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<sst xmlns="http://schemas.openxmlformats.org/spreadsheetml/2006/main" count="221" uniqueCount="111">
  <si>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</si>
  <si>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</si>
  <si>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</si>
  <si>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</si>
  <si>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</si>
  <si>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</si>
  <si>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</si>
  <si>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</si>
  <si>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</si>
  <si>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</si>
  <si>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</si>
  <si>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</si>
  <si>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</si>
  <si>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</si>
  <si>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</si>
  <si>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</si>
  <si>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</si>
  <si>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</si>
  <si>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</si>
  <si>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</si>
  <si>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</si>
  <si>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</si>
  <si>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</si>
  <si>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</si>
  <si>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</si>
  <si>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</si>
  <si>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</si>
  <si>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</si>
  <si>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</si>
  <si>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</si>
  <si>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</si>
  <si>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</si>
  <si>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</si>
  <si>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</si>
  <si>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</si>
  <si>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</si>
  <si>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</si>
  <si>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</si>
  <si>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</si>
  <si>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</si>
  <si>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</si>
  <si>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</si>
  <si>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</si>
  <si>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</si>
  <si>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</si>
  <si>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</si>
  <si>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</si>
  <si>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</si>
  <si>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</si>
  <si>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</si>
  <si>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</si>
  <si>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</si>
  <si>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</si>
  <si>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</si>
  <si>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</si>
  <si>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</si>
  <si>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</si>
  <si>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</si>
  <si>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</si>
  <si>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</si>
  <si>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</si>
  <si>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</si>
  <si>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</si>
  <si>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</si>
  <si>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</si>
  <si>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</si>
  <si>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</si>
  <si>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</si>
  <si>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</si>
  <si>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</si>
  <si>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</si>
  <si>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</si>
  <si>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</si>
  <si>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</si>
  <si>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</si>
  <si>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</si>
  <si>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</si>
  <si>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</si>
  <si>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</si>
  <si>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</si>
  <si>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</si>
  <si>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</si>
  <si>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</si>
  <si>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</si>
  <si>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</si>
  <si>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</si>
  <si>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</si>
  <si>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</si>
  <si>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</si>
  <si>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</si>
  <si>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</si>
  <si>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</si>
  <si>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</si>
  <si>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</si>
  <si>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</si>
  <si>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</si>
  <si>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</si>
  <si>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</si>
  <si>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</si>
  <si>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</si>
  <si>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</si>
  <si>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</si>
  <si>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</si>
  <si>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</si>
  <si>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</si>
  <si>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</si>
  <si>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</si>
  <si>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</si>
  <si>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供用開始後、約16年経過し、面整備は平成24年度に終了している。また、比較的新しい施設でもあり、管路は管径が小さく材質も塩化ビニール管がほとんどであり破損等は少ないと考える。
　管路や施設の耐震化診断も完了しており、早急な耐震化への対応は必要ないと結果が出ている一方で、機械類の経年劣化により修理・交換が発生してくると考える。</t>
    <rPh sb="1" eb="3">
      <t>キョウヨウ</t>
    </rPh>
    <rPh sb="3" eb="5">
      <t>カイシ</t>
    </rPh>
    <rPh sb="5" eb="6">
      <t>ゴ</t>
    </rPh>
    <rPh sb="7" eb="8">
      <t>ヤク</t>
    </rPh>
    <rPh sb="10" eb="11">
      <t>ネン</t>
    </rPh>
    <rPh sb="11" eb="13">
      <t>ケイカ</t>
    </rPh>
    <rPh sb="15" eb="16">
      <t>メン</t>
    </rPh>
    <rPh sb="16" eb="18">
      <t>セイビ</t>
    </rPh>
    <rPh sb="19" eb="21">
      <t>ヘイセイ</t>
    </rPh>
    <rPh sb="23" eb="25">
      <t>ネンド</t>
    </rPh>
    <rPh sb="26" eb="28">
      <t>シュウリョウ</t>
    </rPh>
    <rPh sb="36" eb="39">
      <t>ヒカクテキ</t>
    </rPh>
    <rPh sb="39" eb="40">
      <t>アタラ</t>
    </rPh>
    <rPh sb="42" eb="44">
      <t>シセツ</t>
    </rPh>
    <rPh sb="49" eb="51">
      <t>カンロ</t>
    </rPh>
    <rPh sb="52" eb="53">
      <t>カン</t>
    </rPh>
    <rPh sb="53" eb="54">
      <t>ケイ</t>
    </rPh>
    <rPh sb="55" eb="56">
      <t>チイ</t>
    </rPh>
    <rPh sb="58" eb="60">
      <t>ザイシツ</t>
    </rPh>
    <rPh sb="61" eb="63">
      <t>エンカ</t>
    </rPh>
    <rPh sb="67" eb="68">
      <t>カン</t>
    </rPh>
    <rPh sb="76" eb="78">
      <t>ハソン</t>
    </rPh>
    <rPh sb="78" eb="79">
      <t>トウ</t>
    </rPh>
    <rPh sb="80" eb="81">
      <t>スク</t>
    </rPh>
    <rPh sb="84" eb="85">
      <t>カンガ</t>
    </rPh>
    <rPh sb="90" eb="92">
      <t>カンロ</t>
    </rPh>
    <rPh sb="93" eb="95">
      <t>シセツ</t>
    </rPh>
    <rPh sb="96" eb="99">
      <t>タイシンカ</t>
    </rPh>
    <rPh sb="99" eb="101">
      <t>シンダン</t>
    </rPh>
    <rPh sb="102" eb="104">
      <t>カンリョウ</t>
    </rPh>
    <rPh sb="109" eb="111">
      <t>サッキュウ</t>
    </rPh>
    <rPh sb="112" eb="115">
      <t>タイシンカ</t>
    </rPh>
    <rPh sb="117" eb="119">
      <t>タイオウ</t>
    </rPh>
    <rPh sb="120" eb="122">
      <t>ヒツヨウ</t>
    </rPh>
    <rPh sb="125" eb="127">
      <t>ケッカ</t>
    </rPh>
    <rPh sb="128" eb="129">
      <t>デ</t>
    </rPh>
    <rPh sb="132" eb="134">
      <t>イッポウ</t>
    </rPh>
    <rPh sb="136" eb="139">
      <t>キカイルイ</t>
    </rPh>
    <rPh sb="140" eb="142">
      <t>ケイネン</t>
    </rPh>
    <rPh sb="142" eb="144">
      <t>レッカ</t>
    </rPh>
    <rPh sb="147" eb="149">
      <t>シュウリ</t>
    </rPh>
    <rPh sb="150" eb="152">
      <t>コウカン</t>
    </rPh>
    <rPh sb="153" eb="155">
      <t>ハッセイ</t>
    </rPh>
    <rPh sb="160" eb="161">
      <t>カンガ</t>
    </rPh>
    <phoneticPr fontId="4"/>
  </si>
  <si>
    <t>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今後、平成２８年度に策定する経営戦略を踏まえた上で、適切な料金設定を行うとともに、高齢化・過疎化に対応した、施設の維持管理方法も検討し、経費節減に努めていく。</t>
    <rPh sb="1" eb="3">
      <t>オスイ</t>
    </rPh>
    <rPh sb="3" eb="5">
      <t>ショリ</t>
    </rPh>
    <rPh sb="5" eb="7">
      <t>ゲンカ</t>
    </rPh>
    <rPh sb="8" eb="9">
      <t>サ</t>
    </rPh>
    <rPh sb="11" eb="13">
      <t>リョウキン</t>
    </rPh>
    <rPh sb="13" eb="15">
      <t>カイシュウ</t>
    </rPh>
    <rPh sb="15" eb="16">
      <t>リツ</t>
    </rPh>
    <rPh sb="16" eb="17">
      <t>オヨ</t>
    </rPh>
    <rPh sb="18" eb="21">
      <t>スイセンカ</t>
    </rPh>
    <rPh sb="21" eb="22">
      <t>リツ</t>
    </rPh>
    <rPh sb="23" eb="24">
      <t>ア</t>
    </rPh>
    <rPh sb="26" eb="28">
      <t>ヒツヨウ</t>
    </rPh>
    <rPh sb="44" eb="46">
      <t>アンイ</t>
    </rPh>
    <rPh sb="47" eb="49">
      <t>リョウキン</t>
    </rPh>
    <rPh sb="49" eb="51">
      <t>カイテイ</t>
    </rPh>
    <rPh sb="52" eb="53">
      <t>オコナ</t>
    </rPh>
    <rPh sb="62" eb="64">
      <t>コウキョウ</t>
    </rPh>
    <rPh sb="64" eb="67">
      <t>ゲスイドウ</t>
    </rPh>
    <rPh sb="67" eb="69">
      <t>ジギョウ</t>
    </rPh>
    <rPh sb="70" eb="72">
      <t>ノウギョウ</t>
    </rPh>
    <rPh sb="72" eb="74">
      <t>シュウラク</t>
    </rPh>
    <rPh sb="74" eb="76">
      <t>ハイスイ</t>
    </rPh>
    <rPh sb="76" eb="78">
      <t>ジギョウ</t>
    </rPh>
    <rPh sb="79" eb="82">
      <t>ジョウカソウ</t>
    </rPh>
    <rPh sb="82" eb="84">
      <t>ジギョウ</t>
    </rPh>
    <rPh sb="85" eb="88">
      <t>シヨウリョウ</t>
    </rPh>
    <rPh sb="89" eb="92">
      <t>コウヘイセイ</t>
    </rPh>
    <rPh sb="93" eb="94">
      <t>タモ</t>
    </rPh>
    <rPh sb="98" eb="100">
      <t>トウイツ</t>
    </rPh>
    <rPh sb="107" eb="109">
      <t>コンゴ</t>
    </rPh>
    <rPh sb="110" eb="112">
      <t>ヘイセイ</t>
    </rPh>
    <rPh sb="114" eb="116">
      <t>ネンド</t>
    </rPh>
    <rPh sb="117" eb="119">
      <t>サクテイ</t>
    </rPh>
    <rPh sb="121" eb="123">
      <t>ケイエイ</t>
    </rPh>
    <rPh sb="123" eb="125">
      <t>センリャク</t>
    </rPh>
    <rPh sb="126" eb="127">
      <t>フ</t>
    </rPh>
    <rPh sb="130" eb="131">
      <t>ウエ</t>
    </rPh>
    <rPh sb="138" eb="140">
      <t>セッテイ</t>
    </rPh>
    <rPh sb="141" eb="142">
      <t>オコナ</t>
    </rPh>
    <rPh sb="148" eb="151">
      <t>コウレイカ</t>
    </rPh>
    <rPh sb="152" eb="155">
      <t>カソカ</t>
    </rPh>
    <rPh sb="156" eb="158">
      <t>タイオウ</t>
    </rPh>
    <rPh sb="161" eb="163">
      <t>シセツ</t>
    </rPh>
    <rPh sb="164" eb="166">
      <t>イジ</t>
    </rPh>
    <rPh sb="166" eb="168">
      <t>カンリ</t>
    </rPh>
    <rPh sb="168" eb="170">
      <t>ホウホウ</t>
    </rPh>
    <rPh sb="171" eb="173">
      <t>ケントウ</t>
    </rPh>
    <rPh sb="175" eb="177">
      <t>ケイヒ</t>
    </rPh>
    <rPh sb="177" eb="179">
      <t>セツゲン</t>
    </rPh>
    <rPh sb="180" eb="181">
      <t>ツト</t>
    </rPh>
    <phoneticPr fontId="4"/>
  </si>
  <si>
    <t xml:space="preserve">　本町は、平成１６年８月に旧「久万町、面河村、美川村、柳谷村」の合併により誕生した、行政区域面積584㎢で愛媛県で一番広い町である。南北30㎞、東西28㎞で標高1,000ｍを超える四国山地に囲まれた山間地域であり、旧久万町の市街地部を処理区域として、下水道管路延長約45㎞、処理施設１箇所及びマンホールポンプ25箇所の下水道施設である。債務残高は、区域処理内の面整備が完了し、大規模な建設改良を予定していないことから、減少見込みとなっているが、料金収入も減少傾向にある。
　山間部であり処理場用地の確保が難しく、処理方式が一般的なオキシデーションディッチ法ではなく処理施設をコンパクトにするため、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収益的収支比率も一般会計繰入金により、１００％に近付きつつあるが経費回収率は約４０％と半分も回収できていない。
　水洗化率も面整備が平成２４年度に完了して、増加傾向にあるが高齢者世帯も多く、今後、伸び悩むと考える。
</t>
    <rPh sb="1" eb="3">
      <t>ホンチョウ</t>
    </rPh>
    <rPh sb="5" eb="7">
      <t>ヘイセイ</t>
    </rPh>
    <rPh sb="9" eb="10">
      <t>ネン</t>
    </rPh>
    <rPh sb="11" eb="12">
      <t>ガツ</t>
    </rPh>
    <rPh sb="13" eb="14">
      <t>キュウ</t>
    </rPh>
    <rPh sb="15" eb="18">
      <t>クマチョウ</t>
    </rPh>
    <rPh sb="19" eb="22">
      <t>オモゴムラ</t>
    </rPh>
    <rPh sb="23" eb="25">
      <t>ミカワ</t>
    </rPh>
    <rPh sb="25" eb="26">
      <t>ムラ</t>
    </rPh>
    <rPh sb="27" eb="30">
      <t>ヤナダニムラ</t>
    </rPh>
    <rPh sb="32" eb="34">
      <t>ガッペイ</t>
    </rPh>
    <rPh sb="37" eb="39">
      <t>タンジョウ</t>
    </rPh>
    <rPh sb="42" eb="44">
      <t>ギョウセイ</t>
    </rPh>
    <rPh sb="44" eb="46">
      <t>クイキ</t>
    </rPh>
    <rPh sb="46" eb="48">
      <t>メンセキ</t>
    </rPh>
    <rPh sb="53" eb="56">
      <t>エ</t>
    </rPh>
    <rPh sb="57" eb="59">
      <t>イチバン</t>
    </rPh>
    <rPh sb="59" eb="60">
      <t>ヒロ</t>
    </rPh>
    <rPh sb="61" eb="62">
      <t>マチ</t>
    </rPh>
    <rPh sb="66" eb="68">
      <t>ナンボク</t>
    </rPh>
    <rPh sb="72" eb="74">
      <t>トウザイ</t>
    </rPh>
    <rPh sb="78" eb="80">
      <t>ヒョウコウ</t>
    </rPh>
    <rPh sb="87" eb="88">
      <t>コ</t>
    </rPh>
    <rPh sb="90" eb="92">
      <t>シコク</t>
    </rPh>
    <rPh sb="92" eb="94">
      <t>サンチ</t>
    </rPh>
    <rPh sb="95" eb="96">
      <t>カコ</t>
    </rPh>
    <rPh sb="99" eb="101">
      <t>サンカン</t>
    </rPh>
    <rPh sb="101" eb="103">
      <t>チイキ</t>
    </rPh>
    <rPh sb="107" eb="108">
      <t>キュウ</t>
    </rPh>
    <rPh sb="108" eb="111">
      <t>クマチョウ</t>
    </rPh>
    <rPh sb="112" eb="115">
      <t>シガイチ</t>
    </rPh>
    <rPh sb="115" eb="116">
      <t>ブ</t>
    </rPh>
    <rPh sb="117" eb="119">
      <t>ショリ</t>
    </rPh>
    <rPh sb="119" eb="121">
      <t>クイキ</t>
    </rPh>
    <rPh sb="125" eb="128">
      <t>ゲスイドウ</t>
    </rPh>
    <rPh sb="128" eb="130">
      <t>カンロ</t>
    </rPh>
    <rPh sb="130" eb="132">
      <t>エンチョウ</t>
    </rPh>
    <rPh sb="132" eb="133">
      <t>ヤク</t>
    </rPh>
    <rPh sb="137" eb="139">
      <t>ショリ</t>
    </rPh>
    <rPh sb="139" eb="141">
      <t>シセツ</t>
    </rPh>
    <rPh sb="142" eb="144">
      <t>カショ</t>
    </rPh>
    <rPh sb="144" eb="145">
      <t>オヨ</t>
    </rPh>
    <rPh sb="156" eb="158">
      <t>カショ</t>
    </rPh>
    <rPh sb="159" eb="162">
      <t>ゲスイドウ</t>
    </rPh>
    <rPh sb="162" eb="164">
      <t>シセツ</t>
    </rPh>
    <rPh sb="168" eb="170">
      <t>サイム</t>
    </rPh>
    <rPh sb="170" eb="172">
      <t>ザンダカ</t>
    </rPh>
    <rPh sb="174" eb="176">
      <t>クイキ</t>
    </rPh>
    <rPh sb="176" eb="178">
      <t>ショリ</t>
    </rPh>
    <rPh sb="178" eb="179">
      <t>ナイ</t>
    </rPh>
    <rPh sb="180" eb="181">
      <t>メン</t>
    </rPh>
    <rPh sb="181" eb="183">
      <t>セイビ</t>
    </rPh>
    <rPh sb="184" eb="186">
      <t>カンリョウ</t>
    </rPh>
    <rPh sb="188" eb="191">
      <t>ダイキボ</t>
    </rPh>
    <rPh sb="192" eb="194">
      <t>ケンセツ</t>
    </rPh>
    <rPh sb="194" eb="196">
      <t>カイリョウ</t>
    </rPh>
    <rPh sb="197" eb="199">
      <t>ヨテイ</t>
    </rPh>
    <rPh sb="209" eb="211">
      <t>ゲンショウ</t>
    </rPh>
    <rPh sb="211" eb="213">
      <t>ミコ</t>
    </rPh>
    <rPh sb="222" eb="224">
      <t>リョウキン</t>
    </rPh>
    <rPh sb="224" eb="226">
      <t>シュウニュウ</t>
    </rPh>
    <rPh sb="227" eb="229">
      <t>ゲンショウ</t>
    </rPh>
    <rPh sb="229" eb="231">
      <t>ケイコウ</t>
    </rPh>
    <rPh sb="237" eb="240">
      <t>サンカンブ</t>
    </rPh>
    <rPh sb="243" eb="246">
      <t>ショリジョウ</t>
    </rPh>
    <rPh sb="246" eb="248">
      <t>ヨウチ</t>
    </rPh>
    <rPh sb="249" eb="251">
      <t>カクホ</t>
    </rPh>
    <rPh sb="252" eb="253">
      <t>ムズカ</t>
    </rPh>
    <rPh sb="256" eb="258">
      <t>ショリ</t>
    </rPh>
    <rPh sb="258" eb="260">
      <t>ホウシキ</t>
    </rPh>
    <rPh sb="261" eb="264">
      <t>イッパンテキ</t>
    </rPh>
    <rPh sb="277" eb="278">
      <t>ホウ</t>
    </rPh>
    <rPh sb="282" eb="284">
      <t>ショリ</t>
    </rPh>
    <rPh sb="284" eb="286">
      <t>シセツ</t>
    </rPh>
    <rPh sb="298" eb="301">
      <t>コウキセイ</t>
    </rPh>
    <rPh sb="302" eb="303">
      <t>ショウ</t>
    </rPh>
    <rPh sb="303" eb="304">
      <t>ホウ</t>
    </rPh>
    <rPh sb="305" eb="308">
      <t>カッセイタン</t>
    </rPh>
    <rPh sb="308" eb="310">
      <t>キュウチャク</t>
    </rPh>
    <rPh sb="311" eb="312">
      <t>ア</t>
    </rPh>
    <rPh sb="315" eb="317">
      <t>ショリ</t>
    </rPh>
    <rPh sb="317" eb="319">
      <t>ホウシキ</t>
    </rPh>
    <rPh sb="329" eb="331">
      <t>キセツ</t>
    </rPh>
    <rPh sb="332" eb="333">
      <t>カ</t>
    </rPh>
    <rPh sb="335" eb="336">
      <t>メ</t>
    </rPh>
    <rPh sb="338" eb="340">
      <t>ショリ</t>
    </rPh>
    <rPh sb="340" eb="341">
      <t>スイ</t>
    </rPh>
    <rPh sb="342" eb="344">
      <t>オンド</t>
    </rPh>
    <rPh sb="345" eb="347">
      <t>ヘンカ</t>
    </rPh>
    <rPh sb="348" eb="349">
      <t>ハゲ</t>
    </rPh>
    <rPh sb="351" eb="353">
      <t>ヤクヒン</t>
    </rPh>
    <rPh sb="353" eb="354">
      <t>トウ</t>
    </rPh>
    <rPh sb="359" eb="361">
      <t>ゾウカ</t>
    </rPh>
    <rPh sb="381" eb="383">
      <t>オスイ</t>
    </rPh>
    <rPh sb="407" eb="410">
      <t>シュウエキテキ</t>
    </rPh>
    <rPh sb="410" eb="412">
      <t>シュウシ</t>
    </rPh>
    <rPh sb="412" eb="414">
      <t>ヒリツ</t>
    </rPh>
    <rPh sb="415" eb="417">
      <t>イッパン</t>
    </rPh>
    <rPh sb="417" eb="419">
      <t>カイケイ</t>
    </rPh>
    <rPh sb="419" eb="421">
      <t>クリイレ</t>
    </rPh>
    <rPh sb="421" eb="422">
      <t>キン</t>
    </rPh>
    <rPh sb="431" eb="433">
      <t>チカヅ</t>
    </rPh>
    <rPh sb="439" eb="441">
      <t>ケイヒ</t>
    </rPh>
    <rPh sb="443" eb="444">
      <t>リツ</t>
    </rPh>
    <rPh sb="445" eb="446">
      <t>ヤク</t>
    </rPh>
    <rPh sb="450" eb="452">
      <t>ハンブン</t>
    </rPh>
    <rPh sb="453" eb="455">
      <t>カイシュウ</t>
    </rPh>
    <rPh sb="469" eb="470">
      <t>メン</t>
    </rPh>
    <rPh sb="470" eb="472">
      <t>セイビ</t>
    </rPh>
    <rPh sb="473" eb="475">
      <t>ヘイセイ</t>
    </rPh>
    <rPh sb="477" eb="479">
      <t>ネンド</t>
    </rPh>
    <rPh sb="480" eb="482">
      <t>カンリョウ</t>
    </rPh>
    <rPh sb="485" eb="487">
      <t>ゾウカ</t>
    </rPh>
    <rPh sb="487" eb="489">
      <t>ケイコウ</t>
    </rPh>
    <rPh sb="493" eb="496">
      <t>コウレイシャ</t>
    </rPh>
    <rPh sb="496" eb="498">
      <t>セタイ</t>
    </rPh>
    <rPh sb="499" eb="500">
      <t>オオ</t>
    </rPh>
    <rPh sb="502" eb="504">
      <t>コンゴ</t>
    </rPh>
    <rPh sb="505" eb="506">
      <t>ノ</t>
    </rPh>
    <rPh sb="507" eb="508">
      <t>ナヤ</t>
    </rPh>
    <rPh sb="510" eb="5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</si>
</sst>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321472"/>
        <c:axId val="1573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0.15</c:v>
                </c:pt>
              </c:numCache>
            </c:numRef>
          </c:val>
          <c:smooth val="0"/>
        </c:ser>
        <c:dLbls>
          <c:showLegendKey val="0"/>
          <c:showVal val="0"/>
          <c:showCatName val="0"/>
          <c:showSerName val="0"/>
          <c:showPercent val="0"/>
          <c:showBubbleSize val="0"/>
        </c:dLbls>
        <c:marker val="1"/>
        <c:smooth val="0"/>
        <c:axId val="157321472"/>
        <c:axId val="157327744"/>
      </c:lineChart>
      <c:dateAx>
        <c:axId val="157321472"/>
        <c:scaling>
          <c:orientation val="minMax"/>
        </c:scaling>
        <c:delete val="1"/>
        <c:axPos val="b"/>
        <c:numFmt formatCode="ge" sourceLinked="1"/>
        <c:majorTickMark val="none"/>
        <c:minorTickMark val="none"/>
        <c:tickLblPos val="none"/>
        <c:crossAx val="157327744"/>
        <c:crosses val="autoZero"/>
        <c:auto val="1"/>
        <c:lblOffset val="100"/>
        <c:baseTimeUnit val="years"/>
      </c:dateAx>
      <c:valAx>
        <c:axId val="1573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45.79</c:v>
                </c:pt>
                <c:pt idx="1">
                  <c:v>46.04</c:v>
                </c:pt>
                <c:pt idx="2">
                  <c:v>47.8</c:v>
                </c:pt>
                <c:pt idx="3">
                  <c:v>47.92</c:v>
                </c:pt>
                <c:pt idx="4">
                  <c:v>48.49</c:v>
                </c:pt>
              </c:numCache>
            </c:numRef>
          </c:val>
        </c:ser>
        <c:dLbls>
          <c:showLegendKey val="0"/>
          <c:showVal val="0"/>
          <c:showCatName val="0"/>
          <c:showSerName val="0"/>
          <c:showPercent val="0"/>
          <c:showBubbleSize val="0"/>
        </c:dLbls>
        <c:gapWidth val="150"/>
        <c:axId val="157907968"/>
        <c:axId val="1579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49.39</c:v>
                </c:pt>
              </c:numCache>
            </c:numRef>
          </c:val>
          <c:smooth val="0"/>
        </c:ser>
        <c:dLbls>
          <c:showLegendKey val="0"/>
          <c:showVal val="0"/>
          <c:showCatName val="0"/>
          <c:showSerName val="0"/>
          <c:showPercent val="0"/>
          <c:showBubbleSize val="0"/>
        </c:dLbls>
        <c:marker val="1"/>
        <c:smooth val="0"/>
        <c:axId val="157907968"/>
        <c:axId val="157934720"/>
      </c:lineChart>
      <c:dateAx>
        <c:axId val="157907968"/>
        <c:scaling>
          <c:orientation val="minMax"/>
        </c:scaling>
        <c:delete val="1"/>
        <c:axPos val="b"/>
        <c:numFmt formatCode="ge" sourceLinked="1"/>
        <c:majorTickMark val="none"/>
        <c:minorTickMark val="none"/>
        <c:tickLblPos val="none"/>
        <c:crossAx val="157934720"/>
        <c:crosses val="autoZero"/>
        <c:auto val="1"/>
        <c:lblOffset val="100"/>
        <c:baseTimeUnit val="years"/>
      </c:dateAx>
      <c:valAx>
        <c:axId val="1579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65.25</c:v>
                </c:pt>
                <c:pt idx="1">
                  <c:v>67.709999999999994</c:v>
                </c:pt>
                <c:pt idx="2">
                  <c:v>70.739999999999995</c:v>
                </c:pt>
                <c:pt idx="3">
                  <c:v>72.86</c:v>
                </c:pt>
                <c:pt idx="4">
                  <c:v>74.8</c:v>
                </c:pt>
              </c:numCache>
            </c:numRef>
          </c:val>
        </c:ser>
        <c:dLbls>
          <c:showLegendKey val="0"/>
          <c:showVal val="0"/>
          <c:showCatName val="0"/>
          <c:showSerName val="0"/>
          <c:showPercent val="0"/>
          <c:showBubbleSize val="0"/>
        </c:dLbls>
        <c:gapWidth val="150"/>
        <c:axId val="157948160"/>
        <c:axId val="157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83.96</c:v>
                </c:pt>
              </c:numCache>
            </c:numRef>
          </c:val>
          <c:smooth val="0"/>
        </c:ser>
        <c:dLbls>
          <c:showLegendKey val="0"/>
          <c:showVal val="0"/>
          <c:showCatName val="0"/>
          <c:showSerName val="0"/>
          <c:showPercent val="0"/>
          <c:showBubbleSize val="0"/>
        </c:dLbls>
        <c:marker val="1"/>
        <c:smooth val="0"/>
        <c:axId val="157948160"/>
        <c:axId val="157954432"/>
      </c:lineChart>
      <c:dateAx>
        <c:axId val="157948160"/>
        <c:scaling>
          <c:orientation val="minMax"/>
        </c:scaling>
        <c:delete val="1"/>
        <c:axPos val="b"/>
        <c:numFmt formatCode="ge" sourceLinked="1"/>
        <c:majorTickMark val="none"/>
        <c:minorTickMark val="none"/>
        <c:tickLblPos val="none"/>
        <c:crossAx val="157954432"/>
        <c:crosses val="autoZero"/>
        <c:auto val="1"/>
        <c:lblOffset val="100"/>
        <c:baseTimeUnit val="years"/>
      </c:dateAx>
      <c:valAx>
        <c:axId val="157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74.42</c:v>
                </c:pt>
                <c:pt idx="1">
                  <c:v>74.599999999999994</c:v>
                </c:pt>
                <c:pt idx="2">
                  <c:v>91.21</c:v>
                </c:pt>
                <c:pt idx="3">
                  <c:v>97.88</c:v>
                </c:pt>
                <c:pt idx="4">
                  <c:v>92.37</c:v>
                </c:pt>
              </c:numCache>
            </c:numRef>
          </c:val>
        </c:ser>
        <c:dLbls>
          <c:showLegendKey val="0"/>
          <c:showVal val="0"/>
          <c:showCatName val="0"/>
          <c:showSerName val="0"/>
          <c:showPercent val="0"/>
          <c:showBubbleSize val="0"/>
        </c:dLbls>
        <c:gapWidth val="150"/>
        <c:axId val="157493120"/>
        <c:axId val="157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93120"/>
        <c:axId val="157503488"/>
      </c:lineChart>
      <c:dateAx>
        <c:axId val="157493120"/>
        <c:scaling>
          <c:orientation val="minMax"/>
        </c:scaling>
        <c:delete val="1"/>
        <c:axPos val="b"/>
        <c:numFmt formatCode="ge" sourceLinked="1"/>
        <c:majorTickMark val="none"/>
        <c:minorTickMark val="none"/>
        <c:tickLblPos val="none"/>
        <c:crossAx val="157503488"/>
        <c:crosses val="autoZero"/>
        <c:auto val="1"/>
        <c:lblOffset val="100"/>
        <c:baseTimeUnit val="years"/>
      </c:dateAx>
      <c:valAx>
        <c:axId val="157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29600"/>
        <c:axId val="157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29600"/>
        <c:axId val="157531520"/>
      </c:lineChart>
      <c:dateAx>
        <c:axId val="157529600"/>
        <c:scaling>
          <c:orientation val="minMax"/>
        </c:scaling>
        <c:delete val="1"/>
        <c:axPos val="b"/>
        <c:numFmt formatCode="ge" sourceLinked="1"/>
        <c:majorTickMark val="none"/>
        <c:minorTickMark val="none"/>
        <c:tickLblPos val="none"/>
        <c:crossAx val="157531520"/>
        <c:crosses val="autoZero"/>
        <c:auto val="1"/>
        <c:lblOffset val="100"/>
        <c:baseTimeUnit val="years"/>
      </c:dateAx>
      <c:valAx>
        <c:axId val="1575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27520"/>
        <c:axId val="157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27520"/>
        <c:axId val="157629440"/>
      </c:lineChart>
      <c:dateAx>
        <c:axId val="157627520"/>
        <c:scaling>
          <c:orientation val="minMax"/>
        </c:scaling>
        <c:delete val="1"/>
        <c:axPos val="b"/>
        <c:numFmt formatCode="ge" sourceLinked="1"/>
        <c:majorTickMark val="none"/>
        <c:minorTickMark val="none"/>
        <c:tickLblPos val="none"/>
        <c:crossAx val="157629440"/>
        <c:crosses val="autoZero"/>
        <c:auto val="1"/>
        <c:lblOffset val="100"/>
        <c:baseTimeUnit val="years"/>
      </c:dateAx>
      <c:valAx>
        <c:axId val="157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84864"/>
        <c:axId val="1576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84864"/>
        <c:axId val="157686784"/>
      </c:lineChart>
      <c:dateAx>
        <c:axId val="157684864"/>
        <c:scaling>
          <c:orientation val="minMax"/>
        </c:scaling>
        <c:delete val="1"/>
        <c:axPos val="b"/>
        <c:numFmt formatCode="ge" sourceLinked="1"/>
        <c:majorTickMark val="none"/>
        <c:minorTickMark val="none"/>
        <c:tickLblPos val="none"/>
        <c:crossAx val="157686784"/>
        <c:crosses val="autoZero"/>
        <c:auto val="1"/>
        <c:lblOffset val="100"/>
        <c:baseTimeUnit val="years"/>
      </c:dateAx>
      <c:valAx>
        <c:axId val="1576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13536"/>
        <c:axId val="157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13536"/>
        <c:axId val="157715456"/>
      </c:lineChart>
      <c:dateAx>
        <c:axId val="157713536"/>
        <c:scaling>
          <c:orientation val="minMax"/>
        </c:scaling>
        <c:delete val="1"/>
        <c:axPos val="b"/>
        <c:numFmt formatCode="ge" sourceLinked="1"/>
        <c:majorTickMark val="none"/>
        <c:minorTickMark val="none"/>
        <c:tickLblPos val="none"/>
        <c:crossAx val="157715456"/>
        <c:crosses val="autoZero"/>
        <c:auto val="1"/>
        <c:lblOffset val="100"/>
        <c:baseTimeUnit val="years"/>
      </c:dateAx>
      <c:valAx>
        <c:axId val="157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1636.47</c:v>
                </c:pt>
                <c:pt idx="1">
                  <c:v>1561.25</c:v>
                </c:pt>
                <c:pt idx="2">
                  <c:v>1698.61</c:v>
                </c:pt>
                <c:pt idx="3">
                  <c:v>1379.42</c:v>
                </c:pt>
                <c:pt idx="4">
                  <c:v>1507.19</c:v>
                </c:pt>
              </c:numCache>
            </c:numRef>
          </c:val>
        </c:ser>
        <c:dLbls>
          <c:showLegendKey val="0"/>
          <c:showVal val="0"/>
          <c:showCatName val="0"/>
          <c:showSerName val="0"/>
          <c:showPercent val="0"/>
          <c:showBubbleSize val="0"/>
        </c:dLbls>
        <c:gapWidth val="150"/>
        <c:axId val="157745920"/>
        <c:axId val="1577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1162.3599999999999</c:v>
                </c:pt>
              </c:numCache>
            </c:numRef>
          </c:val>
          <c:smooth val="0"/>
        </c:ser>
        <c:dLbls>
          <c:showLegendKey val="0"/>
          <c:showVal val="0"/>
          <c:showCatName val="0"/>
          <c:showSerName val="0"/>
          <c:showPercent val="0"/>
          <c:showBubbleSize val="0"/>
        </c:dLbls>
        <c:marker val="1"/>
        <c:smooth val="0"/>
        <c:axId val="157745920"/>
        <c:axId val="157747840"/>
      </c:lineChart>
      <c:dateAx>
        <c:axId val="157745920"/>
        <c:scaling>
          <c:orientation val="minMax"/>
        </c:scaling>
        <c:delete val="1"/>
        <c:axPos val="b"/>
        <c:numFmt formatCode="ge" sourceLinked="1"/>
        <c:majorTickMark val="none"/>
        <c:minorTickMark val="none"/>
        <c:tickLblPos val="none"/>
        <c:crossAx val="157747840"/>
        <c:crosses val="autoZero"/>
        <c:auto val="1"/>
        <c:lblOffset val="100"/>
        <c:baseTimeUnit val="years"/>
      </c:dateAx>
      <c:valAx>
        <c:axId val="157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52.77</c:v>
                </c:pt>
                <c:pt idx="1">
                  <c:v>47.78</c:v>
                </c:pt>
                <c:pt idx="2">
                  <c:v>42.76</c:v>
                </c:pt>
                <c:pt idx="3">
                  <c:v>43.62</c:v>
                </c:pt>
                <c:pt idx="4">
                  <c:v>40.53</c:v>
                </c:pt>
              </c:numCache>
            </c:numRef>
          </c:val>
        </c:ser>
        <c:dLbls>
          <c:showLegendKey val="0"/>
          <c:showVal val="0"/>
          <c:showCatName val="0"/>
          <c:showSerName val="0"/>
          <c:showPercent val="0"/>
          <c:showBubbleSize val="0"/>
        </c:dLbls>
        <c:gapWidth val="150"/>
        <c:axId val="157790592"/>
        <c:axId val="1577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68.209999999999994</c:v>
                </c:pt>
              </c:numCache>
            </c:numRef>
          </c:val>
          <c:smooth val="0"/>
        </c:ser>
        <c:dLbls>
          <c:showLegendKey val="0"/>
          <c:showVal val="0"/>
          <c:showCatName val="0"/>
          <c:showSerName val="0"/>
          <c:showPercent val="0"/>
          <c:showBubbleSize val="0"/>
        </c:dLbls>
        <c:marker val="1"/>
        <c:smooth val="0"/>
        <c:axId val="157790592"/>
        <c:axId val="157792512"/>
      </c:lineChart>
      <c:dateAx>
        <c:axId val="157790592"/>
        <c:scaling>
          <c:orientation val="minMax"/>
        </c:scaling>
        <c:delete val="1"/>
        <c:axPos val="b"/>
        <c:numFmt formatCode="ge" sourceLinked="1"/>
        <c:majorTickMark val="none"/>
        <c:minorTickMark val="none"/>
        <c:tickLblPos val="none"/>
        <c:crossAx val="157792512"/>
        <c:crosses val="autoZero"/>
        <c:auto val="1"/>
        <c:lblOffset val="100"/>
        <c:baseTimeUnit val="years"/>
      </c:dateAx>
      <c:valAx>
        <c:axId val="1577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344.41</c:v>
                </c:pt>
                <c:pt idx="1">
                  <c:v>384.74</c:v>
                </c:pt>
                <c:pt idx="2">
                  <c:v>431.08</c:v>
                </c:pt>
                <c:pt idx="3">
                  <c:v>429.66</c:v>
                </c:pt>
                <c:pt idx="4">
                  <c:v>464.92</c:v>
                </c:pt>
              </c:numCache>
            </c:numRef>
          </c:val>
        </c:ser>
        <c:dLbls>
          <c:showLegendKey val="0"/>
          <c:showVal val="0"/>
          <c:showCatName val="0"/>
          <c:showSerName val="0"/>
          <c:showPercent val="0"/>
          <c:showBubbleSize val="0"/>
        </c:dLbls>
        <c:gapWidth val="150"/>
        <c:axId val="157883776"/>
        <c:axId val="157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250.84</c:v>
                </c:pt>
              </c:numCache>
            </c:numRef>
          </c:val>
          <c:smooth val="0"/>
        </c:ser>
        <c:dLbls>
          <c:showLegendKey val="0"/>
          <c:showVal val="0"/>
          <c:showCatName val="0"/>
          <c:showSerName val="0"/>
          <c:showPercent val="0"/>
          <c:showBubbleSize val="0"/>
        </c:dLbls>
        <c:marker val="1"/>
        <c:smooth val="0"/>
        <c:axId val="157883776"/>
        <c:axId val="157894144"/>
      </c:lineChart>
      <c:dateAx>
        <c:axId val="157883776"/>
        <c:scaling>
          <c:orientation val="minMax"/>
        </c:scaling>
        <c:delete val="1"/>
        <c:axPos val="b"/>
        <c:numFmt formatCode="ge" sourceLinked="1"/>
        <c:majorTickMark val="none"/>
        <c:minorTickMark val="none"/>
        <c:tickLblPos val="none"/>
        <c:crossAx val="157894144"/>
        <c:crosses val="autoZero"/>
        <c:auto val="1"/>
        <c:lblOffset val="100"/>
        <c:baseTimeUnit val="years"/>
      </c:dateAx>
      <c:valAx>
        <c:axId val="157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久万高原町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9040</v>
      </c>
      <c r="AM8" s="64"/>
      <c r="AN8" s="64"/>
      <c r="AO8" s="64"/>
      <c r="AP8" s="64"/>
      <c r="AQ8" s="64"/>
      <c r="AR8" s="64"/>
      <c r="AS8" s="64"/>
      <c r="AT8" s="63">
        <f>データ!S6</f>
        <v>583.69000000000005</v>
      </c>
      <c r="AU8" s="63"/>
      <c r="AV8" s="63"/>
      <c r="AW8" s="63"/>
      <c r="AX8" s="63"/>
      <c r="AY8" s="63"/>
      <c r="AZ8" s="63"/>
      <c r="BA8" s="63"/>
      <c r="BB8" s="63">
        <f>データ!T6</f>
        <v>15.49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35.85</v>
      </c>
      <c r="Q10" s="63"/>
      <c r="R10" s="63"/>
      <c r="S10" s="63"/>
      <c r="T10" s="63"/>
      <c r="U10" s="63"/>
      <c r="V10" s="63"/>
      <c r="W10" s="63">
        <f>データ!P6</f>
        <v>91.26</v>
      </c>
      <c r="X10" s="63"/>
      <c r="Y10" s="63"/>
      <c r="Z10" s="63"/>
      <c r="AA10" s="63"/>
      <c r="AB10" s="63"/>
      <c r="AC10" s="63"/>
      <c r="AD10" s="64">
        <f>データ!Q6</f>
        <v>3528</v>
      </c>
      <c r="AE10" s="64"/>
      <c r="AF10" s="64"/>
      <c r="AG10" s="64"/>
      <c r="AH10" s="64"/>
      <c r="AI10" s="64"/>
      <c r="AJ10" s="64"/>
      <c r="AK10" s="2"/>
      <c r="AL10" s="64">
        <f>データ!U6</f>
        <v>3206</v>
      </c>
      <c r="AM10" s="64"/>
      <c r="AN10" s="64"/>
      <c r="AO10" s="64"/>
      <c r="AP10" s="64"/>
      <c r="AQ10" s="64"/>
      <c r="AR10" s="64"/>
      <c r="AS10" s="64"/>
      <c r="AT10" s="63">
        <f>データ!V6</f>
        <v>1.86</v>
      </c>
      <c r="AU10" s="63"/>
      <c r="AV10" s="63"/>
      <c r="AW10" s="63"/>
      <c r="AX10" s="63"/>
      <c r="AY10" s="63"/>
      <c r="AZ10" s="63"/>
      <c r="BA10" s="63"/>
      <c r="BB10" s="63">
        <f>データ!W6</f>
        <v>1723.66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383864</v>
      </c>
      <c r="D6" s="31">
        <f t="shared" si="3"/>
        <v>47</v>
      </c>
      <c r="E6" s="31">
        <f t="shared" si="3"/>
        <v>17</v>
      </c>
      <c r="F6" s="31">
        <f t="shared" si="3"/>
        <v>1</v>
      </c>
      <c r="G6" s="31">
        <f t="shared" si="3"/>
        <v>0</v>
      </c>
      <c r="H6" s="31" t="str">
        <f t="shared" si="3"/>
        <v>愛媛県　久万高原町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35.85</v>
      </c>
      <c r="P6" s="32">
        <f t="shared" si="3"/>
        <v>91.26</v>
      </c>
      <c r="Q6" s="32">
        <f t="shared" si="3"/>
        <v>3528</v>
      </c>
      <c r="R6" s="32">
        <f t="shared" si="3"/>
        <v>9040</v>
      </c>
      <c r="S6" s="32">
        <f t="shared" si="3"/>
        <v>583.69000000000005</v>
      </c>
      <c r="T6" s="32">
        <f t="shared" si="3"/>
        <v>15.49</v>
      </c>
      <c r="U6" s="32">
        <f t="shared" si="3"/>
        <v>3206</v>
      </c>
      <c r="V6" s="32">
        <f t="shared" si="3"/>
        <v>1.86</v>
      </c>
      <c r="W6" s="32">
        <f t="shared" si="3"/>
        <v>1723.66</v>
      </c>
      <c r="X6" s="33">
        <f>IF(X7="",NA(),X7)</f>
        <v>74.42</v>
      </c>
      <c r="Y6" s="33">
        <f t="shared" ref="Y6:AG6" si="4">IF(Y7="",NA(),Y7)</f>
        <v>74.599999999999994</v>
      </c>
      <c r="Z6" s="33">
        <f t="shared" si="4"/>
        <v>91.21</v>
      </c>
      <c r="AA6" s="33">
        <f t="shared" si="4"/>
        <v>97.88</v>
      </c>
      <c r="AB6" s="33">
        <f t="shared" si="4"/>
        <v>92.37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1636.47</v>
      </c>
      <c r="BF6" s="33">
        <f t="shared" ref="BF6:BN6" si="7">IF(BF7="",NA(),BF7)</f>
        <v>1561.25</v>
      </c>
      <c r="BG6" s="33">
        <f t="shared" si="7"/>
        <v>1698.61</v>
      </c>
      <c r="BH6" s="33">
        <f t="shared" si="7"/>
        <v>1379.42</v>
      </c>
      <c r="BI6" s="33">
        <f t="shared" si="7"/>
        <v>1507.19</v>
      </c>
      <c r="BJ6" s="33">
        <f t="shared" si="7"/>
        <v>1734.34</v>
      </c>
      <c r="BK6" s="33">
        <f t="shared" si="7"/>
        <v>1791.46</v>
      </c>
      <c r="BL6" s="33">
        <f t="shared" si="7"/>
        <v>1826.49</v>
      </c>
      <c r="BM6" s="33">
        <f t="shared" si="7"/>
        <v>1696.96</v>
      </c>
      <c r="BN6" s="33">
        <f t="shared" si="7"/>
        <v>1162.3599999999999</v>
      </c>
      <c r="BO6" s="32" t="str">
        <f>IF(BO7="","",IF(BO7="-","【-】","【"&amp;SUBSTITUTE(TEXT(BO7,"#,##0.00"),"-","△")&amp;"】"))</f>
        <v>【763.62】</v>
      </c>
      <c r="BP6" s="33">
        <f>IF(BP7="",NA(),BP7)</f>
        <v>52.77</v>
      </c>
      <c r="BQ6" s="33">
        <f t="shared" ref="BQ6:BY6" si="8">IF(BQ7="",NA(),BQ7)</f>
        <v>47.78</v>
      </c>
      <c r="BR6" s="33">
        <f t="shared" si="8"/>
        <v>42.76</v>
      </c>
      <c r="BS6" s="33">
        <f t="shared" si="8"/>
        <v>43.62</v>
      </c>
      <c r="BT6" s="33">
        <f t="shared" si="8"/>
        <v>40.53</v>
      </c>
      <c r="BU6" s="33">
        <f t="shared" si="8"/>
        <v>55.91</v>
      </c>
      <c r="BV6" s="33">
        <f t="shared" si="8"/>
        <v>51.28</v>
      </c>
      <c r="BW6" s="33">
        <f t="shared" si="8"/>
        <v>48</v>
      </c>
      <c r="BX6" s="33">
        <f t="shared" si="8"/>
        <v>47.23</v>
      </c>
      <c r="BY6" s="33">
        <f t="shared" si="8"/>
        <v>68.209999999999994</v>
      </c>
      <c r="BZ6" s="32" t="str">
        <f>IF(BZ7="","",IF(BZ7="-","【-】","【"&amp;SUBSTITUTE(TEXT(BZ7,"#,##0.00"),"-","△")&amp;"】"))</f>
        <v>【98.53】</v>
      </c>
      <c r="CA6" s="33">
        <f>IF(CA7="",NA(),CA7)</f>
        <v>344.41</v>
      </c>
      <c r="CB6" s="33">
        <f t="shared" ref="CB6:CJ6" si="9">IF(CB7="",NA(),CB7)</f>
        <v>384.74</v>
      </c>
      <c r="CC6" s="33">
        <f t="shared" si="9"/>
        <v>431.08</v>
      </c>
      <c r="CD6" s="33">
        <f t="shared" si="9"/>
        <v>429.66</v>
      </c>
      <c r="CE6" s="33">
        <f t="shared" si="9"/>
        <v>464.92</v>
      </c>
      <c r="CF6" s="33">
        <f t="shared" si="9"/>
        <v>284.98</v>
      </c>
      <c r="CG6" s="33">
        <f t="shared" si="9"/>
        <v>311.81</v>
      </c>
      <c r="CH6" s="33">
        <f t="shared" si="9"/>
        <v>334.37</v>
      </c>
      <c r="CI6" s="33">
        <f t="shared" si="9"/>
        <v>351.41</v>
      </c>
      <c r="CJ6" s="33">
        <f t="shared" si="9"/>
        <v>250.84</v>
      </c>
      <c r="CK6" s="32" t="str">
        <f>IF(CK7="","",IF(CK7="-","【-】","【"&amp;SUBSTITUTE(TEXT(CK7,"#,##0.00"),"-","△")&amp;"】"))</f>
        <v>【139.70】</v>
      </c>
      <c r="CL6" s="33">
        <f>IF(CL7="",NA(),CL7)</f>
        <v>45.79</v>
      </c>
      <c r="CM6" s="33">
        <f t="shared" ref="CM6:CU6" si="10">IF(CM7="",NA(),CM7)</f>
        <v>46.04</v>
      </c>
      <c r="CN6" s="33">
        <f t="shared" si="10"/>
        <v>47.8</v>
      </c>
      <c r="CO6" s="33">
        <f t="shared" si="10"/>
        <v>47.92</v>
      </c>
      <c r="CP6" s="33">
        <f t="shared" si="10"/>
        <v>48.49</v>
      </c>
      <c r="CQ6" s="33">
        <f t="shared" si="10"/>
        <v>41.48</v>
      </c>
      <c r="CR6" s="33">
        <f t="shared" si="10"/>
        <v>41.95</v>
      </c>
      <c r="CS6" s="33">
        <f t="shared" si="10"/>
        <v>40.71</v>
      </c>
      <c r="CT6" s="33">
        <f t="shared" si="10"/>
        <v>43.53</v>
      </c>
      <c r="CU6" s="33">
        <f t="shared" si="10"/>
        <v>49.39</v>
      </c>
      <c r="CV6" s="32" t="str">
        <f>IF(CV7="","",IF(CV7="-","【-】","【"&amp;SUBSTITUTE(TEXT(CV7,"#,##0.00"),"-","△")&amp;"】"))</f>
        <v>【60.01】</v>
      </c>
      <c r="CW6" s="33">
        <f>IF(CW7="",NA(),CW7)</f>
        <v>65.25</v>
      </c>
      <c r="CX6" s="33">
        <f t="shared" ref="CX6:DF6" si="11">IF(CX7="",NA(),CX7)</f>
        <v>67.709999999999994</v>
      </c>
      <c r="CY6" s="33">
        <f t="shared" si="11"/>
        <v>70.739999999999995</v>
      </c>
      <c r="CZ6" s="33">
        <f t="shared" si="11"/>
        <v>72.86</v>
      </c>
      <c r="DA6" s="33">
        <f t="shared" si="11"/>
        <v>74.8</v>
      </c>
      <c r="DB6" s="33">
        <f t="shared" si="11"/>
        <v>65.739999999999995</v>
      </c>
      <c r="DC6" s="33">
        <f t="shared" si="11"/>
        <v>64.459999999999994</v>
      </c>
      <c r="DD6" s="33">
        <f t="shared" si="11"/>
        <v>63.45</v>
      </c>
      <c r="DE6" s="33">
        <f t="shared" si="11"/>
        <v>64.14</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0.15</v>
      </c>
      <c r="EN6" s="32" t="str">
        <f>IF(EN7="","",IF(EN7="-","【-】","【"&amp;SUBSTITUTE(TEXT(EN7,"#,##0.00"),"-","△")&amp;"】"))</f>
        <v>【0.23】</v>
      </c>
    </row>
    <row r="7" spans="1:144" s="34" customFormat="1">
      <c r="A7" s="26"/>
      <c r="B7" s="35">
        <v>2015</v>
      </c>
      <c r="C7" s="35">
        <v>383864</v>
      </c>
      <c r="D7" s="35">
        <v>47</v>
      </c>
      <c r="E7" s="35">
        <v>17</v>
      </c>
      <c r="F7" s="35">
        <v>1</v>
      </c>
      <c r="G7" s="35">
        <v>0</v>
      </c>
      <c r="H7" s="35" t="s">
        <v>96</v>
      </c>
      <c r="I7" s="35" t="s">
        <v>97</v>
      </c>
      <c r="J7" s="35" t="s">
        <v>98</v>
      </c>
      <c r="K7" s="35" t="s">
        <v>99</v>
      </c>
      <c r="L7" s="35" t="s">
        <v>100</v>
      </c>
      <c r="M7" s="36" t="s">
        <v>101</v>
      </c>
      <c r="N7" s="36" t="s">
        <v>102</v>
      </c>
      <c r="O7" s="36">
        <v>35.85</v>
      </c>
      <c r="P7" s="36">
        <v>91.26</v>
      </c>
      <c r="Q7" s="36">
        <v>3528</v>
      </c>
      <c r="R7" s="36">
        <v>9040</v>
      </c>
      <c r="S7" s="36">
        <v>583.69000000000005</v>
      </c>
      <c r="T7" s="36">
        <v>15.49</v>
      </c>
      <c r="U7" s="36">
        <v>3206</v>
      </c>
      <c r="V7" s="36">
        <v>1.86</v>
      </c>
      <c r="W7" s="36">
        <v>1723.66</v>
      </c>
      <c r="X7" s="36">
        <v>74.42</v>
      </c>
      <c r="Y7" s="36">
        <v>74.599999999999994</v>
      </c>
      <c r="Z7" s="36">
        <v>91.21</v>
      </c>
      <c r="AA7" s="36">
        <v>97.88</v>
      </c>
      <c r="AB7" s="36">
        <v>92.37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1636.47</v>
      </c>
      <c r="BF7" s="36">
        <v>1561.25</v>
      </c>
      <c r="BG7" s="36">
        <v>1698.61</v>
      </c>
      <c r="BH7" s="36">
        <v>1379.42</v>
      </c>
      <c r="BI7" s="36">
        <v>1507.19</v>
      </c>
      <c r="BJ7" s="36">
        <v>1734.34</v>
      </c>
      <c r="BK7" s="36">
        <v>1791.46</v>
      </c>
      <c r="BL7" s="36">
        <v>1826.49</v>
      </c>
      <c r="BM7" s="36">
        <v>1696.96</v>
      </c>
      <c r="BN7" s="36">
        <v>1162.3599999999999</v>
      </c>
      <c r="BO7" s="36">
        <v>763.62</v>
      </c>
      <c r="BP7" s="36">
        <v>52.77</v>
      </c>
      <c r="BQ7" s="36">
        <v>47.78</v>
      </c>
      <c r="BR7" s="36">
        <v>42.76</v>
      </c>
      <c r="BS7" s="36">
        <v>43.62</v>
      </c>
      <c r="BT7" s="36">
        <v>40.53</v>
      </c>
      <c r="BU7" s="36">
        <v>55.91</v>
      </c>
      <c r="BV7" s="36">
        <v>51.28</v>
      </c>
      <c r="BW7" s="36">
        <v>48</v>
      </c>
      <c r="BX7" s="36">
        <v>47.23</v>
      </c>
      <c r="BY7" s="36">
        <v>68.209999999999994</v>
      </c>
      <c r="BZ7" s="36">
        <v>98.53</v>
      </c>
      <c r="CA7" s="36">
        <v>344.41</v>
      </c>
      <c r="CB7" s="36">
        <v>384.74</v>
      </c>
      <c r="CC7" s="36">
        <v>431.08</v>
      </c>
      <c r="CD7" s="36">
        <v>429.66</v>
      </c>
      <c r="CE7" s="36">
        <v>464.92</v>
      </c>
      <c r="CF7" s="36">
        <v>284.98</v>
      </c>
      <c r="CG7" s="36">
        <v>311.81</v>
      </c>
      <c r="CH7" s="36">
        <v>334.37</v>
      </c>
      <c r="CI7" s="36">
        <v>351.41</v>
      </c>
      <c r="CJ7" s="36">
        <v>250.84</v>
      </c>
      <c r="CK7" s="36">
        <v>139.69999999999999</v>
      </c>
      <c r="CL7" s="36">
        <v>45.79</v>
      </c>
      <c r="CM7" s="36">
        <v>46.04</v>
      </c>
      <c r="CN7" s="36">
        <v>47.8</v>
      </c>
      <c r="CO7" s="36">
        <v>47.92</v>
      </c>
      <c r="CP7" s="36">
        <v>48.49</v>
      </c>
      <c r="CQ7" s="36">
        <v>41.48</v>
      </c>
      <c r="CR7" s="36">
        <v>41.95</v>
      </c>
      <c r="CS7" s="36">
        <v>40.71</v>
      </c>
      <c r="CT7" s="36">
        <v>43.53</v>
      </c>
      <c r="CU7" s="36">
        <v>49.39</v>
      </c>
      <c r="CV7" s="36">
        <v>60.01</v>
      </c>
      <c r="CW7" s="36">
        <v>65.25</v>
      </c>
      <c r="CX7" s="36">
        <v>67.709999999999994</v>
      </c>
      <c r="CY7" s="36">
        <v>70.739999999999995</v>
      </c>
      <c r="CZ7" s="36">
        <v>72.86</v>
      </c>
      <c r="DA7" s="36">
        <v>74.8</v>
      </c>
      <c r="DB7" s="36">
        <v>65.739999999999995</v>
      </c>
      <c r="DC7" s="36">
        <v>64.459999999999994</v>
      </c>
      <c r="DD7" s="36">
        <v>63.45</v>
      </c>
      <c r="DE7" s="36">
        <v>64.14</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2017-02-14T07:27:50Z</cp:lastPrinted>
  <dcterms:created xsi:type="dcterms:W3CDTF">2017-02-08T02:54:27Z</dcterms:created>
  <dcterms:modified xsi:type="dcterms:W3CDTF">2017-02-21T04:18:08Z</dcterms:modified>
  <cp:category/>
</cp:coreProperties>
</file>