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<sst xmlns="http://schemas.openxmlformats.org/spreadsheetml/2006/main" count="218" uniqueCount="108">
  <si>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</si>
  <si>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</si>
  <si>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</si>
  <si>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</si>
  <si>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</si>
  <si>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</si>
  <si>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</si>
  <si>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</si>
  <si>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</si>
  <si>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</si>
  <si>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</si>
  <si>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</si>
  <si>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</si>
  <si>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</si>
  <si>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</si>
  <si>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</si>
  <si>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</si>
  <si>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</si>
  <si>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</si>
  <si>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</si>
  <si>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</si>
  <si>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</si>
  <si>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</si>
  <si>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</si>
  <si>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</si>
  <si>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</si>
  <si>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</si>
  <si>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</si>
  <si>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</si>
  <si>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</si>
  <si>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</si>
  <si>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</si>
  <si>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</si>
  <si>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</si>
  <si>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</si>
  <si>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</si>
  <si>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</si>
  <si>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</si>
  <si>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</si>
  <si>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</si>
  <si>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</si>
  <si>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</si>
  <si>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</si>
  <si>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</si>
  <si>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</si>
  <si>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</si>
  <si>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</si>
  <si>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</si>
  <si>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</si>
  <si>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</si>
  <si>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</si>
  <si>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</si>
  <si>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</si>
  <si>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</si>
  <si>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</si>
  <si>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</si>
  <si>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</si>
  <si>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</si>
  <si>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</si>
  <si>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</si>
  <si>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</si>
  <si>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</si>
  <si>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</si>
  <si>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</si>
  <si>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</si>
  <si>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</si>
  <si>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</si>
  <si>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</si>
  <si>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</si>
  <si>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</si>
  <si>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</si>
  <si>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</si>
  <si>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</si>
  <si>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</si>
  <si>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</si>
  <si>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</si>
  <si>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</si>
  <si>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</si>
  <si>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</si>
  <si>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</si>
  <si>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</si>
  <si>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</si>
  <si>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</si>
  <si>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</si>
  <si>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</si>
  <si>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</si>
  <si>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</si>
  <si>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</si>
  <si>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</si>
  <si>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</si>
  <si>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</si>
  <si>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</si>
  <si>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</si>
  <si>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</si>
  <si>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</si>
  <si>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</si>
  <si>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</si>
  <si>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</si>
  <si>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</si>
  <si>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</si>
  <si>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</si>
  <si>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</si>
  <si>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</si>
  <si>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</si>
  <si>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</si>
  <si>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③管路更新率について、⑧有収率が高いことからもわかるように、管路に関しては老朽化が進んでおらず、類似団体と比較して低い更新率となっている。
　また、水源地や配水池等の施設に関しても老朽化は深刻な状況ではなく、機械・設備等については重要なものから適宜更新をおこなっている。</t>
    <rPh sb="2" eb="4">
      <t>カンロ</t>
    </rPh>
    <rPh sb="4" eb="6">
      <t>コウシン</t>
    </rPh>
    <rPh sb="6" eb="7">
      <t>リツ</t>
    </rPh>
    <rPh sb="13" eb="15">
      <t>ユウシュウ</t>
    </rPh>
    <rPh sb="15" eb="16">
      <t>リツ</t>
    </rPh>
    <rPh sb="17" eb="18">
      <t>タカ</t>
    </rPh>
    <rPh sb="31" eb="33">
      <t>カンロ</t>
    </rPh>
    <rPh sb="34" eb="35">
      <t>カン</t>
    </rPh>
    <rPh sb="38" eb="41">
      <t>ロウキュウカ</t>
    </rPh>
    <rPh sb="42" eb="43">
      <t>スス</t>
    </rPh>
    <rPh sb="49" eb="51">
      <t>ルイジ</t>
    </rPh>
    <rPh sb="51" eb="53">
      <t>ダンタイ</t>
    </rPh>
    <rPh sb="54" eb="56">
      <t>ヒカク</t>
    </rPh>
    <rPh sb="58" eb="59">
      <t>ヒク</t>
    </rPh>
    <rPh sb="60" eb="62">
      <t>コウシン</t>
    </rPh>
    <rPh sb="62" eb="63">
      <t>リツ</t>
    </rPh>
    <rPh sb="75" eb="78">
      <t>スイゲンチ</t>
    </rPh>
    <rPh sb="79" eb="82">
      <t>ハイスイチ</t>
    </rPh>
    <rPh sb="82" eb="83">
      <t>トウ</t>
    </rPh>
    <rPh sb="84" eb="86">
      <t>シセツ</t>
    </rPh>
    <rPh sb="87" eb="88">
      <t>カン</t>
    </rPh>
    <rPh sb="91" eb="94">
      <t>ロウキュウカ</t>
    </rPh>
    <rPh sb="108" eb="110">
      <t>セツビ</t>
    </rPh>
    <rPh sb="110" eb="111">
      <t>トウ</t>
    </rPh>
    <rPh sb="116" eb="118">
      <t>ジュウヨウ</t>
    </rPh>
    <rPh sb="123" eb="125">
      <t>テキギ</t>
    </rPh>
    <rPh sb="125" eb="127">
      <t>コウシン</t>
    </rPh>
    <phoneticPr fontId="4"/>
  </si>
  <si>
    <t>　簡易水道事業は上水道事業と同じ料金水準ではあるが、経営効率が悪く、料金収入のみで経営の健全性を確保することは困難である。
　そのため、企業債や一般会計からの繰入に大きく依存しており、改善が必要な状況である。特に、一般会計からの繰入については、水道利用者以外からも負担を強いることになり、負担の公平性という観点からも望ましい状況ではない。
　また人口が減少し、施設利用率も減少していくことが予想される中では、将来的にはダウンサイジングや上水道事業との統合など抜本的な改善を考えていかなければならない。
　</t>
    <rPh sb="1" eb="3">
      <t>カンイ</t>
    </rPh>
    <rPh sb="3" eb="5">
      <t>スイドウ</t>
    </rPh>
    <rPh sb="5" eb="7">
      <t>ジギョウ</t>
    </rPh>
    <rPh sb="8" eb="11">
      <t>ジョウスイドウ</t>
    </rPh>
    <rPh sb="11" eb="13">
      <t>ジギョウ</t>
    </rPh>
    <rPh sb="14" eb="15">
      <t>オナ</t>
    </rPh>
    <rPh sb="16" eb="18">
      <t>リョウキン</t>
    </rPh>
    <rPh sb="18" eb="20">
      <t>スイジュン</t>
    </rPh>
    <rPh sb="26" eb="28">
      <t>ケイエイ</t>
    </rPh>
    <rPh sb="28" eb="30">
      <t>コウリツ</t>
    </rPh>
    <rPh sb="31" eb="32">
      <t>ワル</t>
    </rPh>
    <rPh sb="34" eb="36">
      <t>リョウキン</t>
    </rPh>
    <rPh sb="36" eb="38">
      <t>シュウニュウ</t>
    </rPh>
    <rPh sb="41" eb="43">
      <t>ケイエイ</t>
    </rPh>
    <rPh sb="44" eb="47">
      <t>ケンゼンセイ</t>
    </rPh>
    <rPh sb="48" eb="50">
      <t>カクホ</t>
    </rPh>
    <rPh sb="55" eb="57">
      <t>コンナン</t>
    </rPh>
    <rPh sb="68" eb="70">
      <t>キギョウ</t>
    </rPh>
    <rPh sb="70" eb="71">
      <t>サイ</t>
    </rPh>
    <rPh sb="72" eb="74">
      <t>イッパン</t>
    </rPh>
    <rPh sb="74" eb="76">
      <t>カイケイ</t>
    </rPh>
    <rPh sb="79" eb="81">
      <t>クリイレ</t>
    </rPh>
    <rPh sb="82" eb="83">
      <t>オオ</t>
    </rPh>
    <rPh sb="85" eb="87">
      <t>イゾン</t>
    </rPh>
    <rPh sb="92" eb="94">
      <t>カイゼン</t>
    </rPh>
    <rPh sb="95" eb="97">
      <t>ヒツヨウ</t>
    </rPh>
    <rPh sb="98" eb="100">
      <t>ジョウキョウ</t>
    </rPh>
    <rPh sb="104" eb="105">
      <t>トク</t>
    </rPh>
    <rPh sb="107" eb="109">
      <t>イッパン</t>
    </rPh>
    <rPh sb="109" eb="111">
      <t>カイケイ</t>
    </rPh>
    <rPh sb="114" eb="116">
      <t>クリイレ</t>
    </rPh>
    <rPh sb="122" eb="124">
      <t>スイドウ</t>
    </rPh>
    <rPh sb="124" eb="127">
      <t>リヨウシャ</t>
    </rPh>
    <rPh sb="127" eb="129">
      <t>イガイ</t>
    </rPh>
    <rPh sb="132" eb="134">
      <t>フタン</t>
    </rPh>
    <rPh sb="135" eb="136">
      <t>シ</t>
    </rPh>
    <rPh sb="144" eb="146">
      <t>フタン</t>
    </rPh>
    <rPh sb="147" eb="150">
      <t>コウヘイセイ</t>
    </rPh>
    <rPh sb="153" eb="155">
      <t>カンテン</t>
    </rPh>
    <rPh sb="158" eb="159">
      <t>ノゾ</t>
    </rPh>
    <rPh sb="162" eb="164">
      <t>ジョウキョウ</t>
    </rPh>
    <rPh sb="173" eb="175">
      <t>ジンコウ</t>
    </rPh>
    <rPh sb="176" eb="178">
      <t>ゲンショウ</t>
    </rPh>
    <rPh sb="180" eb="182">
      <t>シセツ</t>
    </rPh>
    <rPh sb="182" eb="185">
      <t>リヨウリツ</t>
    </rPh>
    <rPh sb="186" eb="188">
      <t>ゲンショウ</t>
    </rPh>
    <rPh sb="195" eb="197">
      <t>ヨソウ</t>
    </rPh>
    <rPh sb="200" eb="201">
      <t>ナカ</t>
    </rPh>
    <rPh sb="204" eb="207">
      <t>ショウライテキ</t>
    </rPh>
    <rPh sb="218" eb="221">
      <t>ジョウスイドウ</t>
    </rPh>
    <rPh sb="221" eb="223">
      <t>ジギョウ</t>
    </rPh>
    <rPh sb="225" eb="227">
      <t>トウゴウ</t>
    </rPh>
    <rPh sb="229" eb="232">
      <t>バッポンテキ</t>
    </rPh>
    <rPh sb="233" eb="235">
      <t>カイゼン</t>
    </rPh>
    <rPh sb="236" eb="237">
      <t>カンガ</t>
    </rPh>
    <phoneticPr fontId="4"/>
  </si>
  <si>
    <t xml:space="preserve"> 簡易水道事業は上水道事業と比較すれば規模が小さく、料金収入のみでは効率的な経営をすることが困難であり、収支の不足分に関しては一般会計からの繰入により補填している状況である。
　①収益的収支比率は100％を大きく下回っており必要な資金を十分に確保できていない。
　また、類似団体と比較すれば⑥給水原価が低く抑えられており、その結果⑤料金回収率については良好であるが、100％を大きく下回っており、給水に係る費用を料金から十分に回収できていないことがわかる。
　⑧有収率が高いことからもわかるように、管路の老朽化が進んでないこともあり、近年は大規模な更新を行っていない。その結果、企業債残高は減少傾向にあり、④企業債残高対給水収益比率については、類似団体と比較すれば低い水準である。
　⑦施設利用率については、類似団体と比較して低い水準にあり、今後も給水人口の減少による低下が予想される。そのため、将来的にはダウンサイジングや上水道事業との統合も視野にいれた更新計画が必要である。
</t>
    <rPh sb="1" eb="3">
      <t>カンイ</t>
    </rPh>
    <rPh sb="3" eb="5">
      <t>スイドウ</t>
    </rPh>
    <rPh sb="5" eb="7">
      <t>ジギョウ</t>
    </rPh>
    <rPh sb="8" eb="11">
      <t>ジョウスイドウ</t>
    </rPh>
    <rPh sb="11" eb="13">
      <t>ジギョウ</t>
    </rPh>
    <rPh sb="14" eb="16">
      <t>ヒカク</t>
    </rPh>
    <rPh sb="19" eb="21">
      <t>キボ</t>
    </rPh>
    <rPh sb="22" eb="23">
      <t>チイ</t>
    </rPh>
    <rPh sb="26" eb="28">
      <t>リョウキン</t>
    </rPh>
    <rPh sb="28" eb="30">
      <t>シュウニュウ</t>
    </rPh>
    <rPh sb="34" eb="36">
      <t>コウリツ</t>
    </rPh>
    <rPh sb="36" eb="37">
      <t>テキ</t>
    </rPh>
    <rPh sb="38" eb="40">
      <t>ケイエイ</t>
    </rPh>
    <rPh sb="46" eb="48">
      <t>コンナン</t>
    </rPh>
    <rPh sb="52" eb="54">
      <t>シュウシ</t>
    </rPh>
    <rPh sb="55" eb="58">
      <t>フソクブン</t>
    </rPh>
    <rPh sb="59" eb="60">
      <t>カン</t>
    </rPh>
    <rPh sb="63" eb="65">
      <t>イッパン</t>
    </rPh>
    <rPh sb="65" eb="67">
      <t>カイケイ</t>
    </rPh>
    <rPh sb="70" eb="72">
      <t>クリイレ</t>
    </rPh>
    <rPh sb="75" eb="77">
      <t>ホテン</t>
    </rPh>
    <rPh sb="81" eb="83">
      <t>ジョウキョウ</t>
    </rPh>
    <rPh sb="90" eb="93">
      <t>シュウエキテキ</t>
    </rPh>
    <rPh sb="93" eb="95">
      <t>シュウシ</t>
    </rPh>
    <rPh sb="95" eb="97">
      <t>ヒリツ</t>
    </rPh>
    <rPh sb="103" eb="104">
      <t>オオ</t>
    </rPh>
    <rPh sb="106" eb="108">
      <t>シタマワ</t>
    </rPh>
    <rPh sb="112" eb="114">
      <t>ヒツヨウ</t>
    </rPh>
    <rPh sb="115" eb="117">
      <t>シキン</t>
    </rPh>
    <rPh sb="118" eb="120">
      <t>ジュウブン</t>
    </rPh>
    <rPh sb="121" eb="123">
      <t>カクホ</t>
    </rPh>
    <rPh sb="135" eb="137">
      <t>ルイジ</t>
    </rPh>
    <rPh sb="137" eb="139">
      <t>ダンタイ</t>
    </rPh>
    <rPh sb="140" eb="142">
      <t>ヒカク</t>
    </rPh>
    <rPh sb="146" eb="148">
      <t>キュウスイ</t>
    </rPh>
    <rPh sb="148" eb="150">
      <t>ゲンカ</t>
    </rPh>
    <rPh sb="151" eb="152">
      <t>ヒク</t>
    </rPh>
    <rPh sb="153" eb="154">
      <t>オサ</t>
    </rPh>
    <rPh sb="163" eb="165">
      <t>ケッカ</t>
    </rPh>
    <rPh sb="166" eb="168">
      <t>リョウキン</t>
    </rPh>
    <rPh sb="168" eb="170">
      <t>カイシュウ</t>
    </rPh>
    <rPh sb="170" eb="171">
      <t>リツ</t>
    </rPh>
    <rPh sb="176" eb="178">
      <t>リョウコウ</t>
    </rPh>
    <rPh sb="188" eb="189">
      <t>オオ</t>
    </rPh>
    <rPh sb="191" eb="193">
      <t>シタマワ</t>
    </rPh>
    <rPh sb="198" eb="200">
      <t>キュウスイ</t>
    </rPh>
    <rPh sb="201" eb="202">
      <t>カカ</t>
    </rPh>
    <rPh sb="203" eb="205">
      <t>ヒヨウ</t>
    </rPh>
    <rPh sb="206" eb="208">
      <t>リョウキン</t>
    </rPh>
    <rPh sb="210" eb="212">
      <t>ジュウブン</t>
    </rPh>
    <rPh sb="213" eb="215">
      <t>カイシュウ</t>
    </rPh>
    <rPh sb="231" eb="233">
      <t>ユウシュウ</t>
    </rPh>
    <rPh sb="233" eb="234">
      <t>リツ</t>
    </rPh>
    <rPh sb="235" eb="236">
      <t>タカ</t>
    </rPh>
    <rPh sb="249" eb="251">
      <t>カンロ</t>
    </rPh>
    <rPh sb="252" eb="255">
      <t>ロウキュウカ</t>
    </rPh>
    <rPh sb="256" eb="257">
      <t>スス</t>
    </rPh>
    <rPh sb="286" eb="288">
      <t>ケッカ</t>
    </rPh>
    <rPh sb="289" eb="291">
      <t>キギョウ</t>
    </rPh>
    <rPh sb="291" eb="292">
      <t>サイ</t>
    </rPh>
    <rPh sb="292" eb="294">
      <t>ザンダカ</t>
    </rPh>
    <rPh sb="295" eb="297">
      <t>ゲンショウ</t>
    </rPh>
    <rPh sb="297" eb="299">
      <t>ケイコウ</t>
    </rPh>
    <rPh sb="322" eb="324">
      <t>ルイジ</t>
    </rPh>
    <rPh sb="324" eb="326">
      <t>ダンタイ</t>
    </rPh>
    <rPh sb="327" eb="329">
      <t>ヒカク</t>
    </rPh>
    <rPh sb="332" eb="333">
      <t>ヒク</t>
    </rPh>
    <rPh sb="334" eb="336">
      <t>スイジュン</t>
    </rPh>
    <rPh sb="374" eb="376">
      <t>キュウスイ</t>
    </rPh>
    <rPh sb="376" eb="378">
      <t>ジンコウ</t>
    </rPh>
    <rPh sb="379" eb="381">
      <t>ゲンショウ</t>
    </rPh>
    <rPh sb="384" eb="386">
      <t>テイカ</t>
    </rPh>
    <rPh sb="398" eb="401">
      <t>ショウライテキ</t>
    </rPh>
    <rPh sb="412" eb="415">
      <t>ジョウスイドウ</t>
    </rPh>
    <rPh sb="415" eb="417">
      <t>ジギョウ</t>
    </rPh>
    <rPh sb="419" eb="421">
      <t>トウゴウ</t>
    </rPh>
    <rPh sb="422" eb="424">
      <t>シヤ</t>
    </rPh>
    <rPh sb="428" eb="430">
      <t>コウシン</t>
    </rPh>
    <rPh sb="430" eb="432">
      <t>ケイカク</t>
    </rPh>
    <rPh sb="433" eb="4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</si>
</sst>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0.14000000000000001</c:v>
                </c:pt>
                <c:pt idx="1">
                  <c:v>0.45</c:v>
                </c:pt>
                <c:pt idx="2">
                  <c:v>0.23</c:v>
                </c:pt>
                <c:pt idx="3">
                  <c:v>0.16</c:v>
                </c:pt>
                <c:pt idx="4">
                  <c:v>0.09</c:v>
                </c:pt>
              </c:numCache>
            </c:numRef>
          </c:val>
        </c:ser>
        <c:dLbls>
          <c:showLegendKey val="0"/>
          <c:showVal val="0"/>
          <c:showCatName val="0"/>
          <c:showSerName val="0"/>
          <c:showPercent val="0"/>
          <c:showBubbleSize val="0"/>
        </c:dLbls>
        <c:gapWidth val="150"/>
        <c:axId val="156797184"/>
        <c:axId val="156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6797184"/>
        <c:axId val="156803456"/>
      </c:lineChart>
      <c:dateAx>
        <c:axId val="156797184"/>
        <c:scaling>
          <c:orientation val="minMax"/>
        </c:scaling>
        <c:delete val="1"/>
        <c:axPos val="b"/>
        <c:numFmt formatCode="ge" sourceLinked="1"/>
        <c:majorTickMark val="none"/>
        <c:minorTickMark val="none"/>
        <c:tickLblPos val="none"/>
        <c:crossAx val="156803456"/>
        <c:crosses val="autoZero"/>
        <c:auto val="1"/>
        <c:lblOffset val="100"/>
        <c:baseTimeUnit val="years"/>
      </c:dateAx>
      <c:valAx>
        <c:axId val="156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35.11</c:v>
                </c:pt>
                <c:pt idx="1">
                  <c:v>33.520000000000003</c:v>
                </c:pt>
                <c:pt idx="2">
                  <c:v>32.909999999999997</c:v>
                </c:pt>
                <c:pt idx="3">
                  <c:v>32.31</c:v>
                </c:pt>
                <c:pt idx="4">
                  <c:v>32.049999999999997</c:v>
                </c:pt>
              </c:numCache>
            </c:numRef>
          </c:val>
        </c:ser>
        <c:dLbls>
          <c:showLegendKey val="0"/>
          <c:showVal val="0"/>
          <c:showCatName val="0"/>
          <c:showSerName val="0"/>
          <c:showPercent val="0"/>
          <c:showBubbleSize val="0"/>
        </c:dLbls>
        <c:gapWidth val="150"/>
        <c:axId val="167275904"/>
        <c:axId val="1673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67275904"/>
        <c:axId val="167306752"/>
      </c:lineChart>
      <c:dateAx>
        <c:axId val="167275904"/>
        <c:scaling>
          <c:orientation val="minMax"/>
        </c:scaling>
        <c:delete val="1"/>
        <c:axPos val="b"/>
        <c:numFmt formatCode="ge" sourceLinked="1"/>
        <c:majorTickMark val="none"/>
        <c:minorTickMark val="none"/>
        <c:tickLblPos val="none"/>
        <c:crossAx val="167306752"/>
        <c:crosses val="autoZero"/>
        <c:auto val="1"/>
        <c:lblOffset val="100"/>
        <c:baseTimeUnit val="years"/>
      </c:dateAx>
      <c:valAx>
        <c:axId val="167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86.84</c:v>
                </c:pt>
                <c:pt idx="1">
                  <c:v>89.16</c:v>
                </c:pt>
                <c:pt idx="2">
                  <c:v>90.43</c:v>
                </c:pt>
                <c:pt idx="3">
                  <c:v>91.39</c:v>
                </c:pt>
                <c:pt idx="4">
                  <c:v>90.63</c:v>
                </c:pt>
              </c:numCache>
            </c:numRef>
          </c:val>
        </c:ser>
        <c:dLbls>
          <c:showLegendKey val="0"/>
          <c:showVal val="0"/>
          <c:showCatName val="0"/>
          <c:showSerName val="0"/>
          <c:showPercent val="0"/>
          <c:showBubbleSize val="0"/>
        </c:dLbls>
        <c:gapWidth val="150"/>
        <c:axId val="167316480"/>
        <c:axId val="167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67316480"/>
        <c:axId val="167326848"/>
      </c:lineChart>
      <c:dateAx>
        <c:axId val="167316480"/>
        <c:scaling>
          <c:orientation val="minMax"/>
        </c:scaling>
        <c:delete val="1"/>
        <c:axPos val="b"/>
        <c:numFmt formatCode="ge" sourceLinked="1"/>
        <c:majorTickMark val="none"/>
        <c:minorTickMark val="none"/>
        <c:tickLblPos val="none"/>
        <c:crossAx val="167326848"/>
        <c:crosses val="autoZero"/>
        <c:auto val="1"/>
        <c:lblOffset val="100"/>
        <c:baseTimeUnit val="years"/>
      </c:dateAx>
      <c:valAx>
        <c:axId val="167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56.48</c:v>
                </c:pt>
                <c:pt idx="1">
                  <c:v>54.47</c:v>
                </c:pt>
                <c:pt idx="2">
                  <c:v>56.96</c:v>
                </c:pt>
                <c:pt idx="3">
                  <c:v>63.37</c:v>
                </c:pt>
                <c:pt idx="4">
                  <c:v>66.05</c:v>
                </c:pt>
              </c:numCache>
            </c:numRef>
          </c:val>
        </c:ser>
        <c:dLbls>
          <c:showLegendKey val="0"/>
          <c:showVal val="0"/>
          <c:showCatName val="0"/>
          <c:showSerName val="0"/>
          <c:showPercent val="0"/>
          <c:showBubbleSize val="0"/>
        </c:dLbls>
        <c:gapWidth val="150"/>
        <c:axId val="160442240"/>
        <c:axId val="1604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60442240"/>
        <c:axId val="160452608"/>
      </c:lineChart>
      <c:dateAx>
        <c:axId val="160442240"/>
        <c:scaling>
          <c:orientation val="minMax"/>
        </c:scaling>
        <c:delete val="1"/>
        <c:axPos val="b"/>
        <c:numFmt formatCode="ge" sourceLinked="1"/>
        <c:majorTickMark val="none"/>
        <c:minorTickMark val="none"/>
        <c:tickLblPos val="none"/>
        <c:crossAx val="160452608"/>
        <c:crosses val="autoZero"/>
        <c:auto val="1"/>
        <c:lblOffset val="100"/>
        <c:baseTimeUnit val="years"/>
      </c:dateAx>
      <c:valAx>
        <c:axId val="1604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478720"/>
        <c:axId val="160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478720"/>
        <c:axId val="160480640"/>
      </c:lineChart>
      <c:dateAx>
        <c:axId val="160478720"/>
        <c:scaling>
          <c:orientation val="minMax"/>
        </c:scaling>
        <c:delete val="1"/>
        <c:axPos val="b"/>
        <c:numFmt formatCode="ge" sourceLinked="1"/>
        <c:majorTickMark val="none"/>
        <c:minorTickMark val="none"/>
        <c:tickLblPos val="none"/>
        <c:crossAx val="160480640"/>
        <c:crosses val="autoZero"/>
        <c:auto val="1"/>
        <c:lblOffset val="100"/>
        <c:baseTimeUnit val="years"/>
      </c:dateAx>
      <c:valAx>
        <c:axId val="160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56288"/>
        <c:axId val="1617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56288"/>
        <c:axId val="161758208"/>
      </c:lineChart>
      <c:dateAx>
        <c:axId val="161756288"/>
        <c:scaling>
          <c:orientation val="minMax"/>
        </c:scaling>
        <c:delete val="1"/>
        <c:axPos val="b"/>
        <c:numFmt formatCode="ge" sourceLinked="1"/>
        <c:majorTickMark val="none"/>
        <c:minorTickMark val="none"/>
        <c:tickLblPos val="none"/>
        <c:crossAx val="161758208"/>
        <c:crosses val="autoZero"/>
        <c:auto val="1"/>
        <c:lblOffset val="100"/>
        <c:baseTimeUnit val="years"/>
      </c:dateAx>
      <c:valAx>
        <c:axId val="161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053952"/>
        <c:axId val="1670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53952"/>
        <c:axId val="167060224"/>
      </c:lineChart>
      <c:dateAx>
        <c:axId val="167053952"/>
        <c:scaling>
          <c:orientation val="minMax"/>
        </c:scaling>
        <c:delete val="1"/>
        <c:axPos val="b"/>
        <c:numFmt formatCode="ge" sourceLinked="1"/>
        <c:majorTickMark val="none"/>
        <c:minorTickMark val="none"/>
        <c:tickLblPos val="none"/>
        <c:crossAx val="167060224"/>
        <c:crosses val="autoZero"/>
        <c:auto val="1"/>
        <c:lblOffset val="100"/>
        <c:baseTimeUnit val="years"/>
      </c:dateAx>
      <c:valAx>
        <c:axId val="1670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083392"/>
        <c:axId val="167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083392"/>
        <c:axId val="167089664"/>
      </c:lineChart>
      <c:dateAx>
        <c:axId val="167083392"/>
        <c:scaling>
          <c:orientation val="minMax"/>
        </c:scaling>
        <c:delete val="1"/>
        <c:axPos val="b"/>
        <c:numFmt formatCode="ge" sourceLinked="1"/>
        <c:majorTickMark val="none"/>
        <c:minorTickMark val="none"/>
        <c:tickLblPos val="none"/>
        <c:crossAx val="167089664"/>
        <c:crosses val="autoZero"/>
        <c:auto val="1"/>
        <c:lblOffset val="100"/>
        <c:baseTimeUnit val="years"/>
      </c:dateAx>
      <c:valAx>
        <c:axId val="167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1100.52</c:v>
                </c:pt>
                <c:pt idx="1">
                  <c:v>1046.69</c:v>
                </c:pt>
                <c:pt idx="2">
                  <c:v>982.66</c:v>
                </c:pt>
                <c:pt idx="3">
                  <c:v>926.18</c:v>
                </c:pt>
                <c:pt idx="4">
                  <c:v>876.2</c:v>
                </c:pt>
              </c:numCache>
            </c:numRef>
          </c:val>
        </c:ser>
        <c:dLbls>
          <c:showLegendKey val="0"/>
          <c:showVal val="0"/>
          <c:showCatName val="0"/>
          <c:showSerName val="0"/>
          <c:showPercent val="0"/>
          <c:showBubbleSize val="0"/>
        </c:dLbls>
        <c:gapWidth val="150"/>
        <c:axId val="167107584"/>
        <c:axId val="1671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67107584"/>
        <c:axId val="167126144"/>
      </c:lineChart>
      <c:dateAx>
        <c:axId val="167107584"/>
        <c:scaling>
          <c:orientation val="minMax"/>
        </c:scaling>
        <c:delete val="1"/>
        <c:axPos val="b"/>
        <c:numFmt formatCode="ge" sourceLinked="1"/>
        <c:majorTickMark val="none"/>
        <c:minorTickMark val="none"/>
        <c:tickLblPos val="none"/>
        <c:crossAx val="167126144"/>
        <c:crosses val="autoZero"/>
        <c:auto val="1"/>
        <c:lblOffset val="100"/>
        <c:baseTimeUnit val="years"/>
      </c:dateAx>
      <c:valAx>
        <c:axId val="1671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51.18</c:v>
                </c:pt>
                <c:pt idx="1">
                  <c:v>51.69</c:v>
                </c:pt>
                <c:pt idx="2">
                  <c:v>54.25</c:v>
                </c:pt>
                <c:pt idx="3">
                  <c:v>59.48</c:v>
                </c:pt>
                <c:pt idx="4">
                  <c:v>62.7</c:v>
                </c:pt>
              </c:numCache>
            </c:numRef>
          </c:val>
        </c:ser>
        <c:dLbls>
          <c:showLegendKey val="0"/>
          <c:showVal val="0"/>
          <c:showCatName val="0"/>
          <c:showSerName val="0"/>
          <c:showPercent val="0"/>
          <c:showBubbleSize val="0"/>
        </c:dLbls>
        <c:gapWidth val="150"/>
        <c:axId val="167162624"/>
        <c:axId val="167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67162624"/>
        <c:axId val="167164544"/>
      </c:lineChart>
      <c:dateAx>
        <c:axId val="167162624"/>
        <c:scaling>
          <c:orientation val="minMax"/>
        </c:scaling>
        <c:delete val="1"/>
        <c:axPos val="b"/>
        <c:numFmt formatCode="ge" sourceLinked="1"/>
        <c:majorTickMark val="none"/>
        <c:minorTickMark val="none"/>
        <c:tickLblPos val="none"/>
        <c:crossAx val="167164544"/>
        <c:crosses val="autoZero"/>
        <c:auto val="1"/>
        <c:lblOffset val="100"/>
        <c:baseTimeUnit val="years"/>
      </c:dateAx>
      <c:valAx>
        <c:axId val="167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289.77</c:v>
                </c:pt>
                <c:pt idx="1">
                  <c:v>287.39999999999998</c:v>
                </c:pt>
                <c:pt idx="2">
                  <c:v>273.13</c:v>
                </c:pt>
                <c:pt idx="3">
                  <c:v>255.02</c:v>
                </c:pt>
                <c:pt idx="4">
                  <c:v>244.22</c:v>
                </c:pt>
              </c:numCache>
            </c:numRef>
          </c:val>
        </c:ser>
        <c:dLbls>
          <c:showLegendKey val="0"/>
          <c:showVal val="0"/>
          <c:showCatName val="0"/>
          <c:showSerName val="0"/>
          <c:showPercent val="0"/>
          <c:showBubbleSize val="0"/>
        </c:dLbls>
        <c:gapWidth val="150"/>
        <c:axId val="167256064"/>
        <c:axId val="167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67256064"/>
        <c:axId val="167257984"/>
      </c:lineChart>
      <c:dateAx>
        <c:axId val="167256064"/>
        <c:scaling>
          <c:orientation val="minMax"/>
        </c:scaling>
        <c:delete val="1"/>
        <c:axPos val="b"/>
        <c:numFmt formatCode="ge" sourceLinked="1"/>
        <c:majorTickMark val="none"/>
        <c:minorTickMark val="none"/>
        <c:tickLblPos val="none"/>
        <c:crossAx val="167257984"/>
        <c:crosses val="autoZero"/>
        <c:auto val="1"/>
        <c:lblOffset val="100"/>
        <c:baseTimeUnit val="years"/>
      </c:dateAx>
      <c:valAx>
        <c:axId val="1672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西条市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112230</v>
      </c>
      <c r="AJ8" s="74"/>
      <c r="AK8" s="74"/>
      <c r="AL8" s="74"/>
      <c r="AM8" s="74"/>
      <c r="AN8" s="74"/>
      <c r="AO8" s="74"/>
      <c r="AP8" s="75"/>
      <c r="AQ8" s="56">
        <f>データ!R6</f>
        <v>509.98</v>
      </c>
      <c r="AR8" s="56"/>
      <c r="AS8" s="56"/>
      <c r="AT8" s="56"/>
      <c r="AU8" s="56"/>
      <c r="AV8" s="56"/>
      <c r="AW8" s="56"/>
      <c r="AX8" s="56"/>
      <c r="AY8" s="56">
        <f>データ!S6</f>
        <v>220.07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5.05</v>
      </c>
      <c r="S10" s="56"/>
      <c r="T10" s="56"/>
      <c r="U10" s="56"/>
      <c r="V10" s="56"/>
      <c r="W10" s="56"/>
      <c r="X10" s="56"/>
      <c r="Y10" s="56"/>
      <c r="Z10" s="64">
        <f>データ!P6</f>
        <v>2840</v>
      </c>
      <c r="AA10" s="64"/>
      <c r="AB10" s="64"/>
      <c r="AC10" s="64"/>
      <c r="AD10" s="64"/>
      <c r="AE10" s="64"/>
      <c r="AF10" s="64"/>
      <c r="AG10" s="64"/>
      <c r="AH10" s="2"/>
      <c r="AI10" s="64">
        <f>データ!T6</f>
        <v>3635</v>
      </c>
      <c r="AJ10" s="64"/>
      <c r="AK10" s="64"/>
      <c r="AL10" s="64"/>
      <c r="AM10" s="64"/>
      <c r="AN10" s="64"/>
      <c r="AO10" s="64"/>
      <c r="AP10" s="64"/>
      <c r="AQ10" s="56">
        <f>データ!U6</f>
        <v>11.99</v>
      </c>
      <c r="AR10" s="56"/>
      <c r="AS10" s="56"/>
      <c r="AT10" s="56"/>
      <c r="AU10" s="56"/>
      <c r="AV10" s="56"/>
      <c r="AW10" s="56"/>
      <c r="AX10" s="56"/>
      <c r="AY10" s="56">
        <f>データ!V6</f>
        <v>303.17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382060</v>
      </c>
      <c r="D6" s="31">
        <f t="shared" si="3"/>
        <v>47</v>
      </c>
      <c r="E6" s="31">
        <f t="shared" si="3"/>
        <v>1</v>
      </c>
      <c r="F6" s="31">
        <f t="shared" si="3"/>
        <v>0</v>
      </c>
      <c r="G6" s="31">
        <f t="shared" si="3"/>
        <v>0</v>
      </c>
      <c r="H6" s="31" t="str">
        <f t="shared" si="3"/>
        <v>愛媛県　西条市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5.05</v>
      </c>
      <c r="P6" s="32">
        <f t="shared" si="3"/>
        <v>2840</v>
      </c>
      <c r="Q6" s="32">
        <f t="shared" si="3"/>
        <v>112230</v>
      </c>
      <c r="R6" s="32">
        <f t="shared" si="3"/>
        <v>509.98</v>
      </c>
      <c r="S6" s="32">
        <f t="shared" si="3"/>
        <v>220.07</v>
      </c>
      <c r="T6" s="32">
        <f t="shared" si="3"/>
        <v>3635</v>
      </c>
      <c r="U6" s="32">
        <f t="shared" si="3"/>
        <v>11.99</v>
      </c>
      <c r="V6" s="32">
        <f t="shared" si="3"/>
        <v>303.17</v>
      </c>
      <c r="W6" s="33">
        <f>IF(W7="",NA(),W7)</f>
        <v>56.48</v>
      </c>
      <c r="X6" s="33">
        <f t="shared" ref="X6:AF6" si="4">IF(X7="",NA(),X7)</f>
        <v>54.47</v>
      </c>
      <c r="Y6" s="33">
        <f t="shared" si="4"/>
        <v>56.96</v>
      </c>
      <c r="Z6" s="33">
        <f t="shared" si="4"/>
        <v>63.37</v>
      </c>
      <c r="AA6" s="33">
        <f t="shared" si="4"/>
        <v>66.05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1100.52</v>
      </c>
      <c r="BE6" s="33">
        <f t="shared" ref="BE6:BM6" si="7">IF(BE7="",NA(),BE7)</f>
        <v>1046.69</v>
      </c>
      <c r="BF6" s="33">
        <f t="shared" si="7"/>
        <v>982.66</v>
      </c>
      <c r="BG6" s="33">
        <f t="shared" si="7"/>
        <v>926.18</v>
      </c>
      <c r="BH6" s="33">
        <f t="shared" si="7"/>
        <v>876.2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51.18</v>
      </c>
      <c r="BP6" s="33">
        <f t="shared" ref="BP6:BX6" si="8">IF(BP7="",NA(),BP7)</f>
        <v>51.69</v>
      </c>
      <c r="BQ6" s="33">
        <f t="shared" si="8"/>
        <v>54.25</v>
      </c>
      <c r="BR6" s="33">
        <f t="shared" si="8"/>
        <v>59.48</v>
      </c>
      <c r="BS6" s="33">
        <f t="shared" si="8"/>
        <v>62.7</v>
      </c>
      <c r="BT6" s="33">
        <f t="shared" si="8"/>
        <v>56.46</v>
      </c>
      <c r="BU6" s="33">
        <f t="shared" si="8"/>
        <v>19.77</v>
      </c>
      <c r="BV6" s="33">
        <f t="shared" si="8"/>
        <v>34.25</v>
      </c>
      <c r="BW6" s="33">
        <f t="shared" si="8"/>
        <v>46.48</v>
      </c>
      <c r="BX6" s="33">
        <f t="shared" si="8"/>
        <v>40.6</v>
      </c>
      <c r="BY6" s="32" t="str">
        <f>IF(BY7="","",IF(BY7="-","【-】","【"&amp;SUBSTITUTE(TEXT(BY7,"#,##0.00"),"-","△")&amp;"】"))</f>
        <v>【33.35】</v>
      </c>
      <c r="BZ6" s="33">
        <f>IF(BZ7="",NA(),BZ7)</f>
        <v>289.77</v>
      </c>
      <c r="CA6" s="33">
        <f t="shared" ref="CA6:CI6" si="9">IF(CA7="",NA(),CA7)</f>
        <v>287.39999999999998</v>
      </c>
      <c r="CB6" s="33">
        <f t="shared" si="9"/>
        <v>273.13</v>
      </c>
      <c r="CC6" s="33">
        <f t="shared" si="9"/>
        <v>255.02</v>
      </c>
      <c r="CD6" s="33">
        <f t="shared" si="9"/>
        <v>244.22</v>
      </c>
      <c r="CE6" s="33">
        <f t="shared" si="9"/>
        <v>306.49</v>
      </c>
      <c r="CF6" s="33">
        <f t="shared" si="9"/>
        <v>878.73</v>
      </c>
      <c r="CG6" s="33">
        <f t="shared" si="9"/>
        <v>501.18</v>
      </c>
      <c r="CH6" s="33">
        <f t="shared" si="9"/>
        <v>376.61</v>
      </c>
      <c r="CI6" s="33">
        <f t="shared" si="9"/>
        <v>440.03</v>
      </c>
      <c r="CJ6" s="32" t="str">
        <f>IF(CJ7="","",IF(CJ7="-","【-】","【"&amp;SUBSTITUTE(TEXT(CJ7,"#,##0.00"),"-","△")&amp;"】"))</f>
        <v>【524.69】</v>
      </c>
      <c r="CK6" s="33">
        <f>IF(CK7="",NA(),CK7)</f>
        <v>35.11</v>
      </c>
      <c r="CL6" s="33">
        <f t="shared" ref="CL6:CT6" si="10">IF(CL7="",NA(),CL7)</f>
        <v>33.520000000000003</v>
      </c>
      <c r="CM6" s="33">
        <f t="shared" si="10"/>
        <v>32.909999999999997</v>
      </c>
      <c r="CN6" s="33">
        <f t="shared" si="10"/>
        <v>32.31</v>
      </c>
      <c r="CO6" s="33">
        <f t="shared" si="10"/>
        <v>32.049999999999997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86.84</v>
      </c>
      <c r="CW6" s="33">
        <f t="shared" ref="CW6:DE6" si="11">IF(CW7="",NA(),CW7)</f>
        <v>89.16</v>
      </c>
      <c r="CX6" s="33">
        <f t="shared" si="11"/>
        <v>90.43</v>
      </c>
      <c r="CY6" s="33">
        <f t="shared" si="11"/>
        <v>91.39</v>
      </c>
      <c r="CZ6" s="33">
        <f t="shared" si="11"/>
        <v>90.63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0.14000000000000001</v>
      </c>
      <c r="ED6" s="33">
        <f t="shared" ref="ED6:EL6" si="14">IF(ED7="",NA(),ED7)</f>
        <v>0.45</v>
      </c>
      <c r="EE6" s="33">
        <f t="shared" si="14"/>
        <v>0.23</v>
      </c>
      <c r="EF6" s="33">
        <f t="shared" si="14"/>
        <v>0.16</v>
      </c>
      <c r="EG6" s="33">
        <f t="shared" si="14"/>
        <v>0.09</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382060</v>
      </c>
      <c r="D7" s="35">
        <v>47</v>
      </c>
      <c r="E7" s="35">
        <v>1</v>
      </c>
      <c r="F7" s="35">
        <v>0</v>
      </c>
      <c r="G7" s="35">
        <v>0</v>
      </c>
      <c r="H7" s="35" t="s">
        <v>93</v>
      </c>
      <c r="I7" s="35" t="s">
        <v>94</v>
      </c>
      <c r="J7" s="35" t="s">
        <v>95</v>
      </c>
      <c r="K7" s="35" t="s">
        <v>96</v>
      </c>
      <c r="L7" s="35" t="s">
        <v>97</v>
      </c>
      <c r="M7" s="36" t="s">
        <v>98</v>
      </c>
      <c r="N7" s="36" t="s">
        <v>99</v>
      </c>
      <c r="O7" s="36">
        <v>5.05</v>
      </c>
      <c r="P7" s="36">
        <v>2840</v>
      </c>
      <c r="Q7" s="36">
        <v>112230</v>
      </c>
      <c r="R7" s="36">
        <v>509.98</v>
      </c>
      <c r="S7" s="36">
        <v>220.07</v>
      </c>
      <c r="T7" s="36">
        <v>3635</v>
      </c>
      <c r="U7" s="36">
        <v>11.99</v>
      </c>
      <c r="V7" s="36">
        <v>303.17</v>
      </c>
      <c r="W7" s="36">
        <v>56.48</v>
      </c>
      <c r="X7" s="36">
        <v>54.47</v>
      </c>
      <c r="Y7" s="36">
        <v>56.96</v>
      </c>
      <c r="Z7" s="36">
        <v>63.37</v>
      </c>
      <c r="AA7" s="36">
        <v>66.05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1100.52</v>
      </c>
      <c r="BE7" s="36">
        <v>1046.69</v>
      </c>
      <c r="BF7" s="36">
        <v>982.66</v>
      </c>
      <c r="BG7" s="36">
        <v>926.18</v>
      </c>
      <c r="BH7" s="36">
        <v>876.2</v>
      </c>
      <c r="BI7" s="36">
        <v>1124.6400000000001</v>
      </c>
      <c r="BJ7" s="36">
        <v>1108.26</v>
      </c>
      <c r="BK7" s="36">
        <v>1113.76</v>
      </c>
      <c r="BL7" s="36">
        <v>1125.69</v>
      </c>
      <c r="BM7" s="36">
        <v>1134.67</v>
      </c>
      <c r="BN7" s="36">
        <v>1242.9000000000001</v>
      </c>
      <c r="BO7" s="36">
        <v>51.18</v>
      </c>
      <c r="BP7" s="36">
        <v>51.69</v>
      </c>
      <c r="BQ7" s="36">
        <v>54.25</v>
      </c>
      <c r="BR7" s="36">
        <v>59.48</v>
      </c>
      <c r="BS7" s="36">
        <v>62.7</v>
      </c>
      <c r="BT7" s="36">
        <v>56.46</v>
      </c>
      <c r="BU7" s="36">
        <v>19.77</v>
      </c>
      <c r="BV7" s="36">
        <v>34.25</v>
      </c>
      <c r="BW7" s="36">
        <v>46.48</v>
      </c>
      <c r="BX7" s="36">
        <v>40.6</v>
      </c>
      <c r="BY7" s="36">
        <v>33.35</v>
      </c>
      <c r="BZ7" s="36">
        <v>289.77</v>
      </c>
      <c r="CA7" s="36">
        <v>287.39999999999998</v>
      </c>
      <c r="CB7" s="36">
        <v>273.13</v>
      </c>
      <c r="CC7" s="36">
        <v>255.02</v>
      </c>
      <c r="CD7" s="36">
        <v>244.22</v>
      </c>
      <c r="CE7" s="36">
        <v>306.49</v>
      </c>
      <c r="CF7" s="36">
        <v>878.73</v>
      </c>
      <c r="CG7" s="36">
        <v>501.18</v>
      </c>
      <c r="CH7" s="36">
        <v>376.61</v>
      </c>
      <c r="CI7" s="36">
        <v>440.03</v>
      </c>
      <c r="CJ7" s="36">
        <v>524.69000000000005</v>
      </c>
      <c r="CK7" s="36">
        <v>35.11</v>
      </c>
      <c r="CL7" s="36">
        <v>33.520000000000003</v>
      </c>
      <c r="CM7" s="36">
        <v>32.909999999999997</v>
      </c>
      <c r="CN7" s="36">
        <v>32.31</v>
      </c>
      <c r="CO7" s="36">
        <v>32.049999999999997</v>
      </c>
      <c r="CP7" s="36">
        <v>58.25</v>
      </c>
      <c r="CQ7" s="36">
        <v>57.17</v>
      </c>
      <c r="CR7" s="36">
        <v>57.55</v>
      </c>
      <c r="CS7" s="36">
        <v>57.43</v>
      </c>
      <c r="CT7" s="36">
        <v>57.29</v>
      </c>
      <c r="CU7" s="36">
        <v>57.58</v>
      </c>
      <c r="CV7" s="36">
        <v>86.84</v>
      </c>
      <c r="CW7" s="36">
        <v>89.16</v>
      </c>
      <c r="CX7" s="36">
        <v>90.43</v>
      </c>
      <c r="CY7" s="36">
        <v>91.39</v>
      </c>
      <c r="CZ7" s="36">
        <v>90.63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0.14000000000000001</v>
      </c>
      <c r="ED7" s="36">
        <v>0.45</v>
      </c>
      <c r="EE7" s="36">
        <v>0.23</v>
      </c>
      <c r="EF7" s="36">
        <v>0.16</v>
      </c>
      <c r="EG7" s="36">
        <v>0.09</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2017-02-02T01:00:44Z</cp:lastPrinted>
  <dcterms:created xsi:type="dcterms:W3CDTF">2016-12-02T02:21:36Z</dcterms:created>
  <dcterms:modified xsi:type="dcterms:W3CDTF">2017-02-21T04:24:41Z</dcterms:modified>
  <cp:category/>
</cp:coreProperties>
</file>