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4385" yWindow="-15" windowWidth="14430" windowHeight="1164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AI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<sst xmlns="http://schemas.openxmlformats.org/spreadsheetml/2006/main" count="217" uniqueCount="107">
  <si>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</si>
  <si>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</si>
  <si>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</si>
  <si>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</si>
  <si>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</si>
  <si>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</si>
  <si>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</si>
  <si>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</si>
  <si>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</si>
  <si>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</si>
  <si>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</si>
  <si>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</si>
  <si>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</si>
  <si>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</si>
  <si>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</si>
  <si>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</si>
  <si>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</si>
  <si>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</si>
  <si>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</si>
  <si>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</si>
  <si>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</si>
  <si>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</si>
  <si>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</si>
  <si>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</si>
  <si>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</si>
  <si>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</si>
  <si>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</si>
  <si>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</si>
  <si>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</si>
  <si>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</si>
  <si>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</si>
  <si>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</si>
  <si>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</si>
  <si>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</si>
  <si>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</si>
  <si>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</si>
  <si>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</si>
  <si>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</si>
  <si>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</si>
  <si>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</si>
  <si>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</si>
  <si>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</si>
  <si>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</si>
  <si>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</si>
  <si>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</si>
  <si>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</si>
  <si>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</si>
  <si>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</si>
  <si>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</si>
  <si>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</si>
  <si>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</si>
  <si>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</si>
  <si>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</si>
  <si>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</si>
  <si>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</si>
  <si>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</si>
  <si>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</si>
  <si>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</si>
  <si>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</si>
  <si>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</si>
  <si>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</si>
  <si>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</si>
  <si>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</si>
  <si>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</si>
  <si>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</si>
  <si>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</si>
  <si>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</si>
  <si>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</si>
  <si>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</si>
  <si>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</si>
  <si>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</si>
  <si>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</si>
  <si>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</si>
  <si>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</si>
  <si>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</si>
  <si>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</si>
  <si>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</si>
  <si>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</si>
  <si>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</si>
  <si>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</si>
  <si>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</si>
  <si>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</si>
  <si>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</si>
  <si>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</si>
  <si>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</si>
  <si>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</si>
  <si>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</si>
  <si>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</si>
  <si>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</si>
  <si>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</si>
  <si>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</si>
  <si>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</si>
  <si>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</si>
  <si>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八幡浜市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</si>
  <si>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</si>
  <si>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</si>
  <si>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</si>
  <si>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</si>
  <si>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</si>
  <si>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</si>
  <si>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</si>
  <si>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</si>
  <si>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</si>
  <si>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</si>
  <si>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H27.10月より更新投資等に充てる財源を確保するため、平均10.0％の水道料金引き上げ改定を行っている。なお、料金値上げを行っている中で営業収益が減少した主な要因は、経費節減のため検針を毎月検針から2ヶ月検針に変更したことにより、移行の影響として2ヶ月分の水道料金収入が約半分となったためである。なお、経常収支比率は高いが、料金回収率が低い。給水収益以外の収入に依存しているためであり、適正な料金体系を3年に1度、料金改定検討委員会で協議する。
【累積欠損金比率】該当ないが、給水収益が減少傾向にあるため、今後の更新事業費等、将来の見込みも踏まえた経営戦略の早急な策定が必要である。
【流動比率】流動資産の現金はH27.10月の料金改定の影響で一時的に増加傾向にあるが、今後、更新（耐震化）事業及び簡水統合により企業債は増加する見込みであるため注視していく。
【企業債残高対給水収益比率】事業等により今後は企業債残高の増加が見込まれるが、H27.10月の料金改定やH28・H29簡水統合に伴い給水収益は一時的に増加すると見込まれる。なお、必要な更新（遠隔監視システム）を先送りしている。
【料金回収率】5箇年で100％を下回っている。給水に係る費用が給水収益以外の収入（H26から資本費繰入収益等の繰入金）で賄われている。適切な料金確保が望まれるため、H29に水道料金改定検討委員会（3年に1回）を開催する。
【給水原価】費用のうち受水費・減価償却費・人件費によるものが大きい。投資の効率化や維持管理費の削減といった経営改善が必要である。H27から職員1名減で人件費減。
【施設利用率】H25に変更認可を行い、適正な施設規模を見直した。将来の給水人口の減少等を踏まえ、県及び周辺自治体及び団体と広域化・共同化も含め、施設の統廃合やダウンサイジングの検討を今後行う必要がある。
【有収率】H27は漏水調査により234件の漏水を発見し修繕を行い、また、配水量計測機器の調査点検等の実施をしたことにより、前年度80.4％から今年度は85.0％に上昇した。今後も漏水対策としての上水道老朽管更新事業等を推進しながら有収率の向上を図っていく。</t>
    <phoneticPr fontId="4"/>
  </si>
  <si>
    <t>【有形固定資産減価償却率】
全国平均よりも高く右肩上がりとなっている。保有資産が法定耐用年数に近づいている。管路、施設の更新について財源の確保や経営に与える影響を分析する必要がある。今後は、H28年度に統合した旧保内地区の簡易水道地域の資産統合も影響することが予想され、H29年度においても旧八幡浜地域の資産が統合する予定のため注視する必要がある。
【管路経年化率】
全国平均よりも高く右肩上がりとなっている。今後、法定耐用年数を経過した管路を多く保有することになる。また、管路経年化率が高く、管路更新率が低いため、管路の更新投資を増やす必要性が高いが、すべての管路を更新していくことは困難であるため、優先順位を定め、基幹管路、主要施設の耐震化を中心に実施していく。更新について、財源の確保や経営に与える影響を分析する必要がある。
【管路更新率】
H27は類似団体平均値程度まで回復したが、現状でもすべての更新に長期間かかってしまうため、事業費の平準化を図り、計画的かつ効率的な更新に取り組む必要がある。</t>
    <rPh sb="406" eb="409">
      <t>チョウキカン</t>
    </rPh>
    <phoneticPr fontId="4"/>
  </si>
  <si>
    <t>・有形固定資産減価償却率が高く、経常収支比率が良好であるため、今後も耐震化計画に基づき、平成37年度を目標とする基幹管路の再構築に向けた耐震化工事を計画的に実施していく。（平成27年度スタート）
・計画的な更新投資等に充てる財源を確保するため平成27年10月使用分より水道料金改定（平均10.0％値上げ）を行った。以降、適切な水道料金とするための検討委員会を3年に1度開催していく。（次回、平成29年度開催予定）
・総務省は、平成26年8月29日付通知「公営企業の経営に当たっての留意事項について」により、中長期的な基本計画である「経営戦略」の策定を公営企業に求めているため、既に作成済である「市水道ビジョン・水道事業整備（耐震化）計画」に、「投資・財政計画」を盛り込み、支出と収入を均衡させた今後10年間に亘る「経営戦略」の策定を行う。
・将来の給水人口の減少等を踏まえ、県及び周辺自治体及び団体と広域化・共同化も念頭に置いて、施設の統廃合やダウンサイジングの検討を行う。
・HPやfacebookの活用、小中学校への出前授業や水道啓発イベントを開催し、住民に対し啓発活動を行う。
・漏水箇所を発見するための技術を磨くため各種研修会に参加するとともに、中央監視盤による監視を強化し、夜間流量の変化を中心に随時確認を行い漏水調査を実施し、有収率の向上に努める。</t>
    <rPh sb="408" eb="410">
      <t>ネントウ</t>
    </rPh>
    <rPh sb="411" eb="412">
      <t>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</si>
</sst>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1.2</c:v>
                </c:pt>
                <c:pt idx="1">
                  <c:v>1.01</c:v>
                </c:pt>
                <c:pt idx="2">
                  <c:v>0.88</c:v>
                </c:pt>
                <c:pt idx="3">
                  <c:v>0.36</c:v>
                </c:pt>
                <c:pt idx="4">
                  <c:v>0.65</c:v>
                </c:pt>
              </c:numCache>
            </c:numRef>
          </c:val>
        </c:ser>
        <c:dLbls>
          <c:showLegendKey val="0"/>
          <c:showVal val="0"/>
          <c:showCatName val="0"/>
          <c:showSerName val="0"/>
          <c:showPercent val="0"/>
          <c:showBubbleSize val="0"/>
        </c:dLbls>
        <c:gapWidth val="150"/>
        <c:axId val="58883456"/>
        <c:axId val="5888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58883456"/>
        <c:axId val="58885632"/>
      </c:lineChart>
      <c:dateAx>
        <c:axId val="58883456"/>
        <c:scaling>
          <c:orientation val="minMax"/>
        </c:scaling>
        <c:delete val="1"/>
        <c:axPos val="b"/>
        <c:numFmt formatCode="ge" sourceLinked="1"/>
        <c:majorTickMark val="none"/>
        <c:minorTickMark val="none"/>
        <c:tickLblPos val="none"/>
        <c:crossAx val="58885632"/>
        <c:crosses val="autoZero"/>
        <c:auto val="1"/>
        <c:lblOffset val="100"/>
        <c:baseTimeUnit val="years"/>
      </c:dateAx>
      <c:valAx>
        <c:axId val="5888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8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102.86</c:v>
                </c:pt>
                <c:pt idx="1">
                  <c:v>106.07</c:v>
                </c:pt>
                <c:pt idx="2">
                  <c:v>111.81</c:v>
                </c:pt>
                <c:pt idx="3">
                  <c:v>108.12</c:v>
                </c:pt>
                <c:pt idx="4">
                  <c:v>107.43</c:v>
                </c:pt>
              </c:numCache>
            </c:numRef>
          </c:val>
        </c:ser>
        <c:dLbls>
          <c:showLegendKey val="0"/>
          <c:showVal val="0"/>
          <c:showCatName val="0"/>
          <c:showSerName val="0"/>
          <c:showPercent val="0"/>
          <c:showBubbleSize val="0"/>
        </c:dLbls>
        <c:gapWidth val="150"/>
        <c:axId val="58919168"/>
        <c:axId val="5892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58919168"/>
        <c:axId val="58922112"/>
      </c:lineChart>
      <c:dateAx>
        <c:axId val="58919168"/>
        <c:scaling>
          <c:orientation val="minMax"/>
        </c:scaling>
        <c:delete val="1"/>
        <c:axPos val="b"/>
        <c:numFmt formatCode="ge" sourceLinked="1"/>
        <c:majorTickMark val="none"/>
        <c:minorTickMark val="none"/>
        <c:tickLblPos val="none"/>
        <c:crossAx val="58922112"/>
        <c:crosses val="autoZero"/>
        <c:auto val="1"/>
        <c:lblOffset val="100"/>
        <c:baseTimeUnit val="years"/>
      </c:dateAx>
      <c:valAx>
        <c:axId val="58922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91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46.64</c:v>
                </c:pt>
                <c:pt idx="1">
                  <c:v>48.38</c:v>
                </c:pt>
                <c:pt idx="2">
                  <c:v>49.95</c:v>
                </c:pt>
                <c:pt idx="3">
                  <c:v>61.81</c:v>
                </c:pt>
                <c:pt idx="4">
                  <c:v>63.7</c:v>
                </c:pt>
              </c:numCache>
            </c:numRef>
          </c:val>
        </c:ser>
        <c:dLbls>
          <c:showLegendKey val="0"/>
          <c:showVal val="0"/>
          <c:showCatName val="0"/>
          <c:showSerName val="0"/>
          <c:showPercent val="0"/>
          <c:showBubbleSize val="0"/>
        </c:dLbls>
        <c:gapWidth val="150"/>
        <c:axId val="58940032"/>
        <c:axId val="5897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58940032"/>
        <c:axId val="58974976"/>
      </c:lineChart>
      <c:dateAx>
        <c:axId val="58940032"/>
        <c:scaling>
          <c:orientation val="minMax"/>
        </c:scaling>
        <c:delete val="1"/>
        <c:axPos val="b"/>
        <c:numFmt formatCode="ge" sourceLinked="1"/>
        <c:majorTickMark val="none"/>
        <c:minorTickMark val="none"/>
        <c:tickLblPos val="none"/>
        <c:crossAx val="58974976"/>
        <c:crosses val="autoZero"/>
        <c:auto val="1"/>
        <c:lblOffset val="100"/>
        <c:baseTimeUnit val="years"/>
      </c:dateAx>
      <c:valAx>
        <c:axId val="5897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94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9.11</c:v>
                </c:pt>
                <c:pt idx="1">
                  <c:v>13.5</c:v>
                </c:pt>
                <c:pt idx="2">
                  <c:v>16.97</c:v>
                </c:pt>
                <c:pt idx="3">
                  <c:v>17.690000000000001</c:v>
                </c:pt>
                <c:pt idx="4">
                  <c:v>25.18</c:v>
                </c:pt>
              </c:numCache>
            </c:numRef>
          </c:val>
        </c:ser>
        <c:dLbls>
          <c:showLegendKey val="0"/>
          <c:showVal val="0"/>
          <c:showCatName val="0"/>
          <c:showSerName val="0"/>
          <c:showPercent val="0"/>
          <c:showBubbleSize val="0"/>
        </c:dLbls>
        <c:gapWidth val="150"/>
        <c:axId val="59794944"/>
        <c:axId val="5979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59794944"/>
        <c:axId val="59796864"/>
      </c:lineChart>
      <c:dateAx>
        <c:axId val="59794944"/>
        <c:scaling>
          <c:orientation val="minMax"/>
        </c:scaling>
        <c:delete val="1"/>
        <c:axPos val="b"/>
        <c:numFmt formatCode="ge" sourceLinked="1"/>
        <c:majorTickMark val="none"/>
        <c:minorTickMark val="none"/>
        <c:tickLblPos val="none"/>
        <c:crossAx val="59796864"/>
        <c:crosses val="autoZero"/>
        <c:auto val="1"/>
        <c:lblOffset val="100"/>
        <c:baseTimeUnit val="years"/>
      </c:dateAx>
      <c:valAx>
        <c:axId val="5979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79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9827712"/>
        <c:axId val="5982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59827712"/>
        <c:axId val="59829632"/>
      </c:lineChart>
      <c:dateAx>
        <c:axId val="59827712"/>
        <c:scaling>
          <c:orientation val="minMax"/>
        </c:scaling>
        <c:delete val="1"/>
        <c:axPos val="b"/>
        <c:numFmt formatCode="ge" sourceLinked="1"/>
        <c:majorTickMark val="none"/>
        <c:minorTickMark val="none"/>
        <c:tickLblPos val="none"/>
        <c:crossAx val="59829632"/>
        <c:crosses val="autoZero"/>
        <c:auto val="1"/>
        <c:lblOffset val="100"/>
        <c:baseTimeUnit val="years"/>
      </c:dateAx>
      <c:valAx>
        <c:axId val="59829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982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510.47</c:v>
                </c:pt>
                <c:pt idx="1">
                  <c:v>477.37</c:v>
                </c:pt>
                <c:pt idx="2">
                  <c:v>754.49</c:v>
                </c:pt>
                <c:pt idx="3">
                  <c:v>357.81</c:v>
                </c:pt>
                <c:pt idx="4">
                  <c:v>378.8</c:v>
                </c:pt>
              </c:numCache>
            </c:numRef>
          </c:val>
        </c:ser>
        <c:dLbls>
          <c:showLegendKey val="0"/>
          <c:showVal val="0"/>
          <c:showCatName val="0"/>
          <c:showSerName val="0"/>
          <c:showPercent val="0"/>
          <c:showBubbleSize val="0"/>
        </c:dLbls>
        <c:gapWidth val="150"/>
        <c:axId val="59868288"/>
        <c:axId val="5987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59868288"/>
        <c:axId val="59870208"/>
      </c:lineChart>
      <c:dateAx>
        <c:axId val="59868288"/>
        <c:scaling>
          <c:orientation val="minMax"/>
        </c:scaling>
        <c:delete val="1"/>
        <c:axPos val="b"/>
        <c:numFmt formatCode="ge" sourceLinked="1"/>
        <c:majorTickMark val="none"/>
        <c:minorTickMark val="none"/>
        <c:tickLblPos val="none"/>
        <c:crossAx val="59870208"/>
        <c:crosses val="autoZero"/>
        <c:auto val="1"/>
        <c:lblOffset val="100"/>
        <c:baseTimeUnit val="years"/>
      </c:dateAx>
      <c:valAx>
        <c:axId val="59870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986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273.17</c:v>
                </c:pt>
                <c:pt idx="1">
                  <c:v>252.82</c:v>
                </c:pt>
                <c:pt idx="2">
                  <c:v>226.14</c:v>
                </c:pt>
                <c:pt idx="3">
                  <c:v>217.57</c:v>
                </c:pt>
                <c:pt idx="4">
                  <c:v>215.95</c:v>
                </c:pt>
              </c:numCache>
            </c:numRef>
          </c:val>
        </c:ser>
        <c:dLbls>
          <c:showLegendKey val="0"/>
          <c:showVal val="0"/>
          <c:showCatName val="0"/>
          <c:showSerName val="0"/>
          <c:showPercent val="0"/>
          <c:showBubbleSize val="0"/>
        </c:dLbls>
        <c:gapWidth val="150"/>
        <c:axId val="156635904"/>
        <c:axId val="15663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56635904"/>
        <c:axId val="156637824"/>
      </c:lineChart>
      <c:dateAx>
        <c:axId val="156635904"/>
        <c:scaling>
          <c:orientation val="minMax"/>
        </c:scaling>
        <c:delete val="1"/>
        <c:axPos val="b"/>
        <c:numFmt formatCode="ge" sourceLinked="1"/>
        <c:majorTickMark val="none"/>
        <c:minorTickMark val="none"/>
        <c:tickLblPos val="none"/>
        <c:crossAx val="156637824"/>
        <c:crosses val="autoZero"/>
        <c:auto val="1"/>
        <c:lblOffset val="100"/>
        <c:baseTimeUnit val="years"/>
      </c:dateAx>
      <c:valAx>
        <c:axId val="156637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63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94.74</c:v>
                </c:pt>
                <c:pt idx="1">
                  <c:v>96.68</c:v>
                </c:pt>
                <c:pt idx="2">
                  <c:v>101.44</c:v>
                </c:pt>
                <c:pt idx="3">
                  <c:v>95.79</c:v>
                </c:pt>
                <c:pt idx="4">
                  <c:v>94.72</c:v>
                </c:pt>
              </c:numCache>
            </c:numRef>
          </c:val>
        </c:ser>
        <c:dLbls>
          <c:showLegendKey val="0"/>
          <c:showVal val="0"/>
          <c:showCatName val="0"/>
          <c:showSerName val="0"/>
          <c:showPercent val="0"/>
          <c:showBubbleSize val="0"/>
        </c:dLbls>
        <c:gapWidth val="150"/>
        <c:axId val="156684672"/>
        <c:axId val="15668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56684672"/>
        <c:axId val="156686592"/>
      </c:lineChart>
      <c:dateAx>
        <c:axId val="156684672"/>
        <c:scaling>
          <c:orientation val="minMax"/>
        </c:scaling>
        <c:delete val="1"/>
        <c:axPos val="b"/>
        <c:numFmt formatCode="ge" sourceLinked="1"/>
        <c:majorTickMark val="none"/>
        <c:minorTickMark val="none"/>
        <c:tickLblPos val="none"/>
        <c:crossAx val="156686592"/>
        <c:crosses val="autoZero"/>
        <c:auto val="1"/>
        <c:lblOffset val="100"/>
        <c:baseTimeUnit val="years"/>
      </c:dateAx>
      <c:valAx>
        <c:axId val="15668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8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185.33</c:v>
                </c:pt>
                <c:pt idx="1">
                  <c:v>187.69</c:v>
                </c:pt>
                <c:pt idx="2">
                  <c:v>188.61</c:v>
                </c:pt>
                <c:pt idx="3">
                  <c:v>200.03</c:v>
                </c:pt>
                <c:pt idx="4">
                  <c:v>191.93</c:v>
                </c:pt>
              </c:numCache>
            </c:numRef>
          </c:val>
        </c:ser>
        <c:dLbls>
          <c:showLegendKey val="0"/>
          <c:showVal val="0"/>
          <c:showCatName val="0"/>
          <c:showSerName val="0"/>
          <c:showPercent val="0"/>
          <c:showBubbleSize val="0"/>
        </c:dLbls>
        <c:gapWidth val="150"/>
        <c:axId val="162278784"/>
        <c:axId val="16228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62278784"/>
        <c:axId val="162285056"/>
      </c:lineChart>
      <c:dateAx>
        <c:axId val="162278784"/>
        <c:scaling>
          <c:orientation val="minMax"/>
        </c:scaling>
        <c:delete val="1"/>
        <c:axPos val="b"/>
        <c:numFmt formatCode="ge" sourceLinked="1"/>
        <c:majorTickMark val="none"/>
        <c:minorTickMark val="none"/>
        <c:tickLblPos val="none"/>
        <c:crossAx val="162285056"/>
        <c:crosses val="autoZero"/>
        <c:auto val="1"/>
        <c:lblOffset val="100"/>
        <c:baseTimeUnit val="years"/>
      </c:dateAx>
      <c:valAx>
        <c:axId val="16228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7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45.34</c:v>
                </c:pt>
                <c:pt idx="1">
                  <c:v>43.49</c:v>
                </c:pt>
                <c:pt idx="2">
                  <c:v>73.489999999999995</c:v>
                </c:pt>
                <c:pt idx="3">
                  <c:v>73.489999999999995</c:v>
                </c:pt>
                <c:pt idx="4">
                  <c:v>69.010000000000005</c:v>
                </c:pt>
              </c:numCache>
            </c:numRef>
          </c:val>
        </c:ser>
        <c:dLbls>
          <c:showLegendKey val="0"/>
          <c:showVal val="0"/>
          <c:showCatName val="0"/>
          <c:showSerName val="0"/>
          <c:showPercent val="0"/>
          <c:showBubbleSize val="0"/>
        </c:dLbls>
        <c:gapWidth val="150"/>
        <c:axId val="162304768"/>
        <c:axId val="16232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62304768"/>
        <c:axId val="162325632"/>
      </c:lineChart>
      <c:dateAx>
        <c:axId val="162304768"/>
        <c:scaling>
          <c:orientation val="minMax"/>
        </c:scaling>
        <c:delete val="1"/>
        <c:axPos val="b"/>
        <c:numFmt formatCode="ge" sourceLinked="1"/>
        <c:majorTickMark val="none"/>
        <c:minorTickMark val="none"/>
        <c:tickLblPos val="none"/>
        <c:crossAx val="162325632"/>
        <c:crosses val="autoZero"/>
        <c:auto val="1"/>
        <c:lblOffset val="100"/>
        <c:baseTimeUnit val="years"/>
      </c:dateAx>
      <c:valAx>
        <c:axId val="16232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0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85.15</c:v>
                </c:pt>
                <c:pt idx="1">
                  <c:v>86.08</c:v>
                </c:pt>
                <c:pt idx="2">
                  <c:v>83.3</c:v>
                </c:pt>
                <c:pt idx="3">
                  <c:v>80.430000000000007</c:v>
                </c:pt>
                <c:pt idx="4">
                  <c:v>85</c:v>
                </c:pt>
              </c:numCache>
            </c:numRef>
          </c:val>
        </c:ser>
        <c:dLbls>
          <c:showLegendKey val="0"/>
          <c:showVal val="0"/>
          <c:showCatName val="0"/>
          <c:showSerName val="0"/>
          <c:showPercent val="0"/>
          <c:showBubbleSize val="0"/>
        </c:dLbls>
        <c:gapWidth val="150"/>
        <c:axId val="156785280"/>
        <c:axId val="15679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56785280"/>
        <c:axId val="156791552"/>
      </c:lineChart>
      <c:dateAx>
        <c:axId val="156785280"/>
        <c:scaling>
          <c:orientation val="minMax"/>
        </c:scaling>
        <c:delete val="1"/>
        <c:axPos val="b"/>
        <c:numFmt formatCode="ge" sourceLinked="1"/>
        <c:majorTickMark val="none"/>
        <c:minorTickMark val="none"/>
        <c:tickLblPos val="none"/>
        <c:crossAx val="156791552"/>
        <c:crosses val="autoZero"/>
        <c:auto val="1"/>
        <c:lblOffset val="100"/>
        <c:baseTimeUnit val="years"/>
      </c:dateAx>
      <c:valAx>
        <c:axId val="15679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8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愛媛県　八幡浜市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35931</v>
      </c>
      <c r="AJ8" s="56"/>
      <c r="AK8" s="56"/>
      <c r="AL8" s="56"/>
      <c r="AM8" s="56"/>
      <c r="AN8" s="56"/>
      <c r="AO8" s="56"/>
      <c r="AP8" s="57"/>
      <c r="AQ8" s="47">
        <f>データ!R6</f>
        <v>132.68</v>
      </c>
      <c r="AR8" s="47"/>
      <c r="AS8" s="47"/>
      <c r="AT8" s="47"/>
      <c r="AU8" s="47"/>
      <c r="AV8" s="47"/>
      <c r="AW8" s="47"/>
      <c r="AX8" s="47"/>
      <c r="AY8" s="47">
        <f>データ!S6</f>
        <v>270.81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61.45</v>
      </c>
      <c r="K10" s="47"/>
      <c r="L10" s="47"/>
      <c r="M10" s="47"/>
      <c r="N10" s="47"/>
      <c r="O10" s="47"/>
      <c r="P10" s="47"/>
      <c r="Q10" s="47"/>
      <c r="R10" s="47">
        <f>データ!O6</f>
        <v>91.5</v>
      </c>
      <c r="S10" s="47"/>
      <c r="T10" s="47"/>
      <c r="U10" s="47"/>
      <c r="V10" s="47"/>
      <c r="W10" s="47"/>
      <c r="X10" s="47"/>
      <c r="Y10" s="47"/>
      <c r="Z10" s="75">
        <f>データ!P6</f>
        <v>3430</v>
      </c>
      <c r="AA10" s="75"/>
      <c r="AB10" s="75"/>
      <c r="AC10" s="75"/>
      <c r="AD10" s="75"/>
      <c r="AE10" s="75"/>
      <c r="AF10" s="75"/>
      <c r="AG10" s="75"/>
      <c r="AH10" s="2"/>
      <c r="AI10" s="75">
        <f>データ!T6</f>
        <v>32613</v>
      </c>
      <c r="AJ10" s="75"/>
      <c r="AK10" s="75"/>
      <c r="AL10" s="75"/>
      <c r="AM10" s="75"/>
      <c r="AN10" s="75"/>
      <c r="AO10" s="75"/>
      <c r="AP10" s="75"/>
      <c r="AQ10" s="47">
        <f>データ!U6</f>
        <v>32.270000000000003</v>
      </c>
      <c r="AR10" s="47"/>
      <c r="AS10" s="47"/>
      <c r="AT10" s="47"/>
      <c r="AU10" s="47"/>
      <c r="AV10" s="47"/>
      <c r="AW10" s="47"/>
      <c r="AX10" s="47"/>
      <c r="AY10" s="47">
        <f>データ!V6</f>
        <v>1010.63</v>
      </c>
      <c r="AZ10" s="47"/>
      <c r="BA10" s="47"/>
      <c r="BB10" s="47"/>
      <c r="BC10" s="47"/>
      <c r="BD10" s="47"/>
      <c r="BE10" s="47"/>
      <c r="BF10" s="47"/>
      <c r="BG10" s="2"/>
      <c r="BH10" s="2"/>
      <c r="BI10" s="2"/>
      <c r="BJ10" s="2"/>
      <c r="BK10" s="2"/>
      <c r="BL10" s="59" t="s">
        <v>20</v>
      </c>
      <c r="BM10" s="60"/>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22</v>
      </c>
      <c r="BM11" s="61"/>
      <c r="BN11" s="61"/>
      <c r="BO11" s="61"/>
      <c r="BP11" s="61"/>
      <c r="BQ11" s="61"/>
      <c r="BR11" s="61"/>
      <c r="BS11" s="61"/>
      <c r="BT11" s="61"/>
      <c r="BU11" s="61"/>
      <c r="BV11" s="61"/>
      <c r="BW11" s="61"/>
      <c r="BX11" s="61"/>
      <c r="BY11" s="61"/>
      <c r="BZ11" s="6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c r="A14" s="2"/>
      <c r="B14" s="63" t="s">
        <v>23</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24</v>
      </c>
      <c r="BM14" s="70"/>
      <c r="BN14" s="70"/>
      <c r="BO14" s="70"/>
      <c r="BP14" s="70"/>
      <c r="BQ14" s="70"/>
      <c r="BR14" s="70"/>
      <c r="BS14" s="70"/>
      <c r="BT14" s="70"/>
      <c r="BU14" s="70"/>
      <c r="BV14" s="70"/>
      <c r="BW14" s="70"/>
      <c r="BX14" s="70"/>
      <c r="BY14" s="70"/>
      <c r="BZ14" s="71"/>
    </row>
    <row r="15" spans="1:78" ht="13.5" customHeight="1">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104</v>
      </c>
      <c r="BM16" s="85"/>
      <c r="BN16" s="85"/>
      <c r="BO16" s="85"/>
      <c r="BP16" s="85"/>
      <c r="BQ16" s="85"/>
      <c r="BR16" s="85"/>
      <c r="BS16" s="85"/>
      <c r="BT16" s="85"/>
      <c r="BU16" s="85"/>
      <c r="BV16" s="85"/>
      <c r="BW16" s="85"/>
      <c r="BX16" s="85"/>
      <c r="BY16" s="85"/>
      <c r="BZ16" s="8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c r="A34" s="2"/>
      <c r="B34" s="16"/>
      <c r="C34" s="58" t="s">
        <v>25</v>
      </c>
      <c r="D34" s="58"/>
      <c r="E34" s="58"/>
      <c r="F34" s="58"/>
      <c r="G34" s="58"/>
      <c r="H34" s="58"/>
      <c r="I34" s="58"/>
      <c r="J34" s="58"/>
      <c r="K34" s="58"/>
      <c r="L34" s="58"/>
      <c r="M34" s="58"/>
      <c r="N34" s="58"/>
      <c r="O34" s="58"/>
      <c r="P34" s="58"/>
      <c r="Q34" s="19"/>
      <c r="R34" s="58" t="s">
        <v>26</v>
      </c>
      <c r="S34" s="58"/>
      <c r="T34" s="58"/>
      <c r="U34" s="58"/>
      <c r="V34" s="58"/>
      <c r="W34" s="58"/>
      <c r="X34" s="58"/>
      <c r="Y34" s="58"/>
      <c r="Z34" s="58"/>
      <c r="AA34" s="58"/>
      <c r="AB34" s="58"/>
      <c r="AC34" s="58"/>
      <c r="AD34" s="58"/>
      <c r="AE34" s="58"/>
      <c r="AF34" s="19"/>
      <c r="AG34" s="58" t="s">
        <v>27</v>
      </c>
      <c r="AH34" s="58"/>
      <c r="AI34" s="58"/>
      <c r="AJ34" s="58"/>
      <c r="AK34" s="58"/>
      <c r="AL34" s="58"/>
      <c r="AM34" s="58"/>
      <c r="AN34" s="58"/>
      <c r="AO34" s="58"/>
      <c r="AP34" s="58"/>
      <c r="AQ34" s="58"/>
      <c r="AR34" s="58"/>
      <c r="AS34" s="58"/>
      <c r="AT34" s="58"/>
      <c r="AU34" s="19"/>
      <c r="AV34" s="58" t="s">
        <v>28</v>
      </c>
      <c r="AW34" s="58"/>
      <c r="AX34" s="58"/>
      <c r="AY34" s="58"/>
      <c r="AZ34" s="58"/>
      <c r="BA34" s="58"/>
      <c r="BB34" s="58"/>
      <c r="BC34" s="58"/>
      <c r="BD34" s="58"/>
      <c r="BE34" s="58"/>
      <c r="BF34" s="58"/>
      <c r="BG34" s="58"/>
      <c r="BH34" s="58"/>
      <c r="BI34" s="58"/>
      <c r="BJ34" s="18"/>
      <c r="BK34" s="2"/>
      <c r="BL34" s="84"/>
      <c r="BM34" s="85"/>
      <c r="BN34" s="85"/>
      <c r="BO34" s="85"/>
      <c r="BP34" s="85"/>
      <c r="BQ34" s="85"/>
      <c r="BR34" s="85"/>
      <c r="BS34" s="85"/>
      <c r="BT34" s="85"/>
      <c r="BU34" s="85"/>
      <c r="BV34" s="85"/>
      <c r="BW34" s="85"/>
      <c r="BX34" s="85"/>
      <c r="BY34" s="85"/>
      <c r="BZ34" s="86"/>
    </row>
    <row r="35" spans="1:78" ht="13.5" customHeight="1">
      <c r="A35" s="2"/>
      <c r="B35" s="16"/>
      <c r="C35" s="58"/>
      <c r="D35" s="58"/>
      <c r="E35" s="58"/>
      <c r="F35" s="58"/>
      <c r="G35" s="58"/>
      <c r="H35" s="58"/>
      <c r="I35" s="58"/>
      <c r="J35" s="58"/>
      <c r="K35" s="58"/>
      <c r="L35" s="58"/>
      <c r="M35" s="58"/>
      <c r="N35" s="58"/>
      <c r="O35" s="58"/>
      <c r="P35" s="58"/>
      <c r="Q35" s="19"/>
      <c r="R35" s="58"/>
      <c r="S35" s="58"/>
      <c r="T35" s="58"/>
      <c r="U35" s="58"/>
      <c r="V35" s="58"/>
      <c r="W35" s="58"/>
      <c r="X35" s="58"/>
      <c r="Y35" s="58"/>
      <c r="Z35" s="58"/>
      <c r="AA35" s="58"/>
      <c r="AB35" s="58"/>
      <c r="AC35" s="58"/>
      <c r="AD35" s="58"/>
      <c r="AE35" s="58"/>
      <c r="AF35" s="19"/>
      <c r="AG35" s="58"/>
      <c r="AH35" s="58"/>
      <c r="AI35" s="58"/>
      <c r="AJ35" s="58"/>
      <c r="AK35" s="58"/>
      <c r="AL35" s="58"/>
      <c r="AM35" s="58"/>
      <c r="AN35" s="58"/>
      <c r="AO35" s="58"/>
      <c r="AP35" s="58"/>
      <c r="AQ35" s="58"/>
      <c r="AR35" s="58"/>
      <c r="AS35" s="58"/>
      <c r="AT35" s="58"/>
      <c r="AU35" s="19"/>
      <c r="AV35" s="58"/>
      <c r="AW35" s="58"/>
      <c r="AX35" s="58"/>
      <c r="AY35" s="58"/>
      <c r="AZ35" s="58"/>
      <c r="BA35" s="58"/>
      <c r="BB35" s="58"/>
      <c r="BC35" s="58"/>
      <c r="BD35" s="58"/>
      <c r="BE35" s="58"/>
      <c r="BF35" s="58"/>
      <c r="BG35" s="58"/>
      <c r="BH35" s="58"/>
      <c r="BI35" s="58"/>
      <c r="BJ35" s="18"/>
      <c r="BK35" s="2"/>
      <c r="BL35" s="84"/>
      <c r="BM35" s="85"/>
      <c r="BN35" s="85"/>
      <c r="BO35" s="85"/>
      <c r="BP35" s="85"/>
      <c r="BQ35" s="85"/>
      <c r="BR35" s="85"/>
      <c r="BS35" s="85"/>
      <c r="BT35" s="85"/>
      <c r="BU35" s="85"/>
      <c r="BV35" s="85"/>
      <c r="BW35" s="85"/>
      <c r="BX35" s="85"/>
      <c r="BY35" s="85"/>
      <c r="BZ35" s="8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9" t="s">
        <v>29</v>
      </c>
      <c r="BM45" s="70"/>
      <c r="BN45" s="70"/>
      <c r="BO45" s="70"/>
      <c r="BP45" s="70"/>
      <c r="BQ45" s="70"/>
      <c r="BR45" s="70"/>
      <c r="BS45" s="70"/>
      <c r="BT45" s="70"/>
      <c r="BU45" s="70"/>
      <c r="BV45" s="70"/>
      <c r="BW45" s="70"/>
      <c r="BX45" s="70"/>
      <c r="BY45" s="70"/>
      <c r="BZ45" s="71"/>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2"/>
      <c r="BM46" s="73"/>
      <c r="BN46" s="73"/>
      <c r="BO46" s="73"/>
      <c r="BP46" s="73"/>
      <c r="BQ46" s="73"/>
      <c r="BR46" s="73"/>
      <c r="BS46" s="73"/>
      <c r="BT46" s="73"/>
      <c r="BU46" s="73"/>
      <c r="BV46" s="73"/>
      <c r="BW46" s="73"/>
      <c r="BX46" s="73"/>
      <c r="BY46" s="73"/>
      <c r="BZ46" s="74"/>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105</v>
      </c>
      <c r="BM47" s="85"/>
      <c r="BN47" s="85"/>
      <c r="BO47" s="85"/>
      <c r="BP47" s="85"/>
      <c r="BQ47" s="85"/>
      <c r="BR47" s="85"/>
      <c r="BS47" s="85"/>
      <c r="BT47" s="85"/>
      <c r="BU47" s="85"/>
      <c r="BV47" s="85"/>
      <c r="BW47" s="85"/>
      <c r="BX47" s="85"/>
      <c r="BY47" s="85"/>
      <c r="BZ47" s="8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c r="A56" s="2"/>
      <c r="B56" s="16"/>
      <c r="C56" s="58" t="s">
        <v>30</v>
      </c>
      <c r="D56" s="58"/>
      <c r="E56" s="58"/>
      <c r="F56" s="58"/>
      <c r="G56" s="58"/>
      <c r="H56" s="58"/>
      <c r="I56" s="58"/>
      <c r="J56" s="58"/>
      <c r="K56" s="58"/>
      <c r="L56" s="58"/>
      <c r="M56" s="58"/>
      <c r="N56" s="58"/>
      <c r="O56" s="58"/>
      <c r="P56" s="58"/>
      <c r="Q56" s="19"/>
      <c r="R56" s="58" t="s">
        <v>31</v>
      </c>
      <c r="S56" s="58"/>
      <c r="T56" s="58"/>
      <c r="U56" s="58"/>
      <c r="V56" s="58"/>
      <c r="W56" s="58"/>
      <c r="X56" s="58"/>
      <c r="Y56" s="58"/>
      <c r="Z56" s="58"/>
      <c r="AA56" s="58"/>
      <c r="AB56" s="58"/>
      <c r="AC56" s="58"/>
      <c r="AD56" s="58"/>
      <c r="AE56" s="58"/>
      <c r="AF56" s="19"/>
      <c r="AG56" s="58" t="s">
        <v>32</v>
      </c>
      <c r="AH56" s="58"/>
      <c r="AI56" s="58"/>
      <c r="AJ56" s="58"/>
      <c r="AK56" s="58"/>
      <c r="AL56" s="58"/>
      <c r="AM56" s="58"/>
      <c r="AN56" s="58"/>
      <c r="AO56" s="58"/>
      <c r="AP56" s="58"/>
      <c r="AQ56" s="58"/>
      <c r="AR56" s="58"/>
      <c r="AS56" s="58"/>
      <c r="AT56" s="58"/>
      <c r="AU56" s="19"/>
      <c r="AV56" s="58" t="s">
        <v>33</v>
      </c>
      <c r="AW56" s="58"/>
      <c r="AX56" s="58"/>
      <c r="AY56" s="58"/>
      <c r="AZ56" s="58"/>
      <c r="BA56" s="58"/>
      <c r="BB56" s="58"/>
      <c r="BC56" s="58"/>
      <c r="BD56" s="58"/>
      <c r="BE56" s="58"/>
      <c r="BF56" s="58"/>
      <c r="BG56" s="58"/>
      <c r="BH56" s="58"/>
      <c r="BI56" s="58"/>
      <c r="BJ56" s="18"/>
      <c r="BK56" s="2"/>
      <c r="BL56" s="84"/>
      <c r="BM56" s="85"/>
      <c r="BN56" s="85"/>
      <c r="BO56" s="85"/>
      <c r="BP56" s="85"/>
      <c r="BQ56" s="85"/>
      <c r="BR56" s="85"/>
      <c r="BS56" s="85"/>
      <c r="BT56" s="85"/>
      <c r="BU56" s="85"/>
      <c r="BV56" s="85"/>
      <c r="BW56" s="85"/>
      <c r="BX56" s="85"/>
      <c r="BY56" s="85"/>
      <c r="BZ56" s="86"/>
    </row>
    <row r="57" spans="1:78" ht="13.5" customHeight="1">
      <c r="A57" s="2"/>
      <c r="B57" s="16"/>
      <c r="C57" s="58"/>
      <c r="D57" s="58"/>
      <c r="E57" s="58"/>
      <c r="F57" s="58"/>
      <c r="G57" s="58"/>
      <c r="H57" s="58"/>
      <c r="I57" s="58"/>
      <c r="J57" s="58"/>
      <c r="K57" s="58"/>
      <c r="L57" s="58"/>
      <c r="M57" s="58"/>
      <c r="N57" s="58"/>
      <c r="O57" s="58"/>
      <c r="P57" s="58"/>
      <c r="Q57" s="19"/>
      <c r="R57" s="58"/>
      <c r="S57" s="58"/>
      <c r="T57" s="58"/>
      <c r="U57" s="58"/>
      <c r="V57" s="58"/>
      <c r="W57" s="58"/>
      <c r="X57" s="58"/>
      <c r="Y57" s="58"/>
      <c r="Z57" s="58"/>
      <c r="AA57" s="58"/>
      <c r="AB57" s="58"/>
      <c r="AC57" s="58"/>
      <c r="AD57" s="58"/>
      <c r="AE57" s="58"/>
      <c r="AF57" s="19"/>
      <c r="AG57" s="58"/>
      <c r="AH57" s="58"/>
      <c r="AI57" s="58"/>
      <c r="AJ57" s="58"/>
      <c r="AK57" s="58"/>
      <c r="AL57" s="58"/>
      <c r="AM57" s="58"/>
      <c r="AN57" s="58"/>
      <c r="AO57" s="58"/>
      <c r="AP57" s="58"/>
      <c r="AQ57" s="58"/>
      <c r="AR57" s="58"/>
      <c r="AS57" s="58"/>
      <c r="AT57" s="58"/>
      <c r="AU57" s="19"/>
      <c r="AV57" s="58"/>
      <c r="AW57" s="58"/>
      <c r="AX57" s="58"/>
      <c r="AY57" s="58"/>
      <c r="AZ57" s="58"/>
      <c r="BA57" s="58"/>
      <c r="BB57" s="58"/>
      <c r="BC57" s="58"/>
      <c r="BD57" s="58"/>
      <c r="BE57" s="58"/>
      <c r="BF57" s="58"/>
      <c r="BG57" s="58"/>
      <c r="BH57" s="58"/>
      <c r="BI57" s="58"/>
      <c r="BJ57" s="18"/>
      <c r="BK57" s="2"/>
      <c r="BL57" s="84"/>
      <c r="BM57" s="85"/>
      <c r="BN57" s="85"/>
      <c r="BO57" s="85"/>
      <c r="BP57" s="85"/>
      <c r="BQ57" s="85"/>
      <c r="BR57" s="85"/>
      <c r="BS57" s="85"/>
      <c r="BT57" s="85"/>
      <c r="BU57" s="85"/>
      <c r="BV57" s="85"/>
      <c r="BW57" s="85"/>
      <c r="BX57" s="85"/>
      <c r="BY57" s="85"/>
      <c r="BZ57" s="8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4"/>
      <c r="BM58" s="85"/>
      <c r="BN58" s="85"/>
      <c r="BO58" s="85"/>
      <c r="BP58" s="85"/>
      <c r="BQ58" s="85"/>
      <c r="BR58" s="85"/>
      <c r="BS58" s="85"/>
      <c r="BT58" s="85"/>
      <c r="BU58" s="85"/>
      <c r="BV58" s="85"/>
      <c r="BW58" s="85"/>
      <c r="BX58" s="85"/>
      <c r="BY58" s="85"/>
      <c r="BZ58" s="8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4"/>
      <c r="BM59" s="85"/>
      <c r="BN59" s="85"/>
      <c r="BO59" s="85"/>
      <c r="BP59" s="85"/>
      <c r="BQ59" s="85"/>
      <c r="BR59" s="85"/>
      <c r="BS59" s="85"/>
      <c r="BT59" s="85"/>
      <c r="BU59" s="85"/>
      <c r="BV59" s="85"/>
      <c r="BW59" s="85"/>
      <c r="BX59" s="85"/>
      <c r="BY59" s="85"/>
      <c r="BZ59" s="86"/>
    </row>
    <row r="60" spans="1:78" ht="13.5" customHeight="1">
      <c r="A60" s="2"/>
      <c r="B60" s="66" t="s">
        <v>34</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84"/>
      <c r="BM60" s="85"/>
      <c r="BN60" s="85"/>
      <c r="BO60" s="85"/>
      <c r="BP60" s="85"/>
      <c r="BQ60" s="85"/>
      <c r="BR60" s="85"/>
      <c r="BS60" s="85"/>
      <c r="BT60" s="85"/>
      <c r="BU60" s="85"/>
      <c r="BV60" s="85"/>
      <c r="BW60" s="85"/>
      <c r="BX60" s="85"/>
      <c r="BY60" s="85"/>
      <c r="BZ60" s="86"/>
    </row>
    <row r="61" spans="1:78" ht="13.5" customHeight="1">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84"/>
      <c r="BM61" s="85"/>
      <c r="BN61" s="85"/>
      <c r="BO61" s="85"/>
      <c r="BP61" s="85"/>
      <c r="BQ61" s="85"/>
      <c r="BR61" s="85"/>
      <c r="BS61" s="85"/>
      <c r="BT61" s="85"/>
      <c r="BU61" s="85"/>
      <c r="BV61" s="85"/>
      <c r="BW61" s="85"/>
      <c r="BX61" s="85"/>
      <c r="BY61" s="85"/>
      <c r="BZ61" s="8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9" t="s">
        <v>35</v>
      </c>
      <c r="BM64" s="70"/>
      <c r="BN64" s="70"/>
      <c r="BO64" s="70"/>
      <c r="BP64" s="70"/>
      <c r="BQ64" s="70"/>
      <c r="BR64" s="70"/>
      <c r="BS64" s="70"/>
      <c r="BT64" s="70"/>
      <c r="BU64" s="70"/>
      <c r="BV64" s="70"/>
      <c r="BW64" s="70"/>
      <c r="BX64" s="70"/>
      <c r="BY64" s="70"/>
      <c r="BZ64" s="71"/>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2"/>
      <c r="BM65" s="73"/>
      <c r="BN65" s="73"/>
      <c r="BO65" s="73"/>
      <c r="BP65" s="73"/>
      <c r="BQ65" s="73"/>
      <c r="BR65" s="73"/>
      <c r="BS65" s="73"/>
      <c r="BT65" s="73"/>
      <c r="BU65" s="73"/>
      <c r="BV65" s="73"/>
      <c r="BW65" s="73"/>
      <c r="BX65" s="73"/>
      <c r="BY65" s="73"/>
      <c r="BZ65" s="74"/>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106</v>
      </c>
      <c r="BM66" s="85"/>
      <c r="BN66" s="85"/>
      <c r="BO66" s="85"/>
      <c r="BP66" s="85"/>
      <c r="BQ66" s="85"/>
      <c r="BR66" s="85"/>
      <c r="BS66" s="85"/>
      <c r="BT66" s="85"/>
      <c r="BU66" s="85"/>
      <c r="BV66" s="85"/>
      <c r="BW66" s="85"/>
      <c r="BX66" s="85"/>
      <c r="BY66" s="85"/>
      <c r="BZ66" s="8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c r="A79" s="2"/>
      <c r="B79" s="16"/>
      <c r="C79" s="58" t="s">
        <v>36</v>
      </c>
      <c r="D79" s="58"/>
      <c r="E79" s="58"/>
      <c r="F79" s="58"/>
      <c r="G79" s="58"/>
      <c r="H79" s="58"/>
      <c r="I79" s="58"/>
      <c r="J79" s="58"/>
      <c r="K79" s="58"/>
      <c r="L79" s="58"/>
      <c r="M79" s="58"/>
      <c r="N79" s="58"/>
      <c r="O79" s="58"/>
      <c r="P79" s="58"/>
      <c r="Q79" s="58"/>
      <c r="R79" s="58"/>
      <c r="S79" s="58"/>
      <c r="T79" s="58"/>
      <c r="U79" s="19"/>
      <c r="V79" s="19"/>
      <c r="W79" s="58" t="s">
        <v>37</v>
      </c>
      <c r="X79" s="58"/>
      <c r="Y79" s="58"/>
      <c r="Z79" s="58"/>
      <c r="AA79" s="58"/>
      <c r="AB79" s="58"/>
      <c r="AC79" s="58"/>
      <c r="AD79" s="58"/>
      <c r="AE79" s="58"/>
      <c r="AF79" s="58"/>
      <c r="AG79" s="58"/>
      <c r="AH79" s="58"/>
      <c r="AI79" s="58"/>
      <c r="AJ79" s="58"/>
      <c r="AK79" s="58"/>
      <c r="AL79" s="58"/>
      <c r="AM79" s="58"/>
      <c r="AN79" s="58"/>
      <c r="AO79" s="19"/>
      <c r="AP79" s="19"/>
      <c r="AQ79" s="58" t="s">
        <v>38</v>
      </c>
      <c r="AR79" s="58"/>
      <c r="AS79" s="58"/>
      <c r="AT79" s="58"/>
      <c r="AU79" s="58"/>
      <c r="AV79" s="58"/>
      <c r="AW79" s="58"/>
      <c r="AX79" s="58"/>
      <c r="AY79" s="58"/>
      <c r="AZ79" s="58"/>
      <c r="BA79" s="58"/>
      <c r="BB79" s="58"/>
      <c r="BC79" s="58"/>
      <c r="BD79" s="58"/>
      <c r="BE79" s="58"/>
      <c r="BF79" s="58"/>
      <c r="BG79" s="58"/>
      <c r="BH79" s="58"/>
      <c r="BI79" s="17"/>
      <c r="BJ79" s="18"/>
      <c r="BK79" s="2"/>
      <c r="BL79" s="84"/>
      <c r="BM79" s="85"/>
      <c r="BN79" s="85"/>
      <c r="BO79" s="85"/>
      <c r="BP79" s="85"/>
      <c r="BQ79" s="85"/>
      <c r="BR79" s="85"/>
      <c r="BS79" s="85"/>
      <c r="BT79" s="85"/>
      <c r="BU79" s="85"/>
      <c r="BV79" s="85"/>
      <c r="BW79" s="85"/>
      <c r="BX79" s="85"/>
      <c r="BY79" s="85"/>
      <c r="BZ79" s="86"/>
    </row>
    <row r="80" spans="1:78" ht="13.5" customHeight="1">
      <c r="A80" s="2"/>
      <c r="B80" s="16"/>
      <c r="C80" s="58"/>
      <c r="D80" s="58"/>
      <c r="E80" s="58"/>
      <c r="F80" s="58"/>
      <c r="G80" s="58"/>
      <c r="H80" s="58"/>
      <c r="I80" s="58"/>
      <c r="J80" s="58"/>
      <c r="K80" s="58"/>
      <c r="L80" s="58"/>
      <c r="M80" s="58"/>
      <c r="N80" s="58"/>
      <c r="O80" s="58"/>
      <c r="P80" s="58"/>
      <c r="Q80" s="58"/>
      <c r="R80" s="58"/>
      <c r="S80" s="58"/>
      <c r="T80" s="58"/>
      <c r="U80" s="19"/>
      <c r="V80" s="19"/>
      <c r="W80" s="58"/>
      <c r="X80" s="58"/>
      <c r="Y80" s="58"/>
      <c r="Z80" s="58"/>
      <c r="AA80" s="58"/>
      <c r="AB80" s="58"/>
      <c r="AC80" s="58"/>
      <c r="AD80" s="58"/>
      <c r="AE80" s="58"/>
      <c r="AF80" s="58"/>
      <c r="AG80" s="58"/>
      <c r="AH80" s="58"/>
      <c r="AI80" s="58"/>
      <c r="AJ80" s="58"/>
      <c r="AK80" s="58"/>
      <c r="AL80" s="58"/>
      <c r="AM80" s="58"/>
      <c r="AN80" s="58"/>
      <c r="AO80" s="19"/>
      <c r="AP80" s="19"/>
      <c r="AQ80" s="58"/>
      <c r="AR80" s="58"/>
      <c r="AS80" s="58"/>
      <c r="AT80" s="58"/>
      <c r="AU80" s="58"/>
      <c r="AV80" s="58"/>
      <c r="AW80" s="58"/>
      <c r="AX80" s="58"/>
      <c r="AY80" s="58"/>
      <c r="AZ80" s="58"/>
      <c r="BA80" s="58"/>
      <c r="BB80" s="58"/>
      <c r="BC80" s="58"/>
      <c r="BD80" s="58"/>
      <c r="BE80" s="58"/>
      <c r="BF80" s="58"/>
      <c r="BG80" s="58"/>
      <c r="BH80" s="58"/>
      <c r="BI80" s="17"/>
      <c r="BJ80" s="18"/>
      <c r="BK80" s="2"/>
      <c r="BL80" s="84"/>
      <c r="BM80" s="85"/>
      <c r="BN80" s="85"/>
      <c r="BO80" s="85"/>
      <c r="BP80" s="85"/>
      <c r="BQ80" s="85"/>
      <c r="BR80" s="85"/>
      <c r="BS80" s="85"/>
      <c r="BT80" s="85"/>
      <c r="BU80" s="85"/>
      <c r="BV80" s="85"/>
      <c r="BW80" s="85"/>
      <c r="BX80" s="85"/>
      <c r="BY80" s="85"/>
      <c r="BZ80" s="86"/>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4"/>
      <c r="BM81" s="85"/>
      <c r="BN81" s="85"/>
      <c r="BO81" s="85"/>
      <c r="BP81" s="85"/>
      <c r="BQ81" s="85"/>
      <c r="BR81" s="85"/>
      <c r="BS81" s="85"/>
      <c r="BT81" s="85"/>
      <c r="BU81" s="85"/>
      <c r="BV81" s="85"/>
      <c r="BW81" s="85"/>
      <c r="BX81" s="85"/>
      <c r="BY81" s="85"/>
      <c r="BZ81" s="86"/>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7"/>
      <c r="BM82" s="88"/>
      <c r="BN82" s="88"/>
      <c r="BO82" s="88"/>
      <c r="BP82" s="88"/>
      <c r="BQ82" s="88"/>
      <c r="BR82" s="88"/>
      <c r="BS82" s="88"/>
      <c r="BT82" s="88"/>
      <c r="BU82" s="88"/>
      <c r="BV82" s="88"/>
      <c r="BW82" s="88"/>
      <c r="BX82" s="88"/>
      <c r="BY82" s="88"/>
      <c r="BZ82" s="89"/>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77" t="s">
        <v>49</v>
      </c>
      <c r="I3" s="78"/>
      <c r="J3" s="78"/>
      <c r="K3" s="78"/>
      <c r="L3" s="78"/>
      <c r="M3" s="78"/>
      <c r="N3" s="78"/>
      <c r="O3" s="78"/>
      <c r="P3" s="78"/>
      <c r="Q3" s="78"/>
      <c r="R3" s="78"/>
      <c r="S3" s="78"/>
      <c r="T3" s="78"/>
      <c r="U3" s="78"/>
      <c r="V3" s="79"/>
      <c r="W3" s="83" t="s">
        <v>50</v>
      </c>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t="s">
        <v>51</v>
      </c>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c r="A4" s="26" t="s">
        <v>52</v>
      </c>
      <c r="B4" s="28"/>
      <c r="C4" s="28"/>
      <c r="D4" s="28"/>
      <c r="E4" s="28"/>
      <c r="F4" s="28"/>
      <c r="G4" s="28"/>
      <c r="H4" s="80"/>
      <c r="I4" s="81"/>
      <c r="J4" s="81"/>
      <c r="K4" s="81"/>
      <c r="L4" s="81"/>
      <c r="M4" s="81"/>
      <c r="N4" s="81"/>
      <c r="O4" s="81"/>
      <c r="P4" s="81"/>
      <c r="Q4" s="81"/>
      <c r="R4" s="81"/>
      <c r="S4" s="81"/>
      <c r="T4" s="81"/>
      <c r="U4" s="81"/>
      <c r="V4" s="82"/>
      <c r="W4" s="76" t="s">
        <v>53</v>
      </c>
      <c r="X4" s="76"/>
      <c r="Y4" s="76"/>
      <c r="Z4" s="76"/>
      <c r="AA4" s="76"/>
      <c r="AB4" s="76"/>
      <c r="AC4" s="76"/>
      <c r="AD4" s="76"/>
      <c r="AE4" s="76"/>
      <c r="AF4" s="76"/>
      <c r="AG4" s="76"/>
      <c r="AH4" s="76" t="s">
        <v>54</v>
      </c>
      <c r="AI4" s="76"/>
      <c r="AJ4" s="76"/>
      <c r="AK4" s="76"/>
      <c r="AL4" s="76"/>
      <c r="AM4" s="76"/>
      <c r="AN4" s="76"/>
      <c r="AO4" s="76"/>
      <c r="AP4" s="76"/>
      <c r="AQ4" s="76"/>
      <c r="AR4" s="76"/>
      <c r="AS4" s="76" t="s">
        <v>55</v>
      </c>
      <c r="AT4" s="76"/>
      <c r="AU4" s="76"/>
      <c r="AV4" s="76"/>
      <c r="AW4" s="76"/>
      <c r="AX4" s="76"/>
      <c r="AY4" s="76"/>
      <c r="AZ4" s="76"/>
      <c r="BA4" s="76"/>
      <c r="BB4" s="76"/>
      <c r="BC4" s="76"/>
      <c r="BD4" s="76" t="s">
        <v>56</v>
      </c>
      <c r="BE4" s="76"/>
      <c r="BF4" s="76"/>
      <c r="BG4" s="76"/>
      <c r="BH4" s="76"/>
      <c r="BI4" s="76"/>
      <c r="BJ4" s="76"/>
      <c r="BK4" s="76"/>
      <c r="BL4" s="76"/>
      <c r="BM4" s="76"/>
      <c r="BN4" s="76"/>
      <c r="BO4" s="76" t="s">
        <v>57</v>
      </c>
      <c r="BP4" s="76"/>
      <c r="BQ4" s="76"/>
      <c r="BR4" s="76"/>
      <c r="BS4" s="76"/>
      <c r="BT4" s="76"/>
      <c r="BU4" s="76"/>
      <c r="BV4" s="76"/>
      <c r="BW4" s="76"/>
      <c r="BX4" s="76"/>
      <c r="BY4" s="76"/>
      <c r="BZ4" s="76" t="s">
        <v>58</v>
      </c>
      <c r="CA4" s="76"/>
      <c r="CB4" s="76"/>
      <c r="CC4" s="76"/>
      <c r="CD4" s="76"/>
      <c r="CE4" s="76"/>
      <c r="CF4" s="76"/>
      <c r="CG4" s="76"/>
      <c r="CH4" s="76"/>
      <c r="CI4" s="76"/>
      <c r="CJ4" s="76"/>
      <c r="CK4" s="76" t="s">
        <v>59</v>
      </c>
      <c r="CL4" s="76"/>
      <c r="CM4" s="76"/>
      <c r="CN4" s="76"/>
      <c r="CO4" s="76"/>
      <c r="CP4" s="76"/>
      <c r="CQ4" s="76"/>
      <c r="CR4" s="76"/>
      <c r="CS4" s="76"/>
      <c r="CT4" s="76"/>
      <c r="CU4" s="76"/>
      <c r="CV4" s="76" t="s">
        <v>60</v>
      </c>
      <c r="CW4" s="76"/>
      <c r="CX4" s="76"/>
      <c r="CY4" s="76"/>
      <c r="CZ4" s="76"/>
      <c r="DA4" s="76"/>
      <c r="DB4" s="76"/>
      <c r="DC4" s="76"/>
      <c r="DD4" s="76"/>
      <c r="DE4" s="76"/>
      <c r="DF4" s="76"/>
      <c r="DG4" s="76" t="s">
        <v>61</v>
      </c>
      <c r="DH4" s="76"/>
      <c r="DI4" s="76"/>
      <c r="DJ4" s="76"/>
      <c r="DK4" s="76"/>
      <c r="DL4" s="76"/>
      <c r="DM4" s="76"/>
      <c r="DN4" s="76"/>
      <c r="DO4" s="76"/>
      <c r="DP4" s="76"/>
      <c r="DQ4" s="76"/>
      <c r="DR4" s="76" t="s">
        <v>62</v>
      </c>
      <c r="DS4" s="76"/>
      <c r="DT4" s="76"/>
      <c r="DU4" s="76"/>
      <c r="DV4" s="76"/>
      <c r="DW4" s="76"/>
      <c r="DX4" s="76"/>
      <c r="DY4" s="76"/>
      <c r="DZ4" s="76"/>
      <c r="EA4" s="76"/>
      <c r="EB4" s="76"/>
      <c r="EC4" s="76" t="s">
        <v>63</v>
      </c>
      <c r="ED4" s="76"/>
      <c r="EE4" s="76"/>
      <c r="EF4" s="76"/>
      <c r="EG4" s="76"/>
      <c r="EH4" s="76"/>
      <c r="EI4" s="76"/>
      <c r="EJ4" s="76"/>
      <c r="EK4" s="76"/>
      <c r="EL4" s="76"/>
      <c r="EM4" s="76"/>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382043</v>
      </c>
      <c r="D6" s="31">
        <f t="shared" si="3"/>
        <v>46</v>
      </c>
      <c r="E6" s="31">
        <f t="shared" si="3"/>
        <v>1</v>
      </c>
      <c r="F6" s="31">
        <f t="shared" si="3"/>
        <v>0</v>
      </c>
      <c r="G6" s="31">
        <f t="shared" si="3"/>
        <v>1</v>
      </c>
      <c r="H6" s="31" t="str">
        <f t="shared" si="3"/>
        <v>愛媛県　八幡浜市</v>
      </c>
      <c r="I6" s="31" t="str">
        <f t="shared" si="3"/>
        <v>法適用</v>
      </c>
      <c r="J6" s="31" t="str">
        <f t="shared" si="3"/>
        <v>水道事業</v>
      </c>
      <c r="K6" s="31" t="str">
        <f t="shared" si="3"/>
        <v>末端給水事業</v>
      </c>
      <c r="L6" s="31" t="str">
        <f t="shared" si="3"/>
        <v>A5</v>
      </c>
      <c r="M6" s="32" t="str">
        <f t="shared" si="3"/>
        <v>-</v>
      </c>
      <c r="N6" s="32">
        <f t="shared" si="3"/>
        <v>61.45</v>
      </c>
      <c r="O6" s="32">
        <f t="shared" si="3"/>
        <v>91.5</v>
      </c>
      <c r="P6" s="32">
        <f t="shared" si="3"/>
        <v>3430</v>
      </c>
      <c r="Q6" s="32">
        <f t="shared" si="3"/>
        <v>35931</v>
      </c>
      <c r="R6" s="32">
        <f t="shared" si="3"/>
        <v>132.68</v>
      </c>
      <c r="S6" s="32">
        <f t="shared" si="3"/>
        <v>270.81</v>
      </c>
      <c r="T6" s="32">
        <f t="shared" si="3"/>
        <v>32613</v>
      </c>
      <c r="U6" s="32">
        <f t="shared" si="3"/>
        <v>32.270000000000003</v>
      </c>
      <c r="V6" s="32">
        <f t="shared" si="3"/>
        <v>1010.63</v>
      </c>
      <c r="W6" s="33">
        <f>IF(W7="",NA(),W7)</f>
        <v>102.86</v>
      </c>
      <c r="X6" s="33">
        <f t="shared" ref="X6:AF6" si="4">IF(X7="",NA(),X7)</f>
        <v>106.07</v>
      </c>
      <c r="Y6" s="33">
        <f t="shared" si="4"/>
        <v>111.81</v>
      </c>
      <c r="Z6" s="33">
        <f t="shared" si="4"/>
        <v>108.12</v>
      </c>
      <c r="AA6" s="33">
        <f t="shared" si="4"/>
        <v>107.43</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510.47</v>
      </c>
      <c r="AT6" s="33">
        <f t="shared" ref="AT6:BB6" si="6">IF(AT7="",NA(),AT7)</f>
        <v>477.37</v>
      </c>
      <c r="AU6" s="33">
        <f t="shared" si="6"/>
        <v>754.49</v>
      </c>
      <c r="AV6" s="33">
        <f t="shared" si="6"/>
        <v>357.81</v>
      </c>
      <c r="AW6" s="33">
        <f t="shared" si="6"/>
        <v>378.8</v>
      </c>
      <c r="AX6" s="33">
        <f t="shared" si="6"/>
        <v>832.37</v>
      </c>
      <c r="AY6" s="33">
        <f t="shared" si="6"/>
        <v>852.01</v>
      </c>
      <c r="AZ6" s="33">
        <f t="shared" si="6"/>
        <v>909.68</v>
      </c>
      <c r="BA6" s="33">
        <f t="shared" si="6"/>
        <v>382.09</v>
      </c>
      <c r="BB6" s="33">
        <f t="shared" si="6"/>
        <v>371.31</v>
      </c>
      <c r="BC6" s="32" t="str">
        <f>IF(BC7="","",IF(BC7="-","【-】","【"&amp;SUBSTITUTE(TEXT(BC7,"#,##0.00"),"-","△")&amp;"】"))</f>
        <v>【262.74】</v>
      </c>
      <c r="BD6" s="33">
        <f>IF(BD7="",NA(),BD7)</f>
        <v>273.17</v>
      </c>
      <c r="BE6" s="33">
        <f t="shared" ref="BE6:BM6" si="7">IF(BE7="",NA(),BE7)</f>
        <v>252.82</v>
      </c>
      <c r="BF6" s="33">
        <f t="shared" si="7"/>
        <v>226.14</v>
      </c>
      <c r="BG6" s="33">
        <f t="shared" si="7"/>
        <v>217.57</v>
      </c>
      <c r="BH6" s="33">
        <f t="shared" si="7"/>
        <v>215.95</v>
      </c>
      <c r="BI6" s="33">
        <f t="shared" si="7"/>
        <v>403.15</v>
      </c>
      <c r="BJ6" s="33">
        <f t="shared" si="7"/>
        <v>391.4</v>
      </c>
      <c r="BK6" s="33">
        <f t="shared" si="7"/>
        <v>382.65</v>
      </c>
      <c r="BL6" s="33">
        <f t="shared" si="7"/>
        <v>385.06</v>
      </c>
      <c r="BM6" s="33">
        <f t="shared" si="7"/>
        <v>373.09</v>
      </c>
      <c r="BN6" s="32" t="str">
        <f>IF(BN7="","",IF(BN7="-","【-】","【"&amp;SUBSTITUTE(TEXT(BN7,"#,##0.00"),"-","△")&amp;"】"))</f>
        <v>【276.38】</v>
      </c>
      <c r="BO6" s="33">
        <f>IF(BO7="",NA(),BO7)</f>
        <v>94.74</v>
      </c>
      <c r="BP6" s="33">
        <f t="shared" ref="BP6:BX6" si="8">IF(BP7="",NA(),BP7)</f>
        <v>96.68</v>
      </c>
      <c r="BQ6" s="33">
        <f t="shared" si="8"/>
        <v>101.44</v>
      </c>
      <c r="BR6" s="33">
        <f t="shared" si="8"/>
        <v>95.79</v>
      </c>
      <c r="BS6" s="33">
        <f t="shared" si="8"/>
        <v>94.72</v>
      </c>
      <c r="BT6" s="33">
        <f t="shared" si="8"/>
        <v>94.86</v>
      </c>
      <c r="BU6" s="33">
        <f t="shared" si="8"/>
        <v>95.91</v>
      </c>
      <c r="BV6" s="33">
        <f t="shared" si="8"/>
        <v>96.1</v>
      </c>
      <c r="BW6" s="33">
        <f t="shared" si="8"/>
        <v>99.07</v>
      </c>
      <c r="BX6" s="33">
        <f t="shared" si="8"/>
        <v>99.99</v>
      </c>
      <c r="BY6" s="32" t="str">
        <f>IF(BY7="","",IF(BY7="-","【-】","【"&amp;SUBSTITUTE(TEXT(BY7,"#,##0.00"),"-","△")&amp;"】"))</f>
        <v>【104.99】</v>
      </c>
      <c r="BZ6" s="33">
        <f>IF(BZ7="",NA(),BZ7)</f>
        <v>185.33</v>
      </c>
      <c r="CA6" s="33">
        <f t="shared" ref="CA6:CI6" si="9">IF(CA7="",NA(),CA7)</f>
        <v>187.69</v>
      </c>
      <c r="CB6" s="33">
        <f t="shared" si="9"/>
        <v>188.61</v>
      </c>
      <c r="CC6" s="33">
        <f t="shared" si="9"/>
        <v>200.03</v>
      </c>
      <c r="CD6" s="33">
        <f t="shared" si="9"/>
        <v>191.93</v>
      </c>
      <c r="CE6" s="33">
        <f t="shared" si="9"/>
        <v>179.14</v>
      </c>
      <c r="CF6" s="33">
        <f t="shared" si="9"/>
        <v>179.29</v>
      </c>
      <c r="CG6" s="33">
        <f t="shared" si="9"/>
        <v>178.39</v>
      </c>
      <c r="CH6" s="33">
        <f t="shared" si="9"/>
        <v>173.03</v>
      </c>
      <c r="CI6" s="33">
        <f t="shared" si="9"/>
        <v>171.15</v>
      </c>
      <c r="CJ6" s="32" t="str">
        <f>IF(CJ7="","",IF(CJ7="-","【-】","【"&amp;SUBSTITUTE(TEXT(CJ7,"#,##0.00"),"-","△")&amp;"】"))</f>
        <v>【163.72】</v>
      </c>
      <c r="CK6" s="33">
        <f>IF(CK7="",NA(),CK7)</f>
        <v>45.34</v>
      </c>
      <c r="CL6" s="33">
        <f t="shared" ref="CL6:CT6" si="10">IF(CL7="",NA(),CL7)</f>
        <v>43.49</v>
      </c>
      <c r="CM6" s="33">
        <f t="shared" si="10"/>
        <v>73.489999999999995</v>
      </c>
      <c r="CN6" s="33">
        <f t="shared" si="10"/>
        <v>73.489999999999995</v>
      </c>
      <c r="CO6" s="33">
        <f t="shared" si="10"/>
        <v>69.010000000000005</v>
      </c>
      <c r="CP6" s="33">
        <f t="shared" si="10"/>
        <v>58.76</v>
      </c>
      <c r="CQ6" s="33">
        <f t="shared" si="10"/>
        <v>59.09</v>
      </c>
      <c r="CR6" s="33">
        <f t="shared" si="10"/>
        <v>59.23</v>
      </c>
      <c r="CS6" s="33">
        <f t="shared" si="10"/>
        <v>58.58</v>
      </c>
      <c r="CT6" s="33">
        <f t="shared" si="10"/>
        <v>58.53</v>
      </c>
      <c r="CU6" s="32" t="str">
        <f>IF(CU7="","",IF(CU7="-","【-】","【"&amp;SUBSTITUTE(TEXT(CU7,"#,##0.00"),"-","△")&amp;"】"))</f>
        <v>【59.76】</v>
      </c>
      <c r="CV6" s="33">
        <f>IF(CV7="",NA(),CV7)</f>
        <v>85.15</v>
      </c>
      <c r="CW6" s="33">
        <f t="shared" ref="CW6:DE6" si="11">IF(CW7="",NA(),CW7)</f>
        <v>86.08</v>
      </c>
      <c r="CX6" s="33">
        <f t="shared" si="11"/>
        <v>83.3</v>
      </c>
      <c r="CY6" s="33">
        <f t="shared" si="11"/>
        <v>80.430000000000007</v>
      </c>
      <c r="CZ6" s="33">
        <f t="shared" si="11"/>
        <v>85</v>
      </c>
      <c r="DA6" s="33">
        <f t="shared" si="11"/>
        <v>84.87</v>
      </c>
      <c r="DB6" s="33">
        <f t="shared" si="11"/>
        <v>85.4</v>
      </c>
      <c r="DC6" s="33">
        <f t="shared" si="11"/>
        <v>85.53</v>
      </c>
      <c r="DD6" s="33">
        <f t="shared" si="11"/>
        <v>85.23</v>
      </c>
      <c r="DE6" s="33">
        <f t="shared" si="11"/>
        <v>85.26</v>
      </c>
      <c r="DF6" s="32" t="str">
        <f>IF(DF7="","",IF(DF7="-","【-】","【"&amp;SUBSTITUTE(TEXT(DF7,"#,##0.00"),"-","△")&amp;"】"))</f>
        <v>【89.95】</v>
      </c>
      <c r="DG6" s="33">
        <f>IF(DG7="",NA(),DG7)</f>
        <v>46.64</v>
      </c>
      <c r="DH6" s="33">
        <f t="shared" ref="DH6:DP6" si="12">IF(DH7="",NA(),DH7)</f>
        <v>48.38</v>
      </c>
      <c r="DI6" s="33">
        <f t="shared" si="12"/>
        <v>49.95</v>
      </c>
      <c r="DJ6" s="33">
        <f t="shared" si="12"/>
        <v>61.81</v>
      </c>
      <c r="DK6" s="33">
        <f t="shared" si="12"/>
        <v>63.7</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9.11</v>
      </c>
      <c r="DS6" s="33">
        <f t="shared" ref="DS6:EA6" si="13">IF(DS7="",NA(),DS7)</f>
        <v>13.5</v>
      </c>
      <c r="DT6" s="33">
        <f t="shared" si="13"/>
        <v>16.97</v>
      </c>
      <c r="DU6" s="33">
        <f t="shared" si="13"/>
        <v>17.690000000000001</v>
      </c>
      <c r="DV6" s="33">
        <f t="shared" si="13"/>
        <v>25.18</v>
      </c>
      <c r="DW6" s="33">
        <f t="shared" si="13"/>
        <v>6.47</v>
      </c>
      <c r="DX6" s="33">
        <f t="shared" si="13"/>
        <v>7.8</v>
      </c>
      <c r="DY6" s="33">
        <f t="shared" si="13"/>
        <v>8.39</v>
      </c>
      <c r="DZ6" s="33">
        <f t="shared" si="13"/>
        <v>10.09</v>
      </c>
      <c r="EA6" s="33">
        <f t="shared" si="13"/>
        <v>10.54</v>
      </c>
      <c r="EB6" s="32" t="str">
        <f>IF(EB7="","",IF(EB7="-","【-】","【"&amp;SUBSTITUTE(TEXT(EB7,"#,##0.00"),"-","△")&amp;"】"))</f>
        <v>【13.18】</v>
      </c>
      <c r="EC6" s="33">
        <f>IF(EC7="",NA(),EC7)</f>
        <v>1.2</v>
      </c>
      <c r="ED6" s="33">
        <f t="shared" ref="ED6:EL6" si="14">IF(ED7="",NA(),ED7)</f>
        <v>1.01</v>
      </c>
      <c r="EE6" s="33">
        <f t="shared" si="14"/>
        <v>0.88</v>
      </c>
      <c r="EF6" s="33">
        <f t="shared" si="14"/>
        <v>0.36</v>
      </c>
      <c r="EG6" s="33">
        <f t="shared" si="14"/>
        <v>0.65</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382043</v>
      </c>
      <c r="D7" s="35">
        <v>46</v>
      </c>
      <c r="E7" s="35">
        <v>1</v>
      </c>
      <c r="F7" s="35">
        <v>0</v>
      </c>
      <c r="G7" s="35">
        <v>1</v>
      </c>
      <c r="H7" s="35" t="s">
        <v>93</v>
      </c>
      <c r="I7" s="35" t="s">
        <v>94</v>
      </c>
      <c r="J7" s="35" t="s">
        <v>95</v>
      </c>
      <c r="K7" s="35" t="s">
        <v>96</v>
      </c>
      <c r="L7" s="35" t="s">
        <v>97</v>
      </c>
      <c r="M7" s="36" t="s">
        <v>98</v>
      </c>
      <c r="N7" s="36">
        <v>61.45</v>
      </c>
      <c r="O7" s="36">
        <v>91.5</v>
      </c>
      <c r="P7" s="36">
        <v>3430</v>
      </c>
      <c r="Q7" s="36">
        <v>35931</v>
      </c>
      <c r="R7" s="36">
        <v>132.68</v>
      </c>
      <c r="S7" s="36">
        <v>270.81</v>
      </c>
      <c r="T7" s="36">
        <v>32613</v>
      </c>
      <c r="U7" s="36">
        <v>32.270000000000003</v>
      </c>
      <c r="V7" s="36">
        <v>1010.63</v>
      </c>
      <c r="W7" s="36">
        <v>102.86</v>
      </c>
      <c r="X7" s="36">
        <v>106.07</v>
      </c>
      <c r="Y7" s="36">
        <v>111.81</v>
      </c>
      <c r="Z7" s="36">
        <v>108.12</v>
      </c>
      <c r="AA7" s="36">
        <v>107.43</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510.47</v>
      </c>
      <c r="AT7" s="36">
        <v>477.37</v>
      </c>
      <c r="AU7" s="36">
        <v>754.49</v>
      </c>
      <c r="AV7" s="36">
        <v>357.81</v>
      </c>
      <c r="AW7" s="36">
        <v>378.8</v>
      </c>
      <c r="AX7" s="36">
        <v>832.37</v>
      </c>
      <c r="AY7" s="36">
        <v>852.01</v>
      </c>
      <c r="AZ7" s="36">
        <v>909.68</v>
      </c>
      <c r="BA7" s="36">
        <v>382.09</v>
      </c>
      <c r="BB7" s="36">
        <v>371.31</v>
      </c>
      <c r="BC7" s="36">
        <v>262.74</v>
      </c>
      <c r="BD7" s="36">
        <v>273.17</v>
      </c>
      <c r="BE7" s="36">
        <v>252.82</v>
      </c>
      <c r="BF7" s="36">
        <v>226.14</v>
      </c>
      <c r="BG7" s="36">
        <v>217.57</v>
      </c>
      <c r="BH7" s="36">
        <v>215.95</v>
      </c>
      <c r="BI7" s="36">
        <v>403.15</v>
      </c>
      <c r="BJ7" s="36">
        <v>391.4</v>
      </c>
      <c r="BK7" s="36">
        <v>382.65</v>
      </c>
      <c r="BL7" s="36">
        <v>385.06</v>
      </c>
      <c r="BM7" s="36">
        <v>373.09</v>
      </c>
      <c r="BN7" s="36">
        <v>276.38</v>
      </c>
      <c r="BO7" s="36">
        <v>94.74</v>
      </c>
      <c r="BP7" s="36">
        <v>96.68</v>
      </c>
      <c r="BQ7" s="36">
        <v>101.44</v>
      </c>
      <c r="BR7" s="36">
        <v>95.79</v>
      </c>
      <c r="BS7" s="36">
        <v>94.72</v>
      </c>
      <c r="BT7" s="36">
        <v>94.86</v>
      </c>
      <c r="BU7" s="36">
        <v>95.91</v>
      </c>
      <c r="BV7" s="36">
        <v>96.1</v>
      </c>
      <c r="BW7" s="36">
        <v>99.07</v>
      </c>
      <c r="BX7" s="36">
        <v>99.99</v>
      </c>
      <c r="BY7" s="36">
        <v>104.99</v>
      </c>
      <c r="BZ7" s="36">
        <v>185.33</v>
      </c>
      <c r="CA7" s="36">
        <v>187.69</v>
      </c>
      <c r="CB7" s="36">
        <v>188.61</v>
      </c>
      <c r="CC7" s="36">
        <v>200.03</v>
      </c>
      <c r="CD7" s="36">
        <v>191.93</v>
      </c>
      <c r="CE7" s="36">
        <v>179.14</v>
      </c>
      <c r="CF7" s="36">
        <v>179.29</v>
      </c>
      <c r="CG7" s="36">
        <v>178.39</v>
      </c>
      <c r="CH7" s="36">
        <v>173.03</v>
      </c>
      <c r="CI7" s="36">
        <v>171.15</v>
      </c>
      <c r="CJ7" s="36">
        <v>163.72</v>
      </c>
      <c r="CK7" s="36">
        <v>45.34</v>
      </c>
      <c r="CL7" s="36">
        <v>43.49</v>
      </c>
      <c r="CM7" s="36">
        <v>73.489999999999995</v>
      </c>
      <c r="CN7" s="36">
        <v>73.489999999999995</v>
      </c>
      <c r="CO7" s="36">
        <v>69.010000000000005</v>
      </c>
      <c r="CP7" s="36">
        <v>58.76</v>
      </c>
      <c r="CQ7" s="36">
        <v>59.09</v>
      </c>
      <c r="CR7" s="36">
        <v>59.23</v>
      </c>
      <c r="CS7" s="36">
        <v>58.58</v>
      </c>
      <c r="CT7" s="36">
        <v>58.53</v>
      </c>
      <c r="CU7" s="36">
        <v>59.76</v>
      </c>
      <c r="CV7" s="36">
        <v>85.15</v>
      </c>
      <c r="CW7" s="36">
        <v>86.08</v>
      </c>
      <c r="CX7" s="36">
        <v>83.3</v>
      </c>
      <c r="CY7" s="36">
        <v>80.430000000000007</v>
      </c>
      <c r="CZ7" s="36">
        <v>85</v>
      </c>
      <c r="DA7" s="36">
        <v>84.87</v>
      </c>
      <c r="DB7" s="36">
        <v>85.4</v>
      </c>
      <c r="DC7" s="36">
        <v>85.53</v>
      </c>
      <c r="DD7" s="36">
        <v>85.23</v>
      </c>
      <c r="DE7" s="36">
        <v>85.26</v>
      </c>
      <c r="DF7" s="36">
        <v>89.95</v>
      </c>
      <c r="DG7" s="36">
        <v>46.64</v>
      </c>
      <c r="DH7" s="36">
        <v>48.38</v>
      </c>
      <c r="DI7" s="36">
        <v>49.95</v>
      </c>
      <c r="DJ7" s="36">
        <v>61.81</v>
      </c>
      <c r="DK7" s="36">
        <v>63.7</v>
      </c>
      <c r="DL7" s="36">
        <v>35.53</v>
      </c>
      <c r="DM7" s="36">
        <v>36.36</v>
      </c>
      <c r="DN7" s="36">
        <v>37.340000000000003</v>
      </c>
      <c r="DO7" s="36">
        <v>44.31</v>
      </c>
      <c r="DP7" s="36">
        <v>45.75</v>
      </c>
      <c r="DQ7" s="36">
        <v>47.18</v>
      </c>
      <c r="DR7" s="36">
        <v>9.11</v>
      </c>
      <c r="DS7" s="36">
        <v>13.5</v>
      </c>
      <c r="DT7" s="36">
        <v>16.97</v>
      </c>
      <c r="DU7" s="36">
        <v>17.690000000000001</v>
      </c>
      <c r="DV7" s="36">
        <v>25.18</v>
      </c>
      <c r="DW7" s="36">
        <v>6.47</v>
      </c>
      <c r="DX7" s="36">
        <v>7.8</v>
      </c>
      <c r="DY7" s="36">
        <v>8.39</v>
      </c>
      <c r="DZ7" s="36">
        <v>10.09</v>
      </c>
      <c r="EA7" s="36">
        <v>10.54</v>
      </c>
      <c r="EB7" s="36">
        <v>13.18</v>
      </c>
      <c r="EC7" s="36">
        <v>1.2</v>
      </c>
      <c r="ED7" s="36">
        <v>1.01</v>
      </c>
      <c r="EE7" s="36">
        <v>0.88</v>
      </c>
      <c r="EF7" s="36">
        <v>0.36</v>
      </c>
      <c r="EG7" s="36">
        <v>0.65</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2017-02-09T06:29:41Z</cp:lastPrinted>
  <dcterms:created xsi:type="dcterms:W3CDTF">2017-02-01T08:48:24Z</dcterms:created>
  <dcterms:modified xsi:type="dcterms:W3CDTF">2017-03-02T01:50:46Z</dcterms:modified>
  <cp:category/>
</cp:coreProperties>
</file>