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AT8" i="4" s="1"/>
  <c r="R6" i="5"/>
  <c r="AL8" i="4" s="1"/>
  <c r="Q6" i="5"/>
  <c r="AD10" i="4" s="1"/>
  <c r="P6" i="5"/>
  <c r="O6" i="5"/>
  <c r="P10" i="4" s="1"/>
  <c r="N6" i="5"/>
  <c r="I10" i="4" s="1"/>
  <c r="M6" i="5"/>
  <c r="B10"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W10" i="4"/>
  <c r="BB8" i="4"/>
  <c r="W8" i="4"/>
  <c r="P8" i="4"/>
  <c r="B6" i="4"/>
  <c r="D10" i="5" l="1"/>
  <c r="E10" i="5"/>
  <c r="C10" i="5"/>
  <c r="B10" i="5"/>
</calcChain>
</file>

<file path=xl/sharedStrings.xml><?xml version="1.0" encoding="utf-8"?>
<sst xmlns="http://schemas.openxmlformats.org/spreadsheetml/2006/main" count="221" uniqueCount="111">
  <si>
    <t>経営比較分析表</t>
    <phoneticPr fontId="5"/>
  </si>
  <si>
    <t>業務名</t>
    <rPh sb="2" eb="3">
      <t>メイ</t>
    </rPh>
    <phoneticPr fontId="5"/>
  </si>
  <si>
    <t>業種名</t>
    <rPh sb="2" eb="3">
      <t>メイ</t>
    </rPh>
    <phoneticPr fontId="5"/>
  </si>
  <si>
    <t>事業名</t>
    <phoneticPr fontId="5"/>
  </si>
  <si>
    <t>類似団体区分</t>
    <rPh sb="4" eb="6">
      <t>クブン</t>
    </rPh>
    <phoneticPr fontId="5"/>
  </si>
  <si>
    <t>人口（人）</t>
    <rPh sb="0" eb="2">
      <t>ジンコウ</t>
    </rPh>
    <rPh sb="3" eb="4">
      <t>ヒト</t>
    </rPh>
    <phoneticPr fontId="5"/>
  </si>
  <si>
    <r>
      <t>面積(km</t>
    </r>
    <r>
      <rPr>
        <b/>
        <vertAlign val="superscript"/>
        <sz val="11"/>
        <color theme="1"/>
        <rFont val="ＭＳ ゴシック"/>
        <family val="3"/>
        <charset val="128"/>
      </rPr>
      <t>2</t>
    </r>
    <r>
      <rPr>
        <b/>
        <sz val="11"/>
        <color theme="1"/>
        <rFont val="ＭＳ ゴシック"/>
        <family val="3"/>
        <charset val="128"/>
      </rPr>
      <t>)</t>
    </r>
    <phoneticPr fontId="5"/>
  </si>
  <si>
    <r>
      <t>人口密度(人/km</t>
    </r>
    <r>
      <rPr>
        <b/>
        <vertAlign val="superscript"/>
        <sz val="11"/>
        <color theme="1"/>
        <rFont val="ＭＳ ゴシック"/>
        <family val="3"/>
        <charset val="128"/>
      </rPr>
      <t>2</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</si>
  <si>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</si>
  <si>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</si>
  <si>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</si>
  <si>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</si>
  <si>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</si>
  <si>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普及率(％)</t>
    <phoneticPr fontId="5"/>
  </si>
  <si>
    <t>有収率(％)</t>
    <rPh sb="0" eb="1">
      <t>ユウ</t>
    </rPh>
    <rPh sb="1" eb="3">
      <t>シュウリツ</t>
    </rPh>
    <phoneticPr fontId="5"/>
  </si>
  <si>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5"/>
  </si>
  <si>
    <t>処理区域内人口(人)</t>
    <rPh sb="0" eb="2">
      <t>ショリ</t>
    </rPh>
    <rPh sb="2" eb="5">
      <t>クイキナイ</t>
    </rPh>
    <phoneticPr fontId="5"/>
  </si>
  <si>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5"/>
  </si>
  <si>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5"/>
  </si>
  <si>
    <t>－</t>
    <phoneticPr fontId="5"/>
  </si>
  <si>
    <t>類似団体平均値（平均値）</t>
    <phoneticPr fontId="5"/>
  </si>
  <si>
    <t>【】</t>
    <phoneticPr fontId="5"/>
  </si>
  <si>
    <t>平成27年度全国平均</t>
    <phoneticPr fontId="5"/>
  </si>
  <si>
    <t>分析欄</t>
    <rPh sb="0" eb="2">
      <t>ブンセキ</t>
    </rPh>
    <rPh sb="2" eb="3">
      <t>ラン</t>
    </rPh>
    <phoneticPr fontId="5"/>
  </si>
  <si>
    <t>1. 経営の健全性・効率性</t>
    <phoneticPr fontId="5"/>
  </si>
  <si>
    <t>1. 経営の健全性・効率性について</t>
    <phoneticPr fontId="5"/>
  </si>
  <si>
    <t>「単年度の収支」</t>
    <phoneticPr fontId="5"/>
  </si>
  <si>
    <t>「累積欠損」</t>
    <rPh sb="1" eb="3">
      <t>ルイセキ</t>
    </rPh>
    <rPh sb="3" eb="5">
      <t>ケッソン</t>
    </rPh>
    <phoneticPr fontId="5"/>
  </si>
  <si>
    <t>「支払能力」</t>
    <phoneticPr fontId="5"/>
  </si>
  <si>
    <t>「債務残高」</t>
    <rPh sb="1" eb="3">
      <t>サイム</t>
    </rPh>
    <rPh sb="3" eb="5">
      <t>ザンダカ</t>
    </rPh>
    <phoneticPr fontId="5"/>
  </si>
  <si>
    <t>2. 老朽化の状況について</t>
    <phoneticPr fontId="5"/>
  </si>
  <si>
    <t>「料金水準の適切性」</t>
    <rPh sb="1" eb="3">
      <t>リョウキン</t>
    </rPh>
    <rPh sb="3" eb="5">
      <t>スイジュン</t>
    </rPh>
    <rPh sb="6" eb="8">
      <t>テキセツ</t>
    </rPh>
    <rPh sb="8" eb="9">
      <t>セイ</t>
    </rPh>
    <phoneticPr fontId="5"/>
  </si>
  <si>
    <t>「費用の効率性」</t>
    <rPh sb="1" eb="3">
      <t>ヒヨウ</t>
    </rPh>
    <rPh sb="4" eb="6">
      <t>コウリツ</t>
    </rPh>
    <rPh sb="6" eb="7">
      <t>セイ</t>
    </rPh>
    <phoneticPr fontId="5"/>
  </si>
  <si>
    <t>「施設の効率性」</t>
    <rPh sb="1" eb="3">
      <t>シセツ</t>
    </rPh>
    <rPh sb="4" eb="6">
      <t>コウリツ</t>
    </rPh>
    <rPh sb="6" eb="7">
      <t>セイ</t>
    </rPh>
    <phoneticPr fontId="5"/>
  </si>
  <si>
    <t>「使用料対象の捕捉」</t>
    <rPh sb="1" eb="4">
      <t>シヨウリョウ</t>
    </rPh>
    <rPh sb="4" eb="6">
      <t>タイショウ</t>
    </rPh>
    <rPh sb="7" eb="9">
      <t>ホソク</t>
    </rPh>
    <phoneticPr fontId="5"/>
  </si>
  <si>
    <t>2. 老朽化の状況</t>
    <phoneticPr fontId="5"/>
  </si>
  <si>
    <t>全体総括</t>
    <rPh sb="0" eb="2">
      <t>ゼンタイ</t>
    </rPh>
    <rPh sb="2" eb="4">
      <t>ソウカツ</t>
    </rPh>
    <phoneticPr fontId="5"/>
  </si>
  <si>
    <t>「施設全体の減価償却の状況」</t>
    <rPh sb="1" eb="3">
      <t>シセツ</t>
    </rPh>
    <rPh sb="3" eb="5">
      <t>ゼンタイ</t>
    </rPh>
    <rPh sb="6" eb="8">
      <t>ゲンカ</t>
    </rPh>
    <rPh sb="8" eb="10">
      <t>ショウキャク</t>
    </rPh>
    <rPh sb="11" eb="13">
      <t>ジョウキョウ</t>
    </rPh>
    <phoneticPr fontId="5"/>
  </si>
  <si>
    <t>「管渠の経年化の状況」</t>
    <rPh sb="4" eb="7">
      <t>ケイネンカ</t>
    </rPh>
    <rPh sb="8" eb="10">
      <t>ジョウキョウ</t>
    </rPh>
    <phoneticPr fontId="5"/>
  </si>
  <si>
    <t>「管渠の更新投資・老朽化対策の実施状況」</t>
    <rPh sb="4" eb="6">
      <t>コウシン</t>
    </rPh>
    <rPh sb="6" eb="8">
      <t>トウシ</t>
    </rPh>
    <rPh sb="9" eb="12">
      <t>ロウキュウカ</t>
    </rPh>
    <rPh sb="12" eb="14">
      <t>タイサク</t>
    </rPh>
    <rPh sb="15" eb="17">
      <t>ジッシ</t>
    </rPh>
    <rPh sb="17" eb="19">
      <t>ジョウキョウ</t>
    </rPh>
    <phoneticPr fontId="5"/>
  </si>
  <si>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5"/>
  </si>
  <si>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5"/>
  </si>
  <si>
    <t>下水道事業(法非適用)</t>
    <rPh sb="3" eb="5">
      <t>ジギョウ</t>
    </rPh>
    <rPh sb="6" eb="7">
      <t>ホウ</t>
    </rPh>
    <rPh sb="7" eb="8">
      <t>ヒ</t>
    </rPh>
    <rPh sb="8" eb="10">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</si>
  <si>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</si>
  <si>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</si>
  <si>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</si>
  <si>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</si>
  <si>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</si>
  <si>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</si>
  <si>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</si>
  <si>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</si>
  <si>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</si>
  <si>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</si>
  <si>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</si>
  <si>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</si>
  <si>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①収益的収支比率(％)</t>
    <rPh sb="1" eb="4">
      <t>シュウエキテキ</t>
    </rPh>
    <phoneticPr fontId="5"/>
  </si>
  <si>
    <t>②累積欠損金比率(％)</t>
    <phoneticPr fontId="5"/>
  </si>
  <si>
    <t>③流動比率(％)</t>
    <rPh sb="1" eb="3">
      <t>リュウドウ</t>
    </rPh>
    <rPh sb="3" eb="5">
      <t>ヒリツ</t>
    </rPh>
    <phoneticPr fontId="5"/>
  </si>
  <si>
    <t>④企業債残高対事業規模比率(％)</t>
    <phoneticPr fontId="5"/>
  </si>
  <si>
    <t>⑤経費回収率(％)</t>
    <phoneticPr fontId="5"/>
  </si>
  <si>
    <t>⑥汚水処理原価(円)</t>
    <rPh sb="1" eb="3">
      <t>オスイ</t>
    </rPh>
    <rPh sb="3" eb="5">
      <t>ショリ</t>
    </rPh>
    <rPh sb="5" eb="7">
      <t>ゲンカ</t>
    </rPh>
    <rPh sb="8" eb="9">
      <t>エン</t>
    </rPh>
    <phoneticPr fontId="5"/>
  </si>
  <si>
    <t>⑦施設利用率(％)</t>
    <rPh sb="1" eb="3">
      <t>シセツ</t>
    </rPh>
    <rPh sb="3" eb="6">
      <t>リヨウリツ</t>
    </rPh>
    <phoneticPr fontId="5"/>
  </si>
  <si>
    <t>⑧水洗化率(％)</t>
    <phoneticPr fontId="5"/>
  </si>
  <si>
    <t>①有形固定資産減価償却率(％)</t>
    <rPh sb="1" eb="3">
      <t>ユウケイ</t>
    </rPh>
    <rPh sb="3" eb="5">
      <t>コテイ</t>
    </rPh>
    <rPh sb="5" eb="7">
      <t>シサン</t>
    </rPh>
    <rPh sb="7" eb="9">
      <t>ゲンカ</t>
    </rPh>
    <rPh sb="9" eb="11">
      <t>ショウキャク</t>
    </rPh>
    <rPh sb="11" eb="12">
      <t>リツ</t>
    </rPh>
    <phoneticPr fontId="5"/>
  </si>
  <si>
    <t>②管渠老朽化率(％)</t>
    <phoneticPr fontId="5"/>
  </si>
  <si>
    <t>③管渠改善率(％)</t>
    <phoneticPr fontId="5"/>
  </si>
  <si>
    <t>小項目</t>
    <rPh sb="0" eb="3">
      <t>ショウコウモク</t>
    </rPh>
    <phoneticPr fontId="5"/>
  </si>
  <si>
    <t>都道府県名</t>
    <rPh sb="0" eb="4">
      <t>トドウフケン</t>
    </rPh>
    <rPh sb="4" eb="5">
      <t>メイ</t>
    </rPh>
    <phoneticPr fontId="5"/>
  </si>
  <si>
    <t>法適・法非適</t>
    <rPh sb="0" eb="1">
      <t>ホウ</t>
    </rPh>
    <rPh sb="1" eb="2">
      <t>テキ</t>
    </rPh>
    <rPh sb="3" eb="4">
      <t>ホウ</t>
    </rPh>
    <rPh sb="4" eb="5">
      <t>ヒ</t>
    </rPh>
    <rPh sb="5" eb="6">
      <t>テキ</t>
    </rPh>
    <phoneticPr fontId="5"/>
  </si>
  <si>
    <t>業種名称</t>
    <rPh sb="0" eb="2">
      <t>ギョウシュ</t>
    </rPh>
    <rPh sb="2" eb="4">
      <t>メイショウ</t>
    </rPh>
    <phoneticPr fontId="5"/>
  </si>
  <si>
    <t>事業名称</t>
    <rPh sb="0" eb="2">
      <t>ジギョウ</t>
    </rPh>
    <rPh sb="2" eb="4">
      <t>メイショウ</t>
    </rPh>
    <phoneticPr fontId="5"/>
  </si>
  <si>
    <t>類似団体</t>
    <rPh sb="0" eb="2">
      <t>ルイジ</t>
    </rPh>
    <rPh sb="2" eb="4">
      <t>ダンタイ</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</si>
  <si>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</si>
  <si>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</si>
  <si>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普及率</t>
    <rPh sb="0" eb="2">
      <t>フキュウ</t>
    </rPh>
    <rPh sb="2" eb="3">
      <t>リツ</t>
    </rPh>
    <phoneticPr fontId="5"/>
  </si>
  <si>
    <t>有収率</t>
    <rPh sb="0" eb="1">
      <t>ユウ</t>
    </rPh>
    <rPh sb="1" eb="3">
      <t>シュウリツ</t>
    </rPh>
    <phoneticPr fontId="5"/>
  </si>
  <si>
    <t>1ヶ月20㎥当たり家庭料金</t>
    <rPh sb="2" eb="3">
      <t>ゲツ</t>
    </rPh>
    <rPh sb="6" eb="7">
      <t>ア</t>
    </rPh>
    <rPh sb="9" eb="11">
      <t>カテイ</t>
    </rPh>
    <rPh sb="11" eb="13">
      <t>リョウキン</t>
    </rPh>
    <phoneticPr fontId="5"/>
  </si>
  <si>
    <t>人口</t>
    <rPh sb="0" eb="2">
      <t>ジンコウ</t>
    </rPh>
    <phoneticPr fontId="5"/>
  </si>
  <si>
    <t>面積</t>
    <rPh sb="0" eb="2">
      <t>メンセキ</t>
    </rPh>
    <phoneticPr fontId="5"/>
  </si>
  <si>
    <t>人口密度</t>
    <rPh sb="0" eb="2">
      <t>ジンコウ</t>
    </rPh>
    <rPh sb="2" eb="4">
      <t>ミツド</t>
    </rPh>
    <phoneticPr fontId="5"/>
  </si>
  <si>
    <t>処理区域内人口</t>
  </si>
  <si>
    <t>処理区域面積</t>
  </si>
  <si>
    <t>処理区域内人口密度</t>
  </si>
  <si>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</si>
  <si>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</si>
  <si>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</si>
  <si>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</si>
  <si>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</si>
  <si>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</si>
  <si>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</si>
  <si>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</si>
  <si>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</si>
  <si>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</si>
  <si>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</si>
  <si>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</si>
  <si>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参照用</t>
    <rPh sb="0" eb="3">
      <t>サンショウヨウ</t>
    </rPh>
    <phoneticPr fontId="5"/>
  </si>
  <si>
    <t>愛媛県　今治市</t>
  </si>
  <si>
    <t>法非適用</t>
  </si>
  <si>
    <t>下水道事業</t>
  </si>
  <si>
    <t>特定環境保全公共下水道</t>
  </si>
  <si>
    <t>D1</t>
  </si>
  <si>
    <t>-</t>
  </si>
  <si>
    <t>該当数値なし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</si>
  <si>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</si>
  <si>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</si>
  <si>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</si>
  <si>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</si>
  <si>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</si>
  <si>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木浦・有津地区については整備中であり、有収水量が少ない。また、地形上自然流下のみでは汚水を収集できないので、多くのマンホールポンプを整備しているため汚水処理原価が類似団体平均値と比べて高くなっている。また、公共下水道事業の料金体系に準じた料金設定にしており、汚水処理原価が高いため、経費回収率については、類似団体平均値と比べて低くなっている。
　平成28年度から地方公営企業法の一部適用を行い企業会計へ移行するにあたり、平成27年度は平成28年3月31日で打ち切り決算を行ったため、収益的収支比率、経費回収率及び企業債残高対事業規模比率が前年度より悪化している。
　人口減少や節水機器の普及、社会情勢の変化による上水道使用量の減少等の要因と整備中の処理区があることにより施設利用率は、類似団体平均値と比べて低くなっている。水洗化率については、未接続世帯への接続促進を行っているものの、類似団体平均値と比べて低くなっている。</t>
    <rPh sb="1" eb="3">
      <t>キウラ</t>
    </rPh>
    <rPh sb="4" eb="6">
      <t>アロウヅ</t>
    </rPh>
    <rPh sb="6" eb="8">
      <t>チク</t>
    </rPh>
    <rPh sb="13" eb="16">
      <t>セイビチュウ</t>
    </rPh>
    <rPh sb="20" eb="22">
      <t>ユウシュウ</t>
    </rPh>
    <rPh sb="22" eb="24">
      <t>スイリョウ</t>
    </rPh>
    <rPh sb="25" eb="26">
      <t>スク</t>
    </rPh>
    <rPh sb="112" eb="114">
      <t>リョウキン</t>
    </rPh>
    <rPh sb="114" eb="116">
      <t>タイケイ</t>
    </rPh>
    <rPh sb="142" eb="144">
      <t>ケイヒ</t>
    </rPh>
    <rPh sb="144" eb="147">
      <t>カイシュウリツ</t>
    </rPh>
    <rPh sb="318" eb="320">
      <t>ヨウイン</t>
    </rPh>
    <rPh sb="321" eb="324">
      <t>セイビチュウ</t>
    </rPh>
    <rPh sb="325" eb="328">
      <t>ショリク</t>
    </rPh>
    <rPh sb="336" eb="338">
      <t>シセツ</t>
    </rPh>
    <rPh sb="338" eb="341">
      <t>リヨウリツ</t>
    </rPh>
    <rPh sb="384" eb="385">
      <t>オコナ</t>
    </rPh>
    <rPh sb="404" eb="405">
      <t>ヒク</t>
    </rPh>
    <phoneticPr fontId="5"/>
  </si>
  <si>
    <t>　島嶼部の3処理区で汚泥の脱水を行っている移動脱水車が老朽化したため、平成28年度に更新している。6処理区の内5処理区は供用開始から20年未満であるため、大規模な改修が必要な施設はほとんどない。
　今後は、供用開始後20年を超えてくるため、事故の未然防止及びライフサイクルコストの最小限化を図る必要がある。</t>
    <rPh sb="1" eb="4">
      <t>トウショブ</t>
    </rPh>
    <rPh sb="6" eb="9">
      <t>ショリク</t>
    </rPh>
    <rPh sb="10" eb="12">
      <t>オデイ</t>
    </rPh>
    <rPh sb="13" eb="15">
      <t>ダッスイ</t>
    </rPh>
    <rPh sb="16" eb="17">
      <t>オコナ</t>
    </rPh>
    <rPh sb="21" eb="23">
      <t>イドウ</t>
    </rPh>
    <rPh sb="23" eb="25">
      <t>ダッスイ</t>
    </rPh>
    <rPh sb="25" eb="26">
      <t>シャ</t>
    </rPh>
    <rPh sb="27" eb="29">
      <t>ロウキュウ</t>
    </rPh>
    <rPh sb="29" eb="30">
      <t>カ</t>
    </rPh>
    <rPh sb="35" eb="37">
      <t>ヘイセイ</t>
    </rPh>
    <rPh sb="39" eb="41">
      <t>ネンド</t>
    </rPh>
    <rPh sb="42" eb="44">
      <t>コウシン</t>
    </rPh>
    <rPh sb="50" eb="53">
      <t>ショリク</t>
    </rPh>
    <rPh sb="54" eb="55">
      <t>ウチ</t>
    </rPh>
    <rPh sb="56" eb="59">
      <t>ショリク</t>
    </rPh>
    <rPh sb="60" eb="62">
      <t>キョウヨウ</t>
    </rPh>
    <rPh sb="62" eb="64">
      <t>カイシ</t>
    </rPh>
    <rPh sb="68" eb="69">
      <t>ネン</t>
    </rPh>
    <rPh sb="69" eb="71">
      <t>ミマン</t>
    </rPh>
    <rPh sb="77" eb="80">
      <t>ダイキボ</t>
    </rPh>
    <rPh sb="81" eb="83">
      <t>カイシュウ</t>
    </rPh>
    <rPh sb="84" eb="86">
      <t>ヒツヨウ</t>
    </rPh>
    <rPh sb="87" eb="89">
      <t>シセツ</t>
    </rPh>
    <rPh sb="99" eb="101">
      <t>コンゴ</t>
    </rPh>
    <rPh sb="103" eb="105">
      <t>キョウヨウ</t>
    </rPh>
    <rPh sb="105" eb="108">
      <t>カイシゴ</t>
    </rPh>
    <rPh sb="110" eb="111">
      <t>ネン</t>
    </rPh>
    <rPh sb="112" eb="113">
      <t>コ</t>
    </rPh>
    <phoneticPr fontId="5"/>
  </si>
  <si>
    <t>　今後策定するストックマネジメント計画に基づき施設全体での最適な改築更新に取り組むこととしており、施設の統廃合についても検討している。整備事業のピークは過ぎているため、地方債償還金については逓減することから、汚水処理原価についても逓減し、経費回収率も改善すると考えている。
　また、資産の老朽化や人口減少等に伴う料金収入の減少に対応するため、平成28年度に策定する経営戦略に沿って、経営基盤強化と財政マネジメントの向上を図る。</t>
    <rPh sb="1" eb="3">
      <t>コンゴ</t>
    </rPh>
    <rPh sb="3" eb="5">
      <t>サクテイ</t>
    </rPh>
    <rPh sb="17" eb="19">
      <t>ケイカク</t>
    </rPh>
    <rPh sb="37" eb="38">
      <t>ト</t>
    </rPh>
    <rPh sb="39" eb="40">
      <t>ク</t>
    </rPh>
    <rPh sb="49" eb="51">
      <t>シセツ</t>
    </rPh>
    <rPh sb="52" eb="55">
      <t>トウハイゴウ</t>
    </rPh>
    <rPh sb="60" eb="62">
      <t>ケントウ</t>
    </rPh>
    <rPh sb="67" eb="69">
      <t>セイビ</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</si>
</sst>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scheme val="minor"/>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9">
    <xf numFmtId="0" fontId="0" fillId="0" borderId="0">
      <alignment vertical="center"/>
    </xf>
    <xf numFmtId="38" fontId="2" fillId="0" borderId="0" applyFont="0" applyFill="0" applyBorder="0" applyAlignment="0" applyProtection="0">
      <alignment vertical="center"/>
    </xf>
    <xf numFmtId="38" fontId="16" fillId="0" borderId="0" applyFont="0" applyFill="0" applyBorder="0" applyAlignment="0" applyProtection="0"/>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8" fillId="0" borderId="0">
      <alignment vertical="center"/>
    </xf>
    <xf numFmtId="0" fontId="17" fillId="0" borderId="0"/>
    <xf numFmtId="0" fontId="18" fillId="0" borderId="0">
      <alignment vertical="center"/>
    </xf>
    <xf numFmtId="0" fontId="2" fillId="0" borderId="0">
      <alignment vertical="center"/>
    </xf>
    <xf numFmtId="0" fontId="17" fillId="0" borderId="0"/>
    <xf numFmtId="0" fontId="19" fillId="0" borderId="0"/>
    <xf numFmtId="0" fontId="20" fillId="0" borderId="0">
      <alignment vertical="center"/>
    </xf>
    <xf numFmtId="0" fontId="14" fillId="0" borderId="0">
      <alignment vertical="center"/>
    </xf>
    <xf numFmtId="0" fontId="17" fillId="0" borderId="0">
      <alignment vertical="center"/>
    </xf>
    <xf numFmtId="0" fontId="17" fillId="0" borderId="0"/>
    <xf numFmtId="0" fontId="18" fillId="0" borderId="0">
      <alignment vertical="center"/>
    </xf>
    <xf numFmtId="0" fontId="19" fillId="0" borderId="0"/>
    <xf numFmtId="0" fontId="21" fillId="0" borderId="0">
      <alignment vertical="center"/>
    </xf>
    <xf numFmtId="0" fontId="2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9" fillId="0" borderId="3" xfId="0" applyFont="1" applyBorder="1" applyAlignment="1">
      <alignment vertical="center"/>
    </xf>
    <xf numFmtId="0" fontId="9" fillId="0" borderId="4" xfId="0" applyFont="1" applyBorder="1" applyAlignment="1">
      <alignment vertical="center"/>
    </xf>
    <xf numFmtId="0" fontId="9" fillId="0" borderId="5"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7" xfId="0" applyFont="1" applyBorder="1" applyAlignment="1">
      <alignment vertical="center"/>
    </xf>
    <xf numFmtId="0" fontId="12" fillId="0" borderId="0" xfId="0" applyFont="1" applyBorder="1" applyAlignment="1">
      <alignment horizontal="left" vertical="center"/>
    </xf>
    <xf numFmtId="0" fontId="12" fillId="0" borderId="0" xfId="0" applyFont="1" applyBorder="1" applyAlignment="1">
      <alignment vertical="center"/>
    </xf>
    <xf numFmtId="0" fontId="12" fillId="0" borderId="7"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9" xfId="0" applyFont="1" applyBorder="1" applyAlignment="1">
      <alignment vertical="center"/>
    </xf>
    <xf numFmtId="0" fontId="6" fillId="0" borderId="6" xfId="0" applyFont="1" applyBorder="1">
      <alignment vertical="center"/>
    </xf>
    <xf numFmtId="0" fontId="6" fillId="0" borderId="0" xfId="0" applyFont="1" applyBorder="1">
      <alignment vertical="center"/>
    </xf>
    <xf numFmtId="0" fontId="6" fillId="0" borderId="7" xfId="0" applyFont="1" applyBorder="1">
      <alignment vertical="center"/>
    </xf>
    <xf numFmtId="0" fontId="14" fillId="0" borderId="0" xfId="0" applyFont="1" applyBorder="1">
      <alignment vertical="center"/>
    </xf>
    <xf numFmtId="0" fontId="15" fillId="0" borderId="0" xfId="0" applyFont="1" applyBorder="1" applyAlignment="1">
      <alignment horizontal="center" vertical="center"/>
    </xf>
    <xf numFmtId="0" fontId="6" fillId="0" borderId="8" xfId="0" applyFont="1" applyBorder="1">
      <alignment vertical="center"/>
    </xf>
    <xf numFmtId="0" fontId="6" fillId="0" borderId="1" xfId="0" applyFont="1" applyBorder="1">
      <alignment vertical="center"/>
    </xf>
    <xf numFmtId="0" fontId="6" fillId="0" borderId="9" xfId="0" applyFont="1" applyBorder="1">
      <alignment vertical="center"/>
    </xf>
    <xf numFmtId="0" fontId="4" fillId="0" borderId="0" xfId="0" applyFont="1" applyBorder="1" applyAlignment="1">
      <alignment horizontal="center" vertical="center"/>
    </xf>
    <xf numFmtId="0" fontId="3"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7" fillId="0" borderId="0" xfId="0" applyFont="1" applyAlignment="1">
      <alignment horizontal="center" vertical="center"/>
    </xf>
    <xf numFmtId="49"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177" fontId="6" fillId="0" borderId="2" xfId="0" applyNumberFormat="1" applyFont="1" applyBorder="1" applyAlignment="1" applyProtection="1">
      <alignment horizontal="center" vertical="center"/>
      <protection hidden="1"/>
    </xf>
    <xf numFmtId="0" fontId="10" fillId="0" borderId="6"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protection hidden="1"/>
    </xf>
    <xf numFmtId="176" fontId="6" fillId="0" borderId="2" xfId="0" applyNumberFormat="1" applyFont="1" applyBorder="1" applyAlignment="1" applyProtection="1">
      <alignment horizontal="center" vertical="center"/>
      <protection hidden="1"/>
    </xf>
    <xf numFmtId="0" fontId="12" fillId="0" borderId="6" xfId="0" applyFont="1" applyBorder="1" applyAlignment="1">
      <alignment horizontal="center" vertical="center"/>
    </xf>
    <xf numFmtId="0" fontId="12" fillId="0" borderId="0"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9" fillId="0" borderId="7" xfId="0" applyFont="1" applyBorder="1" applyAlignment="1">
      <alignment horizontal="center"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13" fillId="0" borderId="0" xfId="0" applyFont="1" applyBorder="1" applyAlignment="1">
      <alignment horizontal="left" vertical="center"/>
    </xf>
    <xf numFmtId="0" fontId="13" fillId="0" borderId="7" xfId="0" applyFont="1" applyBorder="1" applyAlignment="1">
      <alignment horizontal="left" vertical="center"/>
    </xf>
    <xf numFmtId="0" fontId="4" fillId="0" borderId="0" xfId="0" applyFont="1" applyBorder="1" applyAlignment="1">
      <alignment horizontal="center" vertical="center"/>
    </xf>
    <xf numFmtId="0" fontId="6" fillId="0" borderId="6"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3 3" xfId="27"/>
    <cellStyle name="標準 2 3 4" xfId="24"/>
    <cellStyle name="標準 2 3 5" xfId="21"/>
    <cellStyle name="標準 2 4" xfId="10"/>
    <cellStyle name="標準 2 5" xfId="26"/>
    <cellStyle name="標準 2 6" xfId="23"/>
    <cellStyle name="標準 2 7" xfId="20"/>
    <cellStyle name="標準 2_【重要】（県）指数表_書式まとめ" xfId="11"/>
    <cellStyle name="標準 3" xfId="12"/>
    <cellStyle name="標準 3 2" xfId="13"/>
    <cellStyle name="標準 3 2 2" xfId="14"/>
    <cellStyle name="標準 3 3" xfId="15"/>
    <cellStyle name="標準 4" xfId="16"/>
    <cellStyle name="標準 4 2" xfId="28"/>
    <cellStyle name="標準 4 3" xfId="25"/>
    <cellStyle name="標準 4 4" xfId="22"/>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formatCode="#,##0.00;&quot;△&quot;#,##0.00">
                  <c:v>0</c:v>
                </c:pt>
                <c:pt idx="1">
                  <c:v>0.05</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63612928"/>
        <c:axId val="16361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0.03</c:v>
                </c:pt>
                <c:pt idx="2">
                  <c:v>0.05</c:v>
                </c:pt>
                <c:pt idx="3">
                  <c:v>7.0000000000000007E-2</c:v>
                </c:pt>
                <c:pt idx="4">
                  <c:v>0.08</c:v>
                </c:pt>
              </c:numCache>
            </c:numRef>
          </c:val>
          <c:smooth val="0"/>
        </c:ser>
        <c:dLbls>
          <c:showLegendKey val="0"/>
          <c:showVal val="0"/>
          <c:showCatName val="0"/>
          <c:showSerName val="0"/>
          <c:showPercent val="0"/>
          <c:showBubbleSize val="0"/>
        </c:dLbls>
        <c:marker val="1"/>
        <c:smooth val="0"/>
        <c:axId val="163612928"/>
        <c:axId val="163619200"/>
      </c:lineChart>
      <c:dateAx>
        <c:axId val="163612928"/>
        <c:scaling>
          <c:orientation val="minMax"/>
        </c:scaling>
        <c:delete val="1"/>
        <c:axPos val="b"/>
        <c:numFmt formatCode="ge" sourceLinked="1"/>
        <c:majorTickMark val="none"/>
        <c:minorTickMark val="none"/>
        <c:tickLblPos val="none"/>
        <c:crossAx val="163619200"/>
        <c:crosses val="autoZero"/>
        <c:auto val="1"/>
        <c:lblOffset val="100"/>
        <c:baseTimeUnit val="years"/>
      </c:dateAx>
      <c:valAx>
        <c:axId val="16361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61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65.010000000000005</c:v>
                </c:pt>
                <c:pt idx="1">
                  <c:v>66.03</c:v>
                </c:pt>
                <c:pt idx="2">
                  <c:v>68.400000000000006</c:v>
                </c:pt>
                <c:pt idx="3">
                  <c:v>69.650000000000006</c:v>
                </c:pt>
                <c:pt idx="4">
                  <c:v>67.61</c:v>
                </c:pt>
              </c:numCache>
            </c:numRef>
          </c:val>
        </c:ser>
        <c:dLbls>
          <c:showLegendKey val="0"/>
          <c:showVal val="0"/>
          <c:showCatName val="0"/>
          <c:showSerName val="0"/>
          <c:showPercent val="0"/>
          <c:showBubbleSize val="0"/>
        </c:dLbls>
        <c:gapWidth val="150"/>
        <c:axId val="165877632"/>
        <c:axId val="16588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877632"/>
        <c:axId val="165888000"/>
      </c:lineChart>
      <c:dateAx>
        <c:axId val="165877632"/>
        <c:scaling>
          <c:orientation val="minMax"/>
        </c:scaling>
        <c:delete val="1"/>
        <c:axPos val="b"/>
        <c:numFmt formatCode="ge" sourceLinked="1"/>
        <c:majorTickMark val="none"/>
        <c:minorTickMark val="none"/>
        <c:tickLblPos val="none"/>
        <c:crossAx val="165888000"/>
        <c:crosses val="autoZero"/>
        <c:auto val="1"/>
        <c:lblOffset val="100"/>
        <c:baseTimeUnit val="years"/>
      </c:dateAx>
      <c:valAx>
        <c:axId val="16588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87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5918208"/>
        <c:axId val="16592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918208"/>
        <c:axId val="165920128"/>
      </c:lineChart>
      <c:dateAx>
        <c:axId val="165918208"/>
        <c:scaling>
          <c:orientation val="minMax"/>
        </c:scaling>
        <c:delete val="1"/>
        <c:axPos val="b"/>
        <c:numFmt formatCode="ge" sourceLinked="1"/>
        <c:majorTickMark val="none"/>
        <c:minorTickMark val="none"/>
        <c:tickLblPos val="none"/>
        <c:crossAx val="165920128"/>
        <c:crosses val="autoZero"/>
        <c:auto val="1"/>
        <c:lblOffset val="100"/>
        <c:baseTimeUnit val="years"/>
      </c:dateAx>
      <c:valAx>
        <c:axId val="16592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91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6278272"/>
        <c:axId val="16628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6278272"/>
        <c:axId val="166280192"/>
      </c:lineChart>
      <c:dateAx>
        <c:axId val="166278272"/>
        <c:scaling>
          <c:orientation val="minMax"/>
        </c:scaling>
        <c:delete val="1"/>
        <c:axPos val="b"/>
        <c:numFmt formatCode="ge" sourceLinked="1"/>
        <c:majorTickMark val="none"/>
        <c:minorTickMark val="none"/>
        <c:tickLblPos val="none"/>
        <c:crossAx val="166280192"/>
        <c:crosses val="autoZero"/>
        <c:auto val="1"/>
        <c:lblOffset val="100"/>
        <c:baseTimeUnit val="years"/>
      </c:dateAx>
      <c:valAx>
        <c:axId val="16628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27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6005760"/>
        <c:axId val="16601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6005760"/>
        <c:axId val="166012032"/>
      </c:lineChart>
      <c:dateAx>
        <c:axId val="166005760"/>
        <c:scaling>
          <c:orientation val="minMax"/>
        </c:scaling>
        <c:delete val="1"/>
        <c:axPos val="b"/>
        <c:numFmt formatCode="ge" sourceLinked="1"/>
        <c:majorTickMark val="none"/>
        <c:minorTickMark val="none"/>
        <c:tickLblPos val="none"/>
        <c:crossAx val="166012032"/>
        <c:crosses val="autoZero"/>
        <c:auto val="1"/>
        <c:lblOffset val="100"/>
        <c:baseTimeUnit val="years"/>
      </c:dateAx>
      <c:valAx>
        <c:axId val="16601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00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6034048"/>
        <c:axId val="16604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6034048"/>
        <c:axId val="166040320"/>
      </c:lineChart>
      <c:dateAx>
        <c:axId val="166034048"/>
        <c:scaling>
          <c:orientation val="minMax"/>
        </c:scaling>
        <c:delete val="1"/>
        <c:axPos val="b"/>
        <c:numFmt formatCode="ge" sourceLinked="1"/>
        <c:majorTickMark val="none"/>
        <c:minorTickMark val="none"/>
        <c:tickLblPos val="none"/>
        <c:crossAx val="166040320"/>
        <c:crosses val="autoZero"/>
        <c:auto val="1"/>
        <c:lblOffset val="100"/>
        <c:baseTimeUnit val="years"/>
      </c:dateAx>
      <c:valAx>
        <c:axId val="16604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03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1923</c:v>
                </c:pt>
                <c:pt idx="1">
                  <c:v>1775.56</c:v>
                </c:pt>
                <c:pt idx="2">
                  <c:v>1603.65</c:v>
                </c:pt>
                <c:pt idx="3">
                  <c:v>1389.69</c:v>
                </c:pt>
                <c:pt idx="4">
                  <c:v>1558.92</c:v>
                </c:pt>
              </c:numCache>
            </c:numRef>
          </c:val>
        </c:ser>
        <c:dLbls>
          <c:showLegendKey val="0"/>
          <c:showVal val="0"/>
          <c:showCatName val="0"/>
          <c:showSerName val="0"/>
          <c:showPercent val="0"/>
          <c:showBubbleSize val="0"/>
        </c:dLbls>
        <c:gapWidth val="150"/>
        <c:axId val="166056704"/>
        <c:axId val="166058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1733.74</c:v>
                </c:pt>
                <c:pt idx="1">
                  <c:v>1860.94</c:v>
                </c:pt>
                <c:pt idx="2">
                  <c:v>1655.47</c:v>
                </c:pt>
                <c:pt idx="3">
                  <c:v>1504.21</c:v>
                </c:pt>
                <c:pt idx="4">
                  <c:v>1390.86</c:v>
                </c:pt>
              </c:numCache>
            </c:numRef>
          </c:val>
          <c:smooth val="0"/>
        </c:ser>
        <c:dLbls>
          <c:showLegendKey val="0"/>
          <c:showVal val="0"/>
          <c:showCatName val="0"/>
          <c:showSerName val="0"/>
          <c:showPercent val="0"/>
          <c:showBubbleSize val="0"/>
        </c:dLbls>
        <c:marker val="1"/>
        <c:smooth val="0"/>
        <c:axId val="166056704"/>
        <c:axId val="166058624"/>
      </c:lineChart>
      <c:dateAx>
        <c:axId val="166056704"/>
        <c:scaling>
          <c:orientation val="minMax"/>
        </c:scaling>
        <c:delete val="1"/>
        <c:axPos val="b"/>
        <c:numFmt formatCode="ge" sourceLinked="1"/>
        <c:majorTickMark val="none"/>
        <c:minorTickMark val="none"/>
        <c:tickLblPos val="none"/>
        <c:crossAx val="166058624"/>
        <c:crosses val="autoZero"/>
        <c:auto val="1"/>
        <c:lblOffset val="100"/>
        <c:baseTimeUnit val="years"/>
      </c:dateAx>
      <c:valAx>
        <c:axId val="16605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05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36.229999999999997</c:v>
                </c:pt>
                <c:pt idx="1">
                  <c:v>35.909999999999997</c:v>
                </c:pt>
                <c:pt idx="2">
                  <c:v>39.479999999999997</c:v>
                </c:pt>
                <c:pt idx="3">
                  <c:v>42.82</c:v>
                </c:pt>
                <c:pt idx="4">
                  <c:v>38.1</c:v>
                </c:pt>
              </c:numCache>
            </c:numRef>
          </c:val>
        </c:ser>
        <c:dLbls>
          <c:showLegendKey val="0"/>
          <c:showVal val="0"/>
          <c:showCatName val="0"/>
          <c:showSerName val="0"/>
          <c:showPercent val="0"/>
          <c:showBubbleSize val="0"/>
        </c:dLbls>
        <c:gapWidth val="150"/>
        <c:axId val="166179200"/>
        <c:axId val="166181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70.61</c:v>
                </c:pt>
                <c:pt idx="1">
                  <c:v>67</c:v>
                </c:pt>
                <c:pt idx="2">
                  <c:v>67.92</c:v>
                </c:pt>
                <c:pt idx="3">
                  <c:v>67.41</c:v>
                </c:pt>
                <c:pt idx="4">
                  <c:v>76.849999999999994</c:v>
                </c:pt>
              </c:numCache>
            </c:numRef>
          </c:val>
          <c:smooth val="0"/>
        </c:ser>
        <c:dLbls>
          <c:showLegendKey val="0"/>
          <c:showVal val="0"/>
          <c:showCatName val="0"/>
          <c:showSerName val="0"/>
          <c:showPercent val="0"/>
          <c:showBubbleSize val="0"/>
        </c:dLbls>
        <c:marker val="1"/>
        <c:smooth val="0"/>
        <c:axId val="166179200"/>
        <c:axId val="166181120"/>
      </c:lineChart>
      <c:dateAx>
        <c:axId val="166179200"/>
        <c:scaling>
          <c:orientation val="minMax"/>
        </c:scaling>
        <c:delete val="1"/>
        <c:axPos val="b"/>
        <c:numFmt formatCode="ge" sourceLinked="1"/>
        <c:majorTickMark val="none"/>
        <c:minorTickMark val="none"/>
        <c:tickLblPos val="none"/>
        <c:crossAx val="166181120"/>
        <c:crosses val="autoZero"/>
        <c:auto val="1"/>
        <c:lblOffset val="100"/>
        <c:baseTimeUnit val="years"/>
      </c:dateAx>
      <c:valAx>
        <c:axId val="16618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17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421.75</c:v>
                </c:pt>
                <c:pt idx="1">
                  <c:v>425.98</c:v>
                </c:pt>
                <c:pt idx="2">
                  <c:v>402.42</c:v>
                </c:pt>
                <c:pt idx="3">
                  <c:v>406.42</c:v>
                </c:pt>
                <c:pt idx="4">
                  <c:v>382.18</c:v>
                </c:pt>
              </c:numCache>
            </c:numRef>
          </c:val>
        </c:ser>
        <c:dLbls>
          <c:showLegendKey val="0"/>
          <c:showVal val="0"/>
          <c:showCatName val="0"/>
          <c:showSerName val="0"/>
          <c:showPercent val="0"/>
          <c:showBubbleSize val="0"/>
        </c:dLbls>
        <c:gapWidth val="150"/>
        <c:axId val="166599680"/>
        <c:axId val="16660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205.88</c:v>
                </c:pt>
                <c:pt idx="1">
                  <c:v>212.67</c:v>
                </c:pt>
                <c:pt idx="2">
                  <c:v>209.77</c:v>
                </c:pt>
                <c:pt idx="3">
                  <c:v>216.49</c:v>
                </c:pt>
                <c:pt idx="4">
                  <c:v>198.4</c:v>
                </c:pt>
              </c:numCache>
            </c:numRef>
          </c:val>
          <c:smooth val="0"/>
        </c:ser>
        <c:dLbls>
          <c:showLegendKey val="0"/>
          <c:showVal val="0"/>
          <c:showCatName val="0"/>
          <c:showSerName val="0"/>
          <c:showPercent val="0"/>
          <c:showBubbleSize val="0"/>
        </c:dLbls>
        <c:marker val="1"/>
        <c:smooth val="0"/>
        <c:axId val="166599680"/>
        <c:axId val="166605952"/>
      </c:lineChart>
      <c:dateAx>
        <c:axId val="166599680"/>
        <c:scaling>
          <c:orientation val="minMax"/>
        </c:scaling>
        <c:delete val="1"/>
        <c:axPos val="b"/>
        <c:numFmt formatCode="ge" sourceLinked="1"/>
        <c:majorTickMark val="none"/>
        <c:minorTickMark val="none"/>
        <c:tickLblPos val="none"/>
        <c:crossAx val="166605952"/>
        <c:crosses val="autoZero"/>
        <c:auto val="1"/>
        <c:lblOffset val="100"/>
        <c:baseTimeUnit val="years"/>
      </c:dateAx>
      <c:valAx>
        <c:axId val="16660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59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34.93</c:v>
                </c:pt>
                <c:pt idx="1">
                  <c:v>35.56</c:v>
                </c:pt>
                <c:pt idx="2">
                  <c:v>35.78</c:v>
                </c:pt>
                <c:pt idx="3">
                  <c:v>36.19</c:v>
                </c:pt>
                <c:pt idx="4">
                  <c:v>36.39</c:v>
                </c:pt>
              </c:numCache>
            </c:numRef>
          </c:val>
        </c:ser>
        <c:dLbls>
          <c:showLegendKey val="0"/>
          <c:showVal val="0"/>
          <c:showCatName val="0"/>
          <c:showSerName val="0"/>
          <c:showPercent val="0"/>
          <c:showBubbleSize val="0"/>
        </c:dLbls>
        <c:gapWidth val="150"/>
        <c:axId val="166619776"/>
        <c:axId val="16665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39.950000000000003</c:v>
                </c:pt>
                <c:pt idx="1">
                  <c:v>36.83</c:v>
                </c:pt>
                <c:pt idx="2">
                  <c:v>35.32</c:v>
                </c:pt>
                <c:pt idx="3">
                  <c:v>38.409999999999997</c:v>
                </c:pt>
                <c:pt idx="4">
                  <c:v>39.25</c:v>
                </c:pt>
              </c:numCache>
            </c:numRef>
          </c:val>
          <c:smooth val="0"/>
        </c:ser>
        <c:dLbls>
          <c:showLegendKey val="0"/>
          <c:showVal val="0"/>
          <c:showCatName val="0"/>
          <c:showSerName val="0"/>
          <c:showPercent val="0"/>
          <c:showBubbleSize val="0"/>
        </c:dLbls>
        <c:marker val="1"/>
        <c:smooth val="0"/>
        <c:axId val="166619776"/>
        <c:axId val="166650624"/>
      </c:lineChart>
      <c:dateAx>
        <c:axId val="166619776"/>
        <c:scaling>
          <c:orientation val="minMax"/>
        </c:scaling>
        <c:delete val="1"/>
        <c:axPos val="b"/>
        <c:numFmt formatCode="ge" sourceLinked="1"/>
        <c:majorTickMark val="none"/>
        <c:minorTickMark val="none"/>
        <c:tickLblPos val="none"/>
        <c:crossAx val="166650624"/>
        <c:crosses val="autoZero"/>
        <c:auto val="1"/>
        <c:lblOffset val="100"/>
        <c:baseTimeUnit val="years"/>
      </c:dateAx>
      <c:valAx>
        <c:axId val="16665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61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75.069999999999993</c:v>
                </c:pt>
                <c:pt idx="1">
                  <c:v>75.31</c:v>
                </c:pt>
                <c:pt idx="2">
                  <c:v>76.819999999999993</c:v>
                </c:pt>
                <c:pt idx="3">
                  <c:v>78.260000000000005</c:v>
                </c:pt>
                <c:pt idx="4">
                  <c:v>77.23</c:v>
                </c:pt>
              </c:numCache>
            </c:numRef>
          </c:val>
        </c:ser>
        <c:dLbls>
          <c:showLegendKey val="0"/>
          <c:showVal val="0"/>
          <c:showCatName val="0"/>
          <c:showSerName val="0"/>
          <c:showPercent val="0"/>
          <c:showBubbleSize val="0"/>
        </c:dLbls>
        <c:gapWidth val="150"/>
        <c:axId val="166664448"/>
        <c:axId val="16667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85.03</c:v>
                </c:pt>
                <c:pt idx="1">
                  <c:v>84.49</c:v>
                </c:pt>
                <c:pt idx="2">
                  <c:v>85.67</c:v>
                </c:pt>
                <c:pt idx="3">
                  <c:v>86.28</c:v>
                </c:pt>
                <c:pt idx="4">
                  <c:v>86.43</c:v>
                </c:pt>
              </c:numCache>
            </c:numRef>
          </c:val>
          <c:smooth val="0"/>
        </c:ser>
        <c:dLbls>
          <c:showLegendKey val="0"/>
          <c:showVal val="0"/>
          <c:showCatName val="0"/>
          <c:showSerName val="0"/>
          <c:showPercent val="0"/>
          <c:showBubbleSize val="0"/>
        </c:dLbls>
        <c:marker val="1"/>
        <c:smooth val="0"/>
        <c:axId val="166664448"/>
        <c:axId val="166670720"/>
      </c:lineChart>
      <c:dateAx>
        <c:axId val="166664448"/>
        <c:scaling>
          <c:orientation val="minMax"/>
        </c:scaling>
        <c:delete val="1"/>
        <c:axPos val="b"/>
        <c:numFmt formatCode="ge" sourceLinked="1"/>
        <c:majorTickMark val="none"/>
        <c:minorTickMark val="none"/>
        <c:tickLblPos val="none"/>
        <c:crossAx val="166670720"/>
        <c:crosses val="autoZero"/>
        <c:auto val="1"/>
        <c:lblOffset val="100"/>
        <c:baseTimeUnit val="years"/>
      </c:dateAx>
      <c:valAx>
        <c:axId val="16667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66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愛媛県　今治市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D1</v>
      </c>
      <c r="X8" s="46"/>
      <c r="Y8" s="46"/>
      <c r="Z8" s="46"/>
      <c r="AA8" s="46"/>
      <c r="AB8" s="46"/>
      <c r="AC8" s="46"/>
      <c r="AD8" s="3"/>
      <c r="AE8" s="3"/>
      <c r="AF8" s="3"/>
      <c r="AG8" s="3"/>
      <c r="AH8" s="3"/>
      <c r="AI8" s="3"/>
      <c r="AJ8" s="3"/>
      <c r="AK8" s="3"/>
      <c r="AL8" s="47">
        <f>データ!R6</f>
        <v>164769</v>
      </c>
      <c r="AM8" s="47"/>
      <c r="AN8" s="47"/>
      <c r="AO8" s="47"/>
      <c r="AP8" s="47"/>
      <c r="AQ8" s="47"/>
      <c r="AR8" s="47"/>
      <c r="AS8" s="47"/>
      <c r="AT8" s="43">
        <f>データ!S6</f>
        <v>419.13</v>
      </c>
      <c r="AU8" s="43"/>
      <c r="AV8" s="43"/>
      <c r="AW8" s="43"/>
      <c r="AX8" s="43"/>
      <c r="AY8" s="43"/>
      <c r="AZ8" s="43"/>
      <c r="BA8" s="43"/>
      <c r="BB8" s="43">
        <f>データ!T6</f>
        <v>393.12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5.12</v>
      </c>
      <c r="Q10" s="43"/>
      <c r="R10" s="43"/>
      <c r="S10" s="43"/>
      <c r="T10" s="43"/>
      <c r="U10" s="43"/>
      <c r="V10" s="43"/>
      <c r="W10" s="43">
        <f>データ!P6</f>
        <v>94.39</v>
      </c>
      <c r="X10" s="43"/>
      <c r="Y10" s="43"/>
      <c r="Z10" s="43"/>
      <c r="AA10" s="43"/>
      <c r="AB10" s="43"/>
      <c r="AC10" s="43"/>
      <c r="AD10" s="47">
        <f>データ!Q6</f>
        <v>2741</v>
      </c>
      <c r="AE10" s="47"/>
      <c r="AF10" s="47"/>
      <c r="AG10" s="47"/>
      <c r="AH10" s="47"/>
      <c r="AI10" s="47"/>
      <c r="AJ10" s="47"/>
      <c r="AK10" s="2"/>
      <c r="AL10" s="47">
        <f>データ!U6</f>
        <v>8418</v>
      </c>
      <c r="AM10" s="47"/>
      <c r="AN10" s="47"/>
      <c r="AO10" s="47"/>
      <c r="AP10" s="47"/>
      <c r="AQ10" s="47"/>
      <c r="AR10" s="47"/>
      <c r="AS10" s="47"/>
      <c r="AT10" s="43">
        <f>データ!V6</f>
        <v>5.0199999999999996</v>
      </c>
      <c r="AU10" s="43"/>
      <c r="AV10" s="43"/>
      <c r="AW10" s="43"/>
      <c r="AX10" s="43"/>
      <c r="AY10" s="43"/>
      <c r="AZ10" s="43"/>
      <c r="BA10" s="43"/>
      <c r="BB10" s="43">
        <f>データ!W6</f>
        <v>1676.89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7" t="s">
        <v>108</v>
      </c>
      <c r="BM16" s="68"/>
      <c r="BN16" s="68"/>
      <c r="BO16" s="68"/>
      <c r="BP16" s="68"/>
      <c r="BQ16" s="68"/>
      <c r="BR16" s="68"/>
      <c r="BS16" s="68"/>
      <c r="BT16" s="68"/>
      <c r="BU16" s="68"/>
      <c r="BV16" s="68"/>
      <c r="BW16" s="68"/>
      <c r="BX16" s="68"/>
      <c r="BY16" s="68"/>
      <c r="BZ16" s="6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7"/>
      <c r="BM17" s="68"/>
      <c r="BN17" s="68"/>
      <c r="BO17" s="68"/>
      <c r="BP17" s="68"/>
      <c r="BQ17" s="68"/>
      <c r="BR17" s="68"/>
      <c r="BS17" s="68"/>
      <c r="BT17" s="68"/>
      <c r="BU17" s="68"/>
      <c r="BV17" s="68"/>
      <c r="BW17" s="68"/>
      <c r="BX17" s="68"/>
      <c r="BY17" s="68"/>
      <c r="BZ17" s="6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7"/>
      <c r="BM18" s="68"/>
      <c r="BN18" s="68"/>
      <c r="BO18" s="68"/>
      <c r="BP18" s="68"/>
      <c r="BQ18" s="68"/>
      <c r="BR18" s="68"/>
      <c r="BS18" s="68"/>
      <c r="BT18" s="68"/>
      <c r="BU18" s="68"/>
      <c r="BV18" s="68"/>
      <c r="BW18" s="68"/>
      <c r="BX18" s="68"/>
      <c r="BY18" s="68"/>
      <c r="BZ18" s="6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7"/>
      <c r="BM19" s="68"/>
      <c r="BN19" s="68"/>
      <c r="BO19" s="68"/>
      <c r="BP19" s="68"/>
      <c r="BQ19" s="68"/>
      <c r="BR19" s="68"/>
      <c r="BS19" s="68"/>
      <c r="BT19" s="68"/>
      <c r="BU19" s="68"/>
      <c r="BV19" s="68"/>
      <c r="BW19" s="68"/>
      <c r="BX19" s="68"/>
      <c r="BY19" s="68"/>
      <c r="BZ19" s="6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7"/>
      <c r="BM20" s="68"/>
      <c r="BN20" s="68"/>
      <c r="BO20" s="68"/>
      <c r="BP20" s="68"/>
      <c r="BQ20" s="68"/>
      <c r="BR20" s="68"/>
      <c r="BS20" s="68"/>
      <c r="BT20" s="68"/>
      <c r="BU20" s="68"/>
      <c r="BV20" s="68"/>
      <c r="BW20" s="68"/>
      <c r="BX20" s="68"/>
      <c r="BY20" s="68"/>
      <c r="BZ20" s="6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7"/>
      <c r="BM21" s="68"/>
      <c r="BN21" s="68"/>
      <c r="BO21" s="68"/>
      <c r="BP21" s="68"/>
      <c r="BQ21" s="68"/>
      <c r="BR21" s="68"/>
      <c r="BS21" s="68"/>
      <c r="BT21" s="68"/>
      <c r="BU21" s="68"/>
      <c r="BV21" s="68"/>
      <c r="BW21" s="68"/>
      <c r="BX21" s="68"/>
      <c r="BY21" s="68"/>
      <c r="BZ21" s="6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7"/>
      <c r="BM22" s="68"/>
      <c r="BN22" s="68"/>
      <c r="BO22" s="68"/>
      <c r="BP22" s="68"/>
      <c r="BQ22" s="68"/>
      <c r="BR22" s="68"/>
      <c r="BS22" s="68"/>
      <c r="BT22" s="68"/>
      <c r="BU22" s="68"/>
      <c r="BV22" s="68"/>
      <c r="BW22" s="68"/>
      <c r="BX22" s="68"/>
      <c r="BY22" s="68"/>
      <c r="BZ22" s="6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7"/>
      <c r="BM23" s="68"/>
      <c r="BN23" s="68"/>
      <c r="BO23" s="68"/>
      <c r="BP23" s="68"/>
      <c r="BQ23" s="68"/>
      <c r="BR23" s="68"/>
      <c r="BS23" s="68"/>
      <c r="BT23" s="68"/>
      <c r="BU23" s="68"/>
      <c r="BV23" s="68"/>
      <c r="BW23" s="68"/>
      <c r="BX23" s="68"/>
      <c r="BY23" s="68"/>
      <c r="BZ23" s="6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7"/>
      <c r="BM24" s="68"/>
      <c r="BN24" s="68"/>
      <c r="BO24" s="68"/>
      <c r="BP24" s="68"/>
      <c r="BQ24" s="68"/>
      <c r="BR24" s="68"/>
      <c r="BS24" s="68"/>
      <c r="BT24" s="68"/>
      <c r="BU24" s="68"/>
      <c r="BV24" s="68"/>
      <c r="BW24" s="68"/>
      <c r="BX24" s="68"/>
      <c r="BY24" s="68"/>
      <c r="BZ24" s="6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7"/>
      <c r="BM25" s="68"/>
      <c r="BN25" s="68"/>
      <c r="BO25" s="68"/>
      <c r="BP25" s="68"/>
      <c r="BQ25" s="68"/>
      <c r="BR25" s="68"/>
      <c r="BS25" s="68"/>
      <c r="BT25" s="68"/>
      <c r="BU25" s="68"/>
      <c r="BV25" s="68"/>
      <c r="BW25" s="68"/>
      <c r="BX25" s="68"/>
      <c r="BY25" s="68"/>
      <c r="BZ25" s="6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7"/>
      <c r="BM26" s="68"/>
      <c r="BN26" s="68"/>
      <c r="BO26" s="68"/>
      <c r="BP26" s="68"/>
      <c r="BQ26" s="68"/>
      <c r="BR26" s="68"/>
      <c r="BS26" s="68"/>
      <c r="BT26" s="68"/>
      <c r="BU26" s="68"/>
      <c r="BV26" s="68"/>
      <c r="BW26" s="68"/>
      <c r="BX26" s="68"/>
      <c r="BY26" s="68"/>
      <c r="BZ26" s="6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7"/>
      <c r="BM27" s="68"/>
      <c r="BN27" s="68"/>
      <c r="BO27" s="68"/>
      <c r="BP27" s="68"/>
      <c r="BQ27" s="68"/>
      <c r="BR27" s="68"/>
      <c r="BS27" s="68"/>
      <c r="BT27" s="68"/>
      <c r="BU27" s="68"/>
      <c r="BV27" s="68"/>
      <c r="BW27" s="68"/>
      <c r="BX27" s="68"/>
      <c r="BY27" s="68"/>
      <c r="BZ27" s="6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7"/>
      <c r="BM28" s="68"/>
      <c r="BN28" s="68"/>
      <c r="BO28" s="68"/>
      <c r="BP28" s="68"/>
      <c r="BQ28" s="68"/>
      <c r="BR28" s="68"/>
      <c r="BS28" s="68"/>
      <c r="BT28" s="68"/>
      <c r="BU28" s="68"/>
      <c r="BV28" s="68"/>
      <c r="BW28" s="68"/>
      <c r="BX28" s="68"/>
      <c r="BY28" s="68"/>
      <c r="BZ28" s="6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7"/>
      <c r="BM29" s="68"/>
      <c r="BN29" s="68"/>
      <c r="BO29" s="68"/>
      <c r="BP29" s="68"/>
      <c r="BQ29" s="68"/>
      <c r="BR29" s="68"/>
      <c r="BS29" s="68"/>
      <c r="BT29" s="68"/>
      <c r="BU29" s="68"/>
      <c r="BV29" s="68"/>
      <c r="BW29" s="68"/>
      <c r="BX29" s="68"/>
      <c r="BY29" s="68"/>
      <c r="BZ29" s="6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7"/>
      <c r="BM30" s="68"/>
      <c r="BN30" s="68"/>
      <c r="BO30" s="68"/>
      <c r="BP30" s="68"/>
      <c r="BQ30" s="68"/>
      <c r="BR30" s="68"/>
      <c r="BS30" s="68"/>
      <c r="BT30" s="68"/>
      <c r="BU30" s="68"/>
      <c r="BV30" s="68"/>
      <c r="BW30" s="68"/>
      <c r="BX30" s="68"/>
      <c r="BY30" s="68"/>
      <c r="BZ30" s="6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7"/>
      <c r="BM31" s="68"/>
      <c r="BN31" s="68"/>
      <c r="BO31" s="68"/>
      <c r="BP31" s="68"/>
      <c r="BQ31" s="68"/>
      <c r="BR31" s="68"/>
      <c r="BS31" s="68"/>
      <c r="BT31" s="68"/>
      <c r="BU31" s="68"/>
      <c r="BV31" s="68"/>
      <c r="BW31" s="68"/>
      <c r="BX31" s="68"/>
      <c r="BY31" s="68"/>
      <c r="BZ31" s="6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7"/>
      <c r="BM32" s="68"/>
      <c r="BN32" s="68"/>
      <c r="BO32" s="68"/>
      <c r="BP32" s="68"/>
      <c r="BQ32" s="68"/>
      <c r="BR32" s="68"/>
      <c r="BS32" s="68"/>
      <c r="BT32" s="68"/>
      <c r="BU32" s="68"/>
      <c r="BV32" s="68"/>
      <c r="BW32" s="68"/>
      <c r="BX32" s="68"/>
      <c r="BY32" s="68"/>
      <c r="BZ32" s="6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7"/>
      <c r="BM33" s="68"/>
      <c r="BN33" s="68"/>
      <c r="BO33" s="68"/>
      <c r="BP33" s="68"/>
      <c r="BQ33" s="68"/>
      <c r="BR33" s="68"/>
      <c r="BS33" s="68"/>
      <c r="BT33" s="68"/>
      <c r="BU33" s="68"/>
      <c r="BV33" s="68"/>
      <c r="BW33" s="68"/>
      <c r="BX33" s="68"/>
      <c r="BY33" s="68"/>
      <c r="BZ33" s="69"/>
    </row>
    <row r="34" spans="1:78" ht="13.5" customHeight="1">
      <c r="A34" s="2"/>
      <c r="B34" s="16"/>
      <c r="C34" s="66" t="s">
        <v>26</v>
      </c>
      <c r="D34" s="66"/>
      <c r="E34" s="66"/>
      <c r="F34" s="66"/>
      <c r="G34" s="66"/>
      <c r="H34" s="66"/>
      <c r="I34" s="66"/>
      <c r="J34" s="66"/>
      <c r="K34" s="66"/>
      <c r="L34" s="66"/>
      <c r="M34" s="66"/>
      <c r="N34" s="66"/>
      <c r="O34" s="66"/>
      <c r="P34" s="66"/>
      <c r="Q34" s="19"/>
      <c r="R34" s="66" t="s">
        <v>27</v>
      </c>
      <c r="S34" s="66"/>
      <c r="T34" s="66"/>
      <c r="U34" s="66"/>
      <c r="V34" s="66"/>
      <c r="W34" s="66"/>
      <c r="X34" s="66"/>
      <c r="Y34" s="66"/>
      <c r="Z34" s="66"/>
      <c r="AA34" s="66"/>
      <c r="AB34" s="66"/>
      <c r="AC34" s="66"/>
      <c r="AD34" s="66"/>
      <c r="AE34" s="66"/>
      <c r="AF34" s="19"/>
      <c r="AG34" s="66" t="s">
        <v>28</v>
      </c>
      <c r="AH34" s="66"/>
      <c r="AI34" s="66"/>
      <c r="AJ34" s="66"/>
      <c r="AK34" s="66"/>
      <c r="AL34" s="66"/>
      <c r="AM34" s="66"/>
      <c r="AN34" s="66"/>
      <c r="AO34" s="66"/>
      <c r="AP34" s="66"/>
      <c r="AQ34" s="66"/>
      <c r="AR34" s="66"/>
      <c r="AS34" s="66"/>
      <c r="AT34" s="66"/>
      <c r="AU34" s="19"/>
      <c r="AV34" s="66" t="s">
        <v>29</v>
      </c>
      <c r="AW34" s="66"/>
      <c r="AX34" s="66"/>
      <c r="AY34" s="66"/>
      <c r="AZ34" s="66"/>
      <c r="BA34" s="66"/>
      <c r="BB34" s="66"/>
      <c r="BC34" s="66"/>
      <c r="BD34" s="66"/>
      <c r="BE34" s="66"/>
      <c r="BF34" s="66"/>
      <c r="BG34" s="66"/>
      <c r="BH34" s="66"/>
      <c r="BI34" s="66"/>
      <c r="BJ34" s="18"/>
      <c r="BK34" s="2"/>
      <c r="BL34" s="67"/>
      <c r="BM34" s="68"/>
      <c r="BN34" s="68"/>
      <c r="BO34" s="68"/>
      <c r="BP34" s="68"/>
      <c r="BQ34" s="68"/>
      <c r="BR34" s="68"/>
      <c r="BS34" s="68"/>
      <c r="BT34" s="68"/>
      <c r="BU34" s="68"/>
      <c r="BV34" s="68"/>
      <c r="BW34" s="68"/>
      <c r="BX34" s="68"/>
      <c r="BY34" s="68"/>
      <c r="BZ34" s="69"/>
    </row>
    <row r="35" spans="1:78" ht="13.5" customHeight="1">
      <c r="A35" s="2"/>
      <c r="B35" s="16"/>
      <c r="C35" s="66"/>
      <c r="D35" s="66"/>
      <c r="E35" s="66"/>
      <c r="F35" s="66"/>
      <c r="G35" s="66"/>
      <c r="H35" s="66"/>
      <c r="I35" s="66"/>
      <c r="J35" s="66"/>
      <c r="K35" s="66"/>
      <c r="L35" s="66"/>
      <c r="M35" s="66"/>
      <c r="N35" s="66"/>
      <c r="O35" s="66"/>
      <c r="P35" s="66"/>
      <c r="Q35" s="19"/>
      <c r="R35" s="66"/>
      <c r="S35" s="66"/>
      <c r="T35" s="66"/>
      <c r="U35" s="66"/>
      <c r="V35" s="66"/>
      <c r="W35" s="66"/>
      <c r="X35" s="66"/>
      <c r="Y35" s="66"/>
      <c r="Z35" s="66"/>
      <c r="AA35" s="66"/>
      <c r="AB35" s="66"/>
      <c r="AC35" s="66"/>
      <c r="AD35" s="66"/>
      <c r="AE35" s="66"/>
      <c r="AF35" s="19"/>
      <c r="AG35" s="66"/>
      <c r="AH35" s="66"/>
      <c r="AI35" s="66"/>
      <c r="AJ35" s="66"/>
      <c r="AK35" s="66"/>
      <c r="AL35" s="66"/>
      <c r="AM35" s="66"/>
      <c r="AN35" s="66"/>
      <c r="AO35" s="66"/>
      <c r="AP35" s="66"/>
      <c r="AQ35" s="66"/>
      <c r="AR35" s="66"/>
      <c r="AS35" s="66"/>
      <c r="AT35" s="66"/>
      <c r="AU35" s="19"/>
      <c r="AV35" s="66"/>
      <c r="AW35" s="66"/>
      <c r="AX35" s="66"/>
      <c r="AY35" s="66"/>
      <c r="AZ35" s="66"/>
      <c r="BA35" s="66"/>
      <c r="BB35" s="66"/>
      <c r="BC35" s="66"/>
      <c r="BD35" s="66"/>
      <c r="BE35" s="66"/>
      <c r="BF35" s="66"/>
      <c r="BG35" s="66"/>
      <c r="BH35" s="66"/>
      <c r="BI35" s="66"/>
      <c r="BJ35" s="18"/>
      <c r="BK35" s="2"/>
      <c r="BL35" s="67"/>
      <c r="BM35" s="68"/>
      <c r="BN35" s="68"/>
      <c r="BO35" s="68"/>
      <c r="BP35" s="68"/>
      <c r="BQ35" s="68"/>
      <c r="BR35" s="68"/>
      <c r="BS35" s="68"/>
      <c r="BT35" s="68"/>
      <c r="BU35" s="68"/>
      <c r="BV35" s="68"/>
      <c r="BW35" s="68"/>
      <c r="BX35" s="68"/>
      <c r="BY35" s="68"/>
      <c r="BZ35" s="6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7"/>
      <c r="BM36" s="68"/>
      <c r="BN36" s="68"/>
      <c r="BO36" s="68"/>
      <c r="BP36" s="68"/>
      <c r="BQ36" s="68"/>
      <c r="BR36" s="68"/>
      <c r="BS36" s="68"/>
      <c r="BT36" s="68"/>
      <c r="BU36" s="68"/>
      <c r="BV36" s="68"/>
      <c r="BW36" s="68"/>
      <c r="BX36" s="68"/>
      <c r="BY36" s="68"/>
      <c r="BZ36" s="6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7"/>
      <c r="BM37" s="68"/>
      <c r="BN37" s="68"/>
      <c r="BO37" s="68"/>
      <c r="BP37" s="68"/>
      <c r="BQ37" s="68"/>
      <c r="BR37" s="68"/>
      <c r="BS37" s="68"/>
      <c r="BT37" s="68"/>
      <c r="BU37" s="68"/>
      <c r="BV37" s="68"/>
      <c r="BW37" s="68"/>
      <c r="BX37" s="68"/>
      <c r="BY37" s="68"/>
      <c r="BZ37" s="6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7"/>
      <c r="BM38" s="68"/>
      <c r="BN38" s="68"/>
      <c r="BO38" s="68"/>
      <c r="BP38" s="68"/>
      <c r="BQ38" s="68"/>
      <c r="BR38" s="68"/>
      <c r="BS38" s="68"/>
      <c r="BT38" s="68"/>
      <c r="BU38" s="68"/>
      <c r="BV38" s="68"/>
      <c r="BW38" s="68"/>
      <c r="BX38" s="68"/>
      <c r="BY38" s="68"/>
      <c r="BZ38" s="6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7"/>
      <c r="BM39" s="68"/>
      <c r="BN39" s="68"/>
      <c r="BO39" s="68"/>
      <c r="BP39" s="68"/>
      <c r="BQ39" s="68"/>
      <c r="BR39" s="68"/>
      <c r="BS39" s="68"/>
      <c r="BT39" s="68"/>
      <c r="BU39" s="68"/>
      <c r="BV39" s="68"/>
      <c r="BW39" s="68"/>
      <c r="BX39" s="68"/>
      <c r="BY39" s="68"/>
      <c r="BZ39" s="6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7"/>
      <c r="BM40" s="68"/>
      <c r="BN40" s="68"/>
      <c r="BO40" s="68"/>
      <c r="BP40" s="68"/>
      <c r="BQ40" s="68"/>
      <c r="BR40" s="68"/>
      <c r="BS40" s="68"/>
      <c r="BT40" s="68"/>
      <c r="BU40" s="68"/>
      <c r="BV40" s="68"/>
      <c r="BW40" s="68"/>
      <c r="BX40" s="68"/>
      <c r="BY40" s="68"/>
      <c r="BZ40" s="6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7"/>
      <c r="BM41" s="68"/>
      <c r="BN41" s="68"/>
      <c r="BO41" s="68"/>
      <c r="BP41" s="68"/>
      <c r="BQ41" s="68"/>
      <c r="BR41" s="68"/>
      <c r="BS41" s="68"/>
      <c r="BT41" s="68"/>
      <c r="BU41" s="68"/>
      <c r="BV41" s="68"/>
      <c r="BW41" s="68"/>
      <c r="BX41" s="68"/>
      <c r="BY41" s="68"/>
      <c r="BZ41" s="6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7"/>
      <c r="BM42" s="68"/>
      <c r="BN42" s="68"/>
      <c r="BO42" s="68"/>
      <c r="BP42" s="68"/>
      <c r="BQ42" s="68"/>
      <c r="BR42" s="68"/>
      <c r="BS42" s="68"/>
      <c r="BT42" s="68"/>
      <c r="BU42" s="68"/>
      <c r="BV42" s="68"/>
      <c r="BW42" s="68"/>
      <c r="BX42" s="68"/>
      <c r="BY42" s="68"/>
      <c r="BZ42" s="6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7"/>
      <c r="BM43" s="68"/>
      <c r="BN43" s="68"/>
      <c r="BO43" s="68"/>
      <c r="BP43" s="68"/>
      <c r="BQ43" s="68"/>
      <c r="BR43" s="68"/>
      <c r="BS43" s="68"/>
      <c r="BT43" s="68"/>
      <c r="BU43" s="68"/>
      <c r="BV43" s="68"/>
      <c r="BW43" s="68"/>
      <c r="BX43" s="68"/>
      <c r="BY43" s="68"/>
      <c r="BZ43" s="6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0"/>
      <c r="BM44" s="71"/>
      <c r="BN44" s="71"/>
      <c r="BO44" s="71"/>
      <c r="BP44" s="71"/>
      <c r="BQ44" s="71"/>
      <c r="BR44" s="71"/>
      <c r="BS44" s="71"/>
      <c r="BT44" s="71"/>
      <c r="BU44" s="71"/>
      <c r="BV44" s="71"/>
      <c r="BW44" s="71"/>
      <c r="BX44" s="71"/>
      <c r="BY44" s="71"/>
      <c r="BZ44" s="7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7" t="s">
        <v>109</v>
      </c>
      <c r="BM47" s="68"/>
      <c r="BN47" s="68"/>
      <c r="BO47" s="68"/>
      <c r="BP47" s="68"/>
      <c r="BQ47" s="68"/>
      <c r="BR47" s="68"/>
      <c r="BS47" s="68"/>
      <c r="BT47" s="68"/>
      <c r="BU47" s="68"/>
      <c r="BV47" s="68"/>
      <c r="BW47" s="68"/>
      <c r="BX47" s="68"/>
      <c r="BY47" s="68"/>
      <c r="BZ47" s="6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7"/>
      <c r="BM48" s="68"/>
      <c r="BN48" s="68"/>
      <c r="BO48" s="68"/>
      <c r="BP48" s="68"/>
      <c r="BQ48" s="68"/>
      <c r="BR48" s="68"/>
      <c r="BS48" s="68"/>
      <c r="BT48" s="68"/>
      <c r="BU48" s="68"/>
      <c r="BV48" s="68"/>
      <c r="BW48" s="68"/>
      <c r="BX48" s="68"/>
      <c r="BY48" s="68"/>
      <c r="BZ48" s="6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7"/>
      <c r="BM49" s="68"/>
      <c r="BN49" s="68"/>
      <c r="BO49" s="68"/>
      <c r="BP49" s="68"/>
      <c r="BQ49" s="68"/>
      <c r="BR49" s="68"/>
      <c r="BS49" s="68"/>
      <c r="BT49" s="68"/>
      <c r="BU49" s="68"/>
      <c r="BV49" s="68"/>
      <c r="BW49" s="68"/>
      <c r="BX49" s="68"/>
      <c r="BY49" s="68"/>
      <c r="BZ49" s="6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7"/>
      <c r="BM50" s="68"/>
      <c r="BN50" s="68"/>
      <c r="BO50" s="68"/>
      <c r="BP50" s="68"/>
      <c r="BQ50" s="68"/>
      <c r="BR50" s="68"/>
      <c r="BS50" s="68"/>
      <c r="BT50" s="68"/>
      <c r="BU50" s="68"/>
      <c r="BV50" s="68"/>
      <c r="BW50" s="68"/>
      <c r="BX50" s="68"/>
      <c r="BY50" s="68"/>
      <c r="BZ50" s="6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7"/>
      <c r="BM51" s="68"/>
      <c r="BN51" s="68"/>
      <c r="BO51" s="68"/>
      <c r="BP51" s="68"/>
      <c r="BQ51" s="68"/>
      <c r="BR51" s="68"/>
      <c r="BS51" s="68"/>
      <c r="BT51" s="68"/>
      <c r="BU51" s="68"/>
      <c r="BV51" s="68"/>
      <c r="BW51" s="68"/>
      <c r="BX51" s="68"/>
      <c r="BY51" s="68"/>
      <c r="BZ51" s="6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7"/>
      <c r="BM52" s="68"/>
      <c r="BN52" s="68"/>
      <c r="BO52" s="68"/>
      <c r="BP52" s="68"/>
      <c r="BQ52" s="68"/>
      <c r="BR52" s="68"/>
      <c r="BS52" s="68"/>
      <c r="BT52" s="68"/>
      <c r="BU52" s="68"/>
      <c r="BV52" s="68"/>
      <c r="BW52" s="68"/>
      <c r="BX52" s="68"/>
      <c r="BY52" s="68"/>
      <c r="BZ52" s="6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7"/>
      <c r="BM53" s="68"/>
      <c r="BN53" s="68"/>
      <c r="BO53" s="68"/>
      <c r="BP53" s="68"/>
      <c r="BQ53" s="68"/>
      <c r="BR53" s="68"/>
      <c r="BS53" s="68"/>
      <c r="BT53" s="68"/>
      <c r="BU53" s="68"/>
      <c r="BV53" s="68"/>
      <c r="BW53" s="68"/>
      <c r="BX53" s="68"/>
      <c r="BY53" s="68"/>
      <c r="BZ53" s="6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7"/>
      <c r="BM54" s="68"/>
      <c r="BN54" s="68"/>
      <c r="BO54" s="68"/>
      <c r="BP54" s="68"/>
      <c r="BQ54" s="68"/>
      <c r="BR54" s="68"/>
      <c r="BS54" s="68"/>
      <c r="BT54" s="68"/>
      <c r="BU54" s="68"/>
      <c r="BV54" s="68"/>
      <c r="BW54" s="68"/>
      <c r="BX54" s="68"/>
      <c r="BY54" s="68"/>
      <c r="BZ54" s="6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7"/>
      <c r="BM55" s="68"/>
      <c r="BN55" s="68"/>
      <c r="BO55" s="68"/>
      <c r="BP55" s="68"/>
      <c r="BQ55" s="68"/>
      <c r="BR55" s="68"/>
      <c r="BS55" s="68"/>
      <c r="BT55" s="68"/>
      <c r="BU55" s="68"/>
      <c r="BV55" s="68"/>
      <c r="BW55" s="68"/>
      <c r="BX55" s="68"/>
      <c r="BY55" s="68"/>
      <c r="BZ55" s="69"/>
    </row>
    <row r="56" spans="1:78" ht="13.5" customHeight="1">
      <c r="A56" s="2"/>
      <c r="B56" s="16"/>
      <c r="C56" s="66" t="s">
        <v>31</v>
      </c>
      <c r="D56" s="66"/>
      <c r="E56" s="66"/>
      <c r="F56" s="66"/>
      <c r="G56" s="66"/>
      <c r="H56" s="66"/>
      <c r="I56" s="66"/>
      <c r="J56" s="66"/>
      <c r="K56" s="66"/>
      <c r="L56" s="66"/>
      <c r="M56" s="66"/>
      <c r="N56" s="66"/>
      <c r="O56" s="66"/>
      <c r="P56" s="66"/>
      <c r="Q56" s="19"/>
      <c r="R56" s="66" t="s">
        <v>32</v>
      </c>
      <c r="S56" s="66"/>
      <c r="T56" s="66"/>
      <c r="U56" s="66"/>
      <c r="V56" s="66"/>
      <c r="W56" s="66"/>
      <c r="X56" s="66"/>
      <c r="Y56" s="66"/>
      <c r="Z56" s="66"/>
      <c r="AA56" s="66"/>
      <c r="AB56" s="66"/>
      <c r="AC56" s="66"/>
      <c r="AD56" s="66"/>
      <c r="AE56" s="66"/>
      <c r="AF56" s="19"/>
      <c r="AG56" s="66" t="s">
        <v>33</v>
      </c>
      <c r="AH56" s="66"/>
      <c r="AI56" s="66"/>
      <c r="AJ56" s="66"/>
      <c r="AK56" s="66"/>
      <c r="AL56" s="66"/>
      <c r="AM56" s="66"/>
      <c r="AN56" s="66"/>
      <c r="AO56" s="66"/>
      <c r="AP56" s="66"/>
      <c r="AQ56" s="66"/>
      <c r="AR56" s="66"/>
      <c r="AS56" s="66"/>
      <c r="AT56" s="66"/>
      <c r="AU56" s="19"/>
      <c r="AV56" s="66" t="s">
        <v>34</v>
      </c>
      <c r="AW56" s="66"/>
      <c r="AX56" s="66"/>
      <c r="AY56" s="66"/>
      <c r="AZ56" s="66"/>
      <c r="BA56" s="66"/>
      <c r="BB56" s="66"/>
      <c r="BC56" s="66"/>
      <c r="BD56" s="66"/>
      <c r="BE56" s="66"/>
      <c r="BF56" s="66"/>
      <c r="BG56" s="66"/>
      <c r="BH56" s="66"/>
      <c r="BI56" s="66"/>
      <c r="BJ56" s="18"/>
      <c r="BK56" s="2"/>
      <c r="BL56" s="67"/>
      <c r="BM56" s="68"/>
      <c r="BN56" s="68"/>
      <c r="BO56" s="68"/>
      <c r="BP56" s="68"/>
      <c r="BQ56" s="68"/>
      <c r="BR56" s="68"/>
      <c r="BS56" s="68"/>
      <c r="BT56" s="68"/>
      <c r="BU56" s="68"/>
      <c r="BV56" s="68"/>
      <c r="BW56" s="68"/>
      <c r="BX56" s="68"/>
      <c r="BY56" s="68"/>
      <c r="BZ56" s="69"/>
    </row>
    <row r="57" spans="1:78" ht="13.5" customHeight="1">
      <c r="A57" s="2"/>
      <c r="B57" s="16"/>
      <c r="C57" s="66"/>
      <c r="D57" s="66"/>
      <c r="E57" s="66"/>
      <c r="F57" s="66"/>
      <c r="G57" s="66"/>
      <c r="H57" s="66"/>
      <c r="I57" s="66"/>
      <c r="J57" s="66"/>
      <c r="K57" s="66"/>
      <c r="L57" s="66"/>
      <c r="M57" s="66"/>
      <c r="N57" s="66"/>
      <c r="O57" s="66"/>
      <c r="P57" s="66"/>
      <c r="Q57" s="19"/>
      <c r="R57" s="66"/>
      <c r="S57" s="66"/>
      <c r="T57" s="66"/>
      <c r="U57" s="66"/>
      <c r="V57" s="66"/>
      <c r="W57" s="66"/>
      <c r="X57" s="66"/>
      <c r="Y57" s="66"/>
      <c r="Z57" s="66"/>
      <c r="AA57" s="66"/>
      <c r="AB57" s="66"/>
      <c r="AC57" s="66"/>
      <c r="AD57" s="66"/>
      <c r="AE57" s="66"/>
      <c r="AF57" s="19"/>
      <c r="AG57" s="66"/>
      <c r="AH57" s="66"/>
      <c r="AI57" s="66"/>
      <c r="AJ57" s="66"/>
      <c r="AK57" s="66"/>
      <c r="AL57" s="66"/>
      <c r="AM57" s="66"/>
      <c r="AN57" s="66"/>
      <c r="AO57" s="66"/>
      <c r="AP57" s="66"/>
      <c r="AQ57" s="66"/>
      <c r="AR57" s="66"/>
      <c r="AS57" s="66"/>
      <c r="AT57" s="66"/>
      <c r="AU57" s="19"/>
      <c r="AV57" s="66"/>
      <c r="AW57" s="66"/>
      <c r="AX57" s="66"/>
      <c r="AY57" s="66"/>
      <c r="AZ57" s="66"/>
      <c r="BA57" s="66"/>
      <c r="BB57" s="66"/>
      <c r="BC57" s="66"/>
      <c r="BD57" s="66"/>
      <c r="BE57" s="66"/>
      <c r="BF57" s="66"/>
      <c r="BG57" s="66"/>
      <c r="BH57" s="66"/>
      <c r="BI57" s="66"/>
      <c r="BJ57" s="18"/>
      <c r="BK57" s="2"/>
      <c r="BL57" s="67"/>
      <c r="BM57" s="68"/>
      <c r="BN57" s="68"/>
      <c r="BO57" s="68"/>
      <c r="BP57" s="68"/>
      <c r="BQ57" s="68"/>
      <c r="BR57" s="68"/>
      <c r="BS57" s="68"/>
      <c r="BT57" s="68"/>
      <c r="BU57" s="68"/>
      <c r="BV57" s="68"/>
      <c r="BW57" s="68"/>
      <c r="BX57" s="68"/>
      <c r="BY57" s="68"/>
      <c r="BZ57" s="6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7"/>
      <c r="BM58" s="68"/>
      <c r="BN58" s="68"/>
      <c r="BO58" s="68"/>
      <c r="BP58" s="68"/>
      <c r="BQ58" s="68"/>
      <c r="BR58" s="68"/>
      <c r="BS58" s="68"/>
      <c r="BT58" s="68"/>
      <c r="BU58" s="68"/>
      <c r="BV58" s="68"/>
      <c r="BW58" s="68"/>
      <c r="BX58" s="68"/>
      <c r="BY58" s="68"/>
      <c r="BZ58" s="6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7"/>
      <c r="BM59" s="68"/>
      <c r="BN59" s="68"/>
      <c r="BO59" s="68"/>
      <c r="BP59" s="68"/>
      <c r="BQ59" s="68"/>
      <c r="BR59" s="68"/>
      <c r="BS59" s="68"/>
      <c r="BT59" s="68"/>
      <c r="BU59" s="68"/>
      <c r="BV59" s="68"/>
      <c r="BW59" s="68"/>
      <c r="BX59" s="68"/>
      <c r="BY59" s="68"/>
      <c r="BZ59" s="69"/>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7"/>
      <c r="BM60" s="68"/>
      <c r="BN60" s="68"/>
      <c r="BO60" s="68"/>
      <c r="BP60" s="68"/>
      <c r="BQ60" s="68"/>
      <c r="BR60" s="68"/>
      <c r="BS60" s="68"/>
      <c r="BT60" s="68"/>
      <c r="BU60" s="68"/>
      <c r="BV60" s="68"/>
      <c r="BW60" s="68"/>
      <c r="BX60" s="68"/>
      <c r="BY60" s="68"/>
      <c r="BZ60" s="69"/>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7"/>
      <c r="BM61" s="68"/>
      <c r="BN61" s="68"/>
      <c r="BO61" s="68"/>
      <c r="BP61" s="68"/>
      <c r="BQ61" s="68"/>
      <c r="BR61" s="68"/>
      <c r="BS61" s="68"/>
      <c r="BT61" s="68"/>
      <c r="BU61" s="68"/>
      <c r="BV61" s="68"/>
      <c r="BW61" s="68"/>
      <c r="BX61" s="68"/>
      <c r="BY61" s="68"/>
      <c r="BZ61" s="6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7"/>
      <c r="BM62" s="68"/>
      <c r="BN62" s="68"/>
      <c r="BO62" s="68"/>
      <c r="BP62" s="68"/>
      <c r="BQ62" s="68"/>
      <c r="BR62" s="68"/>
      <c r="BS62" s="68"/>
      <c r="BT62" s="68"/>
      <c r="BU62" s="68"/>
      <c r="BV62" s="68"/>
      <c r="BW62" s="68"/>
      <c r="BX62" s="68"/>
      <c r="BY62" s="68"/>
      <c r="BZ62" s="6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0"/>
      <c r="BM63" s="71"/>
      <c r="BN63" s="71"/>
      <c r="BO63" s="71"/>
      <c r="BP63" s="71"/>
      <c r="BQ63" s="71"/>
      <c r="BR63" s="71"/>
      <c r="BS63" s="71"/>
      <c r="BT63" s="71"/>
      <c r="BU63" s="71"/>
      <c r="BV63" s="71"/>
      <c r="BW63" s="71"/>
      <c r="BX63" s="71"/>
      <c r="BY63" s="71"/>
      <c r="BZ63" s="7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7" t="s">
        <v>110</v>
      </c>
      <c r="BM66" s="68"/>
      <c r="BN66" s="68"/>
      <c r="BO66" s="68"/>
      <c r="BP66" s="68"/>
      <c r="BQ66" s="68"/>
      <c r="BR66" s="68"/>
      <c r="BS66" s="68"/>
      <c r="BT66" s="68"/>
      <c r="BU66" s="68"/>
      <c r="BV66" s="68"/>
      <c r="BW66" s="68"/>
      <c r="BX66" s="68"/>
      <c r="BY66" s="68"/>
      <c r="BZ66" s="6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7"/>
      <c r="BM67" s="68"/>
      <c r="BN67" s="68"/>
      <c r="BO67" s="68"/>
      <c r="BP67" s="68"/>
      <c r="BQ67" s="68"/>
      <c r="BR67" s="68"/>
      <c r="BS67" s="68"/>
      <c r="BT67" s="68"/>
      <c r="BU67" s="68"/>
      <c r="BV67" s="68"/>
      <c r="BW67" s="68"/>
      <c r="BX67" s="68"/>
      <c r="BY67" s="68"/>
      <c r="BZ67" s="6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7"/>
      <c r="BM68" s="68"/>
      <c r="BN68" s="68"/>
      <c r="BO68" s="68"/>
      <c r="BP68" s="68"/>
      <c r="BQ68" s="68"/>
      <c r="BR68" s="68"/>
      <c r="BS68" s="68"/>
      <c r="BT68" s="68"/>
      <c r="BU68" s="68"/>
      <c r="BV68" s="68"/>
      <c r="BW68" s="68"/>
      <c r="BX68" s="68"/>
      <c r="BY68" s="68"/>
      <c r="BZ68" s="6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7"/>
      <c r="BM69" s="68"/>
      <c r="BN69" s="68"/>
      <c r="BO69" s="68"/>
      <c r="BP69" s="68"/>
      <c r="BQ69" s="68"/>
      <c r="BR69" s="68"/>
      <c r="BS69" s="68"/>
      <c r="BT69" s="68"/>
      <c r="BU69" s="68"/>
      <c r="BV69" s="68"/>
      <c r="BW69" s="68"/>
      <c r="BX69" s="68"/>
      <c r="BY69" s="68"/>
      <c r="BZ69" s="6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7"/>
      <c r="BM70" s="68"/>
      <c r="BN70" s="68"/>
      <c r="BO70" s="68"/>
      <c r="BP70" s="68"/>
      <c r="BQ70" s="68"/>
      <c r="BR70" s="68"/>
      <c r="BS70" s="68"/>
      <c r="BT70" s="68"/>
      <c r="BU70" s="68"/>
      <c r="BV70" s="68"/>
      <c r="BW70" s="68"/>
      <c r="BX70" s="68"/>
      <c r="BY70" s="68"/>
      <c r="BZ70" s="6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7"/>
      <c r="BM71" s="68"/>
      <c r="BN71" s="68"/>
      <c r="BO71" s="68"/>
      <c r="BP71" s="68"/>
      <c r="BQ71" s="68"/>
      <c r="BR71" s="68"/>
      <c r="BS71" s="68"/>
      <c r="BT71" s="68"/>
      <c r="BU71" s="68"/>
      <c r="BV71" s="68"/>
      <c r="BW71" s="68"/>
      <c r="BX71" s="68"/>
      <c r="BY71" s="68"/>
      <c r="BZ71" s="6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7"/>
      <c r="BM72" s="68"/>
      <c r="BN72" s="68"/>
      <c r="BO72" s="68"/>
      <c r="BP72" s="68"/>
      <c r="BQ72" s="68"/>
      <c r="BR72" s="68"/>
      <c r="BS72" s="68"/>
      <c r="BT72" s="68"/>
      <c r="BU72" s="68"/>
      <c r="BV72" s="68"/>
      <c r="BW72" s="68"/>
      <c r="BX72" s="68"/>
      <c r="BY72" s="68"/>
      <c r="BZ72" s="6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7"/>
      <c r="BM73" s="68"/>
      <c r="BN73" s="68"/>
      <c r="BO73" s="68"/>
      <c r="BP73" s="68"/>
      <c r="BQ73" s="68"/>
      <c r="BR73" s="68"/>
      <c r="BS73" s="68"/>
      <c r="BT73" s="68"/>
      <c r="BU73" s="68"/>
      <c r="BV73" s="68"/>
      <c r="BW73" s="68"/>
      <c r="BX73" s="68"/>
      <c r="BY73" s="68"/>
      <c r="BZ73" s="6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7"/>
      <c r="BM74" s="68"/>
      <c r="BN74" s="68"/>
      <c r="BO74" s="68"/>
      <c r="BP74" s="68"/>
      <c r="BQ74" s="68"/>
      <c r="BR74" s="68"/>
      <c r="BS74" s="68"/>
      <c r="BT74" s="68"/>
      <c r="BU74" s="68"/>
      <c r="BV74" s="68"/>
      <c r="BW74" s="68"/>
      <c r="BX74" s="68"/>
      <c r="BY74" s="68"/>
      <c r="BZ74" s="6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7"/>
      <c r="BM75" s="68"/>
      <c r="BN75" s="68"/>
      <c r="BO75" s="68"/>
      <c r="BP75" s="68"/>
      <c r="BQ75" s="68"/>
      <c r="BR75" s="68"/>
      <c r="BS75" s="68"/>
      <c r="BT75" s="68"/>
      <c r="BU75" s="68"/>
      <c r="BV75" s="68"/>
      <c r="BW75" s="68"/>
      <c r="BX75" s="68"/>
      <c r="BY75" s="68"/>
      <c r="BZ75" s="6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7"/>
      <c r="BM76" s="68"/>
      <c r="BN76" s="68"/>
      <c r="BO76" s="68"/>
      <c r="BP76" s="68"/>
      <c r="BQ76" s="68"/>
      <c r="BR76" s="68"/>
      <c r="BS76" s="68"/>
      <c r="BT76" s="68"/>
      <c r="BU76" s="68"/>
      <c r="BV76" s="68"/>
      <c r="BW76" s="68"/>
      <c r="BX76" s="68"/>
      <c r="BY76" s="68"/>
      <c r="BZ76" s="6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7"/>
      <c r="BM77" s="68"/>
      <c r="BN77" s="68"/>
      <c r="BO77" s="68"/>
      <c r="BP77" s="68"/>
      <c r="BQ77" s="68"/>
      <c r="BR77" s="68"/>
      <c r="BS77" s="68"/>
      <c r="BT77" s="68"/>
      <c r="BU77" s="68"/>
      <c r="BV77" s="68"/>
      <c r="BW77" s="68"/>
      <c r="BX77" s="68"/>
      <c r="BY77" s="68"/>
      <c r="BZ77" s="6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7"/>
      <c r="BM78" s="68"/>
      <c r="BN78" s="68"/>
      <c r="BO78" s="68"/>
      <c r="BP78" s="68"/>
      <c r="BQ78" s="68"/>
      <c r="BR78" s="68"/>
      <c r="BS78" s="68"/>
      <c r="BT78" s="68"/>
      <c r="BU78" s="68"/>
      <c r="BV78" s="68"/>
      <c r="BW78" s="68"/>
      <c r="BX78" s="68"/>
      <c r="BY78" s="68"/>
      <c r="BZ78" s="69"/>
    </row>
    <row r="79" spans="1:78" ht="13.5" customHeight="1">
      <c r="A79" s="2"/>
      <c r="B79" s="16"/>
      <c r="C79" s="66" t="s">
        <v>37</v>
      </c>
      <c r="D79" s="66"/>
      <c r="E79" s="66"/>
      <c r="F79" s="66"/>
      <c r="G79" s="66"/>
      <c r="H79" s="66"/>
      <c r="I79" s="66"/>
      <c r="J79" s="66"/>
      <c r="K79" s="66"/>
      <c r="L79" s="66"/>
      <c r="M79" s="66"/>
      <c r="N79" s="66"/>
      <c r="O79" s="66"/>
      <c r="P79" s="66"/>
      <c r="Q79" s="66"/>
      <c r="R79" s="66"/>
      <c r="S79" s="66"/>
      <c r="T79" s="66"/>
      <c r="U79" s="19"/>
      <c r="V79" s="19"/>
      <c r="W79" s="66" t="s">
        <v>38</v>
      </c>
      <c r="X79" s="66"/>
      <c r="Y79" s="66"/>
      <c r="Z79" s="66"/>
      <c r="AA79" s="66"/>
      <c r="AB79" s="66"/>
      <c r="AC79" s="66"/>
      <c r="AD79" s="66"/>
      <c r="AE79" s="66"/>
      <c r="AF79" s="66"/>
      <c r="AG79" s="66"/>
      <c r="AH79" s="66"/>
      <c r="AI79" s="66"/>
      <c r="AJ79" s="66"/>
      <c r="AK79" s="66"/>
      <c r="AL79" s="66"/>
      <c r="AM79" s="66"/>
      <c r="AN79" s="66"/>
      <c r="AO79" s="19"/>
      <c r="AP79" s="19"/>
      <c r="AQ79" s="66" t="s">
        <v>39</v>
      </c>
      <c r="AR79" s="66"/>
      <c r="AS79" s="66"/>
      <c r="AT79" s="66"/>
      <c r="AU79" s="66"/>
      <c r="AV79" s="66"/>
      <c r="AW79" s="66"/>
      <c r="AX79" s="66"/>
      <c r="AY79" s="66"/>
      <c r="AZ79" s="66"/>
      <c r="BA79" s="66"/>
      <c r="BB79" s="66"/>
      <c r="BC79" s="66"/>
      <c r="BD79" s="66"/>
      <c r="BE79" s="66"/>
      <c r="BF79" s="66"/>
      <c r="BG79" s="66"/>
      <c r="BH79" s="66"/>
      <c r="BI79" s="17"/>
      <c r="BJ79" s="18"/>
      <c r="BK79" s="2"/>
      <c r="BL79" s="67"/>
      <c r="BM79" s="68"/>
      <c r="BN79" s="68"/>
      <c r="BO79" s="68"/>
      <c r="BP79" s="68"/>
      <c r="BQ79" s="68"/>
      <c r="BR79" s="68"/>
      <c r="BS79" s="68"/>
      <c r="BT79" s="68"/>
      <c r="BU79" s="68"/>
      <c r="BV79" s="68"/>
      <c r="BW79" s="68"/>
      <c r="BX79" s="68"/>
      <c r="BY79" s="68"/>
      <c r="BZ79" s="69"/>
    </row>
    <row r="80" spans="1:78" ht="13.5" customHeight="1">
      <c r="A80" s="2"/>
      <c r="B80" s="16"/>
      <c r="C80" s="66"/>
      <c r="D80" s="66"/>
      <c r="E80" s="66"/>
      <c r="F80" s="66"/>
      <c r="G80" s="66"/>
      <c r="H80" s="66"/>
      <c r="I80" s="66"/>
      <c r="J80" s="66"/>
      <c r="K80" s="66"/>
      <c r="L80" s="66"/>
      <c r="M80" s="66"/>
      <c r="N80" s="66"/>
      <c r="O80" s="66"/>
      <c r="P80" s="66"/>
      <c r="Q80" s="66"/>
      <c r="R80" s="66"/>
      <c r="S80" s="66"/>
      <c r="T80" s="66"/>
      <c r="U80" s="19"/>
      <c r="V80" s="19"/>
      <c r="W80" s="66"/>
      <c r="X80" s="66"/>
      <c r="Y80" s="66"/>
      <c r="Z80" s="66"/>
      <c r="AA80" s="66"/>
      <c r="AB80" s="66"/>
      <c r="AC80" s="66"/>
      <c r="AD80" s="66"/>
      <c r="AE80" s="66"/>
      <c r="AF80" s="66"/>
      <c r="AG80" s="66"/>
      <c r="AH80" s="66"/>
      <c r="AI80" s="66"/>
      <c r="AJ80" s="66"/>
      <c r="AK80" s="66"/>
      <c r="AL80" s="66"/>
      <c r="AM80" s="66"/>
      <c r="AN80" s="66"/>
      <c r="AO80" s="19"/>
      <c r="AP80" s="19"/>
      <c r="AQ80" s="66"/>
      <c r="AR80" s="66"/>
      <c r="AS80" s="66"/>
      <c r="AT80" s="66"/>
      <c r="AU80" s="66"/>
      <c r="AV80" s="66"/>
      <c r="AW80" s="66"/>
      <c r="AX80" s="66"/>
      <c r="AY80" s="66"/>
      <c r="AZ80" s="66"/>
      <c r="BA80" s="66"/>
      <c r="BB80" s="66"/>
      <c r="BC80" s="66"/>
      <c r="BD80" s="66"/>
      <c r="BE80" s="66"/>
      <c r="BF80" s="66"/>
      <c r="BG80" s="66"/>
      <c r="BH80" s="66"/>
      <c r="BI80" s="17"/>
      <c r="BJ80" s="18"/>
      <c r="BK80" s="2"/>
      <c r="BL80" s="67"/>
      <c r="BM80" s="68"/>
      <c r="BN80" s="68"/>
      <c r="BO80" s="68"/>
      <c r="BP80" s="68"/>
      <c r="BQ80" s="68"/>
      <c r="BR80" s="68"/>
      <c r="BS80" s="68"/>
      <c r="BT80" s="68"/>
      <c r="BU80" s="68"/>
      <c r="BV80" s="68"/>
      <c r="BW80" s="68"/>
      <c r="BX80" s="68"/>
      <c r="BY80" s="68"/>
      <c r="BZ80" s="6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7"/>
      <c r="BM81" s="68"/>
      <c r="BN81" s="68"/>
      <c r="BO81" s="68"/>
      <c r="BP81" s="68"/>
      <c r="BQ81" s="68"/>
      <c r="BR81" s="68"/>
      <c r="BS81" s="68"/>
      <c r="BT81" s="68"/>
      <c r="BU81" s="68"/>
      <c r="BV81" s="68"/>
      <c r="BW81" s="68"/>
      <c r="BX81" s="68"/>
      <c r="BY81" s="68"/>
      <c r="BZ81" s="6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0"/>
      <c r="BM82" s="71"/>
      <c r="BN82" s="71"/>
      <c r="BO82" s="71"/>
      <c r="BP82" s="71"/>
      <c r="BQ82" s="71"/>
      <c r="BR82" s="71"/>
      <c r="BS82" s="71"/>
      <c r="BT82" s="71"/>
      <c r="BU82" s="71"/>
      <c r="BV82" s="71"/>
      <c r="BW82" s="71"/>
      <c r="BX82" s="71"/>
      <c r="BY82" s="71"/>
      <c r="BZ82" s="72"/>
    </row>
    <row r="83" spans="1:78">
      <c r="C83" s="2" t="s">
        <v>40</v>
      </c>
    </row>
    <row r="84" spans="1:78">
      <c r="C84" s="2" t="s">
        <v>41</v>
      </c>
    </row>
  </sheetData>
  <sheetProtection password="8649" sheet="1" objects="1" scenarios="1" formatCells="0" formatColumns="0" formatRows="0"/>
  <mergeCells count="55">
    <mergeCell ref="B60:BJ61"/>
    <mergeCell ref="BL47:BZ63"/>
    <mergeCell ref="BL64:BZ65"/>
    <mergeCell ref="C79:T80"/>
    <mergeCell ref="W79:AN80"/>
    <mergeCell ref="AQ79:BH80"/>
    <mergeCell ref="BL66:BZ82"/>
    <mergeCell ref="BL45:BZ46"/>
    <mergeCell ref="C56:P57"/>
    <mergeCell ref="R56:AE57"/>
    <mergeCell ref="AG56:AT57"/>
    <mergeCell ref="AV56:BI57"/>
    <mergeCell ref="BL11:BZ13"/>
    <mergeCell ref="B14:BJ15"/>
    <mergeCell ref="BL14:BZ15"/>
    <mergeCell ref="C34:P35"/>
    <mergeCell ref="R34:AE35"/>
    <mergeCell ref="AG34:AT35"/>
    <mergeCell ref="AV34:BI35"/>
    <mergeCell ref="BL16:BZ44"/>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382027</v>
      </c>
      <c r="D6" s="31">
        <f t="shared" si="3"/>
        <v>47</v>
      </c>
      <c r="E6" s="31">
        <f t="shared" si="3"/>
        <v>17</v>
      </c>
      <c r="F6" s="31">
        <f t="shared" si="3"/>
        <v>4</v>
      </c>
      <c r="G6" s="31">
        <f t="shared" si="3"/>
        <v>0</v>
      </c>
      <c r="H6" s="31" t="str">
        <f t="shared" si="3"/>
        <v>愛媛県　今治市</v>
      </c>
      <c r="I6" s="31" t="str">
        <f t="shared" si="3"/>
        <v>法非適用</v>
      </c>
      <c r="J6" s="31" t="str">
        <f t="shared" si="3"/>
        <v>下水道事業</v>
      </c>
      <c r="K6" s="31" t="str">
        <f t="shared" si="3"/>
        <v>特定環境保全公共下水道</v>
      </c>
      <c r="L6" s="31" t="str">
        <f t="shared" si="3"/>
        <v>D1</v>
      </c>
      <c r="M6" s="32" t="str">
        <f t="shared" si="3"/>
        <v>-</v>
      </c>
      <c r="N6" s="32" t="str">
        <f t="shared" si="3"/>
        <v>該当数値なし</v>
      </c>
      <c r="O6" s="32">
        <f t="shared" si="3"/>
        <v>5.12</v>
      </c>
      <c r="P6" s="32">
        <f t="shared" si="3"/>
        <v>94.39</v>
      </c>
      <c r="Q6" s="32">
        <f t="shared" si="3"/>
        <v>2741</v>
      </c>
      <c r="R6" s="32">
        <f t="shared" si="3"/>
        <v>164769</v>
      </c>
      <c r="S6" s="32">
        <f t="shared" si="3"/>
        <v>419.13</v>
      </c>
      <c r="T6" s="32">
        <f t="shared" si="3"/>
        <v>393.12</v>
      </c>
      <c r="U6" s="32">
        <f t="shared" si="3"/>
        <v>8418</v>
      </c>
      <c r="V6" s="32">
        <f t="shared" si="3"/>
        <v>5.0199999999999996</v>
      </c>
      <c r="W6" s="32">
        <f t="shared" si="3"/>
        <v>1676.89</v>
      </c>
      <c r="X6" s="33">
        <f>IF(X7="",NA(),X7)</f>
        <v>65.010000000000005</v>
      </c>
      <c r="Y6" s="33">
        <f t="shared" ref="Y6:AG6" si="4">IF(Y7="",NA(),Y7)</f>
        <v>66.03</v>
      </c>
      <c r="Z6" s="33">
        <f t="shared" si="4"/>
        <v>68.400000000000006</v>
      </c>
      <c r="AA6" s="33">
        <f t="shared" si="4"/>
        <v>69.650000000000006</v>
      </c>
      <c r="AB6" s="33">
        <f t="shared" si="4"/>
        <v>67.61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1923</v>
      </c>
      <c r="BF6" s="33">
        <f t="shared" ref="BF6:BN6" si="7">IF(BF7="",NA(),BF7)</f>
        <v>1775.56</v>
      </c>
      <c r="BG6" s="33">
        <f t="shared" si="7"/>
        <v>1603.65</v>
      </c>
      <c r="BH6" s="33">
        <f t="shared" si="7"/>
        <v>1389.69</v>
      </c>
      <c r="BI6" s="33">
        <f t="shared" si="7"/>
        <v>1558.92</v>
      </c>
      <c r="BJ6" s="33">
        <f t="shared" si="7"/>
        <v>1733.74</v>
      </c>
      <c r="BK6" s="33">
        <f t="shared" si="7"/>
        <v>1860.94</v>
      </c>
      <c r="BL6" s="33">
        <f t="shared" si="7"/>
        <v>1655.47</v>
      </c>
      <c r="BM6" s="33">
        <f t="shared" si="7"/>
        <v>1504.21</v>
      </c>
      <c r="BN6" s="33">
        <f t="shared" si="7"/>
        <v>1390.86</v>
      </c>
      <c r="BO6" s="32" t="str">
        <f>IF(BO7="","",IF(BO7="-","【-】","【"&amp;SUBSTITUTE(TEXT(BO7,"#,##0.00"),"-","△")&amp;"】"))</f>
        <v>【1,457.06】</v>
      </c>
      <c r="BP6" s="33">
        <f>IF(BP7="",NA(),BP7)</f>
        <v>36.229999999999997</v>
      </c>
      <c r="BQ6" s="33">
        <f t="shared" ref="BQ6:BY6" si="8">IF(BQ7="",NA(),BQ7)</f>
        <v>35.909999999999997</v>
      </c>
      <c r="BR6" s="33">
        <f t="shared" si="8"/>
        <v>39.479999999999997</v>
      </c>
      <c r="BS6" s="33">
        <f t="shared" si="8"/>
        <v>42.82</v>
      </c>
      <c r="BT6" s="33">
        <f t="shared" si="8"/>
        <v>38.1</v>
      </c>
      <c r="BU6" s="33">
        <f t="shared" si="8"/>
        <v>70.61</v>
      </c>
      <c r="BV6" s="33">
        <f t="shared" si="8"/>
        <v>67</v>
      </c>
      <c r="BW6" s="33">
        <f t="shared" si="8"/>
        <v>67.92</v>
      </c>
      <c r="BX6" s="33">
        <f t="shared" si="8"/>
        <v>67.41</v>
      </c>
      <c r="BY6" s="33">
        <f t="shared" si="8"/>
        <v>76.849999999999994</v>
      </c>
      <c r="BZ6" s="32" t="str">
        <f>IF(BZ7="","",IF(BZ7="-","【-】","【"&amp;SUBSTITUTE(TEXT(BZ7,"#,##0.00"),"-","△")&amp;"】"))</f>
        <v>【64.73】</v>
      </c>
      <c r="CA6" s="33">
        <f>IF(CA7="",NA(),CA7)</f>
        <v>421.75</v>
      </c>
      <c r="CB6" s="33">
        <f t="shared" ref="CB6:CJ6" si="9">IF(CB7="",NA(),CB7)</f>
        <v>425.98</v>
      </c>
      <c r="CC6" s="33">
        <f t="shared" si="9"/>
        <v>402.42</v>
      </c>
      <c r="CD6" s="33">
        <f t="shared" si="9"/>
        <v>406.42</v>
      </c>
      <c r="CE6" s="33">
        <f t="shared" si="9"/>
        <v>382.18</v>
      </c>
      <c r="CF6" s="33">
        <f t="shared" si="9"/>
        <v>205.88</v>
      </c>
      <c r="CG6" s="33">
        <f t="shared" si="9"/>
        <v>212.67</v>
      </c>
      <c r="CH6" s="33">
        <f t="shared" si="9"/>
        <v>209.77</v>
      </c>
      <c r="CI6" s="33">
        <f t="shared" si="9"/>
        <v>216.49</v>
      </c>
      <c r="CJ6" s="33">
        <f t="shared" si="9"/>
        <v>198.4</v>
      </c>
      <c r="CK6" s="32" t="str">
        <f>IF(CK7="","",IF(CK7="-","【-】","【"&amp;SUBSTITUTE(TEXT(CK7,"#,##0.00"),"-","△")&amp;"】"))</f>
        <v>【250.25】</v>
      </c>
      <c r="CL6" s="33">
        <f>IF(CL7="",NA(),CL7)</f>
        <v>34.93</v>
      </c>
      <c r="CM6" s="33">
        <f t="shared" ref="CM6:CU6" si="10">IF(CM7="",NA(),CM7)</f>
        <v>35.56</v>
      </c>
      <c r="CN6" s="33">
        <f t="shared" si="10"/>
        <v>35.78</v>
      </c>
      <c r="CO6" s="33">
        <f t="shared" si="10"/>
        <v>36.19</v>
      </c>
      <c r="CP6" s="33">
        <f t="shared" si="10"/>
        <v>36.39</v>
      </c>
      <c r="CQ6" s="33">
        <f t="shared" si="10"/>
        <v>39.950000000000003</v>
      </c>
      <c r="CR6" s="33">
        <f t="shared" si="10"/>
        <v>36.83</v>
      </c>
      <c r="CS6" s="33">
        <f t="shared" si="10"/>
        <v>35.32</v>
      </c>
      <c r="CT6" s="33">
        <f t="shared" si="10"/>
        <v>38.409999999999997</v>
      </c>
      <c r="CU6" s="33">
        <f t="shared" si="10"/>
        <v>39.25</v>
      </c>
      <c r="CV6" s="32" t="str">
        <f>IF(CV7="","",IF(CV7="-","【-】","【"&amp;SUBSTITUTE(TEXT(CV7,"#,##0.00"),"-","△")&amp;"】"))</f>
        <v>【40.31】</v>
      </c>
      <c r="CW6" s="33">
        <f>IF(CW7="",NA(),CW7)</f>
        <v>75.069999999999993</v>
      </c>
      <c r="CX6" s="33">
        <f t="shared" ref="CX6:DF6" si="11">IF(CX7="",NA(),CX7)</f>
        <v>75.31</v>
      </c>
      <c r="CY6" s="33">
        <f t="shared" si="11"/>
        <v>76.819999999999993</v>
      </c>
      <c r="CZ6" s="33">
        <f t="shared" si="11"/>
        <v>78.260000000000005</v>
      </c>
      <c r="DA6" s="33">
        <f t="shared" si="11"/>
        <v>77.23</v>
      </c>
      <c r="DB6" s="33">
        <f t="shared" si="11"/>
        <v>85.03</v>
      </c>
      <c r="DC6" s="33">
        <f t="shared" si="11"/>
        <v>84.49</v>
      </c>
      <c r="DD6" s="33">
        <f t="shared" si="11"/>
        <v>85.67</v>
      </c>
      <c r="DE6" s="33">
        <f t="shared" si="11"/>
        <v>86.28</v>
      </c>
      <c r="DF6" s="33">
        <f t="shared" si="11"/>
        <v>86.43</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3">
        <f t="shared" ref="EE6:EM6" si="14">IF(EE7="",NA(),EE7)</f>
        <v>0.05</v>
      </c>
      <c r="EF6" s="32">
        <f t="shared" si="14"/>
        <v>0</v>
      </c>
      <c r="EG6" s="32">
        <f t="shared" si="14"/>
        <v>0</v>
      </c>
      <c r="EH6" s="32">
        <f t="shared" si="14"/>
        <v>0</v>
      </c>
      <c r="EI6" s="32">
        <f t="shared" si="14"/>
        <v>0</v>
      </c>
      <c r="EJ6" s="33">
        <f t="shared" si="14"/>
        <v>0.03</v>
      </c>
      <c r="EK6" s="33">
        <f t="shared" si="14"/>
        <v>0.05</v>
      </c>
      <c r="EL6" s="33">
        <f t="shared" si="14"/>
        <v>7.0000000000000007E-2</v>
      </c>
      <c r="EM6" s="33">
        <f t="shared" si="14"/>
        <v>0.08</v>
      </c>
      <c r="EN6" s="32" t="str">
        <f>IF(EN7="","",IF(EN7="-","【-】","【"&amp;SUBSTITUTE(TEXT(EN7,"#,##0.00"),"-","△")&amp;"】"))</f>
        <v>【0.10】</v>
      </c>
    </row>
    <row r="7" spans="1:144" s="34" customFormat="1">
      <c r="A7" s="26"/>
      <c r="B7" s="35">
        <v>2015</v>
      </c>
      <c r="C7" s="35">
        <v>382027</v>
      </c>
      <c r="D7" s="35">
        <v>47</v>
      </c>
      <c r="E7" s="35">
        <v>17</v>
      </c>
      <c r="F7" s="35">
        <v>4</v>
      </c>
      <c r="G7" s="35">
        <v>0</v>
      </c>
      <c r="H7" s="35" t="s">
        <v>96</v>
      </c>
      <c r="I7" s="35" t="s">
        <v>97</v>
      </c>
      <c r="J7" s="35" t="s">
        <v>98</v>
      </c>
      <c r="K7" s="35" t="s">
        <v>99</v>
      </c>
      <c r="L7" s="35" t="s">
        <v>100</v>
      </c>
      <c r="M7" s="36" t="s">
        <v>101</v>
      </c>
      <c r="N7" s="36" t="s">
        <v>102</v>
      </c>
      <c r="O7" s="36">
        <v>5.12</v>
      </c>
      <c r="P7" s="36">
        <v>94.39</v>
      </c>
      <c r="Q7" s="36">
        <v>2741</v>
      </c>
      <c r="R7" s="36">
        <v>164769</v>
      </c>
      <c r="S7" s="36">
        <v>419.13</v>
      </c>
      <c r="T7" s="36">
        <v>393.12</v>
      </c>
      <c r="U7" s="36">
        <v>8418</v>
      </c>
      <c r="V7" s="36">
        <v>5.0199999999999996</v>
      </c>
      <c r="W7" s="36">
        <v>1676.89</v>
      </c>
      <c r="X7" s="36">
        <v>65.010000000000005</v>
      </c>
      <c r="Y7" s="36">
        <v>66.03</v>
      </c>
      <c r="Z7" s="36">
        <v>68.400000000000006</v>
      </c>
      <c r="AA7" s="36">
        <v>69.650000000000006</v>
      </c>
      <c r="AB7" s="36">
        <v>67.61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1923</v>
      </c>
      <c r="BF7" s="36">
        <v>1775.56</v>
      </c>
      <c r="BG7" s="36">
        <v>1603.65</v>
      </c>
      <c r="BH7" s="36">
        <v>1389.69</v>
      </c>
      <c r="BI7" s="36">
        <v>1558.92</v>
      </c>
      <c r="BJ7" s="36">
        <v>1733.74</v>
      </c>
      <c r="BK7" s="36">
        <v>1860.94</v>
      </c>
      <c r="BL7" s="36">
        <v>1655.47</v>
      </c>
      <c r="BM7" s="36">
        <v>1504.21</v>
      </c>
      <c r="BN7" s="36">
        <v>1390.86</v>
      </c>
      <c r="BO7" s="36">
        <v>1457.06</v>
      </c>
      <c r="BP7" s="36">
        <v>36.229999999999997</v>
      </c>
      <c r="BQ7" s="36">
        <v>35.909999999999997</v>
      </c>
      <c r="BR7" s="36">
        <v>39.479999999999997</v>
      </c>
      <c r="BS7" s="36">
        <v>42.82</v>
      </c>
      <c r="BT7" s="36">
        <v>38.1</v>
      </c>
      <c r="BU7" s="36">
        <v>70.61</v>
      </c>
      <c r="BV7" s="36">
        <v>67</v>
      </c>
      <c r="BW7" s="36">
        <v>67.92</v>
      </c>
      <c r="BX7" s="36">
        <v>67.41</v>
      </c>
      <c r="BY7" s="36">
        <v>76.849999999999994</v>
      </c>
      <c r="BZ7" s="36">
        <v>64.73</v>
      </c>
      <c r="CA7" s="36">
        <v>421.75</v>
      </c>
      <c r="CB7" s="36">
        <v>425.98</v>
      </c>
      <c r="CC7" s="36">
        <v>402.42</v>
      </c>
      <c r="CD7" s="36">
        <v>406.42</v>
      </c>
      <c r="CE7" s="36">
        <v>382.18</v>
      </c>
      <c r="CF7" s="36">
        <v>205.88</v>
      </c>
      <c r="CG7" s="36">
        <v>212.67</v>
      </c>
      <c r="CH7" s="36">
        <v>209.77</v>
      </c>
      <c r="CI7" s="36">
        <v>216.49</v>
      </c>
      <c r="CJ7" s="36">
        <v>198.4</v>
      </c>
      <c r="CK7" s="36">
        <v>250.25</v>
      </c>
      <c r="CL7" s="36">
        <v>34.93</v>
      </c>
      <c r="CM7" s="36">
        <v>35.56</v>
      </c>
      <c r="CN7" s="36">
        <v>35.78</v>
      </c>
      <c r="CO7" s="36">
        <v>36.19</v>
      </c>
      <c r="CP7" s="36">
        <v>36.39</v>
      </c>
      <c r="CQ7" s="36">
        <v>39.950000000000003</v>
      </c>
      <c r="CR7" s="36">
        <v>36.83</v>
      </c>
      <c r="CS7" s="36">
        <v>35.32</v>
      </c>
      <c r="CT7" s="36">
        <v>38.409999999999997</v>
      </c>
      <c r="CU7" s="36">
        <v>39.25</v>
      </c>
      <c r="CV7" s="36">
        <v>40.31</v>
      </c>
      <c r="CW7" s="36">
        <v>75.069999999999993</v>
      </c>
      <c r="CX7" s="36">
        <v>75.31</v>
      </c>
      <c r="CY7" s="36">
        <v>76.819999999999993</v>
      </c>
      <c r="CZ7" s="36">
        <v>78.260000000000005</v>
      </c>
      <c r="DA7" s="36">
        <v>77.23</v>
      </c>
      <c r="DB7" s="36">
        <v>85.03</v>
      </c>
      <c r="DC7" s="36">
        <v>84.49</v>
      </c>
      <c r="DD7" s="36">
        <v>85.67</v>
      </c>
      <c r="DE7" s="36">
        <v>86.28</v>
      </c>
      <c r="DF7" s="36">
        <v>86.43</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0.05</v>
      </c>
      <c r="EF7" s="36">
        <v>0</v>
      </c>
      <c r="EG7" s="36">
        <v>0</v>
      </c>
      <c r="EH7" s="36">
        <v>0</v>
      </c>
      <c r="EI7" s="36">
        <v>0</v>
      </c>
      <c r="EJ7" s="36">
        <v>0.03</v>
      </c>
      <c r="EK7" s="36">
        <v>0.05</v>
      </c>
      <c r="EL7" s="36">
        <v>7.0000000000000007E-2</v>
      </c>
      <c r="EM7" s="36">
        <v>0.08</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2017-02-13T08:01:38Z</cp:lastPrinted>
  <dcterms:created xsi:type="dcterms:W3CDTF">2017-02-08T03:04:20Z</dcterms:created>
  <dcterms:modified xsi:type="dcterms:W3CDTF">2017-02-21T02:54:55Z</dcterms:modified>
  <cp:category/>
</cp:coreProperties>
</file>