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<sst xmlns="http://schemas.openxmlformats.org/spreadsheetml/2006/main" count="237" uniqueCount="111">
  <si>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</si>
  <si>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</si>
  <si>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</si>
  <si>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</si>
  <si>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</si>
  <si>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</si>
  <si>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</si>
  <si>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</si>
  <si>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</si>
  <si>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</si>
  <si>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</si>
  <si>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</si>
  <si>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</si>
  <si>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</si>
  <si>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</si>
  <si>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</si>
  <si>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</si>
  <si>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</si>
  <si>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</si>
  <si>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</si>
  <si>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</si>
  <si>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</si>
  <si>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</si>
  <si>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</si>
  <si>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</si>
  <si>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</si>
  <si>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</si>
  <si>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</si>
  <si>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</si>
  <si>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</si>
  <si>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</si>
  <si>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</si>
  <si>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</si>
  <si>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</si>
  <si>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</si>
  <si>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</si>
  <si>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</si>
  <si>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</si>
  <si>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</si>
  <si>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</si>
  <si>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</si>
  <si>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</si>
  <si>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</si>
  <si>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</si>
  <si>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</si>
  <si>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</si>
  <si>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</si>
  <si>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</si>
  <si>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</si>
  <si>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</si>
  <si>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</si>
  <si>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</si>
  <si>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</si>
  <si>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</si>
  <si>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</si>
  <si>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</si>
  <si>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</si>
  <si>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</si>
  <si>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</si>
  <si>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</si>
  <si>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</si>
  <si>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</si>
  <si>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</si>
  <si>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</si>
  <si>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</si>
  <si>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</si>
  <si>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</si>
  <si>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</si>
  <si>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</si>
  <si>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</si>
  <si>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</si>
  <si>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</si>
  <si>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</si>
  <si>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</si>
  <si>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</si>
  <si>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</si>
  <si>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</si>
  <si>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</si>
  <si>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</si>
  <si>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</si>
  <si>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</si>
  <si>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</si>
  <si>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</si>
  <si>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</si>
  <si>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</si>
  <si>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</si>
  <si>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</si>
  <si>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</si>
  <si>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</si>
  <si>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</si>
  <si>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</si>
  <si>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</si>
  <si>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</si>
  <si>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</si>
  <si>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</si>
  <si>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</si>
  <si>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</si>
  <si>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</si>
  <si>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</si>
  <si>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</si>
  <si>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</si>
  <si>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</si>
  <si>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</si>
  <si>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</si>
  <si>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</si>
  <si>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</si>
  <si>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</si>
  <si>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</si>
  <si>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個別排水処理施設については、供用開始より10年を経過し、近年において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浄化槽の躯体：30～50年、機械類：７～15年とされている）</t>
    <rPh sb="1" eb="3">
      <t>ホンチョウ</t>
    </rPh>
    <rPh sb="4" eb="6">
      <t>コベツ</t>
    </rPh>
    <rPh sb="6" eb="8">
      <t>ハイスイ</t>
    </rPh>
    <rPh sb="8" eb="10">
      <t>ショリ</t>
    </rPh>
    <rPh sb="10" eb="12">
      <t>シセツ</t>
    </rPh>
    <rPh sb="18" eb="20">
      <t>キョウヨウ</t>
    </rPh>
    <rPh sb="20" eb="22">
      <t>カイシ</t>
    </rPh>
    <rPh sb="26" eb="27">
      <t>ネン</t>
    </rPh>
    <rPh sb="28" eb="30">
      <t>ケイカ</t>
    </rPh>
    <rPh sb="32" eb="34">
      <t>キンネン</t>
    </rPh>
    <rPh sb="40" eb="43">
      <t>ジョウカソウ</t>
    </rPh>
    <rPh sb="43" eb="46">
      <t>ソウフウキ</t>
    </rPh>
    <rPh sb="46" eb="47">
      <t>トウ</t>
    </rPh>
    <rPh sb="48" eb="51">
      <t>キカイルイ</t>
    </rPh>
    <rPh sb="52" eb="54">
      <t>シュウゼン</t>
    </rPh>
    <rPh sb="55" eb="57">
      <t>ゾウカ</t>
    </rPh>
    <rPh sb="57" eb="59">
      <t>ケイコウ</t>
    </rPh>
    <rPh sb="63" eb="65">
      <t>コンゴ</t>
    </rPh>
    <rPh sb="66" eb="69">
      <t>キカイルイ</t>
    </rPh>
    <rPh sb="70" eb="71">
      <t>フク</t>
    </rPh>
    <rPh sb="72" eb="74">
      <t>クタイ</t>
    </rPh>
    <rPh sb="75" eb="77">
      <t>シュウゼン</t>
    </rPh>
    <rPh sb="78" eb="80">
      <t>ハッセイ</t>
    </rPh>
    <rPh sb="85" eb="87">
      <t>ヨソウ</t>
    </rPh>
    <rPh sb="94" eb="96">
      <t>ヒヨウ</t>
    </rPh>
    <rPh sb="96" eb="98">
      <t>カクホ</t>
    </rPh>
    <rPh sb="99" eb="101">
      <t>ケネン</t>
    </rPh>
    <rPh sb="106" eb="109">
      <t>ジョウカソウ</t>
    </rPh>
    <rPh sb="110" eb="112">
      <t>タイヨウ</t>
    </rPh>
    <rPh sb="112" eb="114">
      <t>ネンスウ</t>
    </rPh>
    <rPh sb="120" eb="122">
      <t>コクド</t>
    </rPh>
    <rPh sb="122" eb="125">
      <t>コウツウショウ</t>
    </rPh>
    <rPh sb="126" eb="128">
      <t>ノウリン</t>
    </rPh>
    <rPh sb="128" eb="131">
      <t>スイサンショウ</t>
    </rPh>
    <rPh sb="132" eb="135">
      <t>カンキョウショウ</t>
    </rPh>
    <rPh sb="136" eb="138">
      <t>サクテイ</t>
    </rPh>
    <rPh sb="148" eb="151">
      <t>ジョウカソウ</t>
    </rPh>
    <rPh sb="152" eb="154">
      <t>クタイ</t>
    </rPh>
    <rPh sb="160" eb="161">
      <t>ネン</t>
    </rPh>
    <rPh sb="162" eb="165">
      <t>キカイルイ</t>
    </rPh>
    <rPh sb="170" eb="171">
      <t>ネン</t>
    </rPh>
    <phoneticPr fontId="4"/>
  </si>
  <si>
    <t xml:space="preserve">　1.経営の健全化・効率性について分析した結果、本町においては、収益的収支比率及び経費回収率にあらわれているように、収益が使用料以外の収入に依存していることが分かる。そのため、適切な使用料への見直しや、水洗化の普及促進により利用効率を高め、有収水量の増加による使用料収入の確保を図ることが必要である。また、本事業は、経営が小規模であり、処理区域内人口及び件数も少ないことから、早期の水洗化率向上を目指し経営改善に努める。　
　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2.老朽化の状況について、近年は機械類の修繕が増加傾向にあり、収益を圧迫していることから、計画的な施設の更新を実施することで、単年度費用を減らし、経営改善に努める。
</t>
    <rPh sb="3" eb="5">
      <t>ケイエイ</t>
    </rPh>
    <rPh sb="6" eb="9">
      <t>ケンゼンカ</t>
    </rPh>
    <rPh sb="10" eb="13">
      <t>コウリツセイ</t>
    </rPh>
    <rPh sb="17" eb="19">
      <t>ブンセキ</t>
    </rPh>
    <rPh sb="21" eb="23">
      <t>ケッカ</t>
    </rPh>
    <rPh sb="24" eb="26">
      <t>ホンチョウ</t>
    </rPh>
    <rPh sb="32" eb="35">
      <t>シュウエキテキ</t>
    </rPh>
    <rPh sb="35" eb="37">
      <t>シュウシ</t>
    </rPh>
    <rPh sb="37" eb="39">
      <t>ヒリツ</t>
    </rPh>
    <rPh sb="39" eb="40">
      <t>オヨ</t>
    </rPh>
    <rPh sb="41" eb="43">
      <t>ケイヒ</t>
    </rPh>
    <rPh sb="43" eb="45">
      <t>カイシュウ</t>
    </rPh>
    <rPh sb="45" eb="46">
      <t>リツ</t>
    </rPh>
    <rPh sb="58" eb="60">
      <t>シュウエキ</t>
    </rPh>
    <rPh sb="61" eb="64">
      <t>シヨウリョウ</t>
    </rPh>
    <rPh sb="64" eb="66">
      <t>イガイ</t>
    </rPh>
    <rPh sb="67" eb="69">
      <t>シュウニュウ</t>
    </rPh>
    <rPh sb="70" eb="72">
      <t>イゾン</t>
    </rPh>
    <rPh sb="79" eb="80">
      <t>ワ</t>
    </rPh>
    <rPh sb="88" eb="90">
      <t>テキセツ</t>
    </rPh>
    <rPh sb="91" eb="94">
      <t>シヨウリョウ</t>
    </rPh>
    <rPh sb="96" eb="98">
      <t>ミナオ</t>
    </rPh>
    <rPh sb="101" eb="104">
      <t>スイセンカ</t>
    </rPh>
    <rPh sb="105" eb="107">
      <t>フキュウ</t>
    </rPh>
    <rPh sb="107" eb="109">
      <t>ソクシン</t>
    </rPh>
    <rPh sb="112" eb="114">
      <t>リヨウ</t>
    </rPh>
    <rPh sb="114" eb="116">
      <t>コウリツ</t>
    </rPh>
    <rPh sb="117" eb="118">
      <t>タカ</t>
    </rPh>
    <rPh sb="120" eb="122">
      <t>ユウシュウ</t>
    </rPh>
    <rPh sb="122" eb="124">
      <t>スイリョウ</t>
    </rPh>
    <rPh sb="125" eb="126">
      <t>ゾウ</t>
    </rPh>
    <rPh sb="126" eb="127">
      <t>カ</t>
    </rPh>
    <rPh sb="130" eb="133">
      <t>シヨウリョウ</t>
    </rPh>
    <rPh sb="133" eb="135">
      <t>シュウニュウ</t>
    </rPh>
    <rPh sb="136" eb="138">
      <t>カクホ</t>
    </rPh>
    <rPh sb="139" eb="140">
      <t>ハカ</t>
    </rPh>
    <rPh sb="144" eb="146">
      <t>ヒツヨウ</t>
    </rPh>
    <rPh sb="168" eb="170">
      <t>ショリ</t>
    </rPh>
    <rPh sb="170" eb="172">
      <t>クイキ</t>
    </rPh>
    <rPh sb="172" eb="173">
      <t>ナイ</t>
    </rPh>
    <rPh sb="213" eb="215">
      <t>セイビ</t>
    </rPh>
    <rPh sb="217" eb="219">
      <t>シセツ</t>
    </rPh>
    <rPh sb="221" eb="223">
      <t>ゲンジョウ</t>
    </rPh>
    <rPh sb="225" eb="227">
      <t>テキセツ</t>
    </rPh>
    <rPh sb="228" eb="230">
      <t>スイジュン</t>
    </rPh>
    <rPh sb="231" eb="233">
      <t>リョウキン</t>
    </rPh>
    <rPh sb="233" eb="235">
      <t>シュウニュウ</t>
    </rPh>
    <rPh sb="236" eb="237">
      <t>ムス</t>
    </rPh>
    <rPh sb="247" eb="249">
      <t>ウンエイ</t>
    </rPh>
    <rPh sb="249" eb="251">
      <t>タイセイ</t>
    </rPh>
    <rPh sb="252" eb="254">
      <t>コンゴ</t>
    </rPh>
    <rPh sb="255" eb="257">
      <t>トウシ</t>
    </rPh>
    <rPh sb="260" eb="261">
      <t>カタ</t>
    </rPh>
    <rPh sb="262" eb="264">
      <t>ミナオ</t>
    </rPh>
    <rPh sb="265" eb="267">
      <t>ヒツヨウ</t>
    </rPh>
    <rPh sb="275" eb="278">
      <t>ロウキュウカ</t>
    </rPh>
    <rPh sb="279" eb="281">
      <t>ジョウキョウ</t>
    </rPh>
    <rPh sb="286" eb="288">
      <t>キンネン</t>
    </rPh>
    <rPh sb="289" eb="291">
      <t>キカイ</t>
    </rPh>
    <rPh sb="291" eb="292">
      <t>ルイ</t>
    </rPh>
    <rPh sb="293" eb="295">
      <t>シュウゼン</t>
    </rPh>
    <rPh sb="296" eb="298">
      <t>ゾウカ</t>
    </rPh>
    <rPh sb="298" eb="300">
      <t>ケイコウ</t>
    </rPh>
    <rPh sb="304" eb="306">
      <t>シュウエキ</t>
    </rPh>
    <rPh sb="307" eb="309">
      <t>アッパク</t>
    </rPh>
    <rPh sb="322" eb="324">
      <t>シセツ</t>
    </rPh>
    <rPh sb="342" eb="343">
      <t>ヘ</t>
    </rPh>
    <rPh sb="346" eb="348">
      <t>ケイエイ</t>
    </rPh>
    <rPh sb="348" eb="350">
      <t>カイゼン</t>
    </rPh>
    <rPh sb="351" eb="352">
      <t>ツト</t>
    </rPh>
    <phoneticPr fontId="4"/>
  </si>
  <si>
    <t xml:space="preserve">本事業は、処理区域件数８戸、処理区域人口15人と小規模なものである。
・収益的収支比率は、100％を下回っており、かつ、数値も近年は右肩下がりで下降している。要因としては、汚泥引抜料の単価上昇による負担増や修繕費の増加によるものである。
・汚水処理原価については、近年目立った数値の変動はないものの、類似団体と比較すると非常に高い数値を示しており、今後の維持管理費削減や接続率の向上等の対策が必要である。
・経費回収率については、類似団体平均52.31%に対し、28%程度と低く、収益については、使用料以外の収入に依存していることが考えられ、経営の効率性を低下させている。
・水洗化率について、近年は、ほぼ横ばいであるが、類似団体平均80.29%に比べ、49％と低く推移していることから、今後の水洗化普及促進の強化が必要である。
・施設利用率については、決算統計上の数値入力漏れのため、算出されていない。
</t>
    <rPh sb="0" eb="1">
      <t>ホン</t>
    </rPh>
    <rPh sb="1" eb="3">
      <t>ジギョウ</t>
    </rPh>
    <rPh sb="5" eb="7">
      <t>ショリ</t>
    </rPh>
    <rPh sb="7" eb="9">
      <t>クイキ</t>
    </rPh>
    <rPh sb="9" eb="11">
      <t>ケンスウ</t>
    </rPh>
    <rPh sb="12" eb="13">
      <t>コ</t>
    </rPh>
    <rPh sb="14" eb="16">
      <t>ショリ</t>
    </rPh>
    <rPh sb="16" eb="18">
      <t>クイキ</t>
    </rPh>
    <rPh sb="18" eb="20">
      <t>ジンコウ</t>
    </rPh>
    <rPh sb="22" eb="23">
      <t>ニン</t>
    </rPh>
    <rPh sb="24" eb="27">
      <t>ショウキボ</t>
    </rPh>
    <rPh sb="36" eb="39">
      <t>シュウエキテキ</t>
    </rPh>
    <rPh sb="39" eb="41">
      <t>シュウシ</t>
    </rPh>
    <rPh sb="41" eb="43">
      <t>ヒリツ</t>
    </rPh>
    <rPh sb="50" eb="52">
      <t>シタマワ</t>
    </rPh>
    <rPh sb="60" eb="62">
      <t>スウチ</t>
    </rPh>
    <rPh sb="63" eb="65">
      <t>キンネン</t>
    </rPh>
    <rPh sb="66" eb="69">
      <t>ミギカタサ</t>
    </rPh>
    <rPh sb="72" eb="74">
      <t>カコウ</t>
    </rPh>
    <rPh sb="79" eb="81">
      <t>ヨウイン</t>
    </rPh>
    <rPh sb="86" eb="88">
      <t>オデイ</t>
    </rPh>
    <rPh sb="88" eb="90">
      <t>ヒキヌ</t>
    </rPh>
    <rPh sb="90" eb="91">
      <t>リョウ</t>
    </rPh>
    <rPh sb="92" eb="94">
      <t>タンカ</t>
    </rPh>
    <rPh sb="94" eb="96">
      <t>ジョウショウ</t>
    </rPh>
    <rPh sb="99" eb="102">
      <t>フタンゾウ</t>
    </rPh>
    <rPh sb="103" eb="105">
      <t>シュウゼン</t>
    </rPh>
    <rPh sb="105" eb="106">
      <t>ヒ</t>
    </rPh>
    <rPh sb="107" eb="108">
      <t>ゾウ</t>
    </rPh>
    <rPh sb="108" eb="109">
      <t>カ</t>
    </rPh>
    <rPh sb="120" eb="122">
      <t>オスイ</t>
    </rPh>
    <rPh sb="122" eb="124">
      <t>ショリ</t>
    </rPh>
    <rPh sb="124" eb="126">
      <t>ゲンカ</t>
    </rPh>
    <rPh sb="132" eb="134">
      <t>キンネン</t>
    </rPh>
    <rPh sb="134" eb="136">
      <t>メダ</t>
    </rPh>
    <rPh sb="138" eb="140">
      <t>スウチ</t>
    </rPh>
    <rPh sb="141" eb="143">
      <t>ヘンドウ</t>
    </rPh>
    <rPh sb="150" eb="152">
      <t>ルイジ</t>
    </rPh>
    <rPh sb="152" eb="154">
      <t>ダンタイ</t>
    </rPh>
    <rPh sb="155" eb="157">
      <t>ヒカク</t>
    </rPh>
    <rPh sb="160" eb="162">
      <t>ヒジョウ</t>
    </rPh>
    <rPh sb="163" eb="164">
      <t>タカ</t>
    </rPh>
    <rPh sb="165" eb="167">
      <t>スウチ</t>
    </rPh>
    <rPh sb="168" eb="169">
      <t>シメ</t>
    </rPh>
    <rPh sb="174" eb="176">
      <t>コンゴ</t>
    </rPh>
    <rPh sb="177" eb="179">
      <t>イジ</t>
    </rPh>
    <rPh sb="179" eb="182">
      <t>カンリヒ</t>
    </rPh>
    <rPh sb="182" eb="184">
      <t>サクゲン</t>
    </rPh>
    <rPh sb="185" eb="187">
      <t>セツゾク</t>
    </rPh>
    <rPh sb="187" eb="188">
      <t>リツ</t>
    </rPh>
    <rPh sb="189" eb="191">
      <t>コウジョウ</t>
    </rPh>
    <rPh sb="191" eb="192">
      <t>トウ</t>
    </rPh>
    <rPh sb="193" eb="195">
      <t>タイサク</t>
    </rPh>
    <rPh sb="196" eb="198">
      <t>ヒツヨウ</t>
    </rPh>
    <rPh sb="204" eb="206">
      <t>ケイヒ</t>
    </rPh>
    <rPh sb="206" eb="208">
      <t>カイシュウ</t>
    </rPh>
    <rPh sb="208" eb="209">
      <t>リツ</t>
    </rPh>
    <rPh sb="215" eb="217">
      <t>ルイジ</t>
    </rPh>
    <rPh sb="217" eb="219">
      <t>ダンタイ</t>
    </rPh>
    <rPh sb="219" eb="221">
      <t>ヘイキン</t>
    </rPh>
    <rPh sb="228" eb="229">
      <t>タイ</t>
    </rPh>
    <rPh sb="234" eb="236">
      <t>テイド</t>
    </rPh>
    <rPh sb="237" eb="238">
      <t>ヒク</t>
    </rPh>
    <rPh sb="240" eb="242">
      <t>シュウエキ</t>
    </rPh>
    <rPh sb="248" eb="251">
      <t>シヨウリョウ</t>
    </rPh>
    <rPh sb="251" eb="253">
      <t>イガイ</t>
    </rPh>
    <rPh sb="254" eb="256">
      <t>シュウニュウ</t>
    </rPh>
    <rPh sb="257" eb="259">
      <t>イゾン</t>
    </rPh>
    <rPh sb="266" eb="267">
      <t>カンガ</t>
    </rPh>
    <rPh sb="271" eb="273">
      <t>ケイエイ</t>
    </rPh>
    <rPh sb="274" eb="277">
      <t>コウリツセイ</t>
    </rPh>
    <rPh sb="278" eb="280">
      <t>テイカ</t>
    </rPh>
    <rPh sb="288" eb="291">
      <t>スイセンカ</t>
    </rPh>
    <rPh sb="291" eb="292">
      <t>リツ</t>
    </rPh>
    <rPh sb="297" eb="299">
      <t>キンネン</t>
    </rPh>
    <rPh sb="303" eb="304">
      <t>ヨコ</t>
    </rPh>
    <rPh sb="311" eb="313">
      <t>ルイジ</t>
    </rPh>
    <rPh sb="313" eb="315">
      <t>ダンタイ</t>
    </rPh>
    <rPh sb="315" eb="317">
      <t>ヘイキン</t>
    </rPh>
    <rPh sb="324" eb="325">
      <t>クラ</t>
    </rPh>
    <rPh sb="331" eb="332">
      <t>ヒク</t>
    </rPh>
    <rPh sb="333" eb="335">
      <t>スイイ</t>
    </rPh>
    <rPh sb="344" eb="346">
      <t>コンゴ</t>
    </rPh>
    <rPh sb="347" eb="350">
      <t>スイセンカ</t>
    </rPh>
    <rPh sb="350" eb="352">
      <t>フキュウ</t>
    </rPh>
    <rPh sb="352" eb="354">
      <t>ソクシン</t>
    </rPh>
    <rPh sb="355" eb="357">
      <t>キョウカ</t>
    </rPh>
    <rPh sb="358" eb="360">
      <t>ヒツヨウ</t>
    </rPh>
    <rPh sb="366" eb="368">
      <t>シセツ</t>
    </rPh>
    <rPh sb="368" eb="370">
      <t>リヨウ</t>
    </rPh>
    <rPh sb="370" eb="371">
      <t>リツ</t>
    </rPh>
    <rPh sb="377" eb="379">
      <t>ケッサン</t>
    </rPh>
    <rPh sb="379" eb="381">
      <t>トウケイ</t>
    </rPh>
    <rPh sb="381" eb="382">
      <t>ジョウ</t>
    </rPh>
    <rPh sb="383" eb="385">
      <t>スウチ</t>
    </rPh>
    <rPh sb="385" eb="387">
      <t>ニュウリョク</t>
    </rPh>
    <rPh sb="387" eb="388">
      <t>モ</t>
    </rPh>
    <rPh sb="393" eb="395">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</si>
</sst>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422912"/>
        <c:axId val="116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6422912"/>
        <c:axId val="116425088"/>
      </c:lineChart>
      <c:dateAx>
        <c:axId val="116422912"/>
        <c:scaling>
          <c:orientation val="minMax"/>
        </c:scaling>
        <c:delete val="1"/>
        <c:axPos val="b"/>
        <c:numFmt formatCode="ge" sourceLinked="1"/>
        <c:majorTickMark val="none"/>
        <c:minorTickMark val="none"/>
        <c:tickLblPos val="none"/>
        <c:crossAx val="116425088"/>
        <c:crosses val="autoZero"/>
        <c:auto val="1"/>
        <c:lblOffset val="100"/>
        <c:baseTimeUnit val="years"/>
      </c:dateAx>
      <c:valAx>
        <c:axId val="116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675968"/>
        <c:axId val="168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68675968"/>
        <c:axId val="168686336"/>
      </c:lineChart>
      <c:dateAx>
        <c:axId val="168675968"/>
        <c:scaling>
          <c:orientation val="minMax"/>
        </c:scaling>
        <c:delete val="1"/>
        <c:axPos val="b"/>
        <c:numFmt formatCode="ge" sourceLinked="1"/>
        <c:majorTickMark val="none"/>
        <c:minorTickMark val="none"/>
        <c:tickLblPos val="none"/>
        <c:crossAx val="168686336"/>
        <c:crosses val="autoZero"/>
        <c:auto val="1"/>
        <c:lblOffset val="100"/>
        <c:baseTimeUnit val="years"/>
      </c:dateAx>
      <c:valAx>
        <c:axId val="1686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52.94</c:v>
                </c:pt>
                <c:pt idx="1">
                  <c:v>50</c:v>
                </c:pt>
                <c:pt idx="2">
                  <c:v>50</c:v>
                </c:pt>
                <c:pt idx="3">
                  <c:v>46.67</c:v>
                </c:pt>
                <c:pt idx="4">
                  <c:v>46.67</c:v>
                </c:pt>
              </c:numCache>
            </c:numRef>
          </c:val>
        </c:ser>
        <c:dLbls>
          <c:showLegendKey val="0"/>
          <c:showVal val="0"/>
          <c:showCatName val="0"/>
          <c:showSerName val="0"/>
          <c:showPercent val="0"/>
          <c:showBubbleSize val="0"/>
        </c:dLbls>
        <c:gapWidth val="150"/>
        <c:axId val="168704256"/>
        <c:axId val="1687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68704256"/>
        <c:axId val="168739200"/>
      </c:lineChart>
      <c:dateAx>
        <c:axId val="168704256"/>
        <c:scaling>
          <c:orientation val="minMax"/>
        </c:scaling>
        <c:delete val="1"/>
        <c:axPos val="b"/>
        <c:numFmt formatCode="ge" sourceLinked="1"/>
        <c:majorTickMark val="none"/>
        <c:minorTickMark val="none"/>
        <c:tickLblPos val="none"/>
        <c:crossAx val="168739200"/>
        <c:crosses val="autoZero"/>
        <c:auto val="1"/>
        <c:lblOffset val="100"/>
        <c:baseTimeUnit val="years"/>
      </c:dateAx>
      <c:valAx>
        <c:axId val="168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56.18</c:v>
                </c:pt>
                <c:pt idx="1">
                  <c:v>57.05</c:v>
                </c:pt>
                <c:pt idx="2">
                  <c:v>55.51</c:v>
                </c:pt>
                <c:pt idx="3">
                  <c:v>54.05</c:v>
                </c:pt>
                <c:pt idx="4">
                  <c:v>52.78</c:v>
                </c:pt>
              </c:numCache>
            </c:numRef>
          </c:val>
        </c:ser>
        <c:dLbls>
          <c:showLegendKey val="0"/>
          <c:showVal val="0"/>
          <c:showCatName val="0"/>
          <c:showSerName val="0"/>
          <c:showPercent val="0"/>
          <c:showBubbleSize val="0"/>
        </c:dLbls>
        <c:gapWidth val="150"/>
        <c:axId val="116131712"/>
        <c:axId val="116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31712"/>
        <c:axId val="116137984"/>
      </c:lineChart>
      <c:dateAx>
        <c:axId val="116131712"/>
        <c:scaling>
          <c:orientation val="minMax"/>
        </c:scaling>
        <c:delete val="1"/>
        <c:axPos val="b"/>
        <c:numFmt formatCode="ge" sourceLinked="1"/>
        <c:majorTickMark val="none"/>
        <c:minorTickMark val="none"/>
        <c:tickLblPos val="none"/>
        <c:crossAx val="116137984"/>
        <c:crosses val="autoZero"/>
        <c:auto val="1"/>
        <c:lblOffset val="100"/>
        <c:baseTimeUnit val="years"/>
      </c:dateAx>
      <c:valAx>
        <c:axId val="1161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188672"/>
        <c:axId val="1161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88672"/>
        <c:axId val="116190592"/>
      </c:lineChart>
      <c:dateAx>
        <c:axId val="116188672"/>
        <c:scaling>
          <c:orientation val="minMax"/>
        </c:scaling>
        <c:delete val="1"/>
        <c:axPos val="b"/>
        <c:numFmt formatCode="ge" sourceLinked="1"/>
        <c:majorTickMark val="none"/>
        <c:minorTickMark val="none"/>
        <c:tickLblPos val="none"/>
        <c:crossAx val="116190592"/>
        <c:crosses val="autoZero"/>
        <c:auto val="1"/>
        <c:lblOffset val="100"/>
        <c:baseTimeUnit val="years"/>
      </c:dateAx>
      <c:valAx>
        <c:axId val="116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375424"/>
        <c:axId val="1683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375424"/>
        <c:axId val="168377344"/>
      </c:lineChart>
      <c:dateAx>
        <c:axId val="168375424"/>
        <c:scaling>
          <c:orientation val="minMax"/>
        </c:scaling>
        <c:delete val="1"/>
        <c:axPos val="b"/>
        <c:numFmt formatCode="ge" sourceLinked="1"/>
        <c:majorTickMark val="none"/>
        <c:minorTickMark val="none"/>
        <c:tickLblPos val="none"/>
        <c:crossAx val="168377344"/>
        <c:crosses val="autoZero"/>
        <c:auto val="1"/>
        <c:lblOffset val="100"/>
        <c:baseTimeUnit val="years"/>
      </c:dateAx>
      <c:valAx>
        <c:axId val="168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01536"/>
        <c:axId val="1684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01536"/>
        <c:axId val="168432384"/>
      </c:lineChart>
      <c:dateAx>
        <c:axId val="168401536"/>
        <c:scaling>
          <c:orientation val="minMax"/>
        </c:scaling>
        <c:delete val="1"/>
        <c:axPos val="b"/>
        <c:numFmt formatCode="ge" sourceLinked="1"/>
        <c:majorTickMark val="none"/>
        <c:minorTickMark val="none"/>
        <c:tickLblPos val="none"/>
        <c:crossAx val="168432384"/>
        <c:crosses val="autoZero"/>
        <c:auto val="1"/>
        <c:lblOffset val="100"/>
        <c:baseTimeUnit val="years"/>
      </c:dateAx>
      <c:valAx>
        <c:axId val="1684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454400"/>
        <c:axId val="16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454400"/>
        <c:axId val="168460672"/>
      </c:lineChart>
      <c:dateAx>
        <c:axId val="168454400"/>
        <c:scaling>
          <c:orientation val="minMax"/>
        </c:scaling>
        <c:delete val="1"/>
        <c:axPos val="b"/>
        <c:numFmt formatCode="ge" sourceLinked="1"/>
        <c:majorTickMark val="none"/>
        <c:minorTickMark val="none"/>
        <c:tickLblPos val="none"/>
        <c:crossAx val="168460672"/>
        <c:crosses val="autoZero"/>
        <c:auto val="1"/>
        <c:lblOffset val="100"/>
        <c:baseTimeUnit val="years"/>
      </c:dateAx>
      <c:valAx>
        <c:axId val="16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quot;-&quot;">
                  <c:v>1.54</c:v>
                </c:pt>
                <c:pt idx="3">
                  <c:v>0</c:v>
                </c:pt>
                <c:pt idx="4">
                  <c:v>0</c:v>
                </c:pt>
              </c:numCache>
            </c:numRef>
          </c:val>
        </c:ser>
        <c:dLbls>
          <c:showLegendKey val="0"/>
          <c:showVal val="0"/>
          <c:showCatName val="0"/>
          <c:showSerName val="0"/>
          <c:showPercent val="0"/>
          <c:showBubbleSize val="0"/>
        </c:dLbls>
        <c:gapWidth val="150"/>
        <c:axId val="168509824"/>
        <c:axId val="1685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68509824"/>
        <c:axId val="168511744"/>
      </c:lineChart>
      <c:dateAx>
        <c:axId val="168509824"/>
        <c:scaling>
          <c:orientation val="minMax"/>
        </c:scaling>
        <c:delete val="1"/>
        <c:axPos val="b"/>
        <c:numFmt formatCode="ge" sourceLinked="1"/>
        <c:majorTickMark val="none"/>
        <c:minorTickMark val="none"/>
        <c:tickLblPos val="none"/>
        <c:crossAx val="168511744"/>
        <c:crosses val="autoZero"/>
        <c:auto val="1"/>
        <c:lblOffset val="100"/>
        <c:baseTimeUnit val="years"/>
      </c:dateAx>
      <c:valAx>
        <c:axId val="1685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28.09</c:v>
                </c:pt>
                <c:pt idx="1">
                  <c:v>28.42</c:v>
                </c:pt>
                <c:pt idx="2">
                  <c:v>27.54</c:v>
                </c:pt>
                <c:pt idx="3">
                  <c:v>27.65</c:v>
                </c:pt>
                <c:pt idx="4">
                  <c:v>27.42</c:v>
                </c:pt>
              </c:numCache>
            </c:numRef>
          </c:val>
        </c:ser>
        <c:dLbls>
          <c:showLegendKey val="0"/>
          <c:showVal val="0"/>
          <c:showCatName val="0"/>
          <c:showSerName val="0"/>
          <c:showPercent val="0"/>
          <c:showBubbleSize val="0"/>
        </c:dLbls>
        <c:gapWidth val="150"/>
        <c:axId val="168538112"/>
        <c:axId val="168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68538112"/>
        <c:axId val="168540032"/>
      </c:lineChart>
      <c:dateAx>
        <c:axId val="168538112"/>
        <c:scaling>
          <c:orientation val="minMax"/>
        </c:scaling>
        <c:delete val="1"/>
        <c:axPos val="b"/>
        <c:numFmt formatCode="ge" sourceLinked="1"/>
        <c:majorTickMark val="none"/>
        <c:minorTickMark val="none"/>
        <c:tickLblPos val="none"/>
        <c:crossAx val="168540032"/>
        <c:crosses val="autoZero"/>
        <c:auto val="1"/>
        <c:lblOffset val="100"/>
        <c:baseTimeUnit val="years"/>
      </c:dateAx>
      <c:valAx>
        <c:axId val="168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496.54</c:v>
                </c:pt>
                <c:pt idx="1">
                  <c:v>518.55999999999995</c:v>
                </c:pt>
                <c:pt idx="2">
                  <c:v>595.96</c:v>
                </c:pt>
                <c:pt idx="3">
                  <c:v>577.42999999999995</c:v>
                </c:pt>
                <c:pt idx="4">
                  <c:v>629.04999999999995</c:v>
                </c:pt>
              </c:numCache>
            </c:numRef>
          </c:val>
        </c:ser>
        <c:dLbls>
          <c:showLegendKey val="0"/>
          <c:showVal val="0"/>
          <c:showCatName val="0"/>
          <c:showSerName val="0"/>
          <c:showPercent val="0"/>
          <c:showBubbleSize val="0"/>
        </c:dLbls>
        <c:gapWidth val="150"/>
        <c:axId val="168635392"/>
        <c:axId val="1686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68635392"/>
        <c:axId val="168637568"/>
      </c:lineChart>
      <c:dateAx>
        <c:axId val="168635392"/>
        <c:scaling>
          <c:orientation val="minMax"/>
        </c:scaling>
        <c:delete val="1"/>
        <c:axPos val="b"/>
        <c:numFmt formatCode="ge" sourceLinked="1"/>
        <c:majorTickMark val="none"/>
        <c:minorTickMark val="none"/>
        <c:tickLblPos val="none"/>
        <c:crossAx val="168637568"/>
        <c:crosses val="autoZero"/>
        <c:auto val="1"/>
        <c:lblOffset val="100"/>
        <c:baseTimeUnit val="years"/>
      </c:dateAx>
      <c:valAx>
        <c:axId val="168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3"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愛南町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23573</v>
      </c>
      <c r="AM8" s="64"/>
      <c r="AN8" s="64"/>
      <c r="AO8" s="64"/>
      <c r="AP8" s="64"/>
      <c r="AQ8" s="64"/>
      <c r="AR8" s="64"/>
      <c r="AS8" s="64"/>
      <c r="AT8" s="63">
        <f>データ!S6</f>
        <v>238.98</v>
      </c>
      <c r="AU8" s="63"/>
      <c r="AV8" s="63"/>
      <c r="AW8" s="63"/>
      <c r="AX8" s="63"/>
      <c r="AY8" s="63"/>
      <c r="AZ8" s="63"/>
      <c r="BA8" s="63"/>
      <c r="BB8" s="63">
        <f>データ!T6</f>
        <v>98.64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0.06</v>
      </c>
      <c r="Q10" s="63"/>
      <c r="R10" s="63"/>
      <c r="S10" s="63"/>
      <c r="T10" s="63"/>
      <c r="U10" s="63"/>
      <c r="V10" s="63"/>
      <c r="W10" s="63">
        <f>データ!P6</f>
        <v>100</v>
      </c>
      <c r="X10" s="63"/>
      <c r="Y10" s="63"/>
      <c r="Z10" s="63"/>
      <c r="AA10" s="63"/>
      <c r="AB10" s="63"/>
      <c r="AC10" s="63"/>
      <c r="AD10" s="64">
        <f>データ!Q6</f>
        <v>2580</v>
      </c>
      <c r="AE10" s="64"/>
      <c r="AF10" s="64"/>
      <c r="AG10" s="64"/>
      <c r="AH10" s="64"/>
      <c r="AI10" s="64"/>
      <c r="AJ10" s="64"/>
      <c r="AK10" s="2"/>
      <c r="AL10" s="64">
        <f>データ!U6</f>
        <v>15</v>
      </c>
      <c r="AM10" s="64"/>
      <c r="AN10" s="64"/>
      <c r="AO10" s="64"/>
      <c r="AP10" s="64"/>
      <c r="AQ10" s="64"/>
      <c r="AR10" s="64"/>
      <c r="AS10" s="64"/>
      <c r="AT10" s="63">
        <f>データ!V6</f>
        <v>0.04</v>
      </c>
      <c r="AU10" s="63"/>
      <c r="AV10" s="63"/>
      <c r="AW10" s="63"/>
      <c r="AX10" s="63"/>
      <c r="AY10" s="63"/>
      <c r="AZ10" s="63"/>
      <c r="BA10" s="63"/>
      <c r="BB10" s="63">
        <f>データ!W6</f>
        <v>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385069</v>
      </c>
      <c r="D6" s="31">
        <f t="shared" si="3"/>
        <v>47</v>
      </c>
      <c r="E6" s="31">
        <f t="shared" si="3"/>
        <v>18</v>
      </c>
      <c r="F6" s="31">
        <f t="shared" si="3"/>
        <v>1</v>
      </c>
      <c r="G6" s="31">
        <f t="shared" si="3"/>
        <v>0</v>
      </c>
      <c r="H6" s="31" t="str">
        <f t="shared" si="3"/>
        <v>愛媛県　愛南町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0.06</v>
      </c>
      <c r="P6" s="32">
        <f t="shared" si="3"/>
        <v>100</v>
      </c>
      <c r="Q6" s="32">
        <f t="shared" si="3"/>
        <v>2580</v>
      </c>
      <c r="R6" s="32">
        <f t="shared" si="3"/>
        <v>23573</v>
      </c>
      <c r="S6" s="32">
        <f t="shared" si="3"/>
        <v>238.98</v>
      </c>
      <c r="T6" s="32">
        <f t="shared" si="3"/>
        <v>98.64</v>
      </c>
      <c r="U6" s="32">
        <f t="shared" si="3"/>
        <v>15</v>
      </c>
      <c r="V6" s="32">
        <f t="shared" si="3"/>
        <v>0.04</v>
      </c>
      <c r="W6" s="32">
        <f t="shared" si="3"/>
        <v>375</v>
      </c>
      <c r="X6" s="33">
        <f>IF(X7="",NA(),X7)</f>
        <v>56.18</v>
      </c>
      <c r="Y6" s="33">
        <f t="shared" ref="Y6:AG6" si="4">IF(Y7="",NA(),Y7)</f>
        <v>57.05</v>
      </c>
      <c r="Z6" s="33">
        <f t="shared" si="4"/>
        <v>55.51</v>
      </c>
      <c r="AA6" s="33">
        <f t="shared" si="4"/>
        <v>54.05</v>
      </c>
      <c r="AB6" s="33">
        <f t="shared" si="4"/>
        <v>52.78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1.54</v>
      </c>
      <c r="BH6" s="32">
        <f t="shared" si="7"/>
        <v>0</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28.09</v>
      </c>
      <c r="BQ6" s="33">
        <f t="shared" ref="BQ6:BY6" si="8">IF(BQ7="",NA(),BQ7)</f>
        <v>28.42</v>
      </c>
      <c r="BR6" s="33">
        <f t="shared" si="8"/>
        <v>27.54</v>
      </c>
      <c r="BS6" s="33">
        <f t="shared" si="8"/>
        <v>27.65</v>
      </c>
      <c r="BT6" s="33">
        <f t="shared" si="8"/>
        <v>27.42</v>
      </c>
      <c r="BU6" s="33">
        <f t="shared" si="8"/>
        <v>54.34</v>
      </c>
      <c r="BV6" s="33">
        <f t="shared" si="8"/>
        <v>51.86</v>
      </c>
      <c r="BW6" s="33">
        <f t="shared" si="8"/>
        <v>54.55</v>
      </c>
      <c r="BX6" s="33">
        <f t="shared" si="8"/>
        <v>56.63</v>
      </c>
      <c r="BY6" s="33">
        <f t="shared" si="8"/>
        <v>50.17</v>
      </c>
      <c r="BZ6" s="32" t="str">
        <f>IF(BZ7="","",IF(BZ7="-","【-】","【"&amp;SUBSTITUTE(TEXT(BZ7,"#,##0.00"),"-","△")&amp;"】"))</f>
        <v>【52.31】</v>
      </c>
      <c r="CA6" s="33">
        <f>IF(CA7="",NA(),CA7)</f>
        <v>496.54</v>
      </c>
      <c r="CB6" s="33">
        <f t="shared" ref="CB6:CJ6" si="9">IF(CB7="",NA(),CB7)</f>
        <v>518.55999999999995</v>
      </c>
      <c r="CC6" s="33">
        <f t="shared" si="9"/>
        <v>595.96</v>
      </c>
      <c r="CD6" s="33">
        <f t="shared" si="9"/>
        <v>577.42999999999995</v>
      </c>
      <c r="CE6" s="33">
        <f t="shared" si="9"/>
        <v>629.04999999999995</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t="str">
        <f>IF(CL7="",NA(),CL7)</f>
        <v>-</v>
      </c>
      <c r="CM6" s="33" t="str">
        <f t="shared" ref="CM6:CU6" si="10">IF(CM7="",NA(),CM7)</f>
        <v>-</v>
      </c>
      <c r="CN6" s="33" t="str">
        <f t="shared" si="10"/>
        <v>-</v>
      </c>
      <c r="CO6" s="33" t="str">
        <f t="shared" si="10"/>
        <v>-</v>
      </c>
      <c r="CP6" s="33" t="str">
        <f t="shared" si="10"/>
        <v>-</v>
      </c>
      <c r="CQ6" s="33">
        <f t="shared" si="10"/>
        <v>50</v>
      </c>
      <c r="CR6" s="33">
        <f t="shared" si="10"/>
        <v>55.42</v>
      </c>
      <c r="CS6" s="33">
        <f t="shared" si="10"/>
        <v>58.58</v>
      </c>
      <c r="CT6" s="33">
        <f t="shared" si="10"/>
        <v>58.82</v>
      </c>
      <c r="CU6" s="33">
        <f t="shared" si="10"/>
        <v>51.54</v>
      </c>
      <c r="CV6" s="32" t="str">
        <f>IF(CV7="","",IF(CV7="-","【-】","【"&amp;SUBSTITUTE(TEXT(CV7,"#,##0.00"),"-","△")&amp;"】"))</f>
        <v>【52.19】</v>
      </c>
      <c r="CW6" s="33">
        <f>IF(CW7="",NA(),CW7)</f>
        <v>52.94</v>
      </c>
      <c r="CX6" s="33">
        <f t="shared" ref="CX6:DF6" si="11">IF(CX7="",NA(),CX7)</f>
        <v>50</v>
      </c>
      <c r="CY6" s="33">
        <f t="shared" si="11"/>
        <v>50</v>
      </c>
      <c r="CZ6" s="33">
        <f t="shared" si="11"/>
        <v>46.67</v>
      </c>
      <c r="DA6" s="33">
        <f t="shared" si="11"/>
        <v>46.67</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385069</v>
      </c>
      <c r="D7" s="35">
        <v>47</v>
      </c>
      <c r="E7" s="35">
        <v>18</v>
      </c>
      <c r="F7" s="35">
        <v>1</v>
      </c>
      <c r="G7" s="35">
        <v>0</v>
      </c>
      <c r="H7" s="35" t="s">
        <v>96</v>
      </c>
      <c r="I7" s="35" t="s">
        <v>97</v>
      </c>
      <c r="J7" s="35" t="s">
        <v>98</v>
      </c>
      <c r="K7" s="35" t="s">
        <v>99</v>
      </c>
      <c r="L7" s="35" t="s">
        <v>100</v>
      </c>
      <c r="M7" s="36" t="s">
        <v>101</v>
      </c>
      <c r="N7" s="36" t="s">
        <v>102</v>
      </c>
      <c r="O7" s="36">
        <v>0.06</v>
      </c>
      <c r="P7" s="36">
        <v>100</v>
      </c>
      <c r="Q7" s="36">
        <v>2580</v>
      </c>
      <c r="R7" s="36">
        <v>23573</v>
      </c>
      <c r="S7" s="36">
        <v>238.98</v>
      </c>
      <c r="T7" s="36">
        <v>98.64</v>
      </c>
      <c r="U7" s="36">
        <v>15</v>
      </c>
      <c r="V7" s="36">
        <v>0.04</v>
      </c>
      <c r="W7" s="36">
        <v>375</v>
      </c>
      <c r="X7" s="36">
        <v>56.18</v>
      </c>
      <c r="Y7" s="36">
        <v>57.05</v>
      </c>
      <c r="Z7" s="36">
        <v>55.51</v>
      </c>
      <c r="AA7" s="36">
        <v>54.05</v>
      </c>
      <c r="AB7" s="36">
        <v>52.78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1.54</v>
      </c>
      <c r="BH7" s="36">
        <v>0</v>
      </c>
      <c r="BI7" s="36">
        <v>0</v>
      </c>
      <c r="BJ7" s="36">
        <v>946.72</v>
      </c>
      <c r="BK7" s="36">
        <v>844.96</v>
      </c>
      <c r="BL7" s="36">
        <v>862.78</v>
      </c>
      <c r="BM7" s="36">
        <v>803.29</v>
      </c>
      <c r="BN7" s="36">
        <v>760.12</v>
      </c>
      <c r="BO7" s="36">
        <v>721.24</v>
      </c>
      <c r="BP7" s="36">
        <v>28.09</v>
      </c>
      <c r="BQ7" s="36">
        <v>28.42</v>
      </c>
      <c r="BR7" s="36">
        <v>27.54</v>
      </c>
      <c r="BS7" s="36">
        <v>27.65</v>
      </c>
      <c r="BT7" s="36">
        <v>27.42</v>
      </c>
      <c r="BU7" s="36">
        <v>54.34</v>
      </c>
      <c r="BV7" s="36">
        <v>51.86</v>
      </c>
      <c r="BW7" s="36">
        <v>54.55</v>
      </c>
      <c r="BX7" s="36">
        <v>56.63</v>
      </c>
      <c r="BY7" s="36">
        <v>50.17</v>
      </c>
      <c r="BZ7" s="36">
        <v>52.31</v>
      </c>
      <c r="CA7" s="36">
        <v>496.54</v>
      </c>
      <c r="CB7" s="36">
        <v>518.55999999999995</v>
      </c>
      <c r="CC7" s="36">
        <v>595.96</v>
      </c>
      <c r="CD7" s="36">
        <v>577.42999999999995</v>
      </c>
      <c r="CE7" s="36">
        <v>629.04999999999995</v>
      </c>
      <c r="CF7" s="36">
        <v>273.08999999999997</v>
      </c>
      <c r="CG7" s="36">
        <v>297.51</v>
      </c>
      <c r="CH7" s="36">
        <v>275.64999999999998</v>
      </c>
      <c r="CI7" s="36">
        <v>272.66000000000003</v>
      </c>
      <c r="CJ7" s="36">
        <v>329.08</v>
      </c>
      <c r="CK7" s="36">
        <v>293.69</v>
      </c>
      <c r="CL7" s="36" t="s">
        <v>101</v>
      </c>
      <c r="CM7" s="36" t="s">
        <v>101</v>
      </c>
      <c r="CN7" s="36" t="s">
        <v>101</v>
      </c>
      <c r="CO7" s="36" t="s">
        <v>101</v>
      </c>
      <c r="CP7" s="36" t="s">
        <v>101</v>
      </c>
      <c r="CQ7" s="36">
        <v>50</v>
      </c>
      <c r="CR7" s="36">
        <v>55.42</v>
      </c>
      <c r="CS7" s="36">
        <v>58.58</v>
      </c>
      <c r="CT7" s="36">
        <v>58.82</v>
      </c>
      <c r="CU7" s="36">
        <v>51.54</v>
      </c>
      <c r="CV7" s="36">
        <v>52.19</v>
      </c>
      <c r="CW7" s="36">
        <v>52.94</v>
      </c>
      <c r="CX7" s="36">
        <v>50</v>
      </c>
      <c r="CY7" s="36">
        <v>50</v>
      </c>
      <c r="CZ7" s="36">
        <v>46.67</v>
      </c>
      <c r="DA7" s="36">
        <v>46.67</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2016-02-10T01:00:39Z</cp:lastPrinted>
  <dcterms:created xsi:type="dcterms:W3CDTF">2016-01-14T11:16:15Z</dcterms:created>
  <dcterms:modified xsi:type="dcterms:W3CDTF">2016-02-24T02:42:09Z</dcterms:modified>
  <cp:category/>
</cp:coreProperties>
</file>