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<sst xmlns="http://schemas.openxmlformats.org/spreadsheetml/2006/main" count="217" uniqueCount="107">
  <si>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</si>
  <si>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</si>
  <si>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</si>
  <si>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</si>
  <si>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</si>
  <si>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</si>
  <si>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</si>
  <si>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</si>
  <si>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</si>
  <si>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</si>
  <si>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</si>
  <si>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</si>
  <si>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</si>
  <si>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</si>
  <si>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</si>
  <si>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</si>
  <si>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</si>
  <si>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</si>
  <si>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</si>
  <si>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</si>
  <si>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</si>
  <si>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</si>
  <si>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</si>
  <si>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</si>
  <si>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</si>
  <si>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</si>
  <si>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</si>
  <si>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</si>
  <si>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</si>
  <si>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</si>
  <si>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</si>
  <si>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</si>
  <si>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</si>
  <si>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</si>
  <si>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</si>
  <si>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</si>
  <si>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</si>
  <si>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</si>
  <si>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</si>
  <si>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</si>
  <si>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</si>
  <si>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</si>
  <si>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</si>
  <si>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</si>
  <si>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</si>
  <si>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</si>
  <si>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</si>
  <si>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</si>
  <si>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</si>
  <si>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</si>
  <si>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</si>
  <si>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</si>
  <si>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</si>
  <si>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</si>
  <si>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</si>
  <si>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</si>
  <si>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</si>
  <si>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</si>
  <si>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</si>
  <si>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</si>
  <si>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</si>
  <si>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</si>
  <si>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</si>
  <si>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</si>
  <si>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</si>
  <si>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</si>
  <si>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</si>
  <si>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</si>
  <si>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</si>
  <si>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</si>
  <si>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</si>
  <si>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</si>
  <si>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</si>
  <si>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</si>
  <si>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</si>
  <si>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</si>
  <si>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</si>
  <si>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</si>
  <si>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</si>
  <si>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</si>
  <si>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</si>
  <si>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</si>
  <si>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</si>
  <si>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</si>
  <si>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</si>
  <si>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</si>
  <si>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</si>
  <si>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</si>
  <si>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</si>
  <si>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</si>
  <si>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</si>
  <si>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</si>
  <si>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</si>
  <si>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内子町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</si>
  <si>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</si>
  <si>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</si>
  <si>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</si>
  <si>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</si>
  <si>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</si>
  <si>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</si>
  <si>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</si>
  <si>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</si>
  <si>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</si>
  <si>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</si>
  <si>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内子町水道事業は他の類似団体と比較しても安定した経営状況である。ただし、今後、社会情勢でもあります人口減少は当町でも免れることはできない状況であり、それに伴い有収水量の増加も見込めない。有収水量の増加が見込めないということは、それに繋がる給水収益も減少するということである。しかし、営業にかかる費用のうち、動力費などの固定費については減少は見込めず、逆に増加する傾向にある。また、耐用年数の経過した施設も発生し更新費用も増加する。水道事業において、更新計画も含め経営計画を作成するとともに料金の見直しも今後の重要検討課題となる。
　このような中、平成28年度から、簡易水道事業が上水道事業へ統合することとなり、これまで以上に経費の増加が見込まれる。まずは、簡易水道事業との統合後の経営を安定させることが喫緊の課題である。</t>
    <rPh sb="1" eb="3">
      <t>ゲンザイ</t>
    </rPh>
    <rPh sb="8" eb="11">
      <t>ウチコチョウ</t>
    </rPh>
    <rPh sb="11" eb="13">
      <t>スイドウ</t>
    </rPh>
    <rPh sb="13" eb="15">
      <t>ジギョウ</t>
    </rPh>
    <rPh sb="16" eb="17">
      <t>タ</t>
    </rPh>
    <rPh sb="18" eb="20">
      <t>ルイジ</t>
    </rPh>
    <rPh sb="20" eb="22">
      <t>ダンタイ</t>
    </rPh>
    <rPh sb="23" eb="25">
      <t>ヒカク</t>
    </rPh>
    <rPh sb="28" eb="30">
      <t>アンテイ</t>
    </rPh>
    <rPh sb="32" eb="34">
      <t>ケイエイ</t>
    </rPh>
    <rPh sb="34" eb="36">
      <t>ジョウキョウ</t>
    </rPh>
    <rPh sb="44" eb="46">
      <t>コンゴ</t>
    </rPh>
    <rPh sb="47" eb="49">
      <t>シャカイ</t>
    </rPh>
    <rPh sb="49" eb="51">
      <t>ジョウセイ</t>
    </rPh>
    <rPh sb="57" eb="59">
      <t>ジンコウ</t>
    </rPh>
    <rPh sb="59" eb="61">
      <t>ゲンショウ</t>
    </rPh>
    <rPh sb="62" eb="64">
      <t>トウチョウ</t>
    </rPh>
    <rPh sb="66" eb="67">
      <t>マヌガ</t>
    </rPh>
    <rPh sb="76" eb="78">
      <t>ジョウキョウ</t>
    </rPh>
    <rPh sb="85" eb="86">
      <t>トモナ</t>
    </rPh>
    <rPh sb="87" eb="89">
      <t>ユウシュウ</t>
    </rPh>
    <rPh sb="89" eb="91">
      <t>スイリョウ</t>
    </rPh>
    <rPh sb="92" eb="94">
      <t>ゾウカ</t>
    </rPh>
    <rPh sb="95" eb="97">
      <t>ミコ</t>
    </rPh>
    <rPh sb="101" eb="103">
      <t>ユウシュウ</t>
    </rPh>
    <rPh sb="103" eb="105">
      <t>スイリョウ</t>
    </rPh>
    <rPh sb="106" eb="108">
      <t>ゾウカ</t>
    </rPh>
    <rPh sb="109" eb="111">
      <t>ミコ</t>
    </rPh>
    <rPh sb="124" eb="125">
      <t>ツナ</t>
    </rPh>
    <rPh sb="127" eb="129">
      <t>キュウスイ</t>
    </rPh>
    <rPh sb="129" eb="131">
      <t>シュウエキ</t>
    </rPh>
    <rPh sb="132" eb="134">
      <t>ゲンショウ</t>
    </rPh>
    <rPh sb="149" eb="151">
      <t>エイギョウ</t>
    </rPh>
    <rPh sb="155" eb="157">
      <t>ヒヨウ</t>
    </rPh>
    <rPh sb="161" eb="164">
      <t>ドウリョクヒ</t>
    </rPh>
    <rPh sb="167" eb="169">
      <t>コテイ</t>
    </rPh>
    <rPh sb="169" eb="170">
      <t>ヒ</t>
    </rPh>
    <rPh sb="175" eb="177">
      <t>ゲンショウ</t>
    </rPh>
    <rPh sb="178" eb="180">
      <t>ミコ</t>
    </rPh>
    <rPh sb="183" eb="184">
      <t>ギャク</t>
    </rPh>
    <rPh sb="185" eb="187">
      <t>ゾウカ</t>
    </rPh>
    <rPh sb="189" eb="191">
      <t>ケイコウ</t>
    </rPh>
    <rPh sb="198" eb="200">
      <t>タイヨウ</t>
    </rPh>
    <rPh sb="200" eb="202">
      <t>ネンスウ</t>
    </rPh>
    <rPh sb="203" eb="205">
      <t>ケイカ</t>
    </rPh>
    <rPh sb="207" eb="209">
      <t>シセツ</t>
    </rPh>
    <rPh sb="210" eb="212">
      <t>ハッセイ</t>
    </rPh>
    <rPh sb="213" eb="215">
      <t>コウシン</t>
    </rPh>
    <rPh sb="215" eb="217">
      <t>ヒヨウ</t>
    </rPh>
    <rPh sb="218" eb="220">
      <t>ゾウカ</t>
    </rPh>
    <rPh sb="223" eb="225">
      <t>スイドウ</t>
    </rPh>
    <rPh sb="225" eb="227">
      <t>ジギョウ</t>
    </rPh>
    <rPh sb="232" eb="234">
      <t>コウシン</t>
    </rPh>
    <rPh sb="234" eb="236">
      <t>ケイカク</t>
    </rPh>
    <rPh sb="237" eb="238">
      <t>フク</t>
    </rPh>
    <rPh sb="239" eb="241">
      <t>ケイエイ</t>
    </rPh>
    <rPh sb="241" eb="243">
      <t>ケイカク</t>
    </rPh>
    <rPh sb="244" eb="246">
      <t>サクセイ</t>
    </rPh>
    <rPh sb="252" eb="254">
      <t>リョウキン</t>
    </rPh>
    <rPh sb="255" eb="257">
      <t>ミナオ</t>
    </rPh>
    <rPh sb="259" eb="261">
      <t>コンゴ</t>
    </rPh>
    <rPh sb="262" eb="264">
      <t>ジュウヨウ</t>
    </rPh>
    <rPh sb="264" eb="266">
      <t>ケントウ</t>
    </rPh>
    <rPh sb="266" eb="268">
      <t>カダイ</t>
    </rPh>
    <rPh sb="279" eb="280">
      <t>ナカ</t>
    </rPh>
    <rPh sb="281" eb="283">
      <t>ヘイセイ</t>
    </rPh>
    <rPh sb="285" eb="287">
      <t>ネンド</t>
    </rPh>
    <rPh sb="290" eb="292">
      <t>カンイ</t>
    </rPh>
    <rPh sb="292" eb="294">
      <t>スイドウ</t>
    </rPh>
    <rPh sb="294" eb="296">
      <t>ジギョウ</t>
    </rPh>
    <rPh sb="297" eb="300">
      <t>ジョウスイドウ</t>
    </rPh>
    <rPh sb="300" eb="302">
      <t>ジギョウ</t>
    </rPh>
    <rPh sb="303" eb="305">
      <t>トウゴウ</t>
    </rPh>
    <rPh sb="317" eb="319">
      <t>イジョウ</t>
    </rPh>
    <rPh sb="320" eb="322">
      <t>ケイヒ</t>
    </rPh>
    <rPh sb="323" eb="325">
      <t>ゾウカ</t>
    </rPh>
    <rPh sb="326" eb="328">
      <t>ミコ</t>
    </rPh>
    <rPh sb="336" eb="338">
      <t>カンイ</t>
    </rPh>
    <rPh sb="338" eb="340">
      <t>スイドウ</t>
    </rPh>
    <rPh sb="340" eb="342">
      <t>ジギョウ</t>
    </rPh>
    <rPh sb="344" eb="346">
      <t>トウゴウ</t>
    </rPh>
    <rPh sb="346" eb="347">
      <t>ゴ</t>
    </rPh>
    <rPh sb="348" eb="350">
      <t>ケイエイ</t>
    </rPh>
    <rPh sb="351" eb="353">
      <t>アンテイ</t>
    </rPh>
    <rPh sb="359" eb="361">
      <t>キッキン</t>
    </rPh>
    <rPh sb="362" eb="364">
      <t>カダイ</t>
    </rPh>
    <phoneticPr fontId="4"/>
  </si>
  <si>
    <r>
      <t>　指標全般において、平成24年度を境に数値の変化がみられるが、これは簡易水道の一部がこの平成24年4月より上水道へ統合したことによるものである。経営全般について、現在のところ安定した状態を継続している。
　経営について、企業債利息償還について繰入基準に基づき一部一般会計繰入を行ってもらっているが、その他は水道事業の収益で賄っており毎年経常利益を上げている。流動比率も安定した状況を保っている。ただし、有収水量の減少にともない、水道料金の増額は今後は見込にくい</t>
    </r>
    <r>
      <rPr>
        <sz val="11"/>
        <color theme="1"/>
        <rFont val="ＭＳ ゴシック"/>
        <family val="3"/>
        <charset val="128"/>
      </rPr>
      <t>。営業費用の削減につとめなければならないが、動力費などの固定経費は今後も減少は見込めないと考える。よって、更新投資等に充てる財源の確保が今後厳しくなる見込である。しかし、現状においては、給水減価も減少傾向であり、水道料金の設定は適正であると思う。また、料金の回収率も良好である。給水収益に繋がる有収水量の減少の要因は、近年の節水傾向や人口減少が影響していると考えられる。そのため、有収率も横ばいもしくは減少傾向にある。漏水などについては、定期的な調査を行い対応を行っている。今後は、計画的に経営状況の把握を行い、適正料金の検討並びに維持管理等の経営の見直しを行って行く必要がある。
　</t>
    </r>
    <rPh sb="1" eb="3">
      <t>シヒョウ</t>
    </rPh>
    <rPh sb="3" eb="5">
      <t>ゼンパン</t>
    </rPh>
    <rPh sb="10" eb="12">
      <t>ヘイセイ</t>
    </rPh>
    <rPh sb="14" eb="16">
      <t>ネンド</t>
    </rPh>
    <rPh sb="17" eb="18">
      <t>サカイ</t>
    </rPh>
    <rPh sb="19" eb="21">
      <t>スウチ</t>
    </rPh>
    <rPh sb="22" eb="24">
      <t>ヘンカ</t>
    </rPh>
    <rPh sb="34" eb="36">
      <t>カンイ</t>
    </rPh>
    <rPh sb="36" eb="38">
      <t>スイドウ</t>
    </rPh>
    <rPh sb="39" eb="41">
      <t>イチブ</t>
    </rPh>
    <rPh sb="44" eb="46">
      <t>ヘイセイ</t>
    </rPh>
    <rPh sb="48" eb="49">
      <t>ネン</t>
    </rPh>
    <rPh sb="50" eb="51">
      <t>ガツ</t>
    </rPh>
    <rPh sb="53" eb="56">
      <t>ジョウスイドウ</t>
    </rPh>
    <rPh sb="57" eb="59">
      <t>トウゴウ</t>
    </rPh>
    <rPh sb="72" eb="74">
      <t>ケイエイ</t>
    </rPh>
    <rPh sb="74" eb="76">
      <t>ゼンパン</t>
    </rPh>
    <rPh sb="81" eb="83">
      <t>ゲンザイ</t>
    </rPh>
    <rPh sb="87" eb="89">
      <t>アンテイ</t>
    </rPh>
    <rPh sb="91" eb="93">
      <t>ジョウタイ</t>
    </rPh>
    <rPh sb="94" eb="96">
      <t>ケイゾク</t>
    </rPh>
    <rPh sb="103" eb="105">
      <t>ケイエイ</t>
    </rPh>
    <rPh sb="110" eb="113">
      <t>キギョウサイ</t>
    </rPh>
    <rPh sb="113" eb="115">
      <t>リソク</t>
    </rPh>
    <rPh sb="115" eb="117">
      <t>ショウカン</t>
    </rPh>
    <rPh sb="121" eb="123">
      <t>クリイレ</t>
    </rPh>
    <rPh sb="123" eb="125">
      <t>キジュン</t>
    </rPh>
    <rPh sb="126" eb="127">
      <t>モト</t>
    </rPh>
    <rPh sb="129" eb="131">
      <t>イチブ</t>
    </rPh>
    <rPh sb="131" eb="133">
      <t>イッパン</t>
    </rPh>
    <rPh sb="133" eb="135">
      <t>カイケイ</t>
    </rPh>
    <rPh sb="135" eb="137">
      <t>クリイレ</t>
    </rPh>
    <rPh sb="138" eb="139">
      <t>オコナ</t>
    </rPh>
    <rPh sb="151" eb="152">
      <t>ホカ</t>
    </rPh>
    <rPh sb="153" eb="155">
      <t>スイドウ</t>
    </rPh>
    <rPh sb="155" eb="157">
      <t>ジギョウ</t>
    </rPh>
    <rPh sb="158" eb="160">
      <t>シュウエキ</t>
    </rPh>
    <rPh sb="161" eb="162">
      <t>マカナ</t>
    </rPh>
    <rPh sb="166" eb="168">
      <t>マイネン</t>
    </rPh>
    <rPh sb="168" eb="170">
      <t>ケイジョウ</t>
    </rPh>
    <rPh sb="170" eb="172">
      <t>リエキ</t>
    </rPh>
    <rPh sb="173" eb="174">
      <t>ア</t>
    </rPh>
    <rPh sb="179" eb="181">
      <t>リュウドウ</t>
    </rPh>
    <rPh sb="181" eb="183">
      <t>ヒリツ</t>
    </rPh>
    <rPh sb="184" eb="186">
      <t>アンテイ</t>
    </rPh>
    <rPh sb="188" eb="190">
      <t>ジョウキョウ</t>
    </rPh>
    <rPh sb="191" eb="192">
      <t>タモ</t>
    </rPh>
    <rPh sb="201" eb="203">
      <t>ユウシュウ</t>
    </rPh>
    <rPh sb="203" eb="205">
      <t>スイリョウ</t>
    </rPh>
    <rPh sb="206" eb="208">
      <t>ゲンショウ</t>
    </rPh>
    <rPh sb="214" eb="216">
      <t>スイドウ</t>
    </rPh>
    <rPh sb="216" eb="218">
      <t>リョウキン</t>
    </rPh>
    <rPh sb="219" eb="221">
      <t>ゾウガク</t>
    </rPh>
    <rPh sb="222" eb="224">
      <t>コンゴ</t>
    </rPh>
    <rPh sb="225" eb="227">
      <t>ミコ</t>
    </rPh>
    <rPh sb="231" eb="233">
      <t>エイギョウ</t>
    </rPh>
    <rPh sb="233" eb="235">
      <t>ヒヨウ</t>
    </rPh>
    <rPh sb="236" eb="238">
      <t>サクゲン</t>
    </rPh>
    <rPh sb="252" eb="255">
      <t>ドウリョクヒ</t>
    </rPh>
    <rPh sb="258" eb="260">
      <t>コテイ</t>
    </rPh>
    <rPh sb="260" eb="262">
      <t>ケイヒ</t>
    </rPh>
    <rPh sb="263" eb="265">
      <t>コンゴ</t>
    </rPh>
    <rPh sb="266" eb="268">
      <t>ゲンショウ</t>
    </rPh>
    <rPh sb="269" eb="271">
      <t>ミコ</t>
    </rPh>
    <rPh sb="275" eb="276">
      <t>カンガ</t>
    </rPh>
    <rPh sb="283" eb="285">
      <t>コウシン</t>
    </rPh>
    <rPh sb="285" eb="287">
      <t>トウシ</t>
    </rPh>
    <rPh sb="287" eb="288">
      <t>トウ</t>
    </rPh>
    <rPh sb="289" eb="290">
      <t>ア</t>
    </rPh>
    <rPh sb="292" eb="294">
      <t>ザイゲン</t>
    </rPh>
    <rPh sb="295" eb="297">
      <t>カクホ</t>
    </rPh>
    <rPh sb="298" eb="300">
      <t>コンゴ</t>
    </rPh>
    <rPh sb="300" eb="301">
      <t>キビ</t>
    </rPh>
    <rPh sb="305" eb="307">
      <t>ミコミ</t>
    </rPh>
    <rPh sb="315" eb="317">
      <t>ゲンジョウ</t>
    </rPh>
    <rPh sb="323" eb="325">
      <t>キュウスイ</t>
    </rPh>
    <rPh sb="325" eb="327">
      <t>ゲンカ</t>
    </rPh>
    <rPh sb="328" eb="330">
      <t>ゲンショウ</t>
    </rPh>
    <rPh sb="330" eb="332">
      <t>ケイコウ</t>
    </rPh>
    <rPh sb="336" eb="338">
      <t>スイドウ</t>
    </rPh>
    <rPh sb="338" eb="340">
      <t>リョウキン</t>
    </rPh>
    <rPh sb="341" eb="343">
      <t>セッテイ</t>
    </rPh>
    <rPh sb="344" eb="346">
      <t>テキセイ</t>
    </rPh>
    <rPh sb="350" eb="351">
      <t>オモ</t>
    </rPh>
    <rPh sb="356" eb="358">
      <t>リョウキン</t>
    </rPh>
    <rPh sb="359" eb="362">
      <t>カイシュウリツ</t>
    </rPh>
    <rPh sb="363" eb="365">
      <t>リョウコウ</t>
    </rPh>
    <rPh sb="369" eb="371">
      <t>キュウスイ</t>
    </rPh>
    <rPh sb="371" eb="373">
      <t>シュウエキ</t>
    </rPh>
    <rPh sb="374" eb="375">
      <t>ツナ</t>
    </rPh>
    <rPh sb="377" eb="379">
      <t>ユウシュウ</t>
    </rPh>
    <rPh sb="379" eb="381">
      <t>スイリョウ</t>
    </rPh>
    <rPh sb="382" eb="384">
      <t>ゲンショウ</t>
    </rPh>
    <rPh sb="385" eb="387">
      <t>ヨウイン</t>
    </rPh>
    <rPh sb="389" eb="391">
      <t>キンネン</t>
    </rPh>
    <rPh sb="392" eb="394">
      <t>セッスイ</t>
    </rPh>
    <rPh sb="394" eb="396">
      <t>ケイコウ</t>
    </rPh>
    <rPh sb="397" eb="399">
      <t>ジンコウ</t>
    </rPh>
    <rPh sb="399" eb="401">
      <t>ゲンショウ</t>
    </rPh>
    <rPh sb="402" eb="404">
      <t>エイキョウ</t>
    </rPh>
    <rPh sb="409" eb="410">
      <t>カンガ</t>
    </rPh>
    <rPh sb="420" eb="422">
      <t>ユウシュウ</t>
    </rPh>
    <rPh sb="422" eb="423">
      <t>リツ</t>
    </rPh>
    <rPh sb="424" eb="425">
      <t>ヨコ</t>
    </rPh>
    <rPh sb="431" eb="433">
      <t>ゲンショウ</t>
    </rPh>
    <rPh sb="433" eb="435">
      <t>ケイコウ</t>
    </rPh>
    <rPh sb="439" eb="441">
      <t>ロウスイ</t>
    </rPh>
    <rPh sb="449" eb="452">
      <t>テイキテキ</t>
    </rPh>
    <rPh sb="453" eb="455">
      <t>チョウサ</t>
    </rPh>
    <rPh sb="456" eb="457">
      <t>オコナ</t>
    </rPh>
    <rPh sb="458" eb="460">
      <t>タイオウ</t>
    </rPh>
    <rPh sb="461" eb="462">
      <t>オコナ</t>
    </rPh>
    <rPh sb="493" eb="494">
      <t>ナラ</t>
    </rPh>
    <rPh sb="496" eb="498">
      <t>イジ</t>
    </rPh>
    <rPh sb="498" eb="500">
      <t>カンリ</t>
    </rPh>
    <rPh sb="500" eb="501">
      <t>トウ</t>
    </rPh>
    <rPh sb="502" eb="504">
      <t>ケイエイ</t>
    </rPh>
    <rPh sb="505" eb="507">
      <t>ミナオ</t>
    </rPh>
    <rPh sb="509" eb="510">
      <t>オコナ</t>
    </rPh>
    <rPh sb="512" eb="513">
      <t>イ</t>
    </rPh>
    <rPh sb="514" eb="516">
      <t>ヒツヨウ</t>
    </rPh>
    <phoneticPr fontId="4"/>
  </si>
  <si>
    <r>
      <t>　法定耐用年数の超えている資産や有形固定資産減価償却率は約３０％ととなっている。管路においては、下水道事業整備時に併せて一部布設替等を実施している。また</t>
    </r>
    <r>
      <rPr>
        <sz val="11"/>
        <rFont val="ＭＳ ゴシック"/>
        <family val="3"/>
        <charset val="128"/>
      </rPr>
      <t>、資産によっては法定耐用年数を経過していても、まだ充分に対応できる状況のもあり、即更新対象とならない場合がある。よって、</t>
    </r>
    <r>
      <rPr>
        <sz val="11"/>
        <color theme="1"/>
        <rFont val="ＭＳ ゴシック"/>
        <family val="3"/>
        <charset val="128"/>
      </rPr>
      <t xml:space="preserve">実情の把握が重要である。管路についても同様なことが言える。ただし、更新における財源の確保が重要であり、今後は経営の改善計画と併せて更新投資計画の作成が急務であると考える。
</t>
    </r>
    <rPh sb="1" eb="3">
      <t>ホウテイ</t>
    </rPh>
    <rPh sb="3" eb="5">
      <t>タイヨウ</t>
    </rPh>
    <rPh sb="5" eb="7">
      <t>ネンスウ</t>
    </rPh>
    <rPh sb="8" eb="9">
      <t>コ</t>
    </rPh>
    <rPh sb="13" eb="15">
      <t>シサン</t>
    </rPh>
    <rPh sb="16" eb="18">
      <t>ユウケイ</t>
    </rPh>
    <rPh sb="18" eb="20">
      <t>コテイ</t>
    </rPh>
    <rPh sb="20" eb="22">
      <t>シサン</t>
    </rPh>
    <rPh sb="22" eb="24">
      <t>ゲンカ</t>
    </rPh>
    <rPh sb="24" eb="26">
      <t>ショウキャク</t>
    </rPh>
    <rPh sb="26" eb="27">
      <t>リツ</t>
    </rPh>
    <rPh sb="28" eb="29">
      <t>ヤク</t>
    </rPh>
    <rPh sb="40" eb="42">
      <t>カンロ</t>
    </rPh>
    <rPh sb="48" eb="51">
      <t>ゲスイドウ</t>
    </rPh>
    <rPh sb="51" eb="53">
      <t>ジギョウ</t>
    </rPh>
    <rPh sb="53" eb="55">
      <t>セイビ</t>
    </rPh>
    <rPh sb="55" eb="56">
      <t>ジ</t>
    </rPh>
    <rPh sb="57" eb="58">
      <t>アワ</t>
    </rPh>
    <rPh sb="60" eb="62">
      <t>イチブ</t>
    </rPh>
    <rPh sb="62" eb="64">
      <t>フセツ</t>
    </rPh>
    <rPh sb="64" eb="65">
      <t>ガ</t>
    </rPh>
    <rPh sb="65" eb="66">
      <t>トウ</t>
    </rPh>
    <rPh sb="67" eb="69">
      <t>ジッシ</t>
    </rPh>
    <rPh sb="77" eb="79">
      <t>シサン</t>
    </rPh>
    <rPh sb="84" eb="86">
      <t>ホウテイ</t>
    </rPh>
    <rPh sb="86" eb="88">
      <t>タイヨウ</t>
    </rPh>
    <rPh sb="88" eb="90">
      <t>ネンスウ</t>
    </rPh>
    <rPh sb="91" eb="93">
      <t>ケイカ</t>
    </rPh>
    <rPh sb="101" eb="103">
      <t>ジュウブン</t>
    </rPh>
    <rPh sb="104" eb="106">
      <t>タイオウ</t>
    </rPh>
    <rPh sb="109" eb="111">
      <t>ジョウキョウ</t>
    </rPh>
    <rPh sb="116" eb="117">
      <t>ソク</t>
    </rPh>
    <rPh sb="117" eb="119">
      <t>コウシン</t>
    </rPh>
    <rPh sb="119" eb="121">
      <t>タイショウ</t>
    </rPh>
    <rPh sb="126" eb="128">
      <t>バアイ</t>
    </rPh>
    <rPh sb="136" eb="138">
      <t>ジツジョウ</t>
    </rPh>
    <rPh sb="139" eb="141">
      <t>ハアク</t>
    </rPh>
    <rPh sb="142" eb="144">
      <t>ジュウヨウ</t>
    </rPh>
    <rPh sb="148" eb="150">
      <t>カンロ</t>
    </rPh>
    <rPh sb="155" eb="157">
      <t>ドウヨウ</t>
    </rPh>
    <rPh sb="161" eb="162">
      <t>イ</t>
    </rPh>
    <rPh sb="169" eb="171">
      <t>コウシン</t>
    </rPh>
    <rPh sb="175" eb="177">
      <t>ザイゲン</t>
    </rPh>
    <rPh sb="178" eb="180">
      <t>カクホ</t>
    </rPh>
    <rPh sb="181" eb="183">
      <t>ジュウヨウ</t>
    </rPh>
    <rPh sb="187" eb="189">
      <t>コンゴ</t>
    </rPh>
    <rPh sb="201" eb="203">
      <t>コウシン</t>
    </rPh>
    <rPh sb="203" eb="205">
      <t>トウシ</t>
    </rPh>
    <rPh sb="205" eb="207">
      <t>ケイカク</t>
    </rPh>
    <rPh sb="208" eb="210">
      <t>サクセイ</t>
    </rPh>
    <rPh sb="211" eb="213">
      <t>キュウム</t>
    </rPh>
    <rPh sb="217" eb="21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</si>
</sst>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0.15</c:v>
                </c:pt>
                <c:pt idx="3" formatCode="#,##0.00;&quot;△&quot;#,##0.00;&quot;-&quot;">
                  <c:v>0.28999999999999998</c:v>
                </c:pt>
                <c:pt idx="4" formatCode="#,##0.00;&quot;△&quot;#,##0.00;&quot;-&quot;">
                  <c:v>0.28000000000000003</c:v>
                </c:pt>
              </c:numCache>
            </c:numRef>
          </c:val>
        </c:ser>
        <c:dLbls>
          <c:showLegendKey val="0"/>
          <c:showVal val="0"/>
          <c:showCatName val="0"/>
          <c:showSerName val="0"/>
          <c:showPercent val="0"/>
          <c:showBubbleSize val="0"/>
        </c:dLbls>
        <c:gapWidth val="150"/>
        <c:axId val="120178176"/>
        <c:axId val="1201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c:v>
                </c:pt>
                <c:pt idx="3">
                  <c:v>0.71</c:v>
                </c:pt>
                <c:pt idx="4">
                  <c:v>0.68</c:v>
                </c:pt>
              </c:numCache>
            </c:numRef>
          </c:val>
          <c:smooth val="0"/>
        </c:ser>
        <c:dLbls>
          <c:showLegendKey val="0"/>
          <c:showVal val="0"/>
          <c:showCatName val="0"/>
          <c:showSerName val="0"/>
          <c:showPercent val="0"/>
          <c:showBubbleSize val="0"/>
        </c:dLbls>
        <c:marker val="1"/>
        <c:smooth val="0"/>
        <c:axId val="120178176"/>
        <c:axId val="120180096"/>
      </c:lineChart>
      <c:dateAx>
        <c:axId val="120178176"/>
        <c:scaling>
          <c:orientation val="minMax"/>
        </c:scaling>
        <c:delete val="1"/>
        <c:axPos val="b"/>
        <c:numFmt formatCode="ge" sourceLinked="1"/>
        <c:majorTickMark val="none"/>
        <c:minorTickMark val="none"/>
        <c:tickLblPos val="none"/>
        <c:crossAx val="120180096"/>
        <c:crosses val="autoZero"/>
        <c:auto val="1"/>
        <c:lblOffset val="100"/>
        <c:baseTimeUnit val="years"/>
      </c:dateAx>
      <c:valAx>
        <c:axId val="1201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50.43</c:v>
                </c:pt>
                <c:pt idx="1">
                  <c:v>47.21</c:v>
                </c:pt>
                <c:pt idx="2">
                  <c:v>61.95</c:v>
                </c:pt>
                <c:pt idx="3">
                  <c:v>61.23</c:v>
                </c:pt>
                <c:pt idx="4">
                  <c:v>61.88</c:v>
                </c:pt>
              </c:numCache>
            </c:numRef>
          </c:val>
        </c:ser>
        <c:dLbls>
          <c:showLegendKey val="0"/>
          <c:showVal val="0"/>
          <c:showCatName val="0"/>
          <c:showSerName val="0"/>
          <c:showPercent val="0"/>
          <c:showBubbleSize val="0"/>
        </c:dLbls>
        <c:gapWidth val="150"/>
        <c:axId val="123930496"/>
        <c:axId val="1239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54.51</c:v>
                </c:pt>
                <c:pt idx="3">
                  <c:v>54.47</c:v>
                </c:pt>
                <c:pt idx="4">
                  <c:v>53.61</c:v>
                </c:pt>
              </c:numCache>
            </c:numRef>
          </c:val>
          <c:smooth val="0"/>
        </c:ser>
        <c:dLbls>
          <c:showLegendKey val="0"/>
          <c:showVal val="0"/>
          <c:showCatName val="0"/>
          <c:showSerName val="0"/>
          <c:showPercent val="0"/>
          <c:showBubbleSize val="0"/>
        </c:dLbls>
        <c:marker val="1"/>
        <c:smooth val="0"/>
        <c:axId val="123930496"/>
        <c:axId val="123940864"/>
      </c:lineChart>
      <c:dateAx>
        <c:axId val="123930496"/>
        <c:scaling>
          <c:orientation val="minMax"/>
        </c:scaling>
        <c:delete val="1"/>
        <c:axPos val="b"/>
        <c:numFmt formatCode="ge" sourceLinked="1"/>
        <c:majorTickMark val="none"/>
        <c:minorTickMark val="none"/>
        <c:tickLblPos val="none"/>
        <c:crossAx val="123940864"/>
        <c:crosses val="autoZero"/>
        <c:auto val="1"/>
        <c:lblOffset val="100"/>
        <c:baseTimeUnit val="years"/>
      </c:dateAx>
      <c:valAx>
        <c:axId val="1239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81.86</c:v>
                </c:pt>
                <c:pt idx="1">
                  <c:v>83.07</c:v>
                </c:pt>
                <c:pt idx="2">
                  <c:v>82.18</c:v>
                </c:pt>
                <c:pt idx="3">
                  <c:v>82.65</c:v>
                </c:pt>
                <c:pt idx="4">
                  <c:v>80.31</c:v>
                </c:pt>
              </c:numCache>
            </c:numRef>
          </c:val>
        </c:ser>
        <c:dLbls>
          <c:showLegendKey val="0"/>
          <c:showVal val="0"/>
          <c:showCatName val="0"/>
          <c:showSerName val="0"/>
          <c:showPercent val="0"/>
          <c:showBubbleSize val="0"/>
        </c:dLbls>
        <c:gapWidth val="150"/>
        <c:axId val="123962880"/>
        <c:axId val="1239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23962880"/>
        <c:axId val="123964800"/>
      </c:lineChart>
      <c:dateAx>
        <c:axId val="123962880"/>
        <c:scaling>
          <c:orientation val="minMax"/>
        </c:scaling>
        <c:delete val="1"/>
        <c:axPos val="b"/>
        <c:numFmt formatCode="ge" sourceLinked="1"/>
        <c:majorTickMark val="none"/>
        <c:minorTickMark val="none"/>
        <c:tickLblPos val="none"/>
        <c:crossAx val="123964800"/>
        <c:crosses val="autoZero"/>
        <c:auto val="1"/>
        <c:lblOffset val="100"/>
        <c:baseTimeUnit val="years"/>
      </c:dateAx>
      <c:valAx>
        <c:axId val="1239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116.67</c:v>
                </c:pt>
                <c:pt idx="1">
                  <c:v>113.92</c:v>
                </c:pt>
                <c:pt idx="2">
                  <c:v>126.45</c:v>
                </c:pt>
                <c:pt idx="3">
                  <c:v>118.06</c:v>
                </c:pt>
                <c:pt idx="4">
                  <c:v>119.32</c:v>
                </c:pt>
              </c:numCache>
            </c:numRef>
          </c:val>
        </c:ser>
        <c:dLbls>
          <c:showLegendKey val="0"/>
          <c:showVal val="0"/>
          <c:showCatName val="0"/>
          <c:showSerName val="0"/>
          <c:showPercent val="0"/>
          <c:showBubbleSize val="0"/>
        </c:dLbls>
        <c:gapWidth val="150"/>
        <c:axId val="120484992"/>
        <c:axId val="1204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108.33</c:v>
                </c:pt>
                <c:pt idx="3">
                  <c:v>107.95</c:v>
                </c:pt>
                <c:pt idx="4">
                  <c:v>109.49</c:v>
                </c:pt>
              </c:numCache>
            </c:numRef>
          </c:val>
          <c:smooth val="0"/>
        </c:ser>
        <c:dLbls>
          <c:showLegendKey val="0"/>
          <c:showVal val="0"/>
          <c:showCatName val="0"/>
          <c:showSerName val="0"/>
          <c:showPercent val="0"/>
          <c:showBubbleSize val="0"/>
        </c:dLbls>
        <c:marker val="1"/>
        <c:smooth val="0"/>
        <c:axId val="120484992"/>
        <c:axId val="120486912"/>
      </c:lineChart>
      <c:dateAx>
        <c:axId val="120484992"/>
        <c:scaling>
          <c:orientation val="minMax"/>
        </c:scaling>
        <c:delete val="1"/>
        <c:axPos val="b"/>
        <c:numFmt formatCode="ge" sourceLinked="1"/>
        <c:majorTickMark val="none"/>
        <c:minorTickMark val="none"/>
        <c:tickLblPos val="none"/>
        <c:crossAx val="120486912"/>
        <c:crosses val="autoZero"/>
        <c:auto val="1"/>
        <c:lblOffset val="100"/>
        <c:baseTimeUnit val="years"/>
      </c:dateAx>
      <c:valAx>
        <c:axId val="12048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4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23.98</c:v>
                </c:pt>
                <c:pt idx="1">
                  <c:v>25.81</c:v>
                </c:pt>
                <c:pt idx="2">
                  <c:v>20.63</c:v>
                </c:pt>
                <c:pt idx="3">
                  <c:v>22.33</c:v>
                </c:pt>
                <c:pt idx="4">
                  <c:v>33.020000000000003</c:v>
                </c:pt>
              </c:numCache>
            </c:numRef>
          </c:val>
        </c:ser>
        <c:dLbls>
          <c:showLegendKey val="0"/>
          <c:showVal val="0"/>
          <c:showCatName val="0"/>
          <c:showSerName val="0"/>
          <c:showPercent val="0"/>
          <c:showBubbleSize val="0"/>
        </c:dLbls>
        <c:gapWidth val="150"/>
        <c:axId val="120517376"/>
        <c:axId val="1205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20517376"/>
        <c:axId val="120519296"/>
      </c:lineChart>
      <c:dateAx>
        <c:axId val="120517376"/>
        <c:scaling>
          <c:orientation val="minMax"/>
        </c:scaling>
        <c:delete val="1"/>
        <c:axPos val="b"/>
        <c:numFmt formatCode="ge" sourceLinked="1"/>
        <c:majorTickMark val="none"/>
        <c:minorTickMark val="none"/>
        <c:tickLblPos val="none"/>
        <c:crossAx val="120519296"/>
        <c:crosses val="autoZero"/>
        <c:auto val="1"/>
        <c:lblOffset val="100"/>
        <c:baseTimeUnit val="years"/>
      </c:dateAx>
      <c:valAx>
        <c:axId val="1205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1.34</c:v>
                </c:pt>
                <c:pt idx="1">
                  <c:v>4.28</c:v>
                </c:pt>
                <c:pt idx="2">
                  <c:v>1.88</c:v>
                </c:pt>
                <c:pt idx="3">
                  <c:v>2.2799999999999998</c:v>
                </c:pt>
                <c:pt idx="4">
                  <c:v>2.46</c:v>
                </c:pt>
              </c:numCache>
            </c:numRef>
          </c:val>
        </c:ser>
        <c:dLbls>
          <c:showLegendKey val="0"/>
          <c:showVal val="0"/>
          <c:showCatName val="0"/>
          <c:showSerName val="0"/>
          <c:showPercent val="0"/>
          <c:showBubbleSize val="0"/>
        </c:dLbls>
        <c:gapWidth val="150"/>
        <c:axId val="123244928"/>
        <c:axId val="1232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23244928"/>
        <c:axId val="123246848"/>
      </c:lineChart>
      <c:dateAx>
        <c:axId val="123244928"/>
        <c:scaling>
          <c:orientation val="minMax"/>
        </c:scaling>
        <c:delete val="1"/>
        <c:axPos val="b"/>
        <c:numFmt formatCode="ge" sourceLinked="1"/>
        <c:majorTickMark val="none"/>
        <c:minorTickMark val="none"/>
        <c:tickLblPos val="none"/>
        <c:crossAx val="123246848"/>
        <c:crosses val="autoZero"/>
        <c:auto val="1"/>
        <c:lblOffset val="100"/>
        <c:baseTimeUnit val="years"/>
      </c:dateAx>
      <c:valAx>
        <c:axId val="1232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681024"/>
        <c:axId val="1236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15.69</c:v>
                </c:pt>
                <c:pt idx="3">
                  <c:v>13.47</c:v>
                </c:pt>
                <c:pt idx="4">
                  <c:v>9.49</c:v>
                </c:pt>
              </c:numCache>
            </c:numRef>
          </c:val>
          <c:smooth val="0"/>
        </c:ser>
        <c:dLbls>
          <c:showLegendKey val="0"/>
          <c:showVal val="0"/>
          <c:showCatName val="0"/>
          <c:showSerName val="0"/>
          <c:showPercent val="0"/>
          <c:showBubbleSize val="0"/>
        </c:dLbls>
        <c:marker val="1"/>
        <c:smooth val="0"/>
        <c:axId val="123681024"/>
        <c:axId val="123699584"/>
      </c:lineChart>
      <c:dateAx>
        <c:axId val="123681024"/>
        <c:scaling>
          <c:orientation val="minMax"/>
        </c:scaling>
        <c:delete val="1"/>
        <c:axPos val="b"/>
        <c:numFmt formatCode="ge" sourceLinked="1"/>
        <c:majorTickMark val="none"/>
        <c:minorTickMark val="none"/>
        <c:tickLblPos val="none"/>
        <c:crossAx val="123699584"/>
        <c:crosses val="autoZero"/>
        <c:auto val="1"/>
        <c:lblOffset val="100"/>
        <c:baseTimeUnit val="years"/>
      </c:dateAx>
      <c:valAx>
        <c:axId val="12369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6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19199.84</c:v>
                </c:pt>
                <c:pt idx="1">
                  <c:v>16978.98</c:v>
                </c:pt>
                <c:pt idx="2">
                  <c:v>2785.6</c:v>
                </c:pt>
                <c:pt idx="3">
                  <c:v>4451.51</c:v>
                </c:pt>
                <c:pt idx="4">
                  <c:v>357.87</c:v>
                </c:pt>
              </c:numCache>
            </c:numRef>
          </c:val>
        </c:ser>
        <c:dLbls>
          <c:showLegendKey val="0"/>
          <c:showVal val="0"/>
          <c:showCatName val="0"/>
          <c:showSerName val="0"/>
          <c:showPercent val="0"/>
          <c:showBubbleSize val="0"/>
        </c:dLbls>
        <c:gapWidth val="150"/>
        <c:axId val="123727872"/>
        <c:axId val="1237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23727872"/>
        <c:axId val="123729792"/>
      </c:lineChart>
      <c:dateAx>
        <c:axId val="123727872"/>
        <c:scaling>
          <c:orientation val="minMax"/>
        </c:scaling>
        <c:delete val="1"/>
        <c:axPos val="b"/>
        <c:numFmt formatCode="ge" sourceLinked="1"/>
        <c:majorTickMark val="none"/>
        <c:minorTickMark val="none"/>
        <c:tickLblPos val="none"/>
        <c:crossAx val="123729792"/>
        <c:crosses val="autoZero"/>
        <c:auto val="1"/>
        <c:lblOffset val="100"/>
        <c:baseTimeUnit val="years"/>
      </c:dateAx>
      <c:valAx>
        <c:axId val="12372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7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1126.67</c:v>
                </c:pt>
                <c:pt idx="1">
                  <c:v>1121.98</c:v>
                </c:pt>
                <c:pt idx="2">
                  <c:v>796.42</c:v>
                </c:pt>
                <c:pt idx="3">
                  <c:v>755.53</c:v>
                </c:pt>
                <c:pt idx="4">
                  <c:v>727.35</c:v>
                </c:pt>
              </c:numCache>
            </c:numRef>
          </c:val>
        </c:ser>
        <c:dLbls>
          <c:showLegendKey val="0"/>
          <c:showVal val="0"/>
          <c:showCatName val="0"/>
          <c:showSerName val="0"/>
          <c:showPercent val="0"/>
          <c:showBubbleSize val="0"/>
        </c:dLbls>
        <c:gapWidth val="150"/>
        <c:axId val="123739520"/>
        <c:axId val="1237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458</c:v>
                </c:pt>
                <c:pt idx="3">
                  <c:v>443.13</c:v>
                </c:pt>
                <c:pt idx="4">
                  <c:v>442.54</c:v>
                </c:pt>
              </c:numCache>
            </c:numRef>
          </c:val>
          <c:smooth val="0"/>
        </c:ser>
        <c:dLbls>
          <c:showLegendKey val="0"/>
          <c:showVal val="0"/>
          <c:showCatName val="0"/>
          <c:showSerName val="0"/>
          <c:showPercent val="0"/>
          <c:showBubbleSize val="0"/>
        </c:dLbls>
        <c:marker val="1"/>
        <c:smooth val="0"/>
        <c:axId val="123739520"/>
        <c:axId val="123753984"/>
      </c:lineChart>
      <c:dateAx>
        <c:axId val="123739520"/>
        <c:scaling>
          <c:orientation val="minMax"/>
        </c:scaling>
        <c:delete val="1"/>
        <c:axPos val="b"/>
        <c:numFmt formatCode="ge" sourceLinked="1"/>
        <c:majorTickMark val="none"/>
        <c:minorTickMark val="none"/>
        <c:tickLblPos val="none"/>
        <c:crossAx val="123753984"/>
        <c:crosses val="autoZero"/>
        <c:auto val="1"/>
        <c:lblOffset val="100"/>
        <c:baseTimeUnit val="years"/>
      </c:dateAx>
      <c:valAx>
        <c:axId val="12375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7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103.93</c:v>
                </c:pt>
                <c:pt idx="1">
                  <c:v>101.38</c:v>
                </c:pt>
                <c:pt idx="2">
                  <c:v>103.24</c:v>
                </c:pt>
                <c:pt idx="3">
                  <c:v>107.74</c:v>
                </c:pt>
                <c:pt idx="4">
                  <c:v>113.54</c:v>
                </c:pt>
              </c:numCache>
            </c:numRef>
          </c:val>
        </c:ser>
        <c:dLbls>
          <c:showLegendKey val="0"/>
          <c:showVal val="0"/>
          <c:showCatName val="0"/>
          <c:showSerName val="0"/>
          <c:showPercent val="0"/>
          <c:showBubbleSize val="0"/>
        </c:dLbls>
        <c:gapWidth val="150"/>
        <c:axId val="123800576"/>
        <c:axId val="1238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96.27</c:v>
                </c:pt>
                <c:pt idx="3">
                  <c:v>95.4</c:v>
                </c:pt>
                <c:pt idx="4">
                  <c:v>98.6</c:v>
                </c:pt>
              </c:numCache>
            </c:numRef>
          </c:val>
          <c:smooth val="0"/>
        </c:ser>
        <c:dLbls>
          <c:showLegendKey val="0"/>
          <c:showVal val="0"/>
          <c:showCatName val="0"/>
          <c:showSerName val="0"/>
          <c:showPercent val="0"/>
          <c:showBubbleSize val="0"/>
        </c:dLbls>
        <c:marker val="1"/>
        <c:smooth val="0"/>
        <c:axId val="123800576"/>
        <c:axId val="123802752"/>
      </c:lineChart>
      <c:dateAx>
        <c:axId val="123800576"/>
        <c:scaling>
          <c:orientation val="minMax"/>
        </c:scaling>
        <c:delete val="1"/>
        <c:axPos val="b"/>
        <c:numFmt formatCode="ge" sourceLinked="1"/>
        <c:majorTickMark val="none"/>
        <c:minorTickMark val="none"/>
        <c:tickLblPos val="none"/>
        <c:crossAx val="123802752"/>
        <c:crosses val="autoZero"/>
        <c:auto val="1"/>
        <c:lblOffset val="100"/>
        <c:baseTimeUnit val="years"/>
      </c:dateAx>
      <c:valAx>
        <c:axId val="1238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152.79</c:v>
                </c:pt>
                <c:pt idx="1">
                  <c:v>158.19</c:v>
                </c:pt>
                <c:pt idx="2">
                  <c:v>142.28</c:v>
                </c:pt>
                <c:pt idx="3">
                  <c:v>137.29</c:v>
                </c:pt>
                <c:pt idx="4">
                  <c:v>130.32</c:v>
                </c:pt>
              </c:numCache>
            </c:numRef>
          </c:val>
        </c:ser>
        <c:dLbls>
          <c:showLegendKey val="0"/>
          <c:showVal val="0"/>
          <c:showCatName val="0"/>
          <c:showSerName val="0"/>
          <c:showPercent val="0"/>
          <c:showBubbleSize val="0"/>
        </c:dLbls>
        <c:gapWidth val="150"/>
        <c:axId val="123828480"/>
        <c:axId val="1238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186.94</c:v>
                </c:pt>
                <c:pt idx="3">
                  <c:v>186.15</c:v>
                </c:pt>
                <c:pt idx="4">
                  <c:v>181.67</c:v>
                </c:pt>
              </c:numCache>
            </c:numRef>
          </c:val>
          <c:smooth val="0"/>
        </c:ser>
        <c:dLbls>
          <c:showLegendKey val="0"/>
          <c:showVal val="0"/>
          <c:showCatName val="0"/>
          <c:showSerName val="0"/>
          <c:showPercent val="0"/>
          <c:showBubbleSize val="0"/>
        </c:dLbls>
        <c:marker val="1"/>
        <c:smooth val="0"/>
        <c:axId val="123828480"/>
        <c:axId val="123838848"/>
      </c:lineChart>
      <c:dateAx>
        <c:axId val="123828480"/>
        <c:scaling>
          <c:orientation val="minMax"/>
        </c:scaling>
        <c:delete val="1"/>
        <c:axPos val="b"/>
        <c:numFmt formatCode="ge" sourceLinked="1"/>
        <c:majorTickMark val="none"/>
        <c:minorTickMark val="none"/>
        <c:tickLblPos val="none"/>
        <c:crossAx val="123838848"/>
        <c:crosses val="autoZero"/>
        <c:auto val="1"/>
        <c:lblOffset val="100"/>
        <c:baseTimeUnit val="years"/>
      </c:dateAx>
      <c:valAx>
        <c:axId val="1238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55"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内子町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17823</v>
      </c>
      <c r="AJ8" s="56"/>
      <c r="AK8" s="56"/>
      <c r="AL8" s="56"/>
      <c r="AM8" s="56"/>
      <c r="AN8" s="56"/>
      <c r="AO8" s="56"/>
      <c r="AP8" s="57"/>
      <c r="AQ8" s="47">
        <f>データ!R6</f>
        <v>299.43</v>
      </c>
      <c r="AR8" s="47"/>
      <c r="AS8" s="47"/>
      <c r="AT8" s="47"/>
      <c r="AU8" s="47"/>
      <c r="AV8" s="47"/>
      <c r="AW8" s="47"/>
      <c r="AX8" s="47"/>
      <c r="AY8" s="47">
        <f>データ!S6</f>
        <v>59.52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59.2</v>
      </c>
      <c r="K10" s="47"/>
      <c r="L10" s="47"/>
      <c r="M10" s="47"/>
      <c r="N10" s="47"/>
      <c r="O10" s="47"/>
      <c r="P10" s="47"/>
      <c r="Q10" s="47"/>
      <c r="R10" s="47">
        <f>データ!O6</f>
        <v>62.92</v>
      </c>
      <c r="S10" s="47"/>
      <c r="T10" s="47"/>
      <c r="U10" s="47"/>
      <c r="V10" s="47"/>
      <c r="W10" s="47"/>
      <c r="X10" s="47"/>
      <c r="Y10" s="47"/>
      <c r="Z10" s="78">
        <f>データ!P6</f>
        <v>2885</v>
      </c>
      <c r="AA10" s="78"/>
      <c r="AB10" s="78"/>
      <c r="AC10" s="78"/>
      <c r="AD10" s="78"/>
      <c r="AE10" s="78"/>
      <c r="AF10" s="78"/>
      <c r="AG10" s="78"/>
      <c r="AH10" s="2"/>
      <c r="AI10" s="78">
        <f>データ!T6</f>
        <v>11141</v>
      </c>
      <c r="AJ10" s="78"/>
      <c r="AK10" s="78"/>
      <c r="AL10" s="78"/>
      <c r="AM10" s="78"/>
      <c r="AN10" s="78"/>
      <c r="AO10" s="78"/>
      <c r="AP10" s="78"/>
      <c r="AQ10" s="47">
        <f>データ!U6</f>
        <v>15.95</v>
      </c>
      <c r="AR10" s="47"/>
      <c r="AS10" s="47"/>
      <c r="AT10" s="47"/>
      <c r="AU10" s="47"/>
      <c r="AV10" s="47"/>
      <c r="AW10" s="47"/>
      <c r="AX10" s="47"/>
      <c r="AY10" s="47">
        <f>データ!V6</f>
        <v>698.5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384224</v>
      </c>
      <c r="D6" s="31">
        <f t="shared" si="3"/>
        <v>46</v>
      </c>
      <c r="E6" s="31">
        <f t="shared" si="3"/>
        <v>1</v>
      </c>
      <c r="F6" s="31">
        <f t="shared" si="3"/>
        <v>0</v>
      </c>
      <c r="G6" s="31">
        <f t="shared" si="3"/>
        <v>1</v>
      </c>
      <c r="H6" s="31" t="str">
        <f t="shared" si="3"/>
        <v>愛媛県　内子町</v>
      </c>
      <c r="I6" s="31" t="str">
        <f t="shared" si="3"/>
        <v>法適用</v>
      </c>
      <c r="J6" s="31" t="str">
        <f t="shared" si="3"/>
        <v>水道事業</v>
      </c>
      <c r="K6" s="31" t="str">
        <f t="shared" si="3"/>
        <v>末端給水事業</v>
      </c>
      <c r="L6" s="31" t="str">
        <f t="shared" si="3"/>
        <v>A7</v>
      </c>
      <c r="M6" s="32" t="str">
        <f t="shared" si="3"/>
        <v>-</v>
      </c>
      <c r="N6" s="32">
        <f t="shared" si="3"/>
        <v>59.2</v>
      </c>
      <c r="O6" s="32">
        <f t="shared" si="3"/>
        <v>62.92</v>
      </c>
      <c r="P6" s="32">
        <f t="shared" si="3"/>
        <v>2885</v>
      </c>
      <c r="Q6" s="32">
        <f t="shared" si="3"/>
        <v>17823</v>
      </c>
      <c r="R6" s="32">
        <f t="shared" si="3"/>
        <v>299.43</v>
      </c>
      <c r="S6" s="32">
        <f t="shared" si="3"/>
        <v>59.52</v>
      </c>
      <c r="T6" s="32">
        <f t="shared" si="3"/>
        <v>11141</v>
      </c>
      <c r="U6" s="32">
        <f t="shared" si="3"/>
        <v>15.95</v>
      </c>
      <c r="V6" s="32">
        <f t="shared" si="3"/>
        <v>698.5</v>
      </c>
      <c r="W6" s="33">
        <f>IF(W7="",NA(),W7)</f>
        <v>116.67</v>
      </c>
      <c r="X6" s="33">
        <f t="shared" ref="X6:AF6" si="4">IF(X7="",NA(),X7)</f>
        <v>113.92</v>
      </c>
      <c r="Y6" s="33">
        <f t="shared" si="4"/>
        <v>126.45</v>
      </c>
      <c r="Z6" s="33">
        <f t="shared" si="4"/>
        <v>118.06</v>
      </c>
      <c r="AA6" s="33">
        <f t="shared" si="4"/>
        <v>119.32</v>
      </c>
      <c r="AB6" s="33">
        <f t="shared" si="4"/>
        <v>108.06</v>
      </c>
      <c r="AC6" s="33">
        <f t="shared" si="4"/>
        <v>104.82</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15.69</v>
      </c>
      <c r="AP6" s="33">
        <f t="shared" si="5"/>
        <v>13.47</v>
      </c>
      <c r="AQ6" s="33">
        <f t="shared" si="5"/>
        <v>9.49</v>
      </c>
      <c r="AR6" s="32" t="str">
        <f>IF(AR7="","",IF(AR7="-","【-】","【"&amp;SUBSTITUTE(TEXT(AR7,"#,##0.00"),"-","△")&amp;"】"))</f>
        <v>【0.81】</v>
      </c>
      <c r="AS6" s="33">
        <f>IF(AS7="",NA(),AS7)</f>
        <v>19199.84</v>
      </c>
      <c r="AT6" s="33">
        <f t="shared" ref="AT6:BB6" si="6">IF(AT7="",NA(),AT7)</f>
        <v>16978.98</v>
      </c>
      <c r="AU6" s="33">
        <f t="shared" si="6"/>
        <v>2785.6</v>
      </c>
      <c r="AV6" s="33">
        <f t="shared" si="6"/>
        <v>4451.51</v>
      </c>
      <c r="AW6" s="33">
        <f t="shared" si="6"/>
        <v>357.87</v>
      </c>
      <c r="AX6" s="33">
        <f t="shared" si="6"/>
        <v>1129.9100000000001</v>
      </c>
      <c r="AY6" s="33">
        <f t="shared" si="6"/>
        <v>1197.1099999999999</v>
      </c>
      <c r="AZ6" s="33">
        <f t="shared" si="6"/>
        <v>1159.4100000000001</v>
      </c>
      <c r="BA6" s="33">
        <f t="shared" si="6"/>
        <v>1081.23</v>
      </c>
      <c r="BB6" s="33">
        <f t="shared" si="6"/>
        <v>406.37</v>
      </c>
      <c r="BC6" s="32" t="str">
        <f>IF(BC7="","",IF(BC7="-","【-】","【"&amp;SUBSTITUTE(TEXT(BC7,"#,##0.00"),"-","△")&amp;"】"))</f>
        <v>【264.16】</v>
      </c>
      <c r="BD6" s="33">
        <f>IF(BD7="",NA(),BD7)</f>
        <v>1126.67</v>
      </c>
      <c r="BE6" s="33">
        <f t="shared" ref="BE6:BM6" si="7">IF(BE7="",NA(),BE7)</f>
        <v>1121.98</v>
      </c>
      <c r="BF6" s="33">
        <f t="shared" si="7"/>
        <v>796.42</v>
      </c>
      <c r="BG6" s="33">
        <f t="shared" si="7"/>
        <v>755.53</v>
      </c>
      <c r="BH6" s="33">
        <f t="shared" si="7"/>
        <v>727.35</v>
      </c>
      <c r="BI6" s="33">
        <f t="shared" si="7"/>
        <v>540.94000000000005</v>
      </c>
      <c r="BJ6" s="33">
        <f t="shared" si="7"/>
        <v>532.29999999999995</v>
      </c>
      <c r="BK6" s="33">
        <f t="shared" si="7"/>
        <v>458</v>
      </c>
      <c r="BL6" s="33">
        <f t="shared" si="7"/>
        <v>443.13</v>
      </c>
      <c r="BM6" s="33">
        <f t="shared" si="7"/>
        <v>442.54</v>
      </c>
      <c r="BN6" s="32" t="str">
        <f>IF(BN7="","",IF(BN7="-","【-】","【"&amp;SUBSTITUTE(TEXT(BN7,"#,##0.00"),"-","△")&amp;"】"))</f>
        <v>【283.72】</v>
      </c>
      <c r="BO6" s="33">
        <f>IF(BO7="",NA(),BO7)</f>
        <v>103.93</v>
      </c>
      <c r="BP6" s="33">
        <f t="shared" ref="BP6:BX6" si="8">IF(BP7="",NA(),BP7)</f>
        <v>101.38</v>
      </c>
      <c r="BQ6" s="33">
        <f t="shared" si="8"/>
        <v>103.24</v>
      </c>
      <c r="BR6" s="33">
        <f t="shared" si="8"/>
        <v>107.74</v>
      </c>
      <c r="BS6" s="33">
        <f t="shared" si="8"/>
        <v>113.54</v>
      </c>
      <c r="BT6" s="33">
        <f t="shared" si="8"/>
        <v>93.43</v>
      </c>
      <c r="BU6" s="33">
        <f t="shared" si="8"/>
        <v>90.17</v>
      </c>
      <c r="BV6" s="33">
        <f t="shared" si="8"/>
        <v>96.27</v>
      </c>
      <c r="BW6" s="33">
        <f t="shared" si="8"/>
        <v>95.4</v>
      </c>
      <c r="BX6" s="33">
        <f t="shared" si="8"/>
        <v>98.6</v>
      </c>
      <c r="BY6" s="32" t="str">
        <f>IF(BY7="","",IF(BY7="-","【-】","【"&amp;SUBSTITUTE(TEXT(BY7,"#,##0.00"),"-","△")&amp;"】"))</f>
        <v>【104.60】</v>
      </c>
      <c r="BZ6" s="33">
        <f>IF(BZ7="",NA(),BZ7)</f>
        <v>152.79</v>
      </c>
      <c r="CA6" s="33">
        <f t="shared" ref="CA6:CI6" si="9">IF(CA7="",NA(),CA7)</f>
        <v>158.19</v>
      </c>
      <c r="CB6" s="33">
        <f t="shared" si="9"/>
        <v>142.28</v>
      </c>
      <c r="CC6" s="33">
        <f t="shared" si="9"/>
        <v>137.29</v>
      </c>
      <c r="CD6" s="33">
        <f t="shared" si="9"/>
        <v>130.32</v>
      </c>
      <c r="CE6" s="33">
        <f t="shared" si="9"/>
        <v>204.24</v>
      </c>
      <c r="CF6" s="33">
        <f t="shared" si="9"/>
        <v>210.28</v>
      </c>
      <c r="CG6" s="33">
        <f t="shared" si="9"/>
        <v>186.94</v>
      </c>
      <c r="CH6" s="33">
        <f t="shared" si="9"/>
        <v>186.15</v>
      </c>
      <c r="CI6" s="33">
        <f t="shared" si="9"/>
        <v>181.67</v>
      </c>
      <c r="CJ6" s="32" t="str">
        <f>IF(CJ7="","",IF(CJ7="-","【-】","【"&amp;SUBSTITUTE(TEXT(CJ7,"#,##0.00"),"-","△")&amp;"】"))</f>
        <v>【164.21】</v>
      </c>
      <c r="CK6" s="33">
        <f>IF(CK7="",NA(),CK7)</f>
        <v>50.43</v>
      </c>
      <c r="CL6" s="33">
        <f t="shared" ref="CL6:CT6" si="10">IF(CL7="",NA(),CL7)</f>
        <v>47.21</v>
      </c>
      <c r="CM6" s="33">
        <f t="shared" si="10"/>
        <v>61.95</v>
      </c>
      <c r="CN6" s="33">
        <f t="shared" si="10"/>
        <v>61.23</v>
      </c>
      <c r="CO6" s="33">
        <f t="shared" si="10"/>
        <v>61.88</v>
      </c>
      <c r="CP6" s="33">
        <f t="shared" si="10"/>
        <v>51.05</v>
      </c>
      <c r="CQ6" s="33">
        <f t="shared" si="10"/>
        <v>50.49</v>
      </c>
      <c r="CR6" s="33">
        <f t="shared" si="10"/>
        <v>54.51</v>
      </c>
      <c r="CS6" s="33">
        <f t="shared" si="10"/>
        <v>54.47</v>
      </c>
      <c r="CT6" s="33">
        <f t="shared" si="10"/>
        <v>53.61</v>
      </c>
      <c r="CU6" s="32" t="str">
        <f>IF(CU7="","",IF(CU7="-","【-】","【"&amp;SUBSTITUTE(TEXT(CU7,"#,##0.00"),"-","△")&amp;"】"))</f>
        <v>【59.80】</v>
      </c>
      <c r="CV6" s="33">
        <f>IF(CV7="",NA(),CV7)</f>
        <v>81.86</v>
      </c>
      <c r="CW6" s="33">
        <f t="shared" ref="CW6:DE6" si="11">IF(CW7="",NA(),CW7)</f>
        <v>83.07</v>
      </c>
      <c r="CX6" s="33">
        <f t="shared" si="11"/>
        <v>82.18</v>
      </c>
      <c r="CY6" s="33">
        <f t="shared" si="11"/>
        <v>82.65</v>
      </c>
      <c r="CZ6" s="33">
        <f t="shared" si="11"/>
        <v>80.31</v>
      </c>
      <c r="DA6" s="33">
        <f t="shared" si="11"/>
        <v>80.81</v>
      </c>
      <c r="DB6" s="33">
        <f t="shared" si="11"/>
        <v>78.7</v>
      </c>
      <c r="DC6" s="33">
        <f t="shared" si="11"/>
        <v>81.790000000000006</v>
      </c>
      <c r="DD6" s="33">
        <f t="shared" si="11"/>
        <v>81.459999999999994</v>
      </c>
      <c r="DE6" s="33">
        <f t="shared" si="11"/>
        <v>81.31</v>
      </c>
      <c r="DF6" s="32" t="str">
        <f>IF(DF7="","",IF(DF7="-","【-】","【"&amp;SUBSTITUTE(TEXT(DF7,"#,##0.00"),"-","△")&amp;"】"))</f>
        <v>【89.78】</v>
      </c>
      <c r="DG6" s="33">
        <f>IF(DG7="",NA(),DG7)</f>
        <v>23.98</v>
      </c>
      <c r="DH6" s="33">
        <f t="shared" ref="DH6:DP6" si="12">IF(DH7="",NA(),DH7)</f>
        <v>25.81</v>
      </c>
      <c r="DI6" s="33">
        <f t="shared" si="12"/>
        <v>20.63</v>
      </c>
      <c r="DJ6" s="33">
        <f t="shared" si="12"/>
        <v>22.33</v>
      </c>
      <c r="DK6" s="33">
        <f t="shared" si="12"/>
        <v>33.020000000000003</v>
      </c>
      <c r="DL6" s="33">
        <f t="shared" si="12"/>
        <v>33.21</v>
      </c>
      <c r="DM6" s="33">
        <f t="shared" si="12"/>
        <v>34.24</v>
      </c>
      <c r="DN6" s="33">
        <f t="shared" si="12"/>
        <v>37.799999999999997</v>
      </c>
      <c r="DO6" s="33">
        <f t="shared" si="12"/>
        <v>38.520000000000003</v>
      </c>
      <c r="DP6" s="33">
        <f t="shared" si="12"/>
        <v>46.67</v>
      </c>
      <c r="DQ6" s="32" t="str">
        <f>IF(DQ7="","",IF(DQ7="-","【-】","【"&amp;SUBSTITUTE(TEXT(DQ7,"#,##0.00"),"-","△")&amp;"】"))</f>
        <v>【46.31】</v>
      </c>
      <c r="DR6" s="33">
        <f>IF(DR7="",NA(),DR7)</f>
        <v>1.34</v>
      </c>
      <c r="DS6" s="33">
        <f t="shared" ref="DS6:EA6" si="13">IF(DS7="",NA(),DS7)</f>
        <v>4.28</v>
      </c>
      <c r="DT6" s="33">
        <f t="shared" si="13"/>
        <v>1.88</v>
      </c>
      <c r="DU6" s="33">
        <f t="shared" si="13"/>
        <v>2.2799999999999998</v>
      </c>
      <c r="DV6" s="33">
        <f t="shared" si="13"/>
        <v>2.46</v>
      </c>
      <c r="DW6" s="33">
        <f t="shared" si="13"/>
        <v>6.34</v>
      </c>
      <c r="DX6" s="33">
        <f t="shared" si="13"/>
        <v>6.81</v>
      </c>
      <c r="DY6" s="33">
        <f t="shared" si="13"/>
        <v>8.2200000000000006</v>
      </c>
      <c r="DZ6" s="33">
        <f t="shared" si="13"/>
        <v>9.43</v>
      </c>
      <c r="EA6" s="33">
        <f t="shared" si="13"/>
        <v>10.029999999999999</v>
      </c>
      <c r="EB6" s="32" t="str">
        <f>IF(EB7="","",IF(EB7="-","【-】","【"&amp;SUBSTITUTE(TEXT(EB7,"#,##0.00"),"-","△")&amp;"】"))</f>
        <v>【12.42】</v>
      </c>
      <c r="EC6" s="32">
        <f>IF(EC7="",NA(),EC7)</f>
        <v>0</v>
      </c>
      <c r="ED6" s="32">
        <f t="shared" ref="ED6:EL6" si="14">IF(ED7="",NA(),ED7)</f>
        <v>0</v>
      </c>
      <c r="EE6" s="33">
        <f t="shared" si="14"/>
        <v>0.15</v>
      </c>
      <c r="EF6" s="33">
        <f t="shared" si="14"/>
        <v>0.28999999999999998</v>
      </c>
      <c r="EG6" s="33">
        <f t="shared" si="14"/>
        <v>0.28000000000000003</v>
      </c>
      <c r="EH6" s="33">
        <f t="shared" si="14"/>
        <v>0.81</v>
      </c>
      <c r="EI6" s="33">
        <f t="shared" si="14"/>
        <v>0.82</v>
      </c>
      <c r="EJ6" s="33">
        <f t="shared" si="14"/>
        <v>0.6</v>
      </c>
      <c r="EK6" s="33">
        <f t="shared" si="14"/>
        <v>0.71</v>
      </c>
      <c r="EL6" s="33">
        <f t="shared" si="14"/>
        <v>0.68</v>
      </c>
      <c r="EM6" s="32" t="str">
        <f>IF(EM7="","",IF(EM7="-","【-】","【"&amp;SUBSTITUTE(TEXT(EM7,"#,##0.00"),"-","△")&amp;"】"))</f>
        <v>【0.78】</v>
      </c>
    </row>
    <row r="7" spans="1:143" s="34" customFormat="1">
      <c r="A7" s="26"/>
      <c r="B7" s="35">
        <v>2014</v>
      </c>
      <c r="C7" s="35">
        <v>384224</v>
      </c>
      <c r="D7" s="35">
        <v>46</v>
      </c>
      <c r="E7" s="35">
        <v>1</v>
      </c>
      <c r="F7" s="35">
        <v>0</v>
      </c>
      <c r="G7" s="35">
        <v>1</v>
      </c>
      <c r="H7" s="35" t="s">
        <v>93</v>
      </c>
      <c r="I7" s="35" t="s">
        <v>94</v>
      </c>
      <c r="J7" s="35" t="s">
        <v>95</v>
      </c>
      <c r="K7" s="35" t="s">
        <v>96</v>
      </c>
      <c r="L7" s="35" t="s">
        <v>97</v>
      </c>
      <c r="M7" s="36" t="s">
        <v>98</v>
      </c>
      <c r="N7" s="36">
        <v>59.2</v>
      </c>
      <c r="O7" s="36">
        <v>62.92</v>
      </c>
      <c r="P7" s="36">
        <v>2885</v>
      </c>
      <c r="Q7" s="36">
        <v>17823</v>
      </c>
      <c r="R7" s="36">
        <v>299.43</v>
      </c>
      <c r="S7" s="36">
        <v>59.52</v>
      </c>
      <c r="T7" s="36">
        <v>11141</v>
      </c>
      <c r="U7" s="36">
        <v>15.95</v>
      </c>
      <c r="V7" s="36">
        <v>698.5</v>
      </c>
      <c r="W7" s="36">
        <v>116.67</v>
      </c>
      <c r="X7" s="36">
        <v>113.92</v>
      </c>
      <c r="Y7" s="36">
        <v>126.45</v>
      </c>
      <c r="Z7" s="36">
        <v>118.06</v>
      </c>
      <c r="AA7" s="36">
        <v>119.32</v>
      </c>
      <c r="AB7" s="36">
        <v>108.06</v>
      </c>
      <c r="AC7" s="36">
        <v>104.82</v>
      </c>
      <c r="AD7" s="36">
        <v>108.33</v>
      </c>
      <c r="AE7" s="36">
        <v>107.95</v>
      </c>
      <c r="AF7" s="36">
        <v>109.49</v>
      </c>
      <c r="AG7" s="36">
        <v>113.03</v>
      </c>
      <c r="AH7" s="36">
        <v>0</v>
      </c>
      <c r="AI7" s="36">
        <v>0</v>
      </c>
      <c r="AJ7" s="36">
        <v>0</v>
      </c>
      <c r="AK7" s="36">
        <v>0</v>
      </c>
      <c r="AL7" s="36">
        <v>0</v>
      </c>
      <c r="AM7" s="36">
        <v>23.31</v>
      </c>
      <c r="AN7" s="36">
        <v>26.83</v>
      </c>
      <c r="AO7" s="36">
        <v>15.69</v>
      </c>
      <c r="AP7" s="36">
        <v>13.47</v>
      </c>
      <c r="AQ7" s="36">
        <v>9.49</v>
      </c>
      <c r="AR7" s="36">
        <v>0.81</v>
      </c>
      <c r="AS7" s="36">
        <v>19199.84</v>
      </c>
      <c r="AT7" s="36">
        <v>16978.98</v>
      </c>
      <c r="AU7" s="36">
        <v>2785.6</v>
      </c>
      <c r="AV7" s="36">
        <v>4451.51</v>
      </c>
      <c r="AW7" s="36">
        <v>357.87</v>
      </c>
      <c r="AX7" s="36">
        <v>1129.9100000000001</v>
      </c>
      <c r="AY7" s="36">
        <v>1197.1099999999999</v>
      </c>
      <c r="AZ7" s="36">
        <v>1159.4100000000001</v>
      </c>
      <c r="BA7" s="36">
        <v>1081.23</v>
      </c>
      <c r="BB7" s="36">
        <v>406.37</v>
      </c>
      <c r="BC7" s="36">
        <v>264.16000000000003</v>
      </c>
      <c r="BD7" s="36">
        <v>1126.67</v>
      </c>
      <c r="BE7" s="36">
        <v>1121.98</v>
      </c>
      <c r="BF7" s="36">
        <v>796.42</v>
      </c>
      <c r="BG7" s="36">
        <v>755.53</v>
      </c>
      <c r="BH7" s="36">
        <v>727.35</v>
      </c>
      <c r="BI7" s="36">
        <v>540.94000000000005</v>
      </c>
      <c r="BJ7" s="36">
        <v>532.29999999999995</v>
      </c>
      <c r="BK7" s="36">
        <v>458</v>
      </c>
      <c r="BL7" s="36">
        <v>443.13</v>
      </c>
      <c r="BM7" s="36">
        <v>442.54</v>
      </c>
      <c r="BN7" s="36">
        <v>283.72000000000003</v>
      </c>
      <c r="BO7" s="36">
        <v>103.93</v>
      </c>
      <c r="BP7" s="36">
        <v>101.38</v>
      </c>
      <c r="BQ7" s="36">
        <v>103.24</v>
      </c>
      <c r="BR7" s="36">
        <v>107.74</v>
      </c>
      <c r="BS7" s="36">
        <v>113.54</v>
      </c>
      <c r="BT7" s="36">
        <v>93.43</v>
      </c>
      <c r="BU7" s="36">
        <v>90.17</v>
      </c>
      <c r="BV7" s="36">
        <v>96.27</v>
      </c>
      <c r="BW7" s="36">
        <v>95.4</v>
      </c>
      <c r="BX7" s="36">
        <v>98.6</v>
      </c>
      <c r="BY7" s="36">
        <v>104.6</v>
      </c>
      <c r="BZ7" s="36">
        <v>152.79</v>
      </c>
      <c r="CA7" s="36">
        <v>158.19</v>
      </c>
      <c r="CB7" s="36">
        <v>142.28</v>
      </c>
      <c r="CC7" s="36">
        <v>137.29</v>
      </c>
      <c r="CD7" s="36">
        <v>130.32</v>
      </c>
      <c r="CE7" s="36">
        <v>204.24</v>
      </c>
      <c r="CF7" s="36">
        <v>210.28</v>
      </c>
      <c r="CG7" s="36">
        <v>186.94</v>
      </c>
      <c r="CH7" s="36">
        <v>186.15</v>
      </c>
      <c r="CI7" s="36">
        <v>181.67</v>
      </c>
      <c r="CJ7" s="36">
        <v>164.21</v>
      </c>
      <c r="CK7" s="36">
        <v>50.43</v>
      </c>
      <c r="CL7" s="36">
        <v>47.21</v>
      </c>
      <c r="CM7" s="36">
        <v>61.95</v>
      </c>
      <c r="CN7" s="36">
        <v>61.23</v>
      </c>
      <c r="CO7" s="36">
        <v>61.88</v>
      </c>
      <c r="CP7" s="36">
        <v>51.05</v>
      </c>
      <c r="CQ7" s="36">
        <v>50.49</v>
      </c>
      <c r="CR7" s="36">
        <v>54.51</v>
      </c>
      <c r="CS7" s="36">
        <v>54.47</v>
      </c>
      <c r="CT7" s="36">
        <v>53.61</v>
      </c>
      <c r="CU7" s="36">
        <v>59.8</v>
      </c>
      <c r="CV7" s="36">
        <v>81.86</v>
      </c>
      <c r="CW7" s="36">
        <v>83.07</v>
      </c>
      <c r="CX7" s="36">
        <v>82.18</v>
      </c>
      <c r="CY7" s="36">
        <v>82.65</v>
      </c>
      <c r="CZ7" s="36">
        <v>80.31</v>
      </c>
      <c r="DA7" s="36">
        <v>80.81</v>
      </c>
      <c r="DB7" s="36">
        <v>78.7</v>
      </c>
      <c r="DC7" s="36">
        <v>81.790000000000006</v>
      </c>
      <c r="DD7" s="36">
        <v>81.459999999999994</v>
      </c>
      <c r="DE7" s="36">
        <v>81.31</v>
      </c>
      <c r="DF7" s="36">
        <v>89.78</v>
      </c>
      <c r="DG7" s="36">
        <v>23.98</v>
      </c>
      <c r="DH7" s="36">
        <v>25.81</v>
      </c>
      <c r="DI7" s="36">
        <v>20.63</v>
      </c>
      <c r="DJ7" s="36">
        <v>22.33</v>
      </c>
      <c r="DK7" s="36">
        <v>33.020000000000003</v>
      </c>
      <c r="DL7" s="36">
        <v>33.21</v>
      </c>
      <c r="DM7" s="36">
        <v>34.24</v>
      </c>
      <c r="DN7" s="36">
        <v>37.799999999999997</v>
      </c>
      <c r="DO7" s="36">
        <v>38.520000000000003</v>
      </c>
      <c r="DP7" s="36">
        <v>46.67</v>
      </c>
      <c r="DQ7" s="36">
        <v>46.31</v>
      </c>
      <c r="DR7" s="36">
        <v>1.34</v>
      </c>
      <c r="DS7" s="36">
        <v>4.28</v>
      </c>
      <c r="DT7" s="36">
        <v>1.88</v>
      </c>
      <c r="DU7" s="36">
        <v>2.2799999999999998</v>
      </c>
      <c r="DV7" s="36">
        <v>2.46</v>
      </c>
      <c r="DW7" s="36">
        <v>6.34</v>
      </c>
      <c r="DX7" s="36">
        <v>6.81</v>
      </c>
      <c r="DY7" s="36">
        <v>8.2200000000000006</v>
      </c>
      <c r="DZ7" s="36">
        <v>9.43</v>
      </c>
      <c r="EA7" s="36">
        <v>10.029999999999999</v>
      </c>
      <c r="EB7" s="36">
        <v>12.42</v>
      </c>
      <c r="EC7" s="36">
        <v>0</v>
      </c>
      <c r="ED7" s="36">
        <v>0</v>
      </c>
      <c r="EE7" s="36">
        <v>0.15</v>
      </c>
      <c r="EF7" s="36">
        <v>0.28999999999999998</v>
      </c>
      <c r="EG7" s="36">
        <v>0.28000000000000003</v>
      </c>
      <c r="EH7" s="36">
        <v>0.81</v>
      </c>
      <c r="EI7" s="36">
        <v>0.82</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2016-02-24T08:23:13Z</cp:lastPrinted>
  <dcterms:created xsi:type="dcterms:W3CDTF">2016-02-03T07:28:03Z</dcterms:created>
  <dcterms:modified xsi:type="dcterms:W3CDTF">2016-02-24T08:23:14Z</dcterms:modified>
</cp:coreProperties>
</file>