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<sst xmlns="http://schemas.openxmlformats.org/spreadsheetml/2006/main" count="217" uniqueCount="107">
  <si>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</si>
  <si>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</si>
  <si>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</si>
  <si>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</si>
  <si>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</si>
  <si>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</si>
  <si>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</si>
  <si>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</si>
  <si>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</si>
  <si>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</si>
  <si>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</si>
  <si>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</si>
  <si>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</si>
  <si>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</si>
  <si>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</si>
  <si>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</si>
  <si>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</si>
  <si>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</si>
  <si>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</si>
  <si>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</si>
  <si>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</si>
  <si>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</si>
  <si>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</si>
  <si>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</si>
  <si>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</si>
  <si>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</si>
  <si>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</si>
  <si>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</si>
  <si>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</si>
  <si>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</si>
  <si>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</si>
  <si>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</si>
  <si>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</si>
  <si>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</si>
  <si>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</si>
  <si>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</si>
  <si>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</si>
  <si>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</si>
  <si>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</si>
  <si>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</si>
  <si>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</si>
  <si>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</si>
  <si>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</si>
  <si>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</si>
  <si>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</si>
  <si>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</si>
  <si>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</si>
  <si>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</si>
  <si>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</si>
  <si>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</si>
  <si>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</si>
  <si>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</si>
  <si>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</si>
  <si>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</si>
  <si>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</si>
  <si>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</si>
  <si>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</si>
  <si>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</si>
  <si>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</si>
  <si>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</si>
  <si>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</si>
  <si>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</si>
  <si>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</si>
  <si>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</si>
  <si>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</si>
  <si>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</si>
  <si>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</si>
  <si>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</si>
  <si>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</si>
  <si>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</si>
  <si>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</si>
  <si>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</si>
  <si>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</si>
  <si>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</si>
  <si>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</si>
  <si>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</si>
  <si>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</si>
  <si>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</si>
  <si>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</si>
  <si>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</si>
  <si>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</si>
  <si>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</si>
  <si>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</si>
  <si>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</si>
  <si>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</si>
  <si>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</si>
  <si>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</si>
  <si>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</si>
  <si>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</si>
  <si>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</si>
  <si>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</si>
  <si>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</si>
  <si>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</si>
  <si>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</si>
  <si>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</si>
  <si>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</si>
  <si>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</si>
  <si>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</si>
  <si>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</si>
  <si>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</si>
  <si>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</si>
  <si>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</si>
  <si>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</si>
  <si>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</si>
  <si>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当初の拡張事業計画を基に、施設等の更新を計画的に実施してきたが、平均値より管路経年劣化の割合が高い状況にある。
　今後は経営状況を勘案したうえで、浄水場の建設及び計画的な配水管等の耐震対策を行っていく必要がある。</t>
    <rPh sb="1" eb="3">
      <t>トウショ</t>
    </rPh>
    <rPh sb="4" eb="6">
      <t>カクチョウ</t>
    </rPh>
    <rPh sb="6" eb="8">
      <t>ジギョウ</t>
    </rPh>
    <rPh sb="8" eb="10">
      <t>ケイカク</t>
    </rPh>
    <rPh sb="11" eb="12">
      <t>モト</t>
    </rPh>
    <rPh sb="14" eb="16">
      <t>シセツ</t>
    </rPh>
    <rPh sb="16" eb="17">
      <t>トウ</t>
    </rPh>
    <rPh sb="18" eb="20">
      <t>コウシン</t>
    </rPh>
    <rPh sb="21" eb="23">
      <t>ケイカク</t>
    </rPh>
    <rPh sb="23" eb="24">
      <t>テキ</t>
    </rPh>
    <rPh sb="25" eb="27">
      <t>ジッシ</t>
    </rPh>
    <rPh sb="33" eb="36">
      <t>ヘイキンチ</t>
    </rPh>
    <rPh sb="38" eb="40">
      <t>カンロ</t>
    </rPh>
    <rPh sb="40" eb="42">
      <t>ケイネン</t>
    </rPh>
    <rPh sb="42" eb="44">
      <t>レッカ</t>
    </rPh>
    <rPh sb="45" eb="47">
      <t>ワリアイ</t>
    </rPh>
    <rPh sb="48" eb="49">
      <t>タカ</t>
    </rPh>
    <rPh sb="50" eb="52">
      <t>ジョウキョウ</t>
    </rPh>
    <rPh sb="58" eb="60">
      <t>コンゴ</t>
    </rPh>
    <rPh sb="74" eb="77">
      <t>ジョウスイジョウ</t>
    </rPh>
    <rPh sb="78" eb="80">
      <t>ケンセツ</t>
    </rPh>
    <rPh sb="80" eb="81">
      <t>オヨ</t>
    </rPh>
    <rPh sb="82" eb="84">
      <t>ケイカク</t>
    </rPh>
    <rPh sb="84" eb="85">
      <t>テキ</t>
    </rPh>
    <rPh sb="86" eb="89">
      <t>ハイスイカン</t>
    </rPh>
    <rPh sb="89" eb="90">
      <t>トウ</t>
    </rPh>
    <rPh sb="91" eb="93">
      <t>タイシン</t>
    </rPh>
    <rPh sb="93" eb="95">
      <t>タイサク</t>
    </rPh>
    <rPh sb="96" eb="97">
      <t>オコナ</t>
    </rPh>
    <rPh sb="101" eb="103">
      <t>ヒツヨウ</t>
    </rPh>
    <phoneticPr fontId="4"/>
  </si>
  <si>
    <t>　当初の拡張事業計画を基に、施設建設及び計画的な配水管等の耐震対策を行い、安心・安全な水を供給できる環境を整えていく必要がある。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そのため、今後の事業計画については、費用の増加による経営状況の悪化を考慮したうえで、料金改定を含めた財政収支計画に基づく事業着手が必要である。</t>
    <rPh sb="1" eb="3">
      <t>トウショ</t>
    </rPh>
    <rPh sb="4" eb="6">
      <t>カクチョウ</t>
    </rPh>
    <rPh sb="6" eb="8">
      <t>ジギョウ</t>
    </rPh>
    <rPh sb="8" eb="10">
      <t>ケイカク</t>
    </rPh>
    <rPh sb="11" eb="12">
      <t>モト</t>
    </rPh>
    <rPh sb="14" eb="16">
      <t>シセツ</t>
    </rPh>
    <rPh sb="16" eb="18">
      <t>ケンセツ</t>
    </rPh>
    <rPh sb="18" eb="19">
      <t>オヨ</t>
    </rPh>
    <rPh sb="20" eb="23">
      <t>ケイカクテキ</t>
    </rPh>
    <rPh sb="24" eb="27">
      <t>ハイスイカン</t>
    </rPh>
    <rPh sb="27" eb="28">
      <t>トウ</t>
    </rPh>
    <rPh sb="29" eb="31">
      <t>タイシン</t>
    </rPh>
    <rPh sb="31" eb="33">
      <t>タイサク</t>
    </rPh>
    <rPh sb="34" eb="35">
      <t>オコナ</t>
    </rPh>
    <rPh sb="37" eb="39">
      <t>アンシン</t>
    </rPh>
    <rPh sb="40" eb="42">
      <t>アンゼン</t>
    </rPh>
    <rPh sb="43" eb="44">
      <t>ミズ</t>
    </rPh>
    <rPh sb="45" eb="47">
      <t>キョウキュウ</t>
    </rPh>
    <rPh sb="50" eb="52">
      <t>カンキョウ</t>
    </rPh>
    <rPh sb="53" eb="54">
      <t>トトノ</t>
    </rPh>
    <rPh sb="58" eb="60">
      <t>ヒツヨウ</t>
    </rPh>
    <rPh sb="71" eb="73">
      <t>コンゴ</t>
    </rPh>
    <rPh sb="74" eb="76">
      <t>ジギョウ</t>
    </rPh>
    <rPh sb="76" eb="78">
      <t>ケイカク</t>
    </rPh>
    <rPh sb="84" eb="86">
      <t>ヒヨウ</t>
    </rPh>
    <rPh sb="87" eb="89">
      <t>ゾウカ</t>
    </rPh>
    <rPh sb="92" eb="94">
      <t>ケイエイ</t>
    </rPh>
    <rPh sb="94" eb="96">
      <t>ジョウキョウ</t>
    </rPh>
    <rPh sb="97" eb="99">
      <t>アッカ</t>
    </rPh>
    <rPh sb="100" eb="102">
      <t>コウリョ</t>
    </rPh>
    <rPh sb="108" eb="110">
      <t>リョウキン</t>
    </rPh>
    <rPh sb="110" eb="112">
      <t>カイテイ</t>
    </rPh>
    <rPh sb="113" eb="114">
      <t>フク</t>
    </rPh>
    <rPh sb="116" eb="118">
      <t>ザイセイ</t>
    </rPh>
    <rPh sb="118" eb="120">
      <t>シュウシ</t>
    </rPh>
    <rPh sb="120" eb="122">
      <t>ケイカク</t>
    </rPh>
    <rPh sb="123" eb="124">
      <t>モト</t>
    </rPh>
    <rPh sb="126" eb="128">
      <t>ジギョウ</t>
    </rPh>
    <rPh sb="128" eb="130">
      <t>チャクシュ</t>
    </rPh>
    <rPh sb="131" eb="133">
      <t>ヒツヨウ</t>
    </rPh>
    <phoneticPr fontId="4"/>
  </si>
  <si>
    <t>　松前町の水道事業は、施設利用率や有収率が平均値よりも高く、また給水原価は平均値よりも低いことから、効率的な給水が行えている。
　その一方で、施設整備に伴い企業債残高対給水収益比率は平均値を上回るとともに、給水原価が上昇したことにより、平成25年度から経常収支比率及び料金回収率は100％を下回っており、赤字経営となっている。
　このため、平成26年9月給水分から水道使用料の改定を行ったことにより、若干の改善が図れたが、経常収支比率及び料金回収率は依然として100％を下回っている。
　なお、平成27年度においては、使用料改定が通年度化することから、更なる財政収支の改善が見込まれる。</t>
    <rPh sb="1" eb="4">
      <t>マサキチョウ</t>
    </rPh>
    <rPh sb="5" eb="7">
      <t>スイドウ</t>
    </rPh>
    <rPh sb="7" eb="9">
      <t>ジギョウ</t>
    </rPh>
    <rPh sb="11" eb="13">
      <t>シセツ</t>
    </rPh>
    <rPh sb="13" eb="15">
      <t>リヨウ</t>
    </rPh>
    <rPh sb="15" eb="16">
      <t>リツ</t>
    </rPh>
    <rPh sb="17" eb="19">
      <t>ユウシュウ</t>
    </rPh>
    <rPh sb="19" eb="20">
      <t>リツ</t>
    </rPh>
    <rPh sb="21" eb="24">
      <t>ヘイキンチ</t>
    </rPh>
    <rPh sb="27" eb="28">
      <t>タカ</t>
    </rPh>
    <rPh sb="32" eb="34">
      <t>キュウスイ</t>
    </rPh>
    <rPh sb="34" eb="36">
      <t>ゲンカ</t>
    </rPh>
    <rPh sb="37" eb="40">
      <t>ヘイキンチ</t>
    </rPh>
    <rPh sb="43" eb="44">
      <t>ヒク</t>
    </rPh>
    <rPh sb="50" eb="53">
      <t>コウリツテキ</t>
    </rPh>
    <rPh sb="54" eb="56">
      <t>キュウスイ</t>
    </rPh>
    <rPh sb="57" eb="58">
      <t>オコナ</t>
    </rPh>
    <rPh sb="67" eb="69">
      <t>イッポウ</t>
    </rPh>
    <rPh sb="71" eb="73">
      <t>シセツ</t>
    </rPh>
    <rPh sb="73" eb="75">
      <t>セイビ</t>
    </rPh>
    <rPh sb="76" eb="77">
      <t>トモナ</t>
    </rPh>
    <rPh sb="78" eb="80">
      <t>キギョウ</t>
    </rPh>
    <rPh sb="80" eb="81">
      <t>サイ</t>
    </rPh>
    <rPh sb="81" eb="83">
      <t>ザンダカ</t>
    </rPh>
    <rPh sb="83" eb="84">
      <t>タイ</t>
    </rPh>
    <rPh sb="84" eb="86">
      <t>キュウスイ</t>
    </rPh>
    <rPh sb="86" eb="88">
      <t>シュウエキ</t>
    </rPh>
    <rPh sb="88" eb="90">
      <t>ヒリツ</t>
    </rPh>
    <rPh sb="91" eb="94">
      <t>ヘイキンチ</t>
    </rPh>
    <rPh sb="95" eb="97">
      <t>ウワマワ</t>
    </rPh>
    <rPh sb="103" eb="105">
      <t>キュウスイ</t>
    </rPh>
    <rPh sb="105" eb="107">
      <t>ゲンカ</t>
    </rPh>
    <rPh sb="108" eb="110">
      <t>ジョウショウ</t>
    </rPh>
    <rPh sb="118" eb="120">
      <t>ヘイセイ</t>
    </rPh>
    <rPh sb="122" eb="124">
      <t>ネンド</t>
    </rPh>
    <rPh sb="126" eb="128">
      <t>ケイジョウ</t>
    </rPh>
    <rPh sb="128" eb="130">
      <t>シュウシ</t>
    </rPh>
    <rPh sb="130" eb="132">
      <t>ヒリツ</t>
    </rPh>
    <rPh sb="132" eb="133">
      <t>オヨ</t>
    </rPh>
    <rPh sb="134" eb="136">
      <t>リョウキン</t>
    </rPh>
    <rPh sb="136" eb="138">
      <t>カイシュウ</t>
    </rPh>
    <rPh sb="138" eb="139">
      <t>リツ</t>
    </rPh>
    <rPh sb="145" eb="147">
      <t>シタマワ</t>
    </rPh>
    <rPh sb="152" eb="154">
      <t>アカジ</t>
    </rPh>
    <rPh sb="154" eb="156">
      <t>ケイエイ</t>
    </rPh>
    <rPh sb="170" eb="172">
      <t>ヘイセイ</t>
    </rPh>
    <rPh sb="174" eb="175">
      <t>ネン</t>
    </rPh>
    <rPh sb="176" eb="177">
      <t>ガツ</t>
    </rPh>
    <rPh sb="177" eb="179">
      <t>キュウスイ</t>
    </rPh>
    <rPh sb="179" eb="180">
      <t>ブン</t>
    </rPh>
    <rPh sb="182" eb="184">
      <t>スイドウ</t>
    </rPh>
    <rPh sb="184" eb="187">
      <t>シヨウリョウ</t>
    </rPh>
    <rPh sb="188" eb="190">
      <t>カイテイ</t>
    </rPh>
    <rPh sb="191" eb="192">
      <t>オコナ</t>
    </rPh>
    <rPh sb="200" eb="202">
      <t>ジャッカン</t>
    </rPh>
    <rPh sb="203" eb="205">
      <t>カイゼン</t>
    </rPh>
    <rPh sb="206" eb="207">
      <t>ハカ</t>
    </rPh>
    <rPh sb="211" eb="213">
      <t>ケイジョウ</t>
    </rPh>
    <rPh sb="213" eb="215">
      <t>シュウシ</t>
    </rPh>
    <rPh sb="215" eb="217">
      <t>ヒリツ</t>
    </rPh>
    <rPh sb="217" eb="218">
      <t>オヨ</t>
    </rPh>
    <rPh sb="219" eb="221">
      <t>リョウキン</t>
    </rPh>
    <rPh sb="221" eb="223">
      <t>カイシュウ</t>
    </rPh>
    <rPh sb="223" eb="224">
      <t>リツ</t>
    </rPh>
    <rPh sb="225" eb="227">
      <t>イゼン</t>
    </rPh>
    <rPh sb="235" eb="237">
      <t>シタマワ</t>
    </rPh>
    <rPh sb="247" eb="249">
      <t>ヘイセイ</t>
    </rPh>
    <rPh sb="251" eb="253">
      <t>ネンド</t>
    </rPh>
    <rPh sb="259" eb="261">
      <t>シヨウ</t>
    </rPh>
    <rPh sb="261" eb="262">
      <t>リョウ</t>
    </rPh>
    <rPh sb="262" eb="264">
      <t>カイテイ</t>
    </rPh>
    <rPh sb="265" eb="266">
      <t>ツウ</t>
    </rPh>
    <rPh sb="266" eb="268">
      <t>ネンド</t>
    </rPh>
    <rPh sb="268" eb="269">
      <t>カ</t>
    </rPh>
    <rPh sb="276" eb="277">
      <t>サラ</t>
    </rPh>
    <rPh sb="279" eb="281">
      <t>ザイセイ</t>
    </rPh>
    <rPh sb="281" eb="283">
      <t>シュウシ</t>
    </rPh>
    <rPh sb="284" eb="286">
      <t>カイゼン</t>
    </rPh>
    <rPh sb="287" eb="289">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</si>
</sst>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0.19</c:v>
                </c:pt>
                <c:pt idx="1">
                  <c:v>0.2</c:v>
                </c:pt>
                <c:pt idx="2">
                  <c:v>0.34</c:v>
                </c:pt>
                <c:pt idx="3">
                  <c:v>1</c:v>
                </c:pt>
                <c:pt idx="4">
                  <c:v>0.86</c:v>
                </c:pt>
              </c:numCache>
            </c:numRef>
          </c:val>
        </c:ser>
        <c:dLbls>
          <c:showLegendKey val="0"/>
          <c:showVal val="0"/>
          <c:showCatName val="0"/>
          <c:showSerName val="0"/>
          <c:showPercent val="0"/>
          <c:showBubbleSize val="0"/>
        </c:dLbls>
        <c:gapWidth val="150"/>
        <c:axId val="79583104"/>
        <c:axId val="79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9583104"/>
        <c:axId val="79593472"/>
      </c:lineChart>
      <c:dateAx>
        <c:axId val="79583104"/>
        <c:scaling>
          <c:orientation val="minMax"/>
        </c:scaling>
        <c:delete val="1"/>
        <c:axPos val="b"/>
        <c:numFmt formatCode="ge" sourceLinked="1"/>
        <c:majorTickMark val="none"/>
        <c:minorTickMark val="none"/>
        <c:tickLblPos val="none"/>
        <c:crossAx val="79593472"/>
        <c:crosses val="autoZero"/>
        <c:auto val="1"/>
        <c:lblOffset val="100"/>
        <c:baseTimeUnit val="years"/>
      </c:dateAx>
      <c:valAx>
        <c:axId val="79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68.36</c:v>
                </c:pt>
                <c:pt idx="1">
                  <c:v>66.3</c:v>
                </c:pt>
                <c:pt idx="2">
                  <c:v>66.61</c:v>
                </c:pt>
                <c:pt idx="3">
                  <c:v>66.28</c:v>
                </c:pt>
                <c:pt idx="4">
                  <c:v>62.92</c:v>
                </c:pt>
              </c:numCache>
            </c:numRef>
          </c:val>
        </c:ser>
        <c:dLbls>
          <c:showLegendKey val="0"/>
          <c:showVal val="0"/>
          <c:showCatName val="0"/>
          <c:showSerName val="0"/>
          <c:showPercent val="0"/>
          <c:showBubbleSize val="0"/>
        </c:dLbls>
        <c:gapWidth val="150"/>
        <c:axId val="92092672"/>
        <c:axId val="920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92092672"/>
        <c:axId val="92098944"/>
      </c:lineChart>
      <c:dateAx>
        <c:axId val="92092672"/>
        <c:scaling>
          <c:orientation val="minMax"/>
        </c:scaling>
        <c:delete val="1"/>
        <c:axPos val="b"/>
        <c:numFmt formatCode="ge" sourceLinked="1"/>
        <c:majorTickMark val="none"/>
        <c:minorTickMark val="none"/>
        <c:tickLblPos val="none"/>
        <c:crossAx val="92098944"/>
        <c:crosses val="autoZero"/>
        <c:auto val="1"/>
        <c:lblOffset val="100"/>
        <c:baseTimeUnit val="years"/>
      </c:dateAx>
      <c:valAx>
        <c:axId val="920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90.04</c:v>
                </c:pt>
                <c:pt idx="1">
                  <c:v>90.61</c:v>
                </c:pt>
                <c:pt idx="2">
                  <c:v>89.35</c:v>
                </c:pt>
                <c:pt idx="3">
                  <c:v>88.96</c:v>
                </c:pt>
                <c:pt idx="4">
                  <c:v>92.34</c:v>
                </c:pt>
              </c:numCache>
            </c:numRef>
          </c:val>
        </c:ser>
        <c:dLbls>
          <c:showLegendKey val="0"/>
          <c:showVal val="0"/>
          <c:showCatName val="0"/>
          <c:showSerName val="0"/>
          <c:showPercent val="0"/>
          <c:showBubbleSize val="0"/>
        </c:dLbls>
        <c:gapWidth val="150"/>
        <c:axId val="95815552"/>
        <c:axId val="958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95815552"/>
        <c:axId val="95817728"/>
      </c:lineChart>
      <c:dateAx>
        <c:axId val="95815552"/>
        <c:scaling>
          <c:orientation val="minMax"/>
        </c:scaling>
        <c:delete val="1"/>
        <c:axPos val="b"/>
        <c:numFmt formatCode="ge" sourceLinked="1"/>
        <c:majorTickMark val="none"/>
        <c:minorTickMark val="none"/>
        <c:tickLblPos val="none"/>
        <c:crossAx val="95817728"/>
        <c:crosses val="autoZero"/>
        <c:auto val="1"/>
        <c:lblOffset val="100"/>
        <c:baseTimeUnit val="years"/>
      </c:dateAx>
      <c:valAx>
        <c:axId val="958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115.2</c:v>
                </c:pt>
                <c:pt idx="1">
                  <c:v>109.59</c:v>
                </c:pt>
                <c:pt idx="2">
                  <c:v>100.44</c:v>
                </c:pt>
                <c:pt idx="3">
                  <c:v>86.4</c:v>
                </c:pt>
                <c:pt idx="4">
                  <c:v>92.2</c:v>
                </c:pt>
              </c:numCache>
            </c:numRef>
          </c:val>
        </c:ser>
        <c:dLbls>
          <c:showLegendKey val="0"/>
          <c:showVal val="0"/>
          <c:showCatName val="0"/>
          <c:showSerName val="0"/>
          <c:showPercent val="0"/>
          <c:showBubbleSize val="0"/>
        </c:dLbls>
        <c:gapWidth val="150"/>
        <c:axId val="79619584"/>
        <c:axId val="796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9619584"/>
        <c:axId val="79621504"/>
      </c:lineChart>
      <c:dateAx>
        <c:axId val="79619584"/>
        <c:scaling>
          <c:orientation val="minMax"/>
        </c:scaling>
        <c:delete val="1"/>
        <c:axPos val="b"/>
        <c:numFmt formatCode="ge" sourceLinked="1"/>
        <c:majorTickMark val="none"/>
        <c:minorTickMark val="none"/>
        <c:tickLblPos val="none"/>
        <c:crossAx val="79621504"/>
        <c:crosses val="autoZero"/>
        <c:auto val="1"/>
        <c:lblOffset val="100"/>
        <c:baseTimeUnit val="years"/>
      </c:dateAx>
      <c:valAx>
        <c:axId val="7962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6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34.49</c:v>
                </c:pt>
                <c:pt idx="1">
                  <c:v>36.380000000000003</c:v>
                </c:pt>
                <c:pt idx="2">
                  <c:v>31.14</c:v>
                </c:pt>
                <c:pt idx="3">
                  <c:v>32.56</c:v>
                </c:pt>
                <c:pt idx="4">
                  <c:v>34.880000000000003</c:v>
                </c:pt>
              </c:numCache>
            </c:numRef>
          </c:val>
        </c:ser>
        <c:dLbls>
          <c:showLegendKey val="0"/>
          <c:showVal val="0"/>
          <c:showCatName val="0"/>
          <c:showSerName val="0"/>
          <c:showPercent val="0"/>
          <c:showBubbleSize val="0"/>
        </c:dLbls>
        <c:gapWidth val="150"/>
        <c:axId val="82068608"/>
        <c:axId val="820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2068608"/>
        <c:axId val="82070528"/>
      </c:lineChart>
      <c:dateAx>
        <c:axId val="82068608"/>
        <c:scaling>
          <c:orientation val="minMax"/>
        </c:scaling>
        <c:delete val="1"/>
        <c:axPos val="b"/>
        <c:numFmt formatCode="ge" sourceLinked="1"/>
        <c:majorTickMark val="none"/>
        <c:minorTickMark val="none"/>
        <c:tickLblPos val="none"/>
        <c:crossAx val="82070528"/>
        <c:crosses val="autoZero"/>
        <c:auto val="1"/>
        <c:lblOffset val="100"/>
        <c:baseTimeUnit val="years"/>
      </c:dateAx>
      <c:valAx>
        <c:axId val="82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19.350000000000001</c:v>
                </c:pt>
                <c:pt idx="1">
                  <c:v>18.84</c:v>
                </c:pt>
                <c:pt idx="2">
                  <c:v>18.41</c:v>
                </c:pt>
                <c:pt idx="3">
                  <c:v>18.440000000000001</c:v>
                </c:pt>
                <c:pt idx="4">
                  <c:v>18.38</c:v>
                </c:pt>
              </c:numCache>
            </c:numRef>
          </c:val>
        </c:ser>
        <c:dLbls>
          <c:showLegendKey val="0"/>
          <c:showVal val="0"/>
          <c:showCatName val="0"/>
          <c:showSerName val="0"/>
          <c:showPercent val="0"/>
          <c:showBubbleSize val="0"/>
        </c:dLbls>
        <c:gapWidth val="150"/>
        <c:axId val="82105088"/>
        <c:axId val="821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2105088"/>
        <c:axId val="82107008"/>
      </c:lineChart>
      <c:dateAx>
        <c:axId val="82105088"/>
        <c:scaling>
          <c:orientation val="minMax"/>
        </c:scaling>
        <c:delete val="1"/>
        <c:axPos val="b"/>
        <c:numFmt formatCode="ge" sourceLinked="1"/>
        <c:majorTickMark val="none"/>
        <c:minorTickMark val="none"/>
        <c:tickLblPos val="none"/>
        <c:crossAx val="82107008"/>
        <c:crosses val="autoZero"/>
        <c:auto val="1"/>
        <c:lblOffset val="100"/>
        <c:baseTimeUnit val="years"/>
      </c:dateAx>
      <c:valAx>
        <c:axId val="821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81952"/>
        <c:axId val="908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90781952"/>
        <c:axId val="90808704"/>
      </c:lineChart>
      <c:dateAx>
        <c:axId val="90781952"/>
        <c:scaling>
          <c:orientation val="minMax"/>
        </c:scaling>
        <c:delete val="1"/>
        <c:axPos val="b"/>
        <c:numFmt formatCode="ge" sourceLinked="1"/>
        <c:majorTickMark val="none"/>
        <c:minorTickMark val="none"/>
        <c:tickLblPos val="none"/>
        <c:crossAx val="90808704"/>
        <c:crosses val="autoZero"/>
        <c:auto val="1"/>
        <c:lblOffset val="100"/>
        <c:baseTimeUnit val="years"/>
      </c:dateAx>
      <c:valAx>
        <c:axId val="9080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217.19</c:v>
                </c:pt>
                <c:pt idx="1">
                  <c:v>2112.9699999999998</c:v>
                </c:pt>
                <c:pt idx="2">
                  <c:v>1527.88</c:v>
                </c:pt>
                <c:pt idx="3">
                  <c:v>897.28</c:v>
                </c:pt>
                <c:pt idx="4">
                  <c:v>551.58000000000004</c:v>
                </c:pt>
              </c:numCache>
            </c:numRef>
          </c:val>
        </c:ser>
        <c:dLbls>
          <c:showLegendKey val="0"/>
          <c:showVal val="0"/>
          <c:showCatName val="0"/>
          <c:showSerName val="0"/>
          <c:showPercent val="0"/>
          <c:showBubbleSize val="0"/>
        </c:dLbls>
        <c:gapWidth val="150"/>
        <c:axId val="90831104"/>
        <c:axId val="908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90831104"/>
        <c:axId val="90898816"/>
      </c:lineChart>
      <c:dateAx>
        <c:axId val="90831104"/>
        <c:scaling>
          <c:orientation val="minMax"/>
        </c:scaling>
        <c:delete val="1"/>
        <c:axPos val="b"/>
        <c:numFmt formatCode="ge" sourceLinked="1"/>
        <c:majorTickMark val="none"/>
        <c:minorTickMark val="none"/>
        <c:tickLblPos val="none"/>
        <c:crossAx val="90898816"/>
        <c:crosses val="autoZero"/>
        <c:auto val="1"/>
        <c:lblOffset val="100"/>
        <c:baseTimeUnit val="years"/>
      </c:dateAx>
      <c:valAx>
        <c:axId val="9089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751.57</c:v>
                </c:pt>
                <c:pt idx="1">
                  <c:v>859.87</c:v>
                </c:pt>
                <c:pt idx="2">
                  <c:v>916</c:v>
                </c:pt>
                <c:pt idx="3">
                  <c:v>946.6</c:v>
                </c:pt>
                <c:pt idx="4">
                  <c:v>877.91</c:v>
                </c:pt>
              </c:numCache>
            </c:numRef>
          </c:val>
        </c:ser>
        <c:dLbls>
          <c:showLegendKey val="0"/>
          <c:showVal val="0"/>
          <c:showCatName val="0"/>
          <c:showSerName val="0"/>
          <c:showPercent val="0"/>
          <c:showBubbleSize val="0"/>
        </c:dLbls>
        <c:gapWidth val="150"/>
        <c:axId val="90943872"/>
        <c:axId val="909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90943872"/>
        <c:axId val="90945792"/>
      </c:lineChart>
      <c:dateAx>
        <c:axId val="90943872"/>
        <c:scaling>
          <c:orientation val="minMax"/>
        </c:scaling>
        <c:delete val="1"/>
        <c:axPos val="b"/>
        <c:numFmt formatCode="ge" sourceLinked="1"/>
        <c:majorTickMark val="none"/>
        <c:minorTickMark val="none"/>
        <c:tickLblPos val="none"/>
        <c:crossAx val="90945792"/>
        <c:crosses val="autoZero"/>
        <c:auto val="1"/>
        <c:lblOffset val="100"/>
        <c:baseTimeUnit val="years"/>
      </c:dateAx>
      <c:valAx>
        <c:axId val="9094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110.93</c:v>
                </c:pt>
                <c:pt idx="1">
                  <c:v>105.56</c:v>
                </c:pt>
                <c:pt idx="2">
                  <c:v>96.18</c:v>
                </c:pt>
                <c:pt idx="3">
                  <c:v>83.04</c:v>
                </c:pt>
                <c:pt idx="4">
                  <c:v>88.13</c:v>
                </c:pt>
              </c:numCache>
            </c:numRef>
          </c:val>
        </c:ser>
        <c:dLbls>
          <c:showLegendKey val="0"/>
          <c:showVal val="0"/>
          <c:showCatName val="0"/>
          <c:showSerName val="0"/>
          <c:showPercent val="0"/>
          <c:showBubbleSize val="0"/>
        </c:dLbls>
        <c:gapWidth val="150"/>
        <c:axId val="90984448"/>
        <c:axId val="909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90984448"/>
        <c:axId val="90986368"/>
      </c:lineChart>
      <c:dateAx>
        <c:axId val="90984448"/>
        <c:scaling>
          <c:orientation val="minMax"/>
        </c:scaling>
        <c:delete val="1"/>
        <c:axPos val="b"/>
        <c:numFmt formatCode="ge" sourceLinked="1"/>
        <c:majorTickMark val="none"/>
        <c:minorTickMark val="none"/>
        <c:tickLblPos val="none"/>
        <c:crossAx val="90986368"/>
        <c:crosses val="autoZero"/>
        <c:auto val="1"/>
        <c:lblOffset val="100"/>
        <c:baseTimeUnit val="years"/>
      </c:dateAx>
      <c:valAx>
        <c:axId val="909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88.81</c:v>
                </c:pt>
                <c:pt idx="1">
                  <c:v>92.87</c:v>
                </c:pt>
                <c:pt idx="2">
                  <c:v>101.45</c:v>
                </c:pt>
                <c:pt idx="3">
                  <c:v>117.08</c:v>
                </c:pt>
                <c:pt idx="4">
                  <c:v>120.95</c:v>
                </c:pt>
              </c:numCache>
            </c:numRef>
          </c:val>
        </c:ser>
        <c:dLbls>
          <c:showLegendKey val="0"/>
          <c:showVal val="0"/>
          <c:showCatName val="0"/>
          <c:showSerName val="0"/>
          <c:showPercent val="0"/>
          <c:showBubbleSize val="0"/>
        </c:dLbls>
        <c:gapWidth val="150"/>
        <c:axId val="90999424"/>
        <c:axId val="910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90999424"/>
        <c:axId val="91026176"/>
      </c:lineChart>
      <c:dateAx>
        <c:axId val="90999424"/>
        <c:scaling>
          <c:orientation val="minMax"/>
        </c:scaling>
        <c:delete val="1"/>
        <c:axPos val="b"/>
        <c:numFmt formatCode="ge" sourceLinked="1"/>
        <c:majorTickMark val="none"/>
        <c:minorTickMark val="none"/>
        <c:tickLblPos val="none"/>
        <c:crossAx val="91026176"/>
        <c:crosses val="autoZero"/>
        <c:auto val="1"/>
        <c:lblOffset val="100"/>
        <c:baseTimeUnit val="years"/>
      </c:dateAx>
      <c:valAx>
        <c:axId val="910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5"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松前町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31153</v>
      </c>
      <c r="AJ8" s="75"/>
      <c r="AK8" s="75"/>
      <c r="AL8" s="75"/>
      <c r="AM8" s="75"/>
      <c r="AN8" s="75"/>
      <c r="AO8" s="75"/>
      <c r="AP8" s="76"/>
      <c r="AQ8" s="57">
        <f>データ!R6</f>
        <v>20.41</v>
      </c>
      <c r="AR8" s="57"/>
      <c r="AS8" s="57"/>
      <c r="AT8" s="57"/>
      <c r="AU8" s="57"/>
      <c r="AV8" s="57"/>
      <c r="AW8" s="57"/>
      <c r="AX8" s="57"/>
      <c r="AY8" s="57">
        <f>データ!S6</f>
        <v>1526.36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47.07</v>
      </c>
      <c r="K10" s="57"/>
      <c r="L10" s="57"/>
      <c r="M10" s="57"/>
      <c r="N10" s="57"/>
      <c r="O10" s="57"/>
      <c r="P10" s="57"/>
      <c r="Q10" s="57"/>
      <c r="R10" s="57">
        <f>データ!O6</f>
        <v>97.86</v>
      </c>
      <c r="S10" s="57"/>
      <c r="T10" s="57"/>
      <c r="U10" s="57"/>
      <c r="V10" s="57"/>
      <c r="W10" s="57"/>
      <c r="X10" s="57"/>
      <c r="Y10" s="57"/>
      <c r="Z10" s="65">
        <f>データ!P6</f>
        <v>2163</v>
      </c>
      <c r="AA10" s="65"/>
      <c r="AB10" s="65"/>
      <c r="AC10" s="65"/>
      <c r="AD10" s="65"/>
      <c r="AE10" s="65"/>
      <c r="AF10" s="65"/>
      <c r="AG10" s="65"/>
      <c r="AH10" s="2"/>
      <c r="AI10" s="65">
        <f>データ!T6</f>
        <v>30381</v>
      </c>
      <c r="AJ10" s="65"/>
      <c r="AK10" s="65"/>
      <c r="AL10" s="65"/>
      <c r="AM10" s="65"/>
      <c r="AN10" s="65"/>
      <c r="AO10" s="65"/>
      <c r="AP10" s="65"/>
      <c r="AQ10" s="57">
        <f>データ!U6</f>
        <v>20.32</v>
      </c>
      <c r="AR10" s="57"/>
      <c r="AS10" s="57"/>
      <c r="AT10" s="57"/>
      <c r="AU10" s="57"/>
      <c r="AV10" s="57"/>
      <c r="AW10" s="57"/>
      <c r="AX10" s="57"/>
      <c r="AY10" s="57">
        <f>データ!V6</f>
        <v>1495.13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384011</v>
      </c>
      <c r="D6" s="31">
        <f t="shared" si="3"/>
        <v>46</v>
      </c>
      <c r="E6" s="31">
        <f t="shared" si="3"/>
        <v>1</v>
      </c>
      <c r="F6" s="31">
        <f t="shared" si="3"/>
        <v>0</v>
      </c>
      <c r="G6" s="31">
        <f t="shared" si="3"/>
        <v>1</v>
      </c>
      <c r="H6" s="31" t="str">
        <f t="shared" si="3"/>
        <v>愛媛県　松前町</v>
      </c>
      <c r="I6" s="31" t="str">
        <f t="shared" si="3"/>
        <v>法適用</v>
      </c>
      <c r="J6" s="31" t="str">
        <f t="shared" si="3"/>
        <v>水道事業</v>
      </c>
      <c r="K6" s="31" t="str">
        <f t="shared" si="3"/>
        <v>末端給水事業</v>
      </c>
      <c r="L6" s="31" t="str">
        <f t="shared" si="3"/>
        <v>A5</v>
      </c>
      <c r="M6" s="32" t="str">
        <f t="shared" si="3"/>
        <v>-</v>
      </c>
      <c r="N6" s="32">
        <f t="shared" si="3"/>
        <v>47.07</v>
      </c>
      <c r="O6" s="32">
        <f t="shared" si="3"/>
        <v>97.86</v>
      </c>
      <c r="P6" s="32">
        <f t="shared" si="3"/>
        <v>2163</v>
      </c>
      <c r="Q6" s="32">
        <f t="shared" si="3"/>
        <v>31153</v>
      </c>
      <c r="R6" s="32">
        <f t="shared" si="3"/>
        <v>20.41</v>
      </c>
      <c r="S6" s="32">
        <f t="shared" si="3"/>
        <v>1526.36</v>
      </c>
      <c r="T6" s="32">
        <f t="shared" si="3"/>
        <v>30381</v>
      </c>
      <c r="U6" s="32">
        <f t="shared" si="3"/>
        <v>20.32</v>
      </c>
      <c r="V6" s="32">
        <f t="shared" si="3"/>
        <v>1495.13</v>
      </c>
      <c r="W6" s="33">
        <f>IF(W7="",NA(),W7)</f>
        <v>115.2</v>
      </c>
      <c r="X6" s="33">
        <f t="shared" ref="X6:AF6" si="4">IF(X7="",NA(),X7)</f>
        <v>109.59</v>
      </c>
      <c r="Y6" s="33">
        <f t="shared" si="4"/>
        <v>100.44</v>
      </c>
      <c r="Z6" s="33">
        <f t="shared" si="4"/>
        <v>86.4</v>
      </c>
      <c r="AA6" s="33">
        <f t="shared" si="4"/>
        <v>92.2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217.19</v>
      </c>
      <c r="AT6" s="33">
        <f t="shared" ref="AT6:BB6" si="6">IF(AT7="",NA(),AT7)</f>
        <v>2112.9699999999998</v>
      </c>
      <c r="AU6" s="33">
        <f t="shared" si="6"/>
        <v>1527.88</v>
      </c>
      <c r="AV6" s="33">
        <f t="shared" si="6"/>
        <v>897.28</v>
      </c>
      <c r="AW6" s="33">
        <f t="shared" si="6"/>
        <v>551.58000000000004</v>
      </c>
      <c r="AX6" s="33">
        <f t="shared" si="6"/>
        <v>792.56</v>
      </c>
      <c r="AY6" s="33">
        <f t="shared" si="6"/>
        <v>832.37</v>
      </c>
      <c r="AZ6" s="33">
        <f t="shared" si="6"/>
        <v>852.01</v>
      </c>
      <c r="BA6" s="33">
        <f t="shared" si="6"/>
        <v>909.68</v>
      </c>
      <c r="BB6" s="33">
        <f t="shared" si="6"/>
        <v>382.09</v>
      </c>
      <c r="BC6" s="32" t="str">
        <f>IF(BC7="","",IF(BC7="-","【-】","【"&amp;SUBSTITUTE(TEXT(BC7,"#,##0.00"),"-","△")&amp;"】"))</f>
        <v>【264.16】</v>
      </c>
      <c r="BD6" s="33">
        <f>IF(BD7="",NA(),BD7)</f>
        <v>751.57</v>
      </c>
      <c r="BE6" s="33">
        <f t="shared" ref="BE6:BM6" si="7">IF(BE7="",NA(),BE7)</f>
        <v>859.87</v>
      </c>
      <c r="BF6" s="33">
        <f t="shared" si="7"/>
        <v>916</v>
      </c>
      <c r="BG6" s="33">
        <f t="shared" si="7"/>
        <v>946.6</v>
      </c>
      <c r="BH6" s="33">
        <f t="shared" si="7"/>
        <v>877.91</v>
      </c>
      <c r="BI6" s="33">
        <f t="shared" si="7"/>
        <v>403.05</v>
      </c>
      <c r="BJ6" s="33">
        <f t="shared" si="7"/>
        <v>403.15</v>
      </c>
      <c r="BK6" s="33">
        <f t="shared" si="7"/>
        <v>391.4</v>
      </c>
      <c r="BL6" s="33">
        <f t="shared" si="7"/>
        <v>382.65</v>
      </c>
      <c r="BM6" s="33">
        <f t="shared" si="7"/>
        <v>385.06</v>
      </c>
      <c r="BN6" s="32" t="str">
        <f>IF(BN7="","",IF(BN7="-","【-】","【"&amp;SUBSTITUTE(TEXT(BN7,"#,##0.00"),"-","△")&amp;"】"))</f>
        <v>【283.72】</v>
      </c>
      <c r="BO6" s="33">
        <f>IF(BO7="",NA(),BO7)</f>
        <v>110.93</v>
      </c>
      <c r="BP6" s="33">
        <f t="shared" ref="BP6:BX6" si="8">IF(BP7="",NA(),BP7)</f>
        <v>105.56</v>
      </c>
      <c r="BQ6" s="33">
        <f t="shared" si="8"/>
        <v>96.18</v>
      </c>
      <c r="BR6" s="33">
        <f t="shared" si="8"/>
        <v>83.04</v>
      </c>
      <c r="BS6" s="33">
        <f t="shared" si="8"/>
        <v>88.13</v>
      </c>
      <c r="BT6" s="33">
        <f t="shared" si="8"/>
        <v>97.63</v>
      </c>
      <c r="BU6" s="33">
        <f t="shared" si="8"/>
        <v>94.86</v>
      </c>
      <c r="BV6" s="33">
        <f t="shared" si="8"/>
        <v>95.91</v>
      </c>
      <c r="BW6" s="33">
        <f t="shared" si="8"/>
        <v>96.1</v>
      </c>
      <c r="BX6" s="33">
        <f t="shared" si="8"/>
        <v>99.07</v>
      </c>
      <c r="BY6" s="32" t="str">
        <f>IF(BY7="","",IF(BY7="-","【-】","【"&amp;SUBSTITUTE(TEXT(BY7,"#,##0.00"),"-","△")&amp;"】"))</f>
        <v>【104.60】</v>
      </c>
      <c r="BZ6" s="33">
        <f>IF(BZ7="",NA(),BZ7)</f>
        <v>88.81</v>
      </c>
      <c r="CA6" s="33">
        <f t="shared" ref="CA6:CI6" si="9">IF(CA7="",NA(),CA7)</f>
        <v>92.87</v>
      </c>
      <c r="CB6" s="33">
        <f t="shared" si="9"/>
        <v>101.45</v>
      </c>
      <c r="CC6" s="33">
        <f t="shared" si="9"/>
        <v>117.08</v>
      </c>
      <c r="CD6" s="33">
        <f t="shared" si="9"/>
        <v>120.95</v>
      </c>
      <c r="CE6" s="33">
        <f t="shared" si="9"/>
        <v>172.59</v>
      </c>
      <c r="CF6" s="33">
        <f t="shared" si="9"/>
        <v>179.14</v>
      </c>
      <c r="CG6" s="33">
        <f t="shared" si="9"/>
        <v>179.29</v>
      </c>
      <c r="CH6" s="33">
        <f t="shared" si="9"/>
        <v>178.39</v>
      </c>
      <c r="CI6" s="33">
        <f t="shared" si="9"/>
        <v>173.03</v>
      </c>
      <c r="CJ6" s="32" t="str">
        <f>IF(CJ7="","",IF(CJ7="-","【-】","【"&amp;SUBSTITUTE(TEXT(CJ7,"#,##0.00"),"-","△")&amp;"】"))</f>
        <v>【164.21】</v>
      </c>
      <c r="CK6" s="33">
        <f>IF(CK7="",NA(),CK7)</f>
        <v>68.36</v>
      </c>
      <c r="CL6" s="33">
        <f t="shared" ref="CL6:CT6" si="10">IF(CL7="",NA(),CL7)</f>
        <v>66.3</v>
      </c>
      <c r="CM6" s="33">
        <f t="shared" si="10"/>
        <v>66.61</v>
      </c>
      <c r="CN6" s="33">
        <f t="shared" si="10"/>
        <v>66.28</v>
      </c>
      <c r="CO6" s="33">
        <f t="shared" si="10"/>
        <v>62.92</v>
      </c>
      <c r="CP6" s="33">
        <f t="shared" si="10"/>
        <v>60.17</v>
      </c>
      <c r="CQ6" s="33">
        <f t="shared" si="10"/>
        <v>58.76</v>
      </c>
      <c r="CR6" s="33">
        <f t="shared" si="10"/>
        <v>59.09</v>
      </c>
      <c r="CS6" s="33">
        <f t="shared" si="10"/>
        <v>59.23</v>
      </c>
      <c r="CT6" s="33">
        <f t="shared" si="10"/>
        <v>58.58</v>
      </c>
      <c r="CU6" s="32" t="str">
        <f>IF(CU7="","",IF(CU7="-","【-】","【"&amp;SUBSTITUTE(TEXT(CU7,"#,##0.00"),"-","△")&amp;"】"))</f>
        <v>【59.80】</v>
      </c>
      <c r="CV6" s="33">
        <f>IF(CV7="",NA(),CV7)</f>
        <v>90.04</v>
      </c>
      <c r="CW6" s="33">
        <f t="shared" ref="CW6:DE6" si="11">IF(CW7="",NA(),CW7)</f>
        <v>90.61</v>
      </c>
      <c r="CX6" s="33">
        <f t="shared" si="11"/>
        <v>89.35</v>
      </c>
      <c r="CY6" s="33">
        <f t="shared" si="11"/>
        <v>88.96</v>
      </c>
      <c r="CZ6" s="33">
        <f t="shared" si="11"/>
        <v>92.34</v>
      </c>
      <c r="DA6" s="33">
        <f t="shared" si="11"/>
        <v>85.47</v>
      </c>
      <c r="DB6" s="33">
        <f t="shared" si="11"/>
        <v>84.87</v>
      </c>
      <c r="DC6" s="33">
        <f t="shared" si="11"/>
        <v>85.4</v>
      </c>
      <c r="DD6" s="33">
        <f t="shared" si="11"/>
        <v>85.53</v>
      </c>
      <c r="DE6" s="33">
        <f t="shared" si="11"/>
        <v>85.23</v>
      </c>
      <c r="DF6" s="32" t="str">
        <f>IF(DF7="","",IF(DF7="-","【-】","【"&amp;SUBSTITUTE(TEXT(DF7,"#,##0.00"),"-","△")&amp;"】"))</f>
        <v>【89.78】</v>
      </c>
      <c r="DG6" s="33">
        <f>IF(DG7="",NA(),DG7)</f>
        <v>34.49</v>
      </c>
      <c r="DH6" s="33">
        <f t="shared" ref="DH6:DP6" si="12">IF(DH7="",NA(),DH7)</f>
        <v>36.380000000000003</v>
      </c>
      <c r="DI6" s="33">
        <f t="shared" si="12"/>
        <v>31.14</v>
      </c>
      <c r="DJ6" s="33">
        <f t="shared" si="12"/>
        <v>32.56</v>
      </c>
      <c r="DK6" s="33">
        <f t="shared" si="12"/>
        <v>34.880000000000003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19.350000000000001</v>
      </c>
      <c r="DS6" s="33">
        <f t="shared" ref="DS6:EA6" si="13">IF(DS7="",NA(),DS7)</f>
        <v>18.84</v>
      </c>
      <c r="DT6" s="33">
        <f t="shared" si="13"/>
        <v>18.41</v>
      </c>
      <c r="DU6" s="33">
        <f t="shared" si="13"/>
        <v>18.440000000000001</v>
      </c>
      <c r="DV6" s="33">
        <f t="shared" si="13"/>
        <v>18.38</v>
      </c>
      <c r="DW6" s="33">
        <f t="shared" si="13"/>
        <v>6.06</v>
      </c>
      <c r="DX6" s="33">
        <f t="shared" si="13"/>
        <v>6.47</v>
      </c>
      <c r="DY6" s="33">
        <f t="shared" si="13"/>
        <v>7.8</v>
      </c>
      <c r="DZ6" s="33">
        <f t="shared" si="13"/>
        <v>8.39</v>
      </c>
      <c r="EA6" s="33">
        <f t="shared" si="13"/>
        <v>10.09</v>
      </c>
      <c r="EB6" s="32" t="str">
        <f>IF(EB7="","",IF(EB7="-","【-】","【"&amp;SUBSTITUTE(TEXT(EB7,"#,##0.00"),"-","△")&amp;"】"))</f>
        <v>【12.42】</v>
      </c>
      <c r="EC6" s="33">
        <f>IF(EC7="",NA(),EC7)</f>
        <v>0.19</v>
      </c>
      <c r="ED6" s="33">
        <f t="shared" ref="ED6:EL6" si="14">IF(ED7="",NA(),ED7)</f>
        <v>0.2</v>
      </c>
      <c r="EE6" s="33">
        <f t="shared" si="14"/>
        <v>0.34</v>
      </c>
      <c r="EF6" s="33">
        <f t="shared" si="14"/>
        <v>1</v>
      </c>
      <c r="EG6" s="33">
        <f t="shared" si="14"/>
        <v>0.86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384011</v>
      </c>
      <c r="D7" s="35">
        <v>46</v>
      </c>
      <c r="E7" s="35">
        <v>1</v>
      </c>
      <c r="F7" s="35">
        <v>0</v>
      </c>
      <c r="G7" s="35">
        <v>1</v>
      </c>
      <c r="H7" s="35" t="s">
        <v>93</v>
      </c>
      <c r="I7" s="35" t="s">
        <v>94</v>
      </c>
      <c r="J7" s="35" t="s">
        <v>95</v>
      </c>
      <c r="K7" s="35" t="s">
        <v>96</v>
      </c>
      <c r="L7" s="35" t="s">
        <v>97</v>
      </c>
      <c r="M7" s="36" t="s">
        <v>98</v>
      </c>
      <c r="N7" s="36">
        <v>47.07</v>
      </c>
      <c r="O7" s="36">
        <v>97.86</v>
      </c>
      <c r="P7" s="36">
        <v>2163</v>
      </c>
      <c r="Q7" s="36">
        <v>31153</v>
      </c>
      <c r="R7" s="36">
        <v>20.41</v>
      </c>
      <c r="S7" s="36">
        <v>1526.36</v>
      </c>
      <c r="T7" s="36">
        <v>30381</v>
      </c>
      <c r="U7" s="36">
        <v>20.32</v>
      </c>
      <c r="V7" s="36">
        <v>1495.13</v>
      </c>
      <c r="W7" s="36">
        <v>115.2</v>
      </c>
      <c r="X7" s="36">
        <v>109.59</v>
      </c>
      <c r="Y7" s="36">
        <v>100.44</v>
      </c>
      <c r="Z7" s="36">
        <v>86.4</v>
      </c>
      <c r="AA7" s="36">
        <v>92.2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217.19</v>
      </c>
      <c r="AT7" s="36">
        <v>2112.9699999999998</v>
      </c>
      <c r="AU7" s="36">
        <v>1527.88</v>
      </c>
      <c r="AV7" s="36">
        <v>897.28</v>
      </c>
      <c r="AW7" s="36">
        <v>551.58000000000004</v>
      </c>
      <c r="AX7" s="36">
        <v>792.56</v>
      </c>
      <c r="AY7" s="36">
        <v>832.37</v>
      </c>
      <c r="AZ7" s="36">
        <v>852.01</v>
      </c>
      <c r="BA7" s="36">
        <v>909.68</v>
      </c>
      <c r="BB7" s="36">
        <v>382.09</v>
      </c>
      <c r="BC7" s="36">
        <v>264.16000000000003</v>
      </c>
      <c r="BD7" s="36">
        <v>751.57</v>
      </c>
      <c r="BE7" s="36">
        <v>859.87</v>
      </c>
      <c r="BF7" s="36">
        <v>916</v>
      </c>
      <c r="BG7" s="36">
        <v>946.6</v>
      </c>
      <c r="BH7" s="36">
        <v>877.91</v>
      </c>
      <c r="BI7" s="36">
        <v>403.05</v>
      </c>
      <c r="BJ7" s="36">
        <v>403.15</v>
      </c>
      <c r="BK7" s="36">
        <v>391.4</v>
      </c>
      <c r="BL7" s="36">
        <v>382.65</v>
      </c>
      <c r="BM7" s="36">
        <v>385.06</v>
      </c>
      <c r="BN7" s="36">
        <v>283.72000000000003</v>
      </c>
      <c r="BO7" s="36">
        <v>110.93</v>
      </c>
      <c r="BP7" s="36">
        <v>105.56</v>
      </c>
      <c r="BQ7" s="36">
        <v>96.18</v>
      </c>
      <c r="BR7" s="36">
        <v>83.04</v>
      </c>
      <c r="BS7" s="36">
        <v>88.13</v>
      </c>
      <c r="BT7" s="36">
        <v>97.63</v>
      </c>
      <c r="BU7" s="36">
        <v>94.86</v>
      </c>
      <c r="BV7" s="36">
        <v>95.91</v>
      </c>
      <c r="BW7" s="36">
        <v>96.1</v>
      </c>
      <c r="BX7" s="36">
        <v>99.07</v>
      </c>
      <c r="BY7" s="36">
        <v>104.6</v>
      </c>
      <c r="BZ7" s="36">
        <v>88.81</v>
      </c>
      <c r="CA7" s="36">
        <v>92.87</v>
      </c>
      <c r="CB7" s="36">
        <v>101.45</v>
      </c>
      <c r="CC7" s="36">
        <v>117.08</v>
      </c>
      <c r="CD7" s="36">
        <v>120.95</v>
      </c>
      <c r="CE7" s="36">
        <v>172.59</v>
      </c>
      <c r="CF7" s="36">
        <v>179.14</v>
      </c>
      <c r="CG7" s="36">
        <v>179.29</v>
      </c>
      <c r="CH7" s="36">
        <v>178.39</v>
      </c>
      <c r="CI7" s="36">
        <v>173.03</v>
      </c>
      <c r="CJ7" s="36">
        <v>164.21</v>
      </c>
      <c r="CK7" s="36">
        <v>68.36</v>
      </c>
      <c r="CL7" s="36">
        <v>66.3</v>
      </c>
      <c r="CM7" s="36">
        <v>66.61</v>
      </c>
      <c r="CN7" s="36">
        <v>66.28</v>
      </c>
      <c r="CO7" s="36">
        <v>62.92</v>
      </c>
      <c r="CP7" s="36">
        <v>60.17</v>
      </c>
      <c r="CQ7" s="36">
        <v>58.76</v>
      </c>
      <c r="CR7" s="36">
        <v>59.09</v>
      </c>
      <c r="CS7" s="36">
        <v>59.23</v>
      </c>
      <c r="CT7" s="36">
        <v>58.58</v>
      </c>
      <c r="CU7" s="36">
        <v>59.8</v>
      </c>
      <c r="CV7" s="36">
        <v>90.04</v>
      </c>
      <c r="CW7" s="36">
        <v>90.61</v>
      </c>
      <c r="CX7" s="36">
        <v>89.35</v>
      </c>
      <c r="CY7" s="36">
        <v>88.96</v>
      </c>
      <c r="CZ7" s="36">
        <v>92.34</v>
      </c>
      <c r="DA7" s="36">
        <v>85.47</v>
      </c>
      <c r="DB7" s="36">
        <v>84.87</v>
      </c>
      <c r="DC7" s="36">
        <v>85.4</v>
      </c>
      <c r="DD7" s="36">
        <v>85.53</v>
      </c>
      <c r="DE7" s="36">
        <v>85.23</v>
      </c>
      <c r="DF7" s="36">
        <v>89.78</v>
      </c>
      <c r="DG7" s="36">
        <v>34.49</v>
      </c>
      <c r="DH7" s="36">
        <v>36.380000000000003</v>
      </c>
      <c r="DI7" s="36">
        <v>31.14</v>
      </c>
      <c r="DJ7" s="36">
        <v>32.56</v>
      </c>
      <c r="DK7" s="36">
        <v>34.880000000000003</v>
      </c>
      <c r="DL7" s="36">
        <v>34.47</v>
      </c>
      <c r="DM7" s="36">
        <v>35.53</v>
      </c>
      <c r="DN7" s="36">
        <v>36.36</v>
      </c>
      <c r="DO7" s="36">
        <v>37.340000000000003</v>
      </c>
      <c r="DP7" s="36">
        <v>44.31</v>
      </c>
      <c r="DQ7" s="36">
        <v>46.31</v>
      </c>
      <c r="DR7" s="36">
        <v>19.350000000000001</v>
      </c>
      <c r="DS7" s="36">
        <v>18.84</v>
      </c>
      <c r="DT7" s="36">
        <v>18.41</v>
      </c>
      <c r="DU7" s="36">
        <v>18.440000000000001</v>
      </c>
      <c r="DV7" s="36">
        <v>18.38</v>
      </c>
      <c r="DW7" s="36">
        <v>6.06</v>
      </c>
      <c r="DX7" s="36">
        <v>6.47</v>
      </c>
      <c r="DY7" s="36">
        <v>7.8</v>
      </c>
      <c r="DZ7" s="36">
        <v>8.39</v>
      </c>
      <c r="EA7" s="36">
        <v>10.09</v>
      </c>
      <c r="EB7" s="36">
        <v>12.42</v>
      </c>
      <c r="EC7" s="36">
        <v>0.19</v>
      </c>
      <c r="ED7" s="36">
        <v>0.2</v>
      </c>
      <c r="EE7" s="36">
        <v>0.34</v>
      </c>
      <c r="EF7" s="36">
        <v>1</v>
      </c>
      <c r="EG7" s="36">
        <v>0.86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井ノ口 義貴</cp:lastModifiedBy>
  <cp:lastPrinted>2016-01-28T06:18:44Z</cp:lastPrinted>
  <dcterms:created xsi:type="dcterms:W3CDTF">2016-01-18T04:54:14Z</dcterms:created>
  <dcterms:modified xsi:type="dcterms:W3CDTF">2016-02-01T05:25:02Z</dcterms:modified>
  <cp:category/>
</cp:coreProperties>
</file>