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P6" i="5"/>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W10" i="4"/>
  <c r="I10" i="4"/>
  <c r="B10" i="4"/>
  <c r="BB8" i="4"/>
  <c r="AL8" i="4"/>
  <c r="W8" i="4"/>
  <c r="I8" i="4"/>
  <c r="B8" i="4"/>
  <c r="B6" i="4"/>
  <c r="C10" i="5" l="1"/>
  <c r="D10" i="5"/>
  <c r="E10" i="5"/>
  <c r="B10" i="5"/>
</calcChain>
</file>

<file path=xl/sharedStrings.xml><?xml version="1.0" encoding="utf-8"?>
<sst xmlns="http://schemas.openxmlformats.org/spreadsheetml/2006/main" count="237" uniqueCount="111">
  <si>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</si>
  <si>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</si>
  <si>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</si>
  <si>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</si>
  <si>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</si>
  <si>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</si>
  <si>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</si>
  <si>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</si>
  <si>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</si>
  <si>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</si>
  <si>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</si>
  <si>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</si>
  <si>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</si>
  <si>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</si>
  <si>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</si>
  <si>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</si>
  <si>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</si>
  <si>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</si>
  <si>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</si>
  <si>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</si>
  <si>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</si>
  <si>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</si>
  <si>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</si>
  <si>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</si>
  <si>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</si>
  <si>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</si>
  <si>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</si>
  <si>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</si>
  <si>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</si>
  <si>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</si>
  <si>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</si>
  <si>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</si>
  <si>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</si>
  <si>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</si>
  <si>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</si>
  <si>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</si>
  <si>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</si>
  <si>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</si>
  <si>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</si>
  <si>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</si>
  <si>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</si>
  <si>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</si>
  <si>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</si>
  <si>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</si>
  <si>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</si>
  <si>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</si>
  <si>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</si>
  <si>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</si>
  <si>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</si>
  <si>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</si>
  <si>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</si>
  <si>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</si>
  <si>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</si>
  <si>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</si>
  <si>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</si>
  <si>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</si>
  <si>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</si>
  <si>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</si>
  <si>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</si>
  <si>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</si>
  <si>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</si>
  <si>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</si>
  <si>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</si>
  <si>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</si>
  <si>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</si>
  <si>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</si>
  <si>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</si>
  <si>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</si>
  <si>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</si>
  <si>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</si>
  <si>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</si>
  <si>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</si>
  <si>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</si>
  <si>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</si>
  <si>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</si>
  <si>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</si>
  <si>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</si>
  <si>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</si>
  <si>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</si>
  <si>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</si>
  <si>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</si>
  <si>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</si>
  <si>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</si>
  <si>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</si>
  <si>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</si>
  <si>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</si>
  <si>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</si>
  <si>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</si>
  <si>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</si>
  <si>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</si>
  <si>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</si>
  <si>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</si>
  <si>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</si>
  <si>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</si>
  <si>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</si>
  <si>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</si>
  <si>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西予市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</si>
  <si>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</si>
  <si>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</si>
  <si>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</si>
  <si>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</si>
  <si>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</si>
  <si>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</si>
  <si>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</si>
  <si>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</si>
  <si>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</si>
  <si>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</si>
  <si>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</si>
  <si>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「経営の健全性・効率性」を示す指標は類似団体と比べ、汚水処理単価・施設利用率・水洗化率は良いものの、収益的収支比率が100%未満で推移していることや経費回収率も悪い状況となっている。
また、「老朽化の状況」の指標についても、管渠の更新・修繕は無いものの、今後施設（小型合併浄化槽）の老朽化による修繕費用の増加が見込まれていることから、計画的な修繕により経費削減を図っていくことはもちろん、併せて　「適正な使用料」の検討を進めていく必要がある。　</t>
    <phoneticPr fontId="4"/>
  </si>
  <si>
    <t>特定地域生活排水処理事業については、小型合併浄化槽での整備となっていることから管渠修繕がない。
浄化槽については軽微な修繕が発生しているが、今後、老朽化による経費の発生が見込まれることから、投資計画の策定など施設のマネジメントに取り組んでいく必要がある。</t>
    <rPh sb="48" eb="51">
      <t>ジョウカソウ</t>
    </rPh>
    <rPh sb="56" eb="58">
      <t>ケイビ</t>
    </rPh>
    <rPh sb="59" eb="61">
      <t>シュウゼン</t>
    </rPh>
    <rPh sb="62" eb="64">
      <t>ハッセイ</t>
    </rPh>
    <rPh sb="70" eb="72">
      <t>コンゴ</t>
    </rPh>
    <rPh sb="73" eb="76">
      <t>ロウキュウカ</t>
    </rPh>
    <rPh sb="79" eb="81">
      <t>ケイヒ</t>
    </rPh>
    <rPh sb="82" eb="84">
      <t>ハッセイ</t>
    </rPh>
    <rPh sb="85" eb="87">
      <t>ミコ</t>
    </rPh>
    <rPh sb="95" eb="97">
      <t>トウシ</t>
    </rPh>
    <rPh sb="97" eb="99">
      <t>ケイカク</t>
    </rPh>
    <rPh sb="100" eb="102">
      <t>サクテイ</t>
    </rPh>
    <rPh sb="104" eb="106">
      <t>シセツ</t>
    </rPh>
    <rPh sb="114" eb="115">
      <t>ト</t>
    </rPh>
    <rPh sb="116" eb="117">
      <t>ク</t>
    </rPh>
    <rPh sb="121" eb="123">
      <t>ヒツヨウ</t>
    </rPh>
    <phoneticPr fontId="4"/>
  </si>
  <si>
    <t>【収益的収支比率】100%未満で推移しており、これは毎年度、単年度収支が赤字傾向であることを示している。主な原因は、高齢化による人口減少により収益が伸び悩んでいることに加え、企業債償還に係る費用が増加したことにより、また、水洗化率が100%となっているが、総収益のうち約42%は一般会計繰入金で占められており、費用削減に努める必要がある。
【企業債残高対事業規模比率】平均値と比較しても比率が高くなっているが、当市の特定地域生活排水処理事業については事業が完了しており、企業債残高のピークは迎えていないものの、今後、減少傾向となってくることから比率は改善していく見込みである。
【経費回収率(%)】高齢化による人口減少による収益の伸び悩みに加え、企業債償還に係る費用が増加したことにより、使用料で賄えていない状況が続いており、費用削減が必要となっている。
【汚水処理原価（円）】水洗化率100%であることにより有収水量を確保できていることから、平均値よりも低い水準となっており、効率的な汚水処理が実施されている。
【水洗化率(%)】水洗化率は100%となっている。しかしながら高齢化による人口減少が発生していることから、今後収入の減少に見込まれる。</t>
    <rPh sb="87" eb="89">
      <t>キギョウ</t>
    </rPh>
    <rPh sb="89" eb="90">
      <t>サイ</t>
    </rPh>
    <rPh sb="90" eb="92">
      <t>ショウカン</t>
    </rPh>
    <rPh sb="93" eb="94">
      <t>カカワ</t>
    </rPh>
    <rPh sb="95" eb="97">
      <t>ヒヨウ</t>
    </rPh>
    <rPh sb="98" eb="100">
      <t>ゾウカ</t>
    </rPh>
    <rPh sb="320" eb="321">
      <t>ノ</t>
    </rPh>
    <rPh sb="322" eb="323">
      <t>ナヤ</t>
    </rPh>
    <rPh sb="325" eb="326">
      <t>クワ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</si>
</sst>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2156544"/>
        <c:axId val="122158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22156544"/>
        <c:axId val="122158464"/>
      </c:lineChart>
      <c:dateAx>
        <c:axId val="122156544"/>
        <c:scaling>
          <c:orientation val="minMax"/>
        </c:scaling>
        <c:delete val="1"/>
        <c:axPos val="b"/>
        <c:numFmt formatCode="ge" sourceLinked="1"/>
        <c:majorTickMark val="none"/>
        <c:minorTickMark val="none"/>
        <c:tickLblPos val="none"/>
        <c:crossAx val="122158464"/>
        <c:crosses val="autoZero"/>
        <c:auto val="1"/>
        <c:lblOffset val="100"/>
        <c:baseTimeUnit val="years"/>
      </c:dateAx>
      <c:valAx>
        <c:axId val="122158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156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31794816"/>
        <c:axId val="131817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57.53</c:v>
                </c:pt>
                <c:pt idx="1">
                  <c:v>60.03</c:v>
                </c:pt>
                <c:pt idx="2">
                  <c:v>61.93</c:v>
                </c:pt>
                <c:pt idx="3">
                  <c:v>58.06</c:v>
                </c:pt>
                <c:pt idx="4">
                  <c:v>59.08</c:v>
                </c:pt>
              </c:numCache>
            </c:numRef>
          </c:val>
          <c:smooth val="0"/>
        </c:ser>
        <c:dLbls>
          <c:showLegendKey val="0"/>
          <c:showVal val="0"/>
          <c:showCatName val="0"/>
          <c:showSerName val="0"/>
          <c:showPercent val="0"/>
          <c:showBubbleSize val="0"/>
        </c:dLbls>
        <c:marker val="1"/>
        <c:smooth val="0"/>
        <c:axId val="131794816"/>
        <c:axId val="131817472"/>
      </c:lineChart>
      <c:dateAx>
        <c:axId val="131794816"/>
        <c:scaling>
          <c:orientation val="minMax"/>
        </c:scaling>
        <c:delete val="1"/>
        <c:axPos val="b"/>
        <c:numFmt formatCode="ge" sourceLinked="1"/>
        <c:majorTickMark val="none"/>
        <c:minorTickMark val="none"/>
        <c:tickLblPos val="none"/>
        <c:crossAx val="131817472"/>
        <c:crosses val="autoZero"/>
        <c:auto val="1"/>
        <c:lblOffset val="100"/>
        <c:baseTimeUnit val="years"/>
      </c:dateAx>
      <c:valAx>
        <c:axId val="131817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9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31835392"/>
        <c:axId val="13183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76.78</c:v>
                </c:pt>
                <c:pt idx="1">
                  <c:v>76.8</c:v>
                </c:pt>
                <c:pt idx="2">
                  <c:v>77.25</c:v>
                </c:pt>
                <c:pt idx="3">
                  <c:v>75.790000000000006</c:v>
                </c:pt>
                <c:pt idx="4">
                  <c:v>77.12</c:v>
                </c:pt>
              </c:numCache>
            </c:numRef>
          </c:val>
          <c:smooth val="0"/>
        </c:ser>
        <c:dLbls>
          <c:showLegendKey val="0"/>
          <c:showVal val="0"/>
          <c:showCatName val="0"/>
          <c:showSerName val="0"/>
          <c:showPercent val="0"/>
          <c:showBubbleSize val="0"/>
        </c:dLbls>
        <c:marker val="1"/>
        <c:smooth val="0"/>
        <c:axId val="131835392"/>
        <c:axId val="131837312"/>
      </c:lineChart>
      <c:dateAx>
        <c:axId val="131835392"/>
        <c:scaling>
          <c:orientation val="minMax"/>
        </c:scaling>
        <c:delete val="1"/>
        <c:axPos val="b"/>
        <c:numFmt formatCode="ge" sourceLinked="1"/>
        <c:majorTickMark val="none"/>
        <c:minorTickMark val="none"/>
        <c:tickLblPos val="none"/>
        <c:crossAx val="131837312"/>
        <c:crosses val="autoZero"/>
        <c:auto val="1"/>
        <c:lblOffset val="100"/>
        <c:baseTimeUnit val="years"/>
      </c:dateAx>
      <c:valAx>
        <c:axId val="13183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83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100</c:v>
                </c:pt>
                <c:pt idx="1">
                  <c:v>89.1</c:v>
                </c:pt>
                <c:pt idx="2">
                  <c:v>78.98</c:v>
                </c:pt>
                <c:pt idx="3">
                  <c:v>63.09</c:v>
                </c:pt>
                <c:pt idx="4">
                  <c:v>60.07</c:v>
                </c:pt>
              </c:numCache>
            </c:numRef>
          </c:val>
        </c:ser>
        <c:dLbls>
          <c:showLegendKey val="0"/>
          <c:showVal val="0"/>
          <c:showCatName val="0"/>
          <c:showSerName val="0"/>
          <c:showPercent val="0"/>
          <c:showBubbleSize val="0"/>
        </c:dLbls>
        <c:gapWidth val="150"/>
        <c:axId val="122463360"/>
        <c:axId val="122465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463360"/>
        <c:axId val="122465280"/>
      </c:lineChart>
      <c:dateAx>
        <c:axId val="122463360"/>
        <c:scaling>
          <c:orientation val="minMax"/>
        </c:scaling>
        <c:delete val="1"/>
        <c:axPos val="b"/>
        <c:numFmt formatCode="ge" sourceLinked="1"/>
        <c:majorTickMark val="none"/>
        <c:minorTickMark val="none"/>
        <c:tickLblPos val="none"/>
        <c:crossAx val="122465280"/>
        <c:crosses val="autoZero"/>
        <c:auto val="1"/>
        <c:lblOffset val="100"/>
        <c:baseTimeUnit val="years"/>
      </c:dateAx>
      <c:valAx>
        <c:axId val="12246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6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547904"/>
        <c:axId val="131549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547904"/>
        <c:axId val="131549824"/>
      </c:lineChart>
      <c:dateAx>
        <c:axId val="131547904"/>
        <c:scaling>
          <c:orientation val="minMax"/>
        </c:scaling>
        <c:delete val="1"/>
        <c:axPos val="b"/>
        <c:numFmt formatCode="ge" sourceLinked="1"/>
        <c:majorTickMark val="none"/>
        <c:minorTickMark val="none"/>
        <c:tickLblPos val="none"/>
        <c:crossAx val="131549824"/>
        <c:crosses val="autoZero"/>
        <c:auto val="1"/>
        <c:lblOffset val="100"/>
        <c:baseTimeUnit val="years"/>
      </c:dateAx>
      <c:valAx>
        <c:axId val="131549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584384"/>
        <c:axId val="13158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584384"/>
        <c:axId val="131586304"/>
      </c:lineChart>
      <c:dateAx>
        <c:axId val="131584384"/>
        <c:scaling>
          <c:orientation val="minMax"/>
        </c:scaling>
        <c:delete val="1"/>
        <c:axPos val="b"/>
        <c:numFmt formatCode="ge" sourceLinked="1"/>
        <c:majorTickMark val="none"/>
        <c:minorTickMark val="none"/>
        <c:tickLblPos val="none"/>
        <c:crossAx val="131586304"/>
        <c:crosses val="autoZero"/>
        <c:auto val="1"/>
        <c:lblOffset val="100"/>
        <c:baseTimeUnit val="years"/>
      </c:dateAx>
      <c:valAx>
        <c:axId val="13158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84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688320"/>
        <c:axId val="1317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688320"/>
        <c:axId val="131706880"/>
      </c:lineChart>
      <c:dateAx>
        <c:axId val="131688320"/>
        <c:scaling>
          <c:orientation val="minMax"/>
        </c:scaling>
        <c:delete val="1"/>
        <c:axPos val="b"/>
        <c:numFmt formatCode="ge" sourceLinked="1"/>
        <c:majorTickMark val="none"/>
        <c:minorTickMark val="none"/>
        <c:tickLblPos val="none"/>
        <c:crossAx val="131706880"/>
        <c:crosses val="autoZero"/>
        <c:auto val="1"/>
        <c:lblOffset val="100"/>
        <c:baseTimeUnit val="years"/>
      </c:dateAx>
      <c:valAx>
        <c:axId val="1317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88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31733376"/>
        <c:axId val="1317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31733376"/>
        <c:axId val="131735552"/>
      </c:lineChart>
      <c:dateAx>
        <c:axId val="131733376"/>
        <c:scaling>
          <c:orientation val="minMax"/>
        </c:scaling>
        <c:delete val="1"/>
        <c:axPos val="b"/>
        <c:numFmt formatCode="ge" sourceLinked="1"/>
        <c:majorTickMark val="none"/>
        <c:minorTickMark val="none"/>
        <c:tickLblPos val="none"/>
        <c:crossAx val="131735552"/>
        <c:crosses val="autoZero"/>
        <c:auto val="1"/>
        <c:lblOffset val="100"/>
        <c:baseTimeUnit val="years"/>
      </c:dateAx>
      <c:valAx>
        <c:axId val="1317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658.58</c:v>
                </c:pt>
                <c:pt idx="1">
                  <c:v>648.28</c:v>
                </c:pt>
                <c:pt idx="2">
                  <c:v>636.51</c:v>
                </c:pt>
                <c:pt idx="3">
                  <c:v>601.04</c:v>
                </c:pt>
                <c:pt idx="4">
                  <c:v>555.63</c:v>
                </c:pt>
              </c:numCache>
            </c:numRef>
          </c:val>
        </c:ser>
        <c:dLbls>
          <c:showLegendKey val="0"/>
          <c:showVal val="0"/>
          <c:showCatName val="0"/>
          <c:showSerName val="0"/>
          <c:showPercent val="0"/>
          <c:showBubbleSize val="0"/>
        </c:dLbls>
        <c:gapWidth val="150"/>
        <c:axId val="131761664"/>
        <c:axId val="1317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442.18</c:v>
                </c:pt>
                <c:pt idx="1">
                  <c:v>421.01</c:v>
                </c:pt>
                <c:pt idx="2">
                  <c:v>430.64</c:v>
                </c:pt>
                <c:pt idx="3">
                  <c:v>446.63</c:v>
                </c:pt>
                <c:pt idx="4">
                  <c:v>416.91</c:v>
                </c:pt>
              </c:numCache>
            </c:numRef>
          </c:val>
          <c:smooth val="0"/>
        </c:ser>
        <c:dLbls>
          <c:showLegendKey val="0"/>
          <c:showVal val="0"/>
          <c:showCatName val="0"/>
          <c:showSerName val="0"/>
          <c:showPercent val="0"/>
          <c:showBubbleSize val="0"/>
        </c:dLbls>
        <c:marker val="1"/>
        <c:smooth val="0"/>
        <c:axId val="131761664"/>
        <c:axId val="131763584"/>
      </c:lineChart>
      <c:dateAx>
        <c:axId val="131761664"/>
        <c:scaling>
          <c:orientation val="minMax"/>
        </c:scaling>
        <c:delete val="1"/>
        <c:axPos val="b"/>
        <c:numFmt formatCode="ge" sourceLinked="1"/>
        <c:majorTickMark val="none"/>
        <c:minorTickMark val="none"/>
        <c:tickLblPos val="none"/>
        <c:crossAx val="131763584"/>
        <c:crosses val="autoZero"/>
        <c:auto val="1"/>
        <c:lblOffset val="100"/>
        <c:baseTimeUnit val="years"/>
      </c:dateAx>
      <c:valAx>
        <c:axId val="1317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761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77.87</c:v>
                </c:pt>
                <c:pt idx="1">
                  <c:v>80</c:v>
                </c:pt>
                <c:pt idx="2">
                  <c:v>55.85</c:v>
                </c:pt>
                <c:pt idx="3">
                  <c:v>41.53</c:v>
                </c:pt>
                <c:pt idx="4">
                  <c:v>38.21</c:v>
                </c:pt>
              </c:numCache>
            </c:numRef>
          </c:val>
        </c:ser>
        <c:dLbls>
          <c:showLegendKey val="0"/>
          <c:showVal val="0"/>
          <c:showCatName val="0"/>
          <c:showSerName val="0"/>
          <c:showPercent val="0"/>
          <c:showBubbleSize val="0"/>
        </c:dLbls>
        <c:gapWidth val="150"/>
        <c:axId val="132138112"/>
        <c:axId val="132140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61.59</c:v>
                </c:pt>
                <c:pt idx="1">
                  <c:v>58.98</c:v>
                </c:pt>
                <c:pt idx="2">
                  <c:v>58.78</c:v>
                </c:pt>
                <c:pt idx="3">
                  <c:v>58.53</c:v>
                </c:pt>
                <c:pt idx="4">
                  <c:v>57.93</c:v>
                </c:pt>
              </c:numCache>
            </c:numRef>
          </c:val>
          <c:smooth val="0"/>
        </c:ser>
        <c:dLbls>
          <c:showLegendKey val="0"/>
          <c:showVal val="0"/>
          <c:showCatName val="0"/>
          <c:showSerName val="0"/>
          <c:showPercent val="0"/>
          <c:showBubbleSize val="0"/>
        </c:dLbls>
        <c:marker val="1"/>
        <c:smooth val="0"/>
        <c:axId val="132138112"/>
        <c:axId val="132140032"/>
      </c:lineChart>
      <c:dateAx>
        <c:axId val="132138112"/>
        <c:scaling>
          <c:orientation val="minMax"/>
        </c:scaling>
        <c:delete val="1"/>
        <c:axPos val="b"/>
        <c:numFmt formatCode="ge" sourceLinked="1"/>
        <c:majorTickMark val="none"/>
        <c:minorTickMark val="none"/>
        <c:tickLblPos val="none"/>
        <c:crossAx val="132140032"/>
        <c:crosses val="autoZero"/>
        <c:auto val="1"/>
        <c:lblOffset val="100"/>
        <c:baseTimeUnit val="years"/>
      </c:dateAx>
      <c:valAx>
        <c:axId val="1321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3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76.319999999999993</c:v>
                </c:pt>
                <c:pt idx="1">
                  <c:v>74.67</c:v>
                </c:pt>
                <c:pt idx="2">
                  <c:v>106.6</c:v>
                </c:pt>
                <c:pt idx="3">
                  <c:v>142.86000000000001</c:v>
                </c:pt>
                <c:pt idx="4">
                  <c:v>155.53</c:v>
                </c:pt>
              </c:numCache>
            </c:numRef>
          </c:val>
        </c:ser>
        <c:dLbls>
          <c:showLegendKey val="0"/>
          <c:showVal val="0"/>
          <c:showCatName val="0"/>
          <c:showSerName val="0"/>
          <c:showPercent val="0"/>
          <c:showBubbleSize val="0"/>
        </c:dLbls>
        <c:gapWidth val="150"/>
        <c:axId val="132161920"/>
        <c:axId val="1321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242.92</c:v>
                </c:pt>
                <c:pt idx="1">
                  <c:v>253.84</c:v>
                </c:pt>
                <c:pt idx="2">
                  <c:v>257.02999999999997</c:v>
                </c:pt>
                <c:pt idx="3">
                  <c:v>266.57</c:v>
                </c:pt>
                <c:pt idx="4">
                  <c:v>276.93</c:v>
                </c:pt>
              </c:numCache>
            </c:numRef>
          </c:val>
          <c:smooth val="0"/>
        </c:ser>
        <c:dLbls>
          <c:showLegendKey val="0"/>
          <c:showVal val="0"/>
          <c:showCatName val="0"/>
          <c:showSerName val="0"/>
          <c:showPercent val="0"/>
          <c:showBubbleSize val="0"/>
        </c:dLbls>
        <c:marker val="1"/>
        <c:smooth val="0"/>
        <c:axId val="132161920"/>
        <c:axId val="132163840"/>
      </c:lineChart>
      <c:dateAx>
        <c:axId val="132161920"/>
        <c:scaling>
          <c:orientation val="minMax"/>
        </c:scaling>
        <c:delete val="1"/>
        <c:axPos val="b"/>
        <c:numFmt formatCode="ge" sourceLinked="1"/>
        <c:majorTickMark val="none"/>
        <c:minorTickMark val="none"/>
        <c:tickLblPos val="none"/>
        <c:crossAx val="132163840"/>
        <c:crosses val="autoZero"/>
        <c:auto val="1"/>
        <c:lblOffset val="100"/>
        <c:baseTimeUnit val="years"/>
      </c:dateAx>
      <c:valAx>
        <c:axId val="1321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216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【375.36】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【57.75】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【267.61】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【60.44】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J64" zoomScaleNormal="100" workbookViewId="0">
      <selection activeCell="CB71" sqref="CB71"/>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65" t="s">
        <v>0</v>
      </c>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c r="AH2" s="65"/>
      <c r="AI2" s="65"/>
      <c r="AJ2" s="65"/>
      <c r="AK2" s="65"/>
      <c r="AL2" s="65"/>
      <c r="AM2" s="65"/>
      <c r="AN2" s="65"/>
      <c r="AO2" s="65"/>
      <c r="AP2" s="65"/>
      <c r="AQ2" s="65"/>
      <c r="AR2" s="65"/>
      <c r="AS2" s="65"/>
      <c r="AT2" s="65"/>
      <c r="AU2" s="65"/>
      <c r="AV2" s="65"/>
      <c r="AW2" s="65"/>
      <c r="AX2" s="65"/>
      <c r="AY2" s="65"/>
      <c r="AZ2" s="65"/>
      <c r="BA2" s="65"/>
      <c r="BB2" s="65"/>
      <c r="BC2" s="65"/>
      <c r="BD2" s="65"/>
      <c r="BE2" s="65"/>
      <c r="BF2" s="65"/>
      <c r="BG2" s="65"/>
      <c r="BH2" s="65"/>
      <c r="BI2" s="65"/>
      <c r="BJ2" s="65"/>
      <c r="BK2" s="65"/>
      <c r="BL2" s="65"/>
      <c r="BM2" s="65"/>
      <c r="BN2" s="65"/>
      <c r="BO2" s="65"/>
      <c r="BP2" s="65"/>
      <c r="BQ2" s="65"/>
      <c r="BR2" s="65"/>
      <c r="BS2" s="65"/>
      <c r="BT2" s="65"/>
      <c r="BU2" s="65"/>
      <c r="BV2" s="65"/>
      <c r="BW2" s="65"/>
      <c r="BX2" s="65"/>
      <c r="BY2" s="65"/>
      <c r="BZ2" s="65"/>
    </row>
    <row r="3" spans="1:78" ht="9.75" customHeight="1">
      <c r="A3" s="2"/>
      <c r="B3" s="65"/>
      <c r="C3" s="65"/>
      <c r="D3" s="65"/>
      <c r="E3" s="65"/>
      <c r="F3" s="65"/>
      <c r="G3" s="65"/>
      <c r="H3" s="65"/>
      <c r="I3" s="65"/>
      <c r="J3" s="65"/>
      <c r="K3" s="65"/>
      <c r="L3" s="65"/>
      <c r="M3" s="65"/>
      <c r="N3" s="65"/>
      <c r="O3" s="65"/>
      <c r="P3" s="65"/>
      <c r="Q3" s="65"/>
      <c r="R3" s="65"/>
      <c r="S3" s="65"/>
      <c r="T3" s="65"/>
      <c r="U3" s="65"/>
      <c r="V3" s="65"/>
      <c r="W3" s="65"/>
      <c r="X3" s="65"/>
      <c r="Y3" s="65"/>
      <c r="Z3" s="65"/>
      <c r="AA3" s="65"/>
      <c r="AB3" s="65"/>
      <c r="AC3" s="65"/>
      <c r="AD3" s="65"/>
      <c r="AE3" s="65"/>
      <c r="AF3" s="65"/>
      <c r="AG3" s="65"/>
      <c r="AH3" s="65"/>
      <c r="AI3" s="65"/>
      <c r="AJ3" s="65"/>
      <c r="AK3" s="65"/>
      <c r="AL3" s="65"/>
      <c r="AM3" s="65"/>
      <c r="AN3" s="65"/>
      <c r="AO3" s="65"/>
      <c r="AP3" s="65"/>
      <c r="AQ3" s="65"/>
      <c r="AR3" s="65"/>
      <c r="AS3" s="65"/>
      <c r="AT3" s="65"/>
      <c r="AU3" s="65"/>
      <c r="AV3" s="65"/>
      <c r="AW3" s="65"/>
      <c r="AX3" s="65"/>
      <c r="AY3" s="65"/>
      <c r="AZ3" s="65"/>
      <c r="BA3" s="65"/>
      <c r="BB3" s="65"/>
      <c r="BC3" s="65"/>
      <c r="BD3" s="65"/>
      <c r="BE3" s="65"/>
      <c r="BF3" s="65"/>
      <c r="BG3" s="65"/>
      <c r="BH3" s="65"/>
      <c r="BI3" s="65"/>
      <c r="BJ3" s="65"/>
      <c r="BK3" s="65"/>
      <c r="BL3" s="65"/>
      <c r="BM3" s="65"/>
      <c r="BN3" s="65"/>
      <c r="BO3" s="65"/>
      <c r="BP3" s="65"/>
      <c r="BQ3" s="65"/>
      <c r="BR3" s="65"/>
      <c r="BS3" s="65"/>
      <c r="BT3" s="65"/>
      <c r="BU3" s="65"/>
      <c r="BV3" s="65"/>
      <c r="BW3" s="65"/>
      <c r="BX3" s="65"/>
      <c r="BY3" s="65"/>
      <c r="BZ3" s="65"/>
    </row>
    <row r="4" spans="1:78" ht="9.75" customHeight="1">
      <c r="A4" s="2"/>
      <c r="B4" s="65"/>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65"/>
      <c r="AT4" s="65"/>
      <c r="AU4" s="65"/>
      <c r="AV4" s="65"/>
      <c r="AW4" s="65"/>
      <c r="AX4" s="65"/>
      <c r="AY4" s="65"/>
      <c r="AZ4" s="65"/>
      <c r="BA4" s="65"/>
      <c r="BB4" s="65"/>
      <c r="BC4" s="65"/>
      <c r="BD4" s="65"/>
      <c r="BE4" s="65"/>
      <c r="BF4" s="65"/>
      <c r="BG4" s="65"/>
      <c r="BH4" s="65"/>
      <c r="BI4" s="65"/>
      <c r="BJ4" s="65"/>
      <c r="BK4" s="65"/>
      <c r="BL4" s="65"/>
      <c r="BM4" s="65"/>
      <c r="BN4" s="65"/>
      <c r="BO4" s="65"/>
      <c r="BP4" s="65"/>
      <c r="BQ4" s="65"/>
      <c r="BR4" s="65"/>
      <c r="BS4" s="65"/>
      <c r="BT4" s="65"/>
      <c r="BU4" s="65"/>
      <c r="BV4" s="65"/>
      <c r="BW4" s="65"/>
      <c r="BX4" s="65"/>
      <c r="BY4" s="65"/>
      <c r="BZ4" s="65"/>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66" t="str">
        <f>データ!H6</f>
        <v>愛媛県　西予市</v>
      </c>
      <c r="C6" s="66"/>
      <c r="D6" s="66"/>
      <c r="E6" s="66"/>
      <c r="F6" s="66"/>
      <c r="G6" s="66"/>
      <c r="H6" s="66"/>
      <c r="I6" s="66"/>
      <c r="J6" s="66"/>
      <c r="K6" s="66"/>
      <c r="L6" s="66"/>
      <c r="M6" s="66"/>
      <c r="N6" s="66"/>
      <c r="O6" s="66"/>
      <c r="P6" s="66"/>
      <c r="Q6" s="66"/>
      <c r="R6" s="66"/>
      <c r="S6" s="66"/>
      <c r="T6" s="66"/>
      <c r="U6" s="66"/>
      <c r="V6" s="66"/>
      <c r="W6" s="66"/>
      <c r="X6" s="66"/>
      <c r="Y6" s="66"/>
      <c r="Z6" s="66"/>
      <c r="AA6" s="66"/>
      <c r="AB6" s="66"/>
      <c r="AC6" s="6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3"/>
      <c r="AE7" s="3"/>
      <c r="AF7" s="3"/>
      <c r="AG7" s="3"/>
      <c r="AH7" s="3"/>
      <c r="AI7" s="3"/>
      <c r="AJ7" s="3"/>
      <c r="AK7" s="3"/>
      <c r="AL7" s="63" t="s">
        <v>5</v>
      </c>
      <c r="AM7" s="63"/>
      <c r="AN7" s="63"/>
      <c r="AO7" s="63"/>
      <c r="AP7" s="63"/>
      <c r="AQ7" s="63"/>
      <c r="AR7" s="63"/>
      <c r="AS7" s="63"/>
      <c r="AT7" s="63" t="s">
        <v>6</v>
      </c>
      <c r="AU7" s="63"/>
      <c r="AV7" s="63"/>
      <c r="AW7" s="63"/>
      <c r="AX7" s="63"/>
      <c r="AY7" s="63"/>
      <c r="AZ7" s="63"/>
      <c r="BA7" s="63"/>
      <c r="BB7" s="63" t="s">
        <v>7</v>
      </c>
      <c r="BC7" s="63"/>
      <c r="BD7" s="63"/>
      <c r="BE7" s="63"/>
      <c r="BF7" s="63"/>
      <c r="BG7" s="63"/>
      <c r="BH7" s="63"/>
      <c r="BI7" s="63"/>
      <c r="BJ7" s="3"/>
      <c r="BK7" s="3"/>
      <c r="BL7" s="4" t="s">
        <v>8</v>
      </c>
      <c r="BM7" s="5"/>
      <c r="BN7" s="5"/>
      <c r="BO7" s="5"/>
      <c r="BP7" s="5"/>
      <c r="BQ7" s="5"/>
      <c r="BR7" s="5"/>
      <c r="BS7" s="5"/>
      <c r="BT7" s="5"/>
      <c r="BU7" s="5"/>
      <c r="BV7" s="5"/>
      <c r="BW7" s="5"/>
      <c r="BX7" s="5"/>
      <c r="BY7" s="6"/>
    </row>
    <row r="8" spans="1:78" ht="18.75" customHeight="1">
      <c r="A8" s="2"/>
      <c r="B8" s="64" t="str">
        <f>データ!I6</f>
        <v>法非適用</v>
      </c>
      <c r="C8" s="64"/>
      <c r="D8" s="64"/>
      <c r="E8" s="64"/>
      <c r="F8" s="64"/>
      <c r="G8" s="64"/>
      <c r="H8" s="64"/>
      <c r="I8" s="64" t="str">
        <f>データ!J6</f>
        <v>下水道事業</v>
      </c>
      <c r="J8" s="64"/>
      <c r="K8" s="64"/>
      <c r="L8" s="64"/>
      <c r="M8" s="64"/>
      <c r="N8" s="64"/>
      <c r="O8" s="64"/>
      <c r="P8" s="64" t="str">
        <f>データ!K6</f>
        <v>特定地域生活排水処理</v>
      </c>
      <c r="Q8" s="64"/>
      <c r="R8" s="64"/>
      <c r="S8" s="64"/>
      <c r="T8" s="64"/>
      <c r="U8" s="64"/>
      <c r="V8" s="64"/>
      <c r="W8" s="64" t="str">
        <f>データ!L6</f>
        <v>K3</v>
      </c>
      <c r="X8" s="64"/>
      <c r="Y8" s="64"/>
      <c r="Z8" s="64"/>
      <c r="AA8" s="64"/>
      <c r="AB8" s="64"/>
      <c r="AC8" s="64"/>
      <c r="AD8" s="3"/>
      <c r="AE8" s="3"/>
      <c r="AF8" s="3"/>
      <c r="AG8" s="3"/>
      <c r="AH8" s="3"/>
      <c r="AI8" s="3"/>
      <c r="AJ8" s="3"/>
      <c r="AK8" s="3"/>
      <c r="AL8" s="58">
        <f>データ!R6</f>
        <v>41119</v>
      </c>
      <c r="AM8" s="58"/>
      <c r="AN8" s="58"/>
      <c r="AO8" s="58"/>
      <c r="AP8" s="58"/>
      <c r="AQ8" s="58"/>
      <c r="AR8" s="58"/>
      <c r="AS8" s="58"/>
      <c r="AT8" s="57">
        <f>データ!S6</f>
        <v>514.34</v>
      </c>
      <c r="AU8" s="57"/>
      <c r="AV8" s="57"/>
      <c r="AW8" s="57"/>
      <c r="AX8" s="57"/>
      <c r="AY8" s="57"/>
      <c r="AZ8" s="57"/>
      <c r="BA8" s="57"/>
      <c r="BB8" s="57">
        <f>データ!T6</f>
        <v>79.95</v>
      </c>
      <c r="BC8" s="57"/>
      <c r="BD8" s="57"/>
      <c r="BE8" s="57"/>
      <c r="BF8" s="57"/>
      <c r="BG8" s="57"/>
      <c r="BH8" s="57"/>
      <c r="BI8" s="57"/>
      <c r="BJ8" s="3"/>
      <c r="BK8" s="3"/>
      <c r="BL8" s="61" t="s">
        <v>9</v>
      </c>
      <c r="BM8" s="62"/>
      <c r="BN8" s="7" t="s">
        <v>10</v>
      </c>
      <c r="BO8" s="8"/>
      <c r="BP8" s="8"/>
      <c r="BQ8" s="8"/>
      <c r="BR8" s="8"/>
      <c r="BS8" s="8"/>
      <c r="BT8" s="8"/>
      <c r="BU8" s="8"/>
      <c r="BV8" s="8"/>
      <c r="BW8" s="8"/>
      <c r="BX8" s="8"/>
      <c r="BY8" s="9"/>
    </row>
    <row r="9" spans="1:78" ht="18.75" customHeight="1">
      <c r="A9" s="2"/>
      <c r="B9" s="63" t="s">
        <v>11</v>
      </c>
      <c r="C9" s="63"/>
      <c r="D9" s="63"/>
      <c r="E9" s="63"/>
      <c r="F9" s="63"/>
      <c r="G9" s="63"/>
      <c r="H9" s="63"/>
      <c r="I9" s="63" t="s">
        <v>12</v>
      </c>
      <c r="J9" s="63"/>
      <c r="K9" s="63"/>
      <c r="L9" s="63"/>
      <c r="M9" s="63"/>
      <c r="N9" s="63"/>
      <c r="O9" s="63"/>
      <c r="P9" s="63" t="s">
        <v>13</v>
      </c>
      <c r="Q9" s="63"/>
      <c r="R9" s="63"/>
      <c r="S9" s="63"/>
      <c r="T9" s="63"/>
      <c r="U9" s="63"/>
      <c r="V9" s="63"/>
      <c r="W9" s="63" t="s">
        <v>14</v>
      </c>
      <c r="X9" s="63"/>
      <c r="Y9" s="63"/>
      <c r="Z9" s="63"/>
      <c r="AA9" s="63"/>
      <c r="AB9" s="63"/>
      <c r="AC9" s="63"/>
      <c r="AD9" s="63" t="s">
        <v>15</v>
      </c>
      <c r="AE9" s="63"/>
      <c r="AF9" s="63"/>
      <c r="AG9" s="63"/>
      <c r="AH9" s="63"/>
      <c r="AI9" s="63"/>
      <c r="AJ9" s="63"/>
      <c r="AK9" s="3"/>
      <c r="AL9" s="63" t="s">
        <v>16</v>
      </c>
      <c r="AM9" s="63"/>
      <c r="AN9" s="63"/>
      <c r="AO9" s="63"/>
      <c r="AP9" s="63"/>
      <c r="AQ9" s="63"/>
      <c r="AR9" s="63"/>
      <c r="AS9" s="63"/>
      <c r="AT9" s="63" t="s">
        <v>17</v>
      </c>
      <c r="AU9" s="63"/>
      <c r="AV9" s="63"/>
      <c r="AW9" s="63"/>
      <c r="AX9" s="63"/>
      <c r="AY9" s="63"/>
      <c r="AZ9" s="63"/>
      <c r="BA9" s="63"/>
      <c r="BB9" s="63" t="s">
        <v>18</v>
      </c>
      <c r="BC9" s="63"/>
      <c r="BD9" s="63"/>
      <c r="BE9" s="63"/>
      <c r="BF9" s="63"/>
      <c r="BG9" s="63"/>
      <c r="BH9" s="63"/>
      <c r="BI9" s="63"/>
      <c r="BJ9" s="3"/>
      <c r="BK9" s="3"/>
      <c r="BL9" s="55" t="s">
        <v>19</v>
      </c>
      <c r="BM9" s="56"/>
      <c r="BN9" s="10" t="s">
        <v>20</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t="str">
        <f>データ!N6</f>
        <v>該当数値なし</v>
      </c>
      <c r="J10" s="57"/>
      <c r="K10" s="57"/>
      <c r="L10" s="57"/>
      <c r="M10" s="57"/>
      <c r="N10" s="57"/>
      <c r="O10" s="57"/>
      <c r="P10" s="57">
        <f>データ!O6</f>
        <v>0.11</v>
      </c>
      <c r="Q10" s="57"/>
      <c r="R10" s="57"/>
      <c r="S10" s="57"/>
      <c r="T10" s="57"/>
      <c r="U10" s="57"/>
      <c r="V10" s="57"/>
      <c r="W10" s="57">
        <f>データ!P6</f>
        <v>100</v>
      </c>
      <c r="X10" s="57"/>
      <c r="Y10" s="57"/>
      <c r="Z10" s="57"/>
      <c r="AA10" s="57"/>
      <c r="AB10" s="57"/>
      <c r="AC10" s="57"/>
      <c r="AD10" s="58">
        <f>データ!Q6</f>
        <v>2620</v>
      </c>
      <c r="AE10" s="58"/>
      <c r="AF10" s="58"/>
      <c r="AG10" s="58"/>
      <c r="AH10" s="58"/>
      <c r="AI10" s="58"/>
      <c r="AJ10" s="58"/>
      <c r="AK10" s="2"/>
      <c r="AL10" s="58">
        <f>データ!U6</f>
        <v>45</v>
      </c>
      <c r="AM10" s="58"/>
      <c r="AN10" s="58"/>
      <c r="AO10" s="58"/>
      <c r="AP10" s="58"/>
      <c r="AQ10" s="58"/>
      <c r="AR10" s="58"/>
      <c r="AS10" s="58"/>
      <c r="AT10" s="57">
        <f>データ!V6</f>
        <v>0.02</v>
      </c>
      <c r="AU10" s="57"/>
      <c r="AV10" s="57"/>
      <c r="AW10" s="57"/>
      <c r="AX10" s="57"/>
      <c r="AY10" s="57"/>
      <c r="AZ10" s="57"/>
      <c r="BA10" s="57"/>
      <c r="BB10" s="57">
        <f>データ!W6</f>
        <v>2250</v>
      </c>
      <c r="BC10" s="57"/>
      <c r="BD10" s="57"/>
      <c r="BE10" s="57"/>
      <c r="BF10" s="57"/>
      <c r="BG10" s="57"/>
      <c r="BH10" s="57"/>
      <c r="BI10" s="57"/>
      <c r="BJ10" s="2"/>
      <c r="BK10" s="2"/>
      <c r="BL10" s="59" t="s">
        <v>21</v>
      </c>
      <c r="BM10" s="60"/>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40" t="s">
        <v>25</v>
      </c>
      <c r="BM14" s="41"/>
      <c r="BN14" s="41"/>
      <c r="BO14" s="41"/>
      <c r="BP14" s="41"/>
      <c r="BQ14" s="41"/>
      <c r="BR14" s="41"/>
      <c r="BS14" s="41"/>
      <c r="BT14" s="41"/>
      <c r="BU14" s="41"/>
      <c r="BV14" s="41"/>
      <c r="BW14" s="41"/>
      <c r="BX14" s="41"/>
      <c r="BY14" s="41"/>
      <c r="BZ14" s="42"/>
    </row>
    <row r="15" spans="1:78" ht="13.5" customHeight="1">
      <c r="A15" s="2"/>
      <c r="B15" s="47"/>
      <c r="C15" s="48"/>
      <c r="D15" s="48"/>
      <c r="E15" s="48"/>
      <c r="F15" s="48"/>
      <c r="G15" s="48"/>
      <c r="H15" s="48"/>
      <c r="I15" s="48"/>
      <c r="J15" s="48"/>
      <c r="K15" s="48"/>
      <c r="L15" s="48"/>
      <c r="M15" s="48"/>
      <c r="N15" s="48"/>
      <c r="O15" s="48"/>
      <c r="P15" s="48"/>
      <c r="Q15" s="48"/>
      <c r="R15" s="48"/>
      <c r="S15" s="48"/>
      <c r="T15" s="48"/>
      <c r="U15" s="48"/>
      <c r="V15" s="48"/>
      <c r="W15" s="48"/>
      <c r="X15" s="48"/>
      <c r="Y15" s="48"/>
      <c r="Z15" s="48"/>
      <c r="AA15" s="48"/>
      <c r="AB15" s="48"/>
      <c r="AC15" s="48"/>
      <c r="AD15" s="48"/>
      <c r="AE15" s="48"/>
      <c r="AF15" s="48"/>
      <c r="AG15" s="48"/>
      <c r="AH15" s="48"/>
      <c r="AI15" s="48"/>
      <c r="AJ15" s="48"/>
      <c r="AK15" s="48"/>
      <c r="AL15" s="48"/>
      <c r="AM15" s="48"/>
      <c r="AN15" s="48"/>
      <c r="AO15" s="48"/>
      <c r="AP15" s="48"/>
      <c r="AQ15" s="48"/>
      <c r="AR15" s="48"/>
      <c r="AS15" s="48"/>
      <c r="AT15" s="48"/>
      <c r="AU15" s="48"/>
      <c r="AV15" s="48"/>
      <c r="AW15" s="48"/>
      <c r="AX15" s="48"/>
      <c r="AY15" s="48"/>
      <c r="AZ15" s="48"/>
      <c r="BA15" s="48"/>
      <c r="BB15" s="48"/>
      <c r="BC15" s="48"/>
      <c r="BD15" s="48"/>
      <c r="BE15" s="48"/>
      <c r="BF15" s="48"/>
      <c r="BG15" s="48"/>
      <c r="BH15" s="48"/>
      <c r="BI15" s="48"/>
      <c r="BJ15" s="49"/>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110</v>
      </c>
      <c r="BM16" s="76"/>
      <c r="BN16" s="76"/>
      <c r="BO16" s="76"/>
      <c r="BP16" s="76"/>
      <c r="BQ16" s="76"/>
      <c r="BR16" s="76"/>
      <c r="BS16" s="76"/>
      <c r="BT16" s="76"/>
      <c r="BU16" s="76"/>
      <c r="BV16" s="76"/>
      <c r="BW16" s="76"/>
      <c r="BX16" s="76"/>
      <c r="BY16" s="76"/>
      <c r="BZ16" s="77"/>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c r="A34" s="2"/>
      <c r="B34" s="16"/>
      <c r="C34" s="46" t="s">
        <v>26</v>
      </c>
      <c r="D34" s="46"/>
      <c r="E34" s="46"/>
      <c r="F34" s="46"/>
      <c r="G34" s="46"/>
      <c r="H34" s="46"/>
      <c r="I34" s="46"/>
      <c r="J34" s="46"/>
      <c r="K34" s="46"/>
      <c r="L34" s="46"/>
      <c r="M34" s="46"/>
      <c r="N34" s="46"/>
      <c r="O34" s="46"/>
      <c r="P34" s="46"/>
      <c r="Q34" s="19"/>
      <c r="R34" s="46" t="s">
        <v>27</v>
      </c>
      <c r="S34" s="46"/>
      <c r="T34" s="46"/>
      <c r="U34" s="46"/>
      <c r="V34" s="46"/>
      <c r="W34" s="46"/>
      <c r="X34" s="46"/>
      <c r="Y34" s="46"/>
      <c r="Z34" s="46"/>
      <c r="AA34" s="46"/>
      <c r="AB34" s="46"/>
      <c r="AC34" s="46"/>
      <c r="AD34" s="46"/>
      <c r="AE34" s="46"/>
      <c r="AF34" s="19"/>
      <c r="AG34" s="46" t="s">
        <v>28</v>
      </c>
      <c r="AH34" s="46"/>
      <c r="AI34" s="46"/>
      <c r="AJ34" s="46"/>
      <c r="AK34" s="46"/>
      <c r="AL34" s="46"/>
      <c r="AM34" s="46"/>
      <c r="AN34" s="46"/>
      <c r="AO34" s="46"/>
      <c r="AP34" s="46"/>
      <c r="AQ34" s="46"/>
      <c r="AR34" s="46"/>
      <c r="AS34" s="46"/>
      <c r="AT34" s="46"/>
      <c r="AU34" s="19"/>
      <c r="AV34" s="46" t="s">
        <v>29</v>
      </c>
      <c r="AW34" s="46"/>
      <c r="AX34" s="46"/>
      <c r="AY34" s="46"/>
      <c r="AZ34" s="46"/>
      <c r="BA34" s="46"/>
      <c r="BB34" s="46"/>
      <c r="BC34" s="46"/>
      <c r="BD34" s="46"/>
      <c r="BE34" s="46"/>
      <c r="BF34" s="46"/>
      <c r="BG34" s="46"/>
      <c r="BH34" s="46"/>
      <c r="BI34" s="46"/>
      <c r="BJ34" s="18"/>
      <c r="BK34" s="2"/>
      <c r="BL34" s="75"/>
      <c r="BM34" s="76"/>
      <c r="BN34" s="76"/>
      <c r="BO34" s="76"/>
      <c r="BP34" s="76"/>
      <c r="BQ34" s="76"/>
      <c r="BR34" s="76"/>
      <c r="BS34" s="76"/>
      <c r="BT34" s="76"/>
      <c r="BU34" s="76"/>
      <c r="BV34" s="76"/>
      <c r="BW34" s="76"/>
      <c r="BX34" s="76"/>
      <c r="BY34" s="76"/>
      <c r="BZ34" s="77"/>
    </row>
    <row r="35" spans="1:78" ht="13.5" customHeight="1">
      <c r="A35" s="2"/>
      <c r="B35" s="16"/>
      <c r="C35" s="46"/>
      <c r="D35" s="46"/>
      <c r="E35" s="46"/>
      <c r="F35" s="46"/>
      <c r="G35" s="46"/>
      <c r="H35" s="46"/>
      <c r="I35" s="46"/>
      <c r="J35" s="46"/>
      <c r="K35" s="46"/>
      <c r="L35" s="46"/>
      <c r="M35" s="46"/>
      <c r="N35" s="46"/>
      <c r="O35" s="46"/>
      <c r="P35" s="46"/>
      <c r="Q35" s="19"/>
      <c r="R35" s="46"/>
      <c r="S35" s="46"/>
      <c r="T35" s="46"/>
      <c r="U35" s="46"/>
      <c r="V35" s="46"/>
      <c r="W35" s="46"/>
      <c r="X35" s="46"/>
      <c r="Y35" s="46"/>
      <c r="Z35" s="46"/>
      <c r="AA35" s="46"/>
      <c r="AB35" s="46"/>
      <c r="AC35" s="46"/>
      <c r="AD35" s="46"/>
      <c r="AE35" s="46"/>
      <c r="AF35" s="19"/>
      <c r="AG35" s="46"/>
      <c r="AH35" s="46"/>
      <c r="AI35" s="46"/>
      <c r="AJ35" s="46"/>
      <c r="AK35" s="46"/>
      <c r="AL35" s="46"/>
      <c r="AM35" s="46"/>
      <c r="AN35" s="46"/>
      <c r="AO35" s="46"/>
      <c r="AP35" s="46"/>
      <c r="AQ35" s="46"/>
      <c r="AR35" s="46"/>
      <c r="AS35" s="46"/>
      <c r="AT35" s="46"/>
      <c r="AU35" s="19"/>
      <c r="AV35" s="46"/>
      <c r="AW35" s="46"/>
      <c r="AX35" s="46"/>
      <c r="AY35" s="46"/>
      <c r="AZ35" s="46"/>
      <c r="BA35" s="46"/>
      <c r="BB35" s="46"/>
      <c r="BC35" s="46"/>
      <c r="BD35" s="46"/>
      <c r="BE35" s="46"/>
      <c r="BF35" s="46"/>
      <c r="BG35" s="46"/>
      <c r="BH35" s="46"/>
      <c r="BI35" s="46"/>
      <c r="BJ35" s="18"/>
      <c r="BK35" s="2"/>
      <c r="BL35" s="75"/>
      <c r="BM35" s="76"/>
      <c r="BN35" s="76"/>
      <c r="BO35" s="76"/>
      <c r="BP35" s="76"/>
      <c r="BQ35" s="76"/>
      <c r="BR35" s="76"/>
      <c r="BS35" s="76"/>
      <c r="BT35" s="76"/>
      <c r="BU35" s="76"/>
      <c r="BV35" s="76"/>
      <c r="BW35" s="76"/>
      <c r="BX35" s="76"/>
      <c r="BY35" s="76"/>
      <c r="BZ35" s="77"/>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81" t="s">
        <v>109</v>
      </c>
      <c r="BM47" s="82"/>
      <c r="BN47" s="82"/>
      <c r="BO47" s="82"/>
      <c r="BP47" s="82"/>
      <c r="BQ47" s="82"/>
      <c r="BR47" s="82"/>
      <c r="BS47" s="82"/>
      <c r="BT47" s="82"/>
      <c r="BU47" s="82"/>
      <c r="BV47" s="82"/>
      <c r="BW47" s="82"/>
      <c r="BX47" s="82"/>
      <c r="BY47" s="82"/>
      <c r="BZ47" s="83"/>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81"/>
      <c r="BM48" s="82"/>
      <c r="BN48" s="82"/>
      <c r="BO48" s="82"/>
      <c r="BP48" s="82"/>
      <c r="BQ48" s="82"/>
      <c r="BR48" s="82"/>
      <c r="BS48" s="82"/>
      <c r="BT48" s="82"/>
      <c r="BU48" s="82"/>
      <c r="BV48" s="82"/>
      <c r="BW48" s="82"/>
      <c r="BX48" s="82"/>
      <c r="BY48" s="82"/>
      <c r="BZ48" s="83"/>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81"/>
      <c r="BM49" s="82"/>
      <c r="BN49" s="82"/>
      <c r="BO49" s="82"/>
      <c r="BP49" s="82"/>
      <c r="BQ49" s="82"/>
      <c r="BR49" s="82"/>
      <c r="BS49" s="82"/>
      <c r="BT49" s="82"/>
      <c r="BU49" s="82"/>
      <c r="BV49" s="82"/>
      <c r="BW49" s="82"/>
      <c r="BX49" s="82"/>
      <c r="BY49" s="82"/>
      <c r="BZ49" s="83"/>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81"/>
      <c r="BM50" s="82"/>
      <c r="BN50" s="82"/>
      <c r="BO50" s="82"/>
      <c r="BP50" s="82"/>
      <c r="BQ50" s="82"/>
      <c r="BR50" s="82"/>
      <c r="BS50" s="82"/>
      <c r="BT50" s="82"/>
      <c r="BU50" s="82"/>
      <c r="BV50" s="82"/>
      <c r="BW50" s="82"/>
      <c r="BX50" s="82"/>
      <c r="BY50" s="82"/>
      <c r="BZ50" s="83"/>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81"/>
      <c r="BM51" s="82"/>
      <c r="BN51" s="82"/>
      <c r="BO51" s="82"/>
      <c r="BP51" s="82"/>
      <c r="BQ51" s="82"/>
      <c r="BR51" s="82"/>
      <c r="BS51" s="82"/>
      <c r="BT51" s="82"/>
      <c r="BU51" s="82"/>
      <c r="BV51" s="82"/>
      <c r="BW51" s="82"/>
      <c r="BX51" s="82"/>
      <c r="BY51" s="82"/>
      <c r="BZ51" s="83"/>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81"/>
      <c r="BM52" s="82"/>
      <c r="BN52" s="82"/>
      <c r="BO52" s="82"/>
      <c r="BP52" s="82"/>
      <c r="BQ52" s="82"/>
      <c r="BR52" s="82"/>
      <c r="BS52" s="82"/>
      <c r="BT52" s="82"/>
      <c r="BU52" s="82"/>
      <c r="BV52" s="82"/>
      <c r="BW52" s="82"/>
      <c r="BX52" s="82"/>
      <c r="BY52" s="82"/>
      <c r="BZ52" s="83"/>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81"/>
      <c r="BM53" s="82"/>
      <c r="BN53" s="82"/>
      <c r="BO53" s="82"/>
      <c r="BP53" s="82"/>
      <c r="BQ53" s="82"/>
      <c r="BR53" s="82"/>
      <c r="BS53" s="82"/>
      <c r="BT53" s="82"/>
      <c r="BU53" s="82"/>
      <c r="BV53" s="82"/>
      <c r="BW53" s="82"/>
      <c r="BX53" s="82"/>
      <c r="BY53" s="82"/>
      <c r="BZ53" s="83"/>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81"/>
      <c r="BM54" s="82"/>
      <c r="BN54" s="82"/>
      <c r="BO54" s="82"/>
      <c r="BP54" s="82"/>
      <c r="BQ54" s="82"/>
      <c r="BR54" s="82"/>
      <c r="BS54" s="82"/>
      <c r="BT54" s="82"/>
      <c r="BU54" s="82"/>
      <c r="BV54" s="82"/>
      <c r="BW54" s="82"/>
      <c r="BX54" s="82"/>
      <c r="BY54" s="82"/>
      <c r="BZ54" s="83"/>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81"/>
      <c r="BM55" s="82"/>
      <c r="BN55" s="82"/>
      <c r="BO55" s="82"/>
      <c r="BP55" s="82"/>
      <c r="BQ55" s="82"/>
      <c r="BR55" s="82"/>
      <c r="BS55" s="82"/>
      <c r="BT55" s="82"/>
      <c r="BU55" s="82"/>
      <c r="BV55" s="82"/>
      <c r="BW55" s="82"/>
      <c r="BX55" s="82"/>
      <c r="BY55" s="82"/>
      <c r="BZ55" s="83"/>
    </row>
    <row r="56" spans="1:78" ht="13.5" customHeight="1">
      <c r="A56" s="2"/>
      <c r="B56" s="16"/>
      <c r="C56" s="46" t="s">
        <v>31</v>
      </c>
      <c r="D56" s="46"/>
      <c r="E56" s="46"/>
      <c r="F56" s="46"/>
      <c r="G56" s="46"/>
      <c r="H56" s="46"/>
      <c r="I56" s="46"/>
      <c r="J56" s="46"/>
      <c r="K56" s="46"/>
      <c r="L56" s="46"/>
      <c r="M56" s="46"/>
      <c r="N56" s="46"/>
      <c r="O56" s="46"/>
      <c r="P56" s="46"/>
      <c r="Q56" s="19"/>
      <c r="R56" s="46" t="s">
        <v>32</v>
      </c>
      <c r="S56" s="46"/>
      <c r="T56" s="46"/>
      <c r="U56" s="46"/>
      <c r="V56" s="46"/>
      <c r="W56" s="46"/>
      <c r="X56" s="46"/>
      <c r="Y56" s="46"/>
      <c r="Z56" s="46"/>
      <c r="AA56" s="46"/>
      <c r="AB56" s="46"/>
      <c r="AC56" s="46"/>
      <c r="AD56" s="46"/>
      <c r="AE56" s="46"/>
      <c r="AF56" s="19"/>
      <c r="AG56" s="46" t="s">
        <v>33</v>
      </c>
      <c r="AH56" s="46"/>
      <c r="AI56" s="46"/>
      <c r="AJ56" s="46"/>
      <c r="AK56" s="46"/>
      <c r="AL56" s="46"/>
      <c r="AM56" s="46"/>
      <c r="AN56" s="46"/>
      <c r="AO56" s="46"/>
      <c r="AP56" s="46"/>
      <c r="AQ56" s="46"/>
      <c r="AR56" s="46"/>
      <c r="AS56" s="46"/>
      <c r="AT56" s="46"/>
      <c r="AU56" s="19"/>
      <c r="AV56" s="46" t="s">
        <v>34</v>
      </c>
      <c r="AW56" s="46"/>
      <c r="AX56" s="46"/>
      <c r="AY56" s="46"/>
      <c r="AZ56" s="46"/>
      <c r="BA56" s="46"/>
      <c r="BB56" s="46"/>
      <c r="BC56" s="46"/>
      <c r="BD56" s="46"/>
      <c r="BE56" s="46"/>
      <c r="BF56" s="46"/>
      <c r="BG56" s="46"/>
      <c r="BH56" s="46"/>
      <c r="BI56" s="46"/>
      <c r="BJ56" s="18"/>
      <c r="BK56" s="2"/>
      <c r="BL56" s="81"/>
      <c r="BM56" s="82"/>
      <c r="BN56" s="82"/>
      <c r="BO56" s="82"/>
      <c r="BP56" s="82"/>
      <c r="BQ56" s="82"/>
      <c r="BR56" s="82"/>
      <c r="BS56" s="82"/>
      <c r="BT56" s="82"/>
      <c r="BU56" s="82"/>
      <c r="BV56" s="82"/>
      <c r="BW56" s="82"/>
      <c r="BX56" s="82"/>
      <c r="BY56" s="82"/>
      <c r="BZ56" s="83"/>
    </row>
    <row r="57" spans="1:78" ht="13.5" customHeight="1">
      <c r="A57" s="2"/>
      <c r="B57" s="16"/>
      <c r="C57" s="46"/>
      <c r="D57" s="46"/>
      <c r="E57" s="46"/>
      <c r="F57" s="46"/>
      <c r="G57" s="46"/>
      <c r="H57" s="46"/>
      <c r="I57" s="46"/>
      <c r="J57" s="46"/>
      <c r="K57" s="46"/>
      <c r="L57" s="46"/>
      <c r="M57" s="46"/>
      <c r="N57" s="46"/>
      <c r="O57" s="46"/>
      <c r="P57" s="46"/>
      <c r="Q57" s="19"/>
      <c r="R57" s="46"/>
      <c r="S57" s="46"/>
      <c r="T57" s="46"/>
      <c r="U57" s="46"/>
      <c r="V57" s="46"/>
      <c r="W57" s="46"/>
      <c r="X57" s="46"/>
      <c r="Y57" s="46"/>
      <c r="Z57" s="46"/>
      <c r="AA57" s="46"/>
      <c r="AB57" s="46"/>
      <c r="AC57" s="46"/>
      <c r="AD57" s="46"/>
      <c r="AE57" s="46"/>
      <c r="AF57" s="19"/>
      <c r="AG57" s="46"/>
      <c r="AH57" s="46"/>
      <c r="AI57" s="46"/>
      <c r="AJ57" s="46"/>
      <c r="AK57" s="46"/>
      <c r="AL57" s="46"/>
      <c r="AM57" s="46"/>
      <c r="AN57" s="46"/>
      <c r="AO57" s="46"/>
      <c r="AP57" s="46"/>
      <c r="AQ57" s="46"/>
      <c r="AR57" s="46"/>
      <c r="AS57" s="46"/>
      <c r="AT57" s="46"/>
      <c r="AU57" s="19"/>
      <c r="AV57" s="46"/>
      <c r="AW57" s="46"/>
      <c r="AX57" s="46"/>
      <c r="AY57" s="46"/>
      <c r="AZ57" s="46"/>
      <c r="BA57" s="46"/>
      <c r="BB57" s="46"/>
      <c r="BC57" s="46"/>
      <c r="BD57" s="46"/>
      <c r="BE57" s="46"/>
      <c r="BF57" s="46"/>
      <c r="BG57" s="46"/>
      <c r="BH57" s="46"/>
      <c r="BI57" s="46"/>
      <c r="BJ57" s="18"/>
      <c r="BK57" s="2"/>
      <c r="BL57" s="81"/>
      <c r="BM57" s="82"/>
      <c r="BN57" s="82"/>
      <c r="BO57" s="82"/>
      <c r="BP57" s="82"/>
      <c r="BQ57" s="82"/>
      <c r="BR57" s="82"/>
      <c r="BS57" s="82"/>
      <c r="BT57" s="82"/>
      <c r="BU57" s="82"/>
      <c r="BV57" s="82"/>
      <c r="BW57" s="82"/>
      <c r="BX57" s="82"/>
      <c r="BY57" s="82"/>
      <c r="BZ57" s="83"/>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1"/>
      <c r="BM58" s="82"/>
      <c r="BN58" s="82"/>
      <c r="BO58" s="82"/>
      <c r="BP58" s="82"/>
      <c r="BQ58" s="82"/>
      <c r="BR58" s="82"/>
      <c r="BS58" s="82"/>
      <c r="BT58" s="82"/>
      <c r="BU58" s="82"/>
      <c r="BV58" s="82"/>
      <c r="BW58" s="82"/>
      <c r="BX58" s="82"/>
      <c r="BY58" s="82"/>
      <c r="BZ58" s="83"/>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1"/>
      <c r="BM59" s="82"/>
      <c r="BN59" s="82"/>
      <c r="BO59" s="82"/>
      <c r="BP59" s="82"/>
      <c r="BQ59" s="82"/>
      <c r="BR59" s="82"/>
      <c r="BS59" s="82"/>
      <c r="BT59" s="82"/>
      <c r="BU59" s="82"/>
      <c r="BV59" s="82"/>
      <c r="BW59" s="82"/>
      <c r="BX59" s="82"/>
      <c r="BY59" s="82"/>
      <c r="BZ59" s="83"/>
    </row>
    <row r="60" spans="1:78" ht="13.5" customHeight="1">
      <c r="A60" s="2"/>
      <c r="B60" s="47" t="s">
        <v>35</v>
      </c>
      <c r="C60" s="48"/>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c r="AI60" s="48"/>
      <c r="AJ60" s="48"/>
      <c r="AK60" s="48"/>
      <c r="AL60" s="48"/>
      <c r="AM60" s="48"/>
      <c r="AN60" s="48"/>
      <c r="AO60" s="48"/>
      <c r="AP60" s="48"/>
      <c r="AQ60" s="48"/>
      <c r="AR60" s="48"/>
      <c r="AS60" s="48"/>
      <c r="AT60" s="48"/>
      <c r="AU60" s="48"/>
      <c r="AV60" s="48"/>
      <c r="AW60" s="48"/>
      <c r="AX60" s="48"/>
      <c r="AY60" s="48"/>
      <c r="AZ60" s="48"/>
      <c r="BA60" s="48"/>
      <c r="BB60" s="48"/>
      <c r="BC60" s="48"/>
      <c r="BD60" s="48"/>
      <c r="BE60" s="48"/>
      <c r="BF60" s="48"/>
      <c r="BG60" s="48"/>
      <c r="BH60" s="48"/>
      <c r="BI60" s="48"/>
      <c r="BJ60" s="49"/>
      <c r="BK60" s="2"/>
      <c r="BL60" s="81"/>
      <c r="BM60" s="82"/>
      <c r="BN60" s="82"/>
      <c r="BO60" s="82"/>
      <c r="BP60" s="82"/>
      <c r="BQ60" s="82"/>
      <c r="BR60" s="82"/>
      <c r="BS60" s="82"/>
      <c r="BT60" s="82"/>
      <c r="BU60" s="82"/>
      <c r="BV60" s="82"/>
      <c r="BW60" s="82"/>
      <c r="BX60" s="82"/>
      <c r="BY60" s="82"/>
      <c r="BZ60" s="83"/>
    </row>
    <row r="61" spans="1:78" ht="13.5" customHeight="1">
      <c r="A61" s="2"/>
      <c r="B61" s="47"/>
      <c r="C61" s="48"/>
      <c r="D61" s="48"/>
      <c r="E61" s="48"/>
      <c r="F61" s="48"/>
      <c r="G61" s="48"/>
      <c r="H61" s="48"/>
      <c r="I61" s="48"/>
      <c r="J61" s="48"/>
      <c r="K61" s="48"/>
      <c r="L61" s="48"/>
      <c r="M61" s="48"/>
      <c r="N61" s="48"/>
      <c r="O61" s="48"/>
      <c r="P61" s="48"/>
      <c r="Q61" s="48"/>
      <c r="R61" s="48"/>
      <c r="S61" s="48"/>
      <c r="T61" s="48"/>
      <c r="U61" s="48"/>
      <c r="V61" s="48"/>
      <c r="W61" s="48"/>
      <c r="X61" s="48"/>
      <c r="Y61" s="48"/>
      <c r="Z61" s="48"/>
      <c r="AA61" s="48"/>
      <c r="AB61" s="48"/>
      <c r="AC61" s="48"/>
      <c r="AD61" s="48"/>
      <c r="AE61" s="48"/>
      <c r="AF61" s="48"/>
      <c r="AG61" s="48"/>
      <c r="AH61" s="48"/>
      <c r="AI61" s="48"/>
      <c r="AJ61" s="48"/>
      <c r="AK61" s="48"/>
      <c r="AL61" s="48"/>
      <c r="AM61" s="48"/>
      <c r="AN61" s="48"/>
      <c r="AO61" s="48"/>
      <c r="AP61" s="48"/>
      <c r="AQ61" s="48"/>
      <c r="AR61" s="48"/>
      <c r="AS61" s="48"/>
      <c r="AT61" s="48"/>
      <c r="AU61" s="48"/>
      <c r="AV61" s="48"/>
      <c r="AW61" s="48"/>
      <c r="AX61" s="48"/>
      <c r="AY61" s="48"/>
      <c r="AZ61" s="48"/>
      <c r="BA61" s="48"/>
      <c r="BB61" s="48"/>
      <c r="BC61" s="48"/>
      <c r="BD61" s="48"/>
      <c r="BE61" s="48"/>
      <c r="BF61" s="48"/>
      <c r="BG61" s="48"/>
      <c r="BH61" s="48"/>
      <c r="BI61" s="48"/>
      <c r="BJ61" s="49"/>
      <c r="BK61" s="2"/>
      <c r="BL61" s="81"/>
      <c r="BM61" s="82"/>
      <c r="BN61" s="82"/>
      <c r="BO61" s="82"/>
      <c r="BP61" s="82"/>
      <c r="BQ61" s="82"/>
      <c r="BR61" s="82"/>
      <c r="BS61" s="82"/>
      <c r="BT61" s="82"/>
      <c r="BU61" s="82"/>
      <c r="BV61" s="82"/>
      <c r="BW61" s="82"/>
      <c r="BX61" s="82"/>
      <c r="BY61" s="82"/>
      <c r="BZ61" s="83"/>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81"/>
      <c r="BM62" s="82"/>
      <c r="BN62" s="82"/>
      <c r="BO62" s="82"/>
      <c r="BP62" s="82"/>
      <c r="BQ62" s="82"/>
      <c r="BR62" s="82"/>
      <c r="BS62" s="82"/>
      <c r="BT62" s="82"/>
      <c r="BU62" s="82"/>
      <c r="BV62" s="82"/>
      <c r="BW62" s="82"/>
      <c r="BX62" s="82"/>
      <c r="BY62" s="82"/>
      <c r="BZ62" s="83"/>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4"/>
      <c r="BM63" s="85"/>
      <c r="BN63" s="85"/>
      <c r="BO63" s="85"/>
      <c r="BP63" s="85"/>
      <c r="BQ63" s="85"/>
      <c r="BR63" s="85"/>
      <c r="BS63" s="85"/>
      <c r="BT63" s="85"/>
      <c r="BU63" s="85"/>
      <c r="BV63" s="85"/>
      <c r="BW63" s="85"/>
      <c r="BX63" s="85"/>
      <c r="BY63" s="85"/>
      <c r="BZ63" s="86"/>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1" t="s">
        <v>108</v>
      </c>
      <c r="BM66" s="82"/>
      <c r="BN66" s="82"/>
      <c r="BO66" s="82"/>
      <c r="BP66" s="82"/>
      <c r="BQ66" s="82"/>
      <c r="BR66" s="82"/>
      <c r="BS66" s="82"/>
      <c r="BT66" s="82"/>
      <c r="BU66" s="82"/>
      <c r="BV66" s="82"/>
      <c r="BW66" s="82"/>
      <c r="BX66" s="82"/>
      <c r="BY66" s="82"/>
      <c r="BZ66" s="83"/>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81"/>
      <c r="BM67" s="82"/>
      <c r="BN67" s="82"/>
      <c r="BO67" s="82"/>
      <c r="BP67" s="82"/>
      <c r="BQ67" s="82"/>
      <c r="BR67" s="82"/>
      <c r="BS67" s="82"/>
      <c r="BT67" s="82"/>
      <c r="BU67" s="82"/>
      <c r="BV67" s="82"/>
      <c r="BW67" s="82"/>
      <c r="BX67" s="82"/>
      <c r="BY67" s="82"/>
      <c r="BZ67" s="83"/>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81"/>
      <c r="BM68" s="82"/>
      <c r="BN68" s="82"/>
      <c r="BO68" s="82"/>
      <c r="BP68" s="82"/>
      <c r="BQ68" s="82"/>
      <c r="BR68" s="82"/>
      <c r="BS68" s="82"/>
      <c r="BT68" s="82"/>
      <c r="BU68" s="82"/>
      <c r="BV68" s="82"/>
      <c r="BW68" s="82"/>
      <c r="BX68" s="82"/>
      <c r="BY68" s="82"/>
      <c r="BZ68" s="83"/>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81"/>
      <c r="BM69" s="82"/>
      <c r="BN69" s="82"/>
      <c r="BO69" s="82"/>
      <c r="BP69" s="82"/>
      <c r="BQ69" s="82"/>
      <c r="BR69" s="82"/>
      <c r="BS69" s="82"/>
      <c r="BT69" s="82"/>
      <c r="BU69" s="82"/>
      <c r="BV69" s="82"/>
      <c r="BW69" s="82"/>
      <c r="BX69" s="82"/>
      <c r="BY69" s="82"/>
      <c r="BZ69" s="83"/>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81"/>
      <c r="BM70" s="82"/>
      <c r="BN70" s="82"/>
      <c r="BO70" s="82"/>
      <c r="BP70" s="82"/>
      <c r="BQ70" s="82"/>
      <c r="BR70" s="82"/>
      <c r="BS70" s="82"/>
      <c r="BT70" s="82"/>
      <c r="BU70" s="82"/>
      <c r="BV70" s="82"/>
      <c r="BW70" s="82"/>
      <c r="BX70" s="82"/>
      <c r="BY70" s="82"/>
      <c r="BZ70" s="83"/>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81"/>
      <c r="BM71" s="82"/>
      <c r="BN71" s="82"/>
      <c r="BO71" s="82"/>
      <c r="BP71" s="82"/>
      <c r="BQ71" s="82"/>
      <c r="BR71" s="82"/>
      <c r="BS71" s="82"/>
      <c r="BT71" s="82"/>
      <c r="BU71" s="82"/>
      <c r="BV71" s="82"/>
      <c r="BW71" s="82"/>
      <c r="BX71" s="82"/>
      <c r="BY71" s="82"/>
      <c r="BZ71" s="83"/>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81"/>
      <c r="BM72" s="82"/>
      <c r="BN72" s="82"/>
      <c r="BO72" s="82"/>
      <c r="BP72" s="82"/>
      <c r="BQ72" s="82"/>
      <c r="BR72" s="82"/>
      <c r="BS72" s="82"/>
      <c r="BT72" s="82"/>
      <c r="BU72" s="82"/>
      <c r="BV72" s="82"/>
      <c r="BW72" s="82"/>
      <c r="BX72" s="82"/>
      <c r="BY72" s="82"/>
      <c r="BZ72" s="83"/>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81"/>
      <c r="BM73" s="82"/>
      <c r="BN73" s="82"/>
      <c r="BO73" s="82"/>
      <c r="BP73" s="82"/>
      <c r="BQ73" s="82"/>
      <c r="BR73" s="82"/>
      <c r="BS73" s="82"/>
      <c r="BT73" s="82"/>
      <c r="BU73" s="82"/>
      <c r="BV73" s="82"/>
      <c r="BW73" s="82"/>
      <c r="BX73" s="82"/>
      <c r="BY73" s="82"/>
      <c r="BZ73" s="83"/>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81"/>
      <c r="BM74" s="82"/>
      <c r="BN74" s="82"/>
      <c r="BO74" s="82"/>
      <c r="BP74" s="82"/>
      <c r="BQ74" s="82"/>
      <c r="BR74" s="82"/>
      <c r="BS74" s="82"/>
      <c r="BT74" s="82"/>
      <c r="BU74" s="82"/>
      <c r="BV74" s="82"/>
      <c r="BW74" s="82"/>
      <c r="BX74" s="82"/>
      <c r="BY74" s="82"/>
      <c r="BZ74" s="83"/>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81"/>
      <c r="BM75" s="82"/>
      <c r="BN75" s="82"/>
      <c r="BO75" s="82"/>
      <c r="BP75" s="82"/>
      <c r="BQ75" s="82"/>
      <c r="BR75" s="82"/>
      <c r="BS75" s="82"/>
      <c r="BT75" s="82"/>
      <c r="BU75" s="82"/>
      <c r="BV75" s="82"/>
      <c r="BW75" s="82"/>
      <c r="BX75" s="82"/>
      <c r="BY75" s="82"/>
      <c r="BZ75" s="83"/>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81"/>
      <c r="BM76" s="82"/>
      <c r="BN76" s="82"/>
      <c r="BO76" s="82"/>
      <c r="BP76" s="82"/>
      <c r="BQ76" s="82"/>
      <c r="BR76" s="82"/>
      <c r="BS76" s="82"/>
      <c r="BT76" s="82"/>
      <c r="BU76" s="82"/>
      <c r="BV76" s="82"/>
      <c r="BW76" s="82"/>
      <c r="BX76" s="82"/>
      <c r="BY76" s="82"/>
      <c r="BZ76" s="83"/>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81"/>
      <c r="BM77" s="82"/>
      <c r="BN77" s="82"/>
      <c r="BO77" s="82"/>
      <c r="BP77" s="82"/>
      <c r="BQ77" s="82"/>
      <c r="BR77" s="82"/>
      <c r="BS77" s="82"/>
      <c r="BT77" s="82"/>
      <c r="BU77" s="82"/>
      <c r="BV77" s="82"/>
      <c r="BW77" s="82"/>
      <c r="BX77" s="82"/>
      <c r="BY77" s="82"/>
      <c r="BZ77" s="83"/>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81"/>
      <c r="BM78" s="82"/>
      <c r="BN78" s="82"/>
      <c r="BO78" s="82"/>
      <c r="BP78" s="82"/>
      <c r="BQ78" s="82"/>
      <c r="BR78" s="82"/>
      <c r="BS78" s="82"/>
      <c r="BT78" s="82"/>
      <c r="BU78" s="82"/>
      <c r="BV78" s="82"/>
      <c r="BW78" s="82"/>
      <c r="BX78" s="82"/>
      <c r="BY78" s="82"/>
      <c r="BZ78" s="83"/>
    </row>
    <row r="79" spans="1:78" ht="13.5" customHeight="1">
      <c r="A79" s="2"/>
      <c r="B79" s="16"/>
      <c r="C79" s="46" t="s">
        <v>37</v>
      </c>
      <c r="D79" s="46"/>
      <c r="E79" s="46"/>
      <c r="F79" s="46"/>
      <c r="G79" s="46"/>
      <c r="H79" s="46"/>
      <c r="I79" s="46"/>
      <c r="J79" s="46"/>
      <c r="K79" s="46"/>
      <c r="L79" s="46"/>
      <c r="M79" s="46"/>
      <c r="N79" s="46"/>
      <c r="O79" s="46"/>
      <c r="P79" s="46"/>
      <c r="Q79" s="46"/>
      <c r="R79" s="46"/>
      <c r="S79" s="46"/>
      <c r="T79" s="46"/>
      <c r="U79" s="19"/>
      <c r="V79" s="19"/>
      <c r="W79" s="46" t="s">
        <v>38</v>
      </c>
      <c r="X79" s="46"/>
      <c r="Y79" s="46"/>
      <c r="Z79" s="46"/>
      <c r="AA79" s="46"/>
      <c r="AB79" s="46"/>
      <c r="AC79" s="46"/>
      <c r="AD79" s="46"/>
      <c r="AE79" s="46"/>
      <c r="AF79" s="46"/>
      <c r="AG79" s="46"/>
      <c r="AH79" s="46"/>
      <c r="AI79" s="46"/>
      <c r="AJ79" s="46"/>
      <c r="AK79" s="46"/>
      <c r="AL79" s="46"/>
      <c r="AM79" s="46"/>
      <c r="AN79" s="46"/>
      <c r="AO79" s="19"/>
      <c r="AP79" s="19"/>
      <c r="AQ79" s="46" t="s">
        <v>39</v>
      </c>
      <c r="AR79" s="46"/>
      <c r="AS79" s="46"/>
      <c r="AT79" s="46"/>
      <c r="AU79" s="46"/>
      <c r="AV79" s="46"/>
      <c r="AW79" s="46"/>
      <c r="AX79" s="46"/>
      <c r="AY79" s="46"/>
      <c r="AZ79" s="46"/>
      <c r="BA79" s="46"/>
      <c r="BB79" s="46"/>
      <c r="BC79" s="46"/>
      <c r="BD79" s="46"/>
      <c r="BE79" s="46"/>
      <c r="BF79" s="46"/>
      <c r="BG79" s="46"/>
      <c r="BH79" s="46"/>
      <c r="BI79" s="17"/>
      <c r="BJ79" s="18"/>
      <c r="BK79" s="2"/>
      <c r="BL79" s="81"/>
      <c r="BM79" s="82"/>
      <c r="BN79" s="82"/>
      <c r="BO79" s="82"/>
      <c r="BP79" s="82"/>
      <c r="BQ79" s="82"/>
      <c r="BR79" s="82"/>
      <c r="BS79" s="82"/>
      <c r="BT79" s="82"/>
      <c r="BU79" s="82"/>
      <c r="BV79" s="82"/>
      <c r="BW79" s="82"/>
      <c r="BX79" s="82"/>
      <c r="BY79" s="82"/>
      <c r="BZ79" s="83"/>
    </row>
    <row r="80" spans="1:78" ht="13.5" customHeight="1">
      <c r="A80" s="2"/>
      <c r="B80" s="16"/>
      <c r="C80" s="46"/>
      <c r="D80" s="46"/>
      <c r="E80" s="46"/>
      <c r="F80" s="46"/>
      <c r="G80" s="46"/>
      <c r="H80" s="46"/>
      <c r="I80" s="46"/>
      <c r="J80" s="46"/>
      <c r="K80" s="46"/>
      <c r="L80" s="46"/>
      <c r="M80" s="46"/>
      <c r="N80" s="46"/>
      <c r="O80" s="46"/>
      <c r="P80" s="46"/>
      <c r="Q80" s="46"/>
      <c r="R80" s="46"/>
      <c r="S80" s="46"/>
      <c r="T80" s="46"/>
      <c r="U80" s="19"/>
      <c r="V80" s="19"/>
      <c r="W80" s="46"/>
      <c r="X80" s="46"/>
      <c r="Y80" s="46"/>
      <c r="Z80" s="46"/>
      <c r="AA80" s="46"/>
      <c r="AB80" s="46"/>
      <c r="AC80" s="46"/>
      <c r="AD80" s="46"/>
      <c r="AE80" s="46"/>
      <c r="AF80" s="46"/>
      <c r="AG80" s="46"/>
      <c r="AH80" s="46"/>
      <c r="AI80" s="46"/>
      <c r="AJ80" s="46"/>
      <c r="AK80" s="46"/>
      <c r="AL80" s="46"/>
      <c r="AM80" s="46"/>
      <c r="AN80" s="46"/>
      <c r="AO80" s="19"/>
      <c r="AP80" s="19"/>
      <c r="AQ80" s="46"/>
      <c r="AR80" s="46"/>
      <c r="AS80" s="46"/>
      <c r="AT80" s="46"/>
      <c r="AU80" s="46"/>
      <c r="AV80" s="46"/>
      <c r="AW80" s="46"/>
      <c r="AX80" s="46"/>
      <c r="AY80" s="46"/>
      <c r="AZ80" s="46"/>
      <c r="BA80" s="46"/>
      <c r="BB80" s="46"/>
      <c r="BC80" s="46"/>
      <c r="BD80" s="46"/>
      <c r="BE80" s="46"/>
      <c r="BF80" s="46"/>
      <c r="BG80" s="46"/>
      <c r="BH80" s="46"/>
      <c r="BI80" s="17"/>
      <c r="BJ80" s="18"/>
      <c r="BK80" s="2"/>
      <c r="BL80" s="81"/>
      <c r="BM80" s="82"/>
      <c r="BN80" s="82"/>
      <c r="BO80" s="82"/>
      <c r="BP80" s="82"/>
      <c r="BQ80" s="82"/>
      <c r="BR80" s="82"/>
      <c r="BS80" s="82"/>
      <c r="BT80" s="82"/>
      <c r="BU80" s="82"/>
      <c r="BV80" s="82"/>
      <c r="BW80" s="82"/>
      <c r="BX80" s="82"/>
      <c r="BY80" s="82"/>
      <c r="BZ80" s="83"/>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81"/>
      <c r="BM81" s="82"/>
      <c r="BN81" s="82"/>
      <c r="BO81" s="82"/>
      <c r="BP81" s="82"/>
      <c r="BQ81" s="82"/>
      <c r="BR81" s="82"/>
      <c r="BS81" s="82"/>
      <c r="BT81" s="82"/>
      <c r="BU81" s="82"/>
      <c r="BV81" s="82"/>
      <c r="BW81" s="82"/>
      <c r="BX81" s="82"/>
      <c r="BY81" s="82"/>
      <c r="BZ81" s="83"/>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4"/>
      <c r="BM82" s="85"/>
      <c r="BN82" s="85"/>
      <c r="BO82" s="85"/>
      <c r="BP82" s="85"/>
      <c r="BQ82" s="85"/>
      <c r="BR82" s="85"/>
      <c r="BS82" s="85"/>
      <c r="BT82" s="85"/>
      <c r="BU82" s="85"/>
      <c r="BV82" s="85"/>
      <c r="BW82" s="85"/>
      <c r="BX82" s="85"/>
      <c r="BY82" s="85"/>
      <c r="BZ82" s="86"/>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CM1" workbookViewId="0">
      <selection activeCell="CQ12" sqref="CQ12"/>
    </sheetView>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68" t="s">
        <v>51</v>
      </c>
      <c r="I3" s="69"/>
      <c r="J3" s="69"/>
      <c r="K3" s="69"/>
      <c r="L3" s="69"/>
      <c r="M3" s="69"/>
      <c r="N3" s="69"/>
      <c r="O3" s="69"/>
      <c r="P3" s="69"/>
      <c r="Q3" s="69"/>
      <c r="R3" s="69"/>
      <c r="S3" s="69"/>
      <c r="T3" s="69"/>
      <c r="U3" s="69"/>
      <c r="V3" s="69"/>
      <c r="W3" s="70"/>
      <c r="X3" s="74" t="s">
        <v>52</v>
      </c>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t="s">
        <v>53</v>
      </c>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row>
    <row r="4" spans="1:144">
      <c r="A4" s="26" t="s">
        <v>54</v>
      </c>
      <c r="B4" s="28"/>
      <c r="C4" s="28"/>
      <c r="D4" s="28"/>
      <c r="E4" s="28"/>
      <c r="F4" s="28"/>
      <c r="G4" s="28"/>
      <c r="H4" s="71"/>
      <c r="I4" s="72"/>
      <c r="J4" s="72"/>
      <c r="K4" s="72"/>
      <c r="L4" s="72"/>
      <c r="M4" s="72"/>
      <c r="N4" s="72"/>
      <c r="O4" s="72"/>
      <c r="P4" s="72"/>
      <c r="Q4" s="72"/>
      <c r="R4" s="72"/>
      <c r="S4" s="72"/>
      <c r="T4" s="72"/>
      <c r="U4" s="72"/>
      <c r="V4" s="72"/>
      <c r="W4" s="73"/>
      <c r="X4" s="67" t="s">
        <v>55</v>
      </c>
      <c r="Y4" s="67"/>
      <c r="Z4" s="67"/>
      <c r="AA4" s="67"/>
      <c r="AB4" s="67"/>
      <c r="AC4" s="67"/>
      <c r="AD4" s="67"/>
      <c r="AE4" s="67"/>
      <c r="AF4" s="67"/>
      <c r="AG4" s="67"/>
      <c r="AH4" s="67"/>
      <c r="AI4" s="67" t="s">
        <v>56</v>
      </c>
      <c r="AJ4" s="67"/>
      <c r="AK4" s="67"/>
      <c r="AL4" s="67"/>
      <c r="AM4" s="67"/>
      <c r="AN4" s="67"/>
      <c r="AO4" s="67"/>
      <c r="AP4" s="67"/>
      <c r="AQ4" s="67"/>
      <c r="AR4" s="67"/>
      <c r="AS4" s="67"/>
      <c r="AT4" s="67" t="s">
        <v>57</v>
      </c>
      <c r="AU4" s="67"/>
      <c r="AV4" s="67"/>
      <c r="AW4" s="67"/>
      <c r="AX4" s="67"/>
      <c r="AY4" s="67"/>
      <c r="AZ4" s="67"/>
      <c r="BA4" s="67"/>
      <c r="BB4" s="67"/>
      <c r="BC4" s="67"/>
      <c r="BD4" s="67"/>
      <c r="BE4" s="67" t="s">
        <v>58</v>
      </c>
      <c r="BF4" s="67"/>
      <c r="BG4" s="67"/>
      <c r="BH4" s="67"/>
      <c r="BI4" s="67"/>
      <c r="BJ4" s="67"/>
      <c r="BK4" s="67"/>
      <c r="BL4" s="67"/>
      <c r="BM4" s="67"/>
      <c r="BN4" s="67"/>
      <c r="BO4" s="67"/>
      <c r="BP4" s="67" t="s">
        <v>59</v>
      </c>
      <c r="BQ4" s="67"/>
      <c r="BR4" s="67"/>
      <c r="BS4" s="67"/>
      <c r="BT4" s="67"/>
      <c r="BU4" s="67"/>
      <c r="BV4" s="67"/>
      <c r="BW4" s="67"/>
      <c r="BX4" s="67"/>
      <c r="BY4" s="67"/>
      <c r="BZ4" s="67"/>
      <c r="CA4" s="67" t="s">
        <v>60</v>
      </c>
      <c r="CB4" s="67"/>
      <c r="CC4" s="67"/>
      <c r="CD4" s="67"/>
      <c r="CE4" s="67"/>
      <c r="CF4" s="67"/>
      <c r="CG4" s="67"/>
      <c r="CH4" s="67"/>
      <c r="CI4" s="67"/>
      <c r="CJ4" s="67"/>
      <c r="CK4" s="67"/>
      <c r="CL4" s="67" t="s">
        <v>61</v>
      </c>
      <c r="CM4" s="67"/>
      <c r="CN4" s="67"/>
      <c r="CO4" s="67"/>
      <c r="CP4" s="67"/>
      <c r="CQ4" s="67"/>
      <c r="CR4" s="67"/>
      <c r="CS4" s="67"/>
      <c r="CT4" s="67"/>
      <c r="CU4" s="67"/>
      <c r="CV4" s="67"/>
      <c r="CW4" s="67" t="s">
        <v>62</v>
      </c>
      <c r="CX4" s="67"/>
      <c r="CY4" s="67"/>
      <c r="CZ4" s="67"/>
      <c r="DA4" s="67"/>
      <c r="DB4" s="67"/>
      <c r="DC4" s="67"/>
      <c r="DD4" s="67"/>
      <c r="DE4" s="67"/>
      <c r="DF4" s="67"/>
      <c r="DG4" s="67"/>
      <c r="DH4" s="67" t="s">
        <v>63</v>
      </c>
      <c r="DI4" s="67"/>
      <c r="DJ4" s="67"/>
      <c r="DK4" s="67"/>
      <c r="DL4" s="67"/>
      <c r="DM4" s="67"/>
      <c r="DN4" s="67"/>
      <c r="DO4" s="67"/>
      <c r="DP4" s="67"/>
      <c r="DQ4" s="67"/>
      <c r="DR4" s="67"/>
      <c r="DS4" s="67" t="s">
        <v>64</v>
      </c>
      <c r="DT4" s="67"/>
      <c r="DU4" s="67"/>
      <c r="DV4" s="67"/>
      <c r="DW4" s="67"/>
      <c r="DX4" s="67"/>
      <c r="DY4" s="67"/>
      <c r="DZ4" s="67"/>
      <c r="EA4" s="67"/>
      <c r="EB4" s="67"/>
      <c r="EC4" s="67"/>
      <c r="ED4" s="67" t="s">
        <v>65</v>
      </c>
      <c r="EE4" s="67"/>
      <c r="EF4" s="67"/>
      <c r="EG4" s="67"/>
      <c r="EH4" s="67"/>
      <c r="EI4" s="67"/>
      <c r="EJ4" s="67"/>
      <c r="EK4" s="67"/>
      <c r="EL4" s="67"/>
      <c r="EM4" s="67"/>
      <c r="EN4" s="67"/>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382141</v>
      </c>
      <c r="D6" s="31">
        <f t="shared" si="3"/>
        <v>47</v>
      </c>
      <c r="E6" s="31">
        <f t="shared" si="3"/>
        <v>18</v>
      </c>
      <c r="F6" s="31">
        <f t="shared" si="3"/>
        <v>0</v>
      </c>
      <c r="G6" s="31">
        <f t="shared" si="3"/>
        <v>0</v>
      </c>
      <c r="H6" s="31" t="str">
        <f t="shared" si="3"/>
        <v>愛媛県　西予市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0.11</v>
      </c>
      <c r="P6" s="32">
        <f t="shared" si="3"/>
        <v>100</v>
      </c>
      <c r="Q6" s="32">
        <f t="shared" si="3"/>
        <v>2620</v>
      </c>
      <c r="R6" s="32">
        <f t="shared" si="3"/>
        <v>41119</v>
      </c>
      <c r="S6" s="32">
        <f t="shared" si="3"/>
        <v>514.34</v>
      </c>
      <c r="T6" s="32">
        <f t="shared" si="3"/>
        <v>79.95</v>
      </c>
      <c r="U6" s="32">
        <f t="shared" si="3"/>
        <v>45</v>
      </c>
      <c r="V6" s="32">
        <f t="shared" si="3"/>
        <v>0.02</v>
      </c>
      <c r="W6" s="32">
        <f t="shared" si="3"/>
        <v>2250</v>
      </c>
      <c r="X6" s="33">
        <f>IF(X7="",NA(),X7)</f>
        <v>100</v>
      </c>
      <c r="Y6" s="33">
        <f t="shared" ref="Y6:AG6" si="4">IF(Y7="",NA(),Y7)</f>
        <v>89.1</v>
      </c>
      <c r="Z6" s="33">
        <f t="shared" si="4"/>
        <v>78.98</v>
      </c>
      <c r="AA6" s="33">
        <f t="shared" si="4"/>
        <v>63.09</v>
      </c>
      <c r="AB6" s="33">
        <f t="shared" si="4"/>
        <v>60.07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658.58</v>
      </c>
      <c r="BF6" s="33">
        <f t="shared" ref="BF6:BN6" si="7">IF(BF7="",NA(),BF7)</f>
        <v>648.28</v>
      </c>
      <c r="BG6" s="33">
        <f t="shared" si="7"/>
        <v>636.51</v>
      </c>
      <c r="BH6" s="33">
        <f t="shared" si="7"/>
        <v>601.04</v>
      </c>
      <c r="BI6" s="33">
        <f t="shared" si="7"/>
        <v>555.63</v>
      </c>
      <c r="BJ6" s="33">
        <f t="shared" si="7"/>
        <v>442.18</v>
      </c>
      <c r="BK6" s="33">
        <f t="shared" si="7"/>
        <v>421.01</v>
      </c>
      <c r="BL6" s="33">
        <f t="shared" si="7"/>
        <v>430.64</v>
      </c>
      <c r="BM6" s="33">
        <f t="shared" si="7"/>
        <v>446.63</v>
      </c>
      <c r="BN6" s="33">
        <f t="shared" si="7"/>
        <v>416.91</v>
      </c>
      <c r="BO6" s="32" t="str">
        <f>IF(BO7="","",IF(BO7="-","【-】","【"&amp;SUBSTITUTE(TEXT(BO7,"#,##0.00"),"-","△")&amp;"】"))</f>
        <v>【375.36】</v>
      </c>
      <c r="BP6" s="33">
        <f>IF(BP7="",NA(),BP7)</f>
        <v>77.87</v>
      </c>
      <c r="BQ6" s="33">
        <f t="shared" ref="BQ6:BY6" si="8">IF(BQ7="",NA(),BQ7)</f>
        <v>80</v>
      </c>
      <c r="BR6" s="33">
        <f t="shared" si="8"/>
        <v>55.85</v>
      </c>
      <c r="BS6" s="33">
        <f t="shared" si="8"/>
        <v>41.53</v>
      </c>
      <c r="BT6" s="33">
        <f t="shared" si="8"/>
        <v>38.21</v>
      </c>
      <c r="BU6" s="33">
        <f t="shared" si="8"/>
        <v>61.59</v>
      </c>
      <c r="BV6" s="33">
        <f t="shared" si="8"/>
        <v>58.98</v>
      </c>
      <c r="BW6" s="33">
        <f t="shared" si="8"/>
        <v>58.78</v>
      </c>
      <c r="BX6" s="33">
        <f t="shared" si="8"/>
        <v>58.53</v>
      </c>
      <c r="BY6" s="33">
        <f t="shared" si="8"/>
        <v>57.93</v>
      </c>
      <c r="BZ6" s="32" t="str">
        <f>IF(BZ7="","",IF(BZ7="-","【-】","【"&amp;SUBSTITUTE(TEXT(BZ7,"#,##0.00"),"-","△")&amp;"】"))</f>
        <v>【60.44】</v>
      </c>
      <c r="CA6" s="33">
        <f>IF(CA7="",NA(),CA7)</f>
        <v>76.319999999999993</v>
      </c>
      <c r="CB6" s="33">
        <f t="shared" ref="CB6:CJ6" si="9">IF(CB7="",NA(),CB7)</f>
        <v>74.67</v>
      </c>
      <c r="CC6" s="33">
        <f t="shared" si="9"/>
        <v>106.6</v>
      </c>
      <c r="CD6" s="33">
        <f t="shared" si="9"/>
        <v>142.86000000000001</v>
      </c>
      <c r="CE6" s="33">
        <f t="shared" si="9"/>
        <v>155.53</v>
      </c>
      <c r="CF6" s="33">
        <f t="shared" si="9"/>
        <v>242.92</v>
      </c>
      <c r="CG6" s="33">
        <f t="shared" si="9"/>
        <v>253.84</v>
      </c>
      <c r="CH6" s="33">
        <f t="shared" si="9"/>
        <v>257.02999999999997</v>
      </c>
      <c r="CI6" s="33">
        <f t="shared" si="9"/>
        <v>266.57</v>
      </c>
      <c r="CJ6" s="33">
        <f t="shared" si="9"/>
        <v>276.93</v>
      </c>
      <c r="CK6" s="32" t="str">
        <f>IF(CK7="","",IF(CK7="-","【-】","【"&amp;SUBSTITUTE(TEXT(CK7,"#,##0.00"),"-","△")&amp;"】"))</f>
        <v>【267.61】</v>
      </c>
      <c r="CL6" s="33" t="str">
        <f>IF(CL7="",NA(),CL7)</f>
        <v>-</v>
      </c>
      <c r="CM6" s="33" t="str">
        <f t="shared" ref="CM6:CU6" si="10">IF(CM7="",NA(),CM7)</f>
        <v>-</v>
      </c>
      <c r="CN6" s="33" t="str">
        <f t="shared" si="10"/>
        <v>-</v>
      </c>
      <c r="CO6" s="33" t="str">
        <f t="shared" si="10"/>
        <v>-</v>
      </c>
      <c r="CP6" s="33" t="str">
        <f t="shared" si="10"/>
        <v>-</v>
      </c>
      <c r="CQ6" s="33">
        <f t="shared" si="10"/>
        <v>57.53</v>
      </c>
      <c r="CR6" s="33">
        <f t="shared" si="10"/>
        <v>60.03</v>
      </c>
      <c r="CS6" s="33">
        <f t="shared" si="10"/>
        <v>61.93</v>
      </c>
      <c r="CT6" s="33">
        <f t="shared" si="10"/>
        <v>58.06</v>
      </c>
      <c r="CU6" s="33">
        <f t="shared" si="10"/>
        <v>59.08</v>
      </c>
      <c r="CV6" s="32" t="str">
        <f>IF(CV7="","",IF(CV7="-","【-】","【"&amp;SUBSTITUTE(TEXT(CV7,"#,##0.00"),"-","△")&amp;"】"))</f>
        <v>【57.75】</v>
      </c>
      <c r="CW6" s="33">
        <f>IF(CW7="",NA(),CW7)</f>
        <v>100</v>
      </c>
      <c r="CX6" s="33">
        <f t="shared" ref="CX6:DF6" si="11">IF(CX7="",NA(),CX7)</f>
        <v>100</v>
      </c>
      <c r="CY6" s="33">
        <f t="shared" si="11"/>
        <v>100</v>
      </c>
      <c r="CZ6" s="33">
        <f t="shared" si="11"/>
        <v>100</v>
      </c>
      <c r="DA6" s="33">
        <f t="shared" si="11"/>
        <v>100</v>
      </c>
      <c r="DB6" s="33">
        <f t="shared" si="11"/>
        <v>76.78</v>
      </c>
      <c r="DC6" s="33">
        <f t="shared" si="11"/>
        <v>76.8</v>
      </c>
      <c r="DD6" s="33">
        <f t="shared" si="11"/>
        <v>77.25</v>
      </c>
      <c r="DE6" s="33">
        <f t="shared" si="11"/>
        <v>75.790000000000006</v>
      </c>
      <c r="DF6" s="33">
        <f t="shared" si="11"/>
        <v>77.12</v>
      </c>
      <c r="DG6" s="32" t="str">
        <f>IF(DG7="","",IF(DG7="-","【-】","【"&amp;SUBSTITUTE(TEXT(DG7,"#,##0.00"),"-","△")&amp;"】"))</f>
        <v>【81.06】</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2014</v>
      </c>
      <c r="C7" s="35">
        <v>382141</v>
      </c>
      <c r="D7" s="35">
        <v>47</v>
      </c>
      <c r="E7" s="35">
        <v>18</v>
      </c>
      <c r="F7" s="35">
        <v>0</v>
      </c>
      <c r="G7" s="35">
        <v>0</v>
      </c>
      <c r="H7" s="35" t="s">
        <v>96</v>
      </c>
      <c r="I7" s="35" t="s">
        <v>97</v>
      </c>
      <c r="J7" s="35" t="s">
        <v>98</v>
      </c>
      <c r="K7" s="35" t="s">
        <v>99</v>
      </c>
      <c r="L7" s="35" t="s">
        <v>100</v>
      </c>
      <c r="M7" s="36" t="s">
        <v>101</v>
      </c>
      <c r="N7" s="36" t="s">
        <v>102</v>
      </c>
      <c r="O7" s="36">
        <v>0.11</v>
      </c>
      <c r="P7" s="36">
        <v>100</v>
      </c>
      <c r="Q7" s="36">
        <v>2620</v>
      </c>
      <c r="R7" s="36">
        <v>41119</v>
      </c>
      <c r="S7" s="36">
        <v>514.34</v>
      </c>
      <c r="T7" s="36">
        <v>79.95</v>
      </c>
      <c r="U7" s="36">
        <v>45</v>
      </c>
      <c r="V7" s="36">
        <v>0.02</v>
      </c>
      <c r="W7" s="36">
        <v>2250</v>
      </c>
      <c r="X7" s="36">
        <v>100</v>
      </c>
      <c r="Y7" s="36">
        <v>89.1</v>
      </c>
      <c r="Z7" s="36">
        <v>78.98</v>
      </c>
      <c r="AA7" s="36">
        <v>63.09</v>
      </c>
      <c r="AB7" s="36">
        <v>60.07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658.58</v>
      </c>
      <c r="BF7" s="36">
        <v>648.28</v>
      </c>
      <c r="BG7" s="36">
        <v>636.51</v>
      </c>
      <c r="BH7" s="36">
        <v>601.04</v>
      </c>
      <c r="BI7" s="36">
        <v>555.63</v>
      </c>
      <c r="BJ7" s="36">
        <v>442.18</v>
      </c>
      <c r="BK7" s="36">
        <v>421.01</v>
      </c>
      <c r="BL7" s="36">
        <v>430.64</v>
      </c>
      <c r="BM7" s="36">
        <v>446.63</v>
      </c>
      <c r="BN7" s="36">
        <v>416.91</v>
      </c>
      <c r="BO7" s="36">
        <v>375.36</v>
      </c>
      <c r="BP7" s="36">
        <v>77.87</v>
      </c>
      <c r="BQ7" s="36">
        <v>80</v>
      </c>
      <c r="BR7" s="36">
        <v>55.85</v>
      </c>
      <c r="BS7" s="36">
        <v>41.53</v>
      </c>
      <c r="BT7" s="36">
        <v>38.21</v>
      </c>
      <c r="BU7" s="36">
        <v>61.59</v>
      </c>
      <c r="BV7" s="36">
        <v>58.98</v>
      </c>
      <c r="BW7" s="36">
        <v>58.78</v>
      </c>
      <c r="BX7" s="36">
        <v>58.53</v>
      </c>
      <c r="BY7" s="36">
        <v>57.93</v>
      </c>
      <c r="BZ7" s="36">
        <v>60.44</v>
      </c>
      <c r="CA7" s="36">
        <v>76.319999999999993</v>
      </c>
      <c r="CB7" s="36">
        <v>74.67</v>
      </c>
      <c r="CC7" s="36">
        <v>106.6</v>
      </c>
      <c r="CD7" s="36">
        <v>142.86000000000001</v>
      </c>
      <c r="CE7" s="36">
        <v>155.53</v>
      </c>
      <c r="CF7" s="36">
        <v>242.92</v>
      </c>
      <c r="CG7" s="36">
        <v>253.84</v>
      </c>
      <c r="CH7" s="36">
        <v>257.02999999999997</v>
      </c>
      <c r="CI7" s="36">
        <v>266.57</v>
      </c>
      <c r="CJ7" s="36">
        <v>276.93</v>
      </c>
      <c r="CK7" s="36">
        <v>267.61</v>
      </c>
      <c r="CL7" s="36" t="s">
        <v>101</v>
      </c>
      <c r="CM7" s="36" t="s">
        <v>101</v>
      </c>
      <c r="CN7" s="36" t="s">
        <v>101</v>
      </c>
      <c r="CO7" s="36" t="s">
        <v>101</v>
      </c>
      <c r="CP7" s="36" t="s">
        <v>101</v>
      </c>
      <c r="CQ7" s="36">
        <v>57.53</v>
      </c>
      <c r="CR7" s="36">
        <v>60.03</v>
      </c>
      <c r="CS7" s="36">
        <v>61.93</v>
      </c>
      <c r="CT7" s="36">
        <v>58.06</v>
      </c>
      <c r="CU7" s="36">
        <v>59.08</v>
      </c>
      <c r="CV7" s="36">
        <v>57.75</v>
      </c>
      <c r="CW7" s="36">
        <v>100</v>
      </c>
      <c r="CX7" s="36">
        <v>100</v>
      </c>
      <c r="CY7" s="36">
        <v>100</v>
      </c>
      <c r="CZ7" s="36">
        <v>100</v>
      </c>
      <c r="DA7" s="36">
        <v>100</v>
      </c>
      <c r="DB7" s="36">
        <v>76.78</v>
      </c>
      <c r="DC7" s="36">
        <v>76.8</v>
      </c>
      <c r="DD7" s="36">
        <v>77.25</v>
      </c>
      <c r="DE7" s="36">
        <v>75.790000000000006</v>
      </c>
      <c r="DF7" s="36">
        <v>77.12</v>
      </c>
      <c r="DG7" s="36">
        <v>81.06</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dcterms:created xsi:type="dcterms:W3CDTF">2016-02-03T09:26:30Z</dcterms:created>
  <dcterms:modified xsi:type="dcterms:W3CDTF">2016-02-24T03:34:40Z</dcterms:modified>
  <cp:category/>
</cp:coreProperties>
</file>