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<sst xmlns="http://schemas.openxmlformats.org/spreadsheetml/2006/main" count="221" uniqueCount="110">
  <si>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</si>
  <si>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</si>
  <si>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</si>
  <si>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</si>
  <si>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</si>
  <si>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</si>
  <si>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</si>
  <si>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</si>
  <si>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</si>
  <si>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</si>
  <si>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</si>
  <si>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</si>
  <si>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</si>
  <si>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</si>
  <si>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</si>
  <si>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</si>
  <si>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</si>
  <si>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</si>
  <si>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</si>
  <si>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</si>
  <si>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</si>
  <si>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</si>
  <si>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</si>
  <si>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</si>
  <si>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</si>
  <si>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</si>
  <si>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</si>
  <si>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</si>
  <si>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</si>
  <si>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</si>
  <si>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</si>
  <si>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</si>
  <si>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</si>
  <si>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</si>
  <si>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</si>
  <si>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</si>
  <si>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</si>
  <si>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</si>
  <si>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</si>
  <si>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</si>
  <si>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</si>
  <si>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</si>
  <si>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</si>
  <si>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</si>
  <si>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</si>
  <si>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</si>
  <si>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</si>
  <si>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</si>
  <si>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</si>
  <si>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</si>
  <si>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</si>
  <si>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</si>
  <si>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</si>
  <si>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</si>
  <si>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</si>
  <si>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</si>
  <si>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</si>
  <si>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</si>
  <si>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</si>
  <si>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</si>
  <si>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</si>
  <si>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</si>
  <si>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</si>
  <si>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</si>
  <si>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</si>
  <si>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</si>
  <si>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</si>
  <si>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</si>
  <si>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</si>
  <si>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</si>
  <si>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</si>
  <si>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</si>
  <si>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</si>
  <si>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</si>
  <si>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</si>
  <si>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</si>
  <si>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</si>
  <si>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</si>
  <si>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</si>
  <si>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</si>
  <si>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</si>
  <si>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</si>
  <si>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</si>
  <si>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</si>
  <si>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</si>
  <si>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</si>
  <si>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</si>
  <si>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</si>
  <si>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</si>
  <si>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</si>
  <si>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</si>
  <si>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</si>
  <si>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</si>
  <si>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</si>
  <si>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</si>
  <si>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西予市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</si>
  <si>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</si>
  <si>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</si>
  <si>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</si>
  <si>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</si>
  <si>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</si>
  <si>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</si>
  <si>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</si>
  <si>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</si>
  <si>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</si>
  <si>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</si>
  <si>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</si>
  <si>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（収益的収支比率）100%未満で推移しており、これは毎年度、単年度収支が赤字基調であることを示している。
　主な要因として、施設整備に係る地方債償還金が大きく影響しており、平成29年度のピークを迎える見込みである。そのうえ、総収益のうち約81%は一般会計繰入金で占められているため、さらなる水洗化率向上を目指し、使用料収入の確保に努める必要がある。　
(企業債残高規模）平均値と比較しても比率が非常に高くなっているが、当市の公共下水道事業特別会計の企業債残高は事業費の縮減にともない減少傾向にあり、さらに2処理区のうち、現在整備途中である宇和処理区については営業収益も増加が見込めること等から、徐々にではあるものの比率は改善していく見込みである。
　しかしながら、企業会計への移行にともない、現在の一般会計負担額の取り扱いはさらに厳格化する必要があるため、算定対象となる残高については増加する見込みである。
（経費回収率）接続率が低いこと、また施設整備中であること等から、低い比率で推移している。比率が100％に満たない部分については、全額を一般会計からの繰入金で賄っているため、適正な使用料の分析と改正が今後必要である。
　また、汚水処理費のうち償還にかかる経費については平成29年度をピークに減少傾向と見込んでいる。
（汚水処理原価・施設利用率）平均値と比較しても高い数値であるが、これは比較的供用開始から間もない事業であり、宇和処理区においては現在も整備中であること等もその要因として挙げられる。　
　しかしながら、平成26年度末の水洗化率は両処理区平均しても５２％程度にとどまっている。
（水洗化率）整備途中であるが、比率は５２%程度にとどまっている。処理区毎で見ると野村処理区(H17.3月供用開始）は58.4%、宇和処理区(H19.3月供用開始）は46.7%と、宇和処理区が伸び悩んでいっる。</t>
    <rPh sb="54" eb="55">
      <t>オモ</t>
    </rPh>
    <rPh sb="56" eb="58">
      <t>ヨウイン</t>
    </rPh>
    <rPh sb="62" eb="64">
      <t>シセツ</t>
    </rPh>
    <rPh sb="64" eb="66">
      <t>セイビ</t>
    </rPh>
    <rPh sb="67" eb="68">
      <t>カカ</t>
    </rPh>
    <rPh sb="69" eb="72">
      <t>チホウサイ</t>
    </rPh>
    <rPh sb="72" eb="74">
      <t>ショウカン</t>
    </rPh>
    <rPh sb="74" eb="75">
      <t>キン</t>
    </rPh>
    <rPh sb="76" eb="77">
      <t>オオ</t>
    </rPh>
    <rPh sb="79" eb="81">
      <t>エイキョウ</t>
    </rPh>
    <rPh sb="86" eb="88">
      <t>ヘイセイ</t>
    </rPh>
    <rPh sb="90" eb="92">
      <t>ネンド</t>
    </rPh>
    <rPh sb="97" eb="98">
      <t>ムカ</t>
    </rPh>
    <rPh sb="100" eb="102">
      <t>ミコ</t>
    </rPh>
    <rPh sb="177" eb="179">
      <t>キギョウ</t>
    </rPh>
    <rPh sb="179" eb="180">
      <t>サイ</t>
    </rPh>
    <rPh sb="180" eb="182">
      <t>ザンダカ</t>
    </rPh>
    <rPh sb="182" eb="184">
      <t>キボ</t>
    </rPh>
    <rPh sb="185" eb="188">
      <t>ヘイキンチ</t>
    </rPh>
    <rPh sb="405" eb="407">
      <t>ケイヒ</t>
    </rPh>
    <rPh sb="407" eb="409">
      <t>カイシュウ</t>
    </rPh>
    <rPh sb="409" eb="410">
      <t>リツ</t>
    </rPh>
    <rPh sb="411" eb="413">
      <t>セツゾク</t>
    </rPh>
    <rPh sb="413" eb="414">
      <t>リツ</t>
    </rPh>
    <rPh sb="415" eb="416">
      <t>ヒク</t>
    </rPh>
    <rPh sb="422" eb="424">
      <t>シセツ</t>
    </rPh>
    <rPh sb="424" eb="427">
      <t>セイビチュウ</t>
    </rPh>
    <rPh sb="432" eb="433">
      <t>ナド</t>
    </rPh>
    <rPh sb="436" eb="437">
      <t>ヒク</t>
    </rPh>
    <rPh sb="562" eb="564">
      <t>オスイ</t>
    </rPh>
    <rPh sb="564" eb="566">
      <t>ショリ</t>
    </rPh>
    <rPh sb="566" eb="568">
      <t>ゲンカ</t>
    </rPh>
    <rPh sb="569" eb="571">
      <t>シセツ</t>
    </rPh>
    <rPh sb="571" eb="574">
      <t>リヨウリツ</t>
    </rPh>
    <rPh sb="699" eb="702">
      <t>スイセンカ</t>
    </rPh>
    <rPh sb="702" eb="703">
      <t>リツ</t>
    </rPh>
    <rPh sb="713" eb="715">
      <t>ヒリツ</t>
    </rPh>
    <phoneticPr fontId="4"/>
  </si>
  <si>
    <t>　管渠施設については、野村処理区・宇和処理区ともに供用開始から10年前後しか経過していないため、現段階では更新実績（老朽化した管渠）がない。
　しかしながら、処理場施設、マンホールポンプ施設については、平成21年度から修繕経費が毎年発生しており、今後も更新が引き続き必要となる見込みであることから、投資計画の策定など施設のマネジメントに取り組んでいく必要がある。</t>
    <rPh sb="1" eb="3">
      <t>カンキョ</t>
    </rPh>
    <rPh sb="3" eb="5">
      <t>シセツ</t>
    </rPh>
    <rPh sb="55" eb="57">
      <t>ジッセキ</t>
    </rPh>
    <rPh sb="58" eb="61">
      <t>ロウキュウカ</t>
    </rPh>
    <rPh sb="63" eb="65">
      <t>カンキョ</t>
    </rPh>
    <rPh sb="79" eb="82">
      <t>ショリジョウ</t>
    </rPh>
    <rPh sb="82" eb="84">
      <t>シセツ</t>
    </rPh>
    <rPh sb="93" eb="95">
      <t>シセツ</t>
    </rPh>
    <rPh sb="101" eb="103">
      <t>ヘイセイ</t>
    </rPh>
    <rPh sb="105" eb="107">
      <t>ネンド</t>
    </rPh>
    <rPh sb="109" eb="111">
      <t>シュウゼン</t>
    </rPh>
    <rPh sb="111" eb="113">
      <t>ケイヒ</t>
    </rPh>
    <rPh sb="114" eb="116">
      <t>マイトシ</t>
    </rPh>
    <rPh sb="116" eb="118">
      <t>ハッセイ</t>
    </rPh>
    <rPh sb="129" eb="130">
      <t>ヒ</t>
    </rPh>
    <rPh sb="131" eb="132">
      <t>ツヅ</t>
    </rPh>
    <rPh sb="133" eb="135">
      <t>ヒツヨウ</t>
    </rPh>
    <rPh sb="138" eb="140">
      <t>ミコ</t>
    </rPh>
    <phoneticPr fontId="4"/>
  </si>
  <si>
    <t>「経営の健全性・効率性」を示す指標はすべてにおいて類似団体のそれよりも悪いものとなっている。唯一改善（減少）傾向である企業債残高の規模についても、今後の一般会計の財政状況によっては負担基準の見直しも予想されるため、下水処理方式の見直しをはじめとする下水道事業会計の経営改善の取り組みが必要となってくる。
　また、「老朽化の状況」を示す指標についても、現在のところ改築・更新時期が到来していないため算出できていないが、今後は当該更新経費の発生を見越した施設効率の改善、それに対応しうる使用料体系の見直しを行っていく必要がある。
 当該下水道事業については、現在法非適用事業として運営しているが、将来的には企業会計への移行により「適正な使用料」の検討や接続推進対策をはじめとする経営健全化に向けた取り組みを進めていく。</t>
    <rPh sb="13" eb="14">
      <t>シメ</t>
    </rPh>
    <rPh sb="15" eb="17">
      <t>シヒョウ</t>
    </rPh>
    <rPh sb="25" eb="27">
      <t>ルイジ</t>
    </rPh>
    <rPh sb="27" eb="29">
      <t>ダンタイ</t>
    </rPh>
    <rPh sb="35" eb="36">
      <t>ワル</t>
    </rPh>
    <rPh sb="46" eb="48">
      <t>ユイイツ</t>
    </rPh>
    <rPh sb="48" eb="50">
      <t>カイゼン</t>
    </rPh>
    <rPh sb="51" eb="53">
      <t>ゲンショウ</t>
    </rPh>
    <rPh sb="54" eb="56">
      <t>ケイコウ</t>
    </rPh>
    <rPh sb="59" eb="61">
      <t>キギョウ</t>
    </rPh>
    <rPh sb="61" eb="62">
      <t>サイ</t>
    </rPh>
    <rPh sb="62" eb="64">
      <t>ザンダカ</t>
    </rPh>
    <rPh sb="65" eb="67">
      <t>キボ</t>
    </rPh>
    <rPh sb="73" eb="75">
      <t>コンゴ</t>
    </rPh>
    <rPh sb="76" eb="78">
      <t>イッパン</t>
    </rPh>
    <rPh sb="78" eb="80">
      <t>カイケイ</t>
    </rPh>
    <rPh sb="81" eb="83">
      <t>ザイセイ</t>
    </rPh>
    <rPh sb="83" eb="85">
      <t>ジョウキョウ</t>
    </rPh>
    <rPh sb="90" eb="92">
      <t>フタン</t>
    </rPh>
    <rPh sb="92" eb="94">
      <t>キジュン</t>
    </rPh>
    <rPh sb="95" eb="97">
      <t>ミナオ</t>
    </rPh>
    <rPh sb="99" eb="101">
      <t>ヨソウ</t>
    </rPh>
    <rPh sb="107" eb="109">
      <t>ゲスイ</t>
    </rPh>
    <rPh sb="109" eb="111">
      <t>ショリ</t>
    </rPh>
    <rPh sb="111" eb="113">
      <t>ホウシキ</t>
    </rPh>
    <rPh sb="114" eb="116">
      <t>ミナオ</t>
    </rPh>
    <rPh sb="124" eb="127">
      <t>ゲスイドウ</t>
    </rPh>
    <rPh sb="127" eb="129">
      <t>ジギョウ</t>
    </rPh>
    <rPh sb="129" eb="131">
      <t>カイケイ</t>
    </rPh>
    <rPh sb="132" eb="134">
      <t>ケイエイ</t>
    </rPh>
    <rPh sb="134" eb="136">
      <t>カイゼン</t>
    </rPh>
    <rPh sb="137" eb="138">
      <t>ト</t>
    </rPh>
    <rPh sb="139" eb="140">
      <t>ク</t>
    </rPh>
    <rPh sb="142" eb="144">
      <t>ヒツヨウ</t>
    </rPh>
    <rPh sb="157" eb="160">
      <t>ロウキュウカ</t>
    </rPh>
    <rPh sb="161" eb="163">
      <t>ジョウキョウ</t>
    </rPh>
    <rPh sb="165" eb="166">
      <t>シメ</t>
    </rPh>
    <rPh sb="167" eb="169">
      <t>シヒョウ</t>
    </rPh>
    <rPh sb="175" eb="177">
      <t>ゲンザイ</t>
    </rPh>
    <rPh sb="181" eb="183">
      <t>カイチク</t>
    </rPh>
    <rPh sb="184" eb="186">
      <t>コウシン</t>
    </rPh>
    <rPh sb="186" eb="188">
      <t>ジキ</t>
    </rPh>
    <rPh sb="189" eb="191">
      <t>トウライ</t>
    </rPh>
    <rPh sb="198" eb="200">
      <t>サンシュツ</t>
    </rPh>
    <rPh sb="208" eb="210">
      <t>コンゴ</t>
    </rPh>
    <rPh sb="211" eb="213">
      <t>トウガイ</t>
    </rPh>
    <rPh sb="213" eb="215">
      <t>コウシン</t>
    </rPh>
    <rPh sb="215" eb="217">
      <t>ケイヒ</t>
    </rPh>
    <rPh sb="218" eb="220">
      <t>ハッセイ</t>
    </rPh>
    <rPh sb="221" eb="223">
      <t>ミコ</t>
    </rPh>
    <rPh sb="225" eb="227">
      <t>シセツ</t>
    </rPh>
    <rPh sb="227" eb="229">
      <t>コウリツ</t>
    </rPh>
    <rPh sb="230" eb="232">
      <t>カイゼン</t>
    </rPh>
    <rPh sb="236" eb="238">
      <t>タイオウ</t>
    </rPh>
    <rPh sb="241" eb="244">
      <t>シヨウリョウ</t>
    </rPh>
    <rPh sb="244" eb="246">
      <t>タイケイ</t>
    </rPh>
    <rPh sb="247" eb="249">
      <t>ミナオ</t>
    </rPh>
    <rPh sb="251" eb="252">
      <t>オコナ</t>
    </rPh>
    <rPh sb="256" eb="258">
      <t>ヒツヨウ</t>
    </rPh>
    <rPh sb="324" eb="326">
      <t>セツゾク</t>
    </rPh>
    <rPh sb="326" eb="328">
      <t>スイシン</t>
    </rPh>
    <rPh sb="328" eb="330">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</si>
</sst>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366016"/>
        <c:axId val="1213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121366016"/>
        <c:axId val="121367936"/>
      </c:lineChart>
      <c:dateAx>
        <c:axId val="121366016"/>
        <c:scaling>
          <c:orientation val="minMax"/>
        </c:scaling>
        <c:delete val="1"/>
        <c:axPos val="b"/>
        <c:numFmt formatCode="ge" sourceLinked="1"/>
        <c:majorTickMark val="none"/>
        <c:minorTickMark val="none"/>
        <c:tickLblPos val="none"/>
        <c:crossAx val="121367936"/>
        <c:crosses val="autoZero"/>
        <c:auto val="1"/>
        <c:lblOffset val="100"/>
        <c:baseTimeUnit val="years"/>
      </c:dateAx>
      <c:valAx>
        <c:axId val="1213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38.97</c:v>
                </c:pt>
                <c:pt idx="1">
                  <c:v>44.19</c:v>
                </c:pt>
                <c:pt idx="2">
                  <c:v>45.06</c:v>
                </c:pt>
                <c:pt idx="3">
                  <c:v>36.68</c:v>
                </c:pt>
                <c:pt idx="4">
                  <c:v>28.46</c:v>
                </c:pt>
              </c:numCache>
            </c:numRef>
          </c:val>
        </c:ser>
        <c:dLbls>
          <c:showLegendKey val="0"/>
          <c:showVal val="0"/>
          <c:showCatName val="0"/>
          <c:showSerName val="0"/>
          <c:showPercent val="0"/>
          <c:showBubbleSize val="0"/>
        </c:dLbls>
        <c:gapWidth val="150"/>
        <c:axId val="122759040"/>
        <c:axId val="1227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122759040"/>
        <c:axId val="122773504"/>
      </c:lineChart>
      <c:dateAx>
        <c:axId val="122759040"/>
        <c:scaling>
          <c:orientation val="minMax"/>
        </c:scaling>
        <c:delete val="1"/>
        <c:axPos val="b"/>
        <c:numFmt formatCode="ge" sourceLinked="1"/>
        <c:majorTickMark val="none"/>
        <c:minorTickMark val="none"/>
        <c:tickLblPos val="none"/>
        <c:crossAx val="122773504"/>
        <c:crosses val="autoZero"/>
        <c:auto val="1"/>
        <c:lblOffset val="100"/>
        <c:baseTimeUnit val="years"/>
      </c:dateAx>
      <c:valAx>
        <c:axId val="1227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46.49</c:v>
                </c:pt>
                <c:pt idx="1">
                  <c:v>48.54</c:v>
                </c:pt>
                <c:pt idx="2">
                  <c:v>50.27</c:v>
                </c:pt>
                <c:pt idx="3">
                  <c:v>50.83</c:v>
                </c:pt>
                <c:pt idx="4">
                  <c:v>52.05</c:v>
                </c:pt>
              </c:numCache>
            </c:numRef>
          </c:val>
        </c:ser>
        <c:dLbls>
          <c:showLegendKey val="0"/>
          <c:showVal val="0"/>
          <c:showCatName val="0"/>
          <c:showSerName val="0"/>
          <c:showPercent val="0"/>
          <c:showBubbleSize val="0"/>
        </c:dLbls>
        <c:gapWidth val="150"/>
        <c:axId val="122791424"/>
        <c:axId val="1227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122791424"/>
        <c:axId val="122793344"/>
      </c:lineChart>
      <c:dateAx>
        <c:axId val="122791424"/>
        <c:scaling>
          <c:orientation val="minMax"/>
        </c:scaling>
        <c:delete val="1"/>
        <c:axPos val="b"/>
        <c:numFmt formatCode="ge" sourceLinked="1"/>
        <c:majorTickMark val="none"/>
        <c:minorTickMark val="none"/>
        <c:tickLblPos val="none"/>
        <c:crossAx val="122793344"/>
        <c:crosses val="autoZero"/>
        <c:auto val="1"/>
        <c:lblOffset val="100"/>
        <c:baseTimeUnit val="years"/>
      </c:dateAx>
      <c:valAx>
        <c:axId val="1227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96.98</c:v>
                </c:pt>
                <c:pt idx="1">
                  <c:v>95.24</c:v>
                </c:pt>
                <c:pt idx="2">
                  <c:v>96.41</c:v>
                </c:pt>
                <c:pt idx="3">
                  <c:v>96.61</c:v>
                </c:pt>
                <c:pt idx="4">
                  <c:v>96.55</c:v>
                </c:pt>
              </c:numCache>
            </c:numRef>
          </c:val>
        </c:ser>
        <c:dLbls>
          <c:showLegendKey val="0"/>
          <c:showVal val="0"/>
          <c:showCatName val="0"/>
          <c:showSerName val="0"/>
          <c:showPercent val="0"/>
          <c:showBubbleSize val="0"/>
        </c:dLbls>
        <c:gapWidth val="150"/>
        <c:axId val="121672832"/>
        <c:axId val="1216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672832"/>
        <c:axId val="121674752"/>
      </c:lineChart>
      <c:dateAx>
        <c:axId val="121672832"/>
        <c:scaling>
          <c:orientation val="minMax"/>
        </c:scaling>
        <c:delete val="1"/>
        <c:axPos val="b"/>
        <c:numFmt formatCode="ge" sourceLinked="1"/>
        <c:majorTickMark val="none"/>
        <c:minorTickMark val="none"/>
        <c:tickLblPos val="none"/>
        <c:crossAx val="121674752"/>
        <c:crosses val="autoZero"/>
        <c:auto val="1"/>
        <c:lblOffset val="100"/>
        <c:baseTimeUnit val="years"/>
      </c:dateAx>
      <c:valAx>
        <c:axId val="1216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364672"/>
        <c:axId val="1223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364672"/>
        <c:axId val="122366592"/>
      </c:lineChart>
      <c:dateAx>
        <c:axId val="122364672"/>
        <c:scaling>
          <c:orientation val="minMax"/>
        </c:scaling>
        <c:delete val="1"/>
        <c:axPos val="b"/>
        <c:numFmt formatCode="ge" sourceLinked="1"/>
        <c:majorTickMark val="none"/>
        <c:minorTickMark val="none"/>
        <c:tickLblPos val="none"/>
        <c:crossAx val="122366592"/>
        <c:crosses val="autoZero"/>
        <c:auto val="1"/>
        <c:lblOffset val="100"/>
        <c:baseTimeUnit val="years"/>
      </c:dateAx>
      <c:valAx>
        <c:axId val="1223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405248"/>
        <c:axId val="1224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405248"/>
        <c:axId val="122407168"/>
      </c:lineChart>
      <c:dateAx>
        <c:axId val="122405248"/>
        <c:scaling>
          <c:orientation val="minMax"/>
        </c:scaling>
        <c:delete val="1"/>
        <c:axPos val="b"/>
        <c:numFmt formatCode="ge" sourceLinked="1"/>
        <c:majorTickMark val="none"/>
        <c:minorTickMark val="none"/>
        <c:tickLblPos val="none"/>
        <c:crossAx val="122407168"/>
        <c:crosses val="autoZero"/>
        <c:auto val="1"/>
        <c:lblOffset val="100"/>
        <c:baseTimeUnit val="years"/>
      </c:dateAx>
      <c:valAx>
        <c:axId val="1224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185600"/>
        <c:axId val="1222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185600"/>
        <c:axId val="122204160"/>
      </c:lineChart>
      <c:dateAx>
        <c:axId val="122185600"/>
        <c:scaling>
          <c:orientation val="minMax"/>
        </c:scaling>
        <c:delete val="1"/>
        <c:axPos val="b"/>
        <c:numFmt formatCode="ge" sourceLinked="1"/>
        <c:majorTickMark val="none"/>
        <c:minorTickMark val="none"/>
        <c:tickLblPos val="none"/>
        <c:crossAx val="122204160"/>
        <c:crosses val="autoZero"/>
        <c:auto val="1"/>
        <c:lblOffset val="100"/>
        <c:baseTimeUnit val="years"/>
      </c:dateAx>
      <c:valAx>
        <c:axId val="1222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229120"/>
        <c:axId val="1222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229120"/>
        <c:axId val="122231040"/>
      </c:lineChart>
      <c:dateAx>
        <c:axId val="122229120"/>
        <c:scaling>
          <c:orientation val="minMax"/>
        </c:scaling>
        <c:delete val="1"/>
        <c:axPos val="b"/>
        <c:numFmt formatCode="ge" sourceLinked="1"/>
        <c:majorTickMark val="none"/>
        <c:minorTickMark val="none"/>
        <c:tickLblPos val="none"/>
        <c:crossAx val="122231040"/>
        <c:crosses val="autoZero"/>
        <c:auto val="1"/>
        <c:lblOffset val="100"/>
        <c:baseTimeUnit val="years"/>
      </c:dateAx>
      <c:valAx>
        <c:axId val="1222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3279.93</c:v>
                </c:pt>
                <c:pt idx="1">
                  <c:v>2897.47</c:v>
                </c:pt>
                <c:pt idx="2">
                  <c:v>2773.68</c:v>
                </c:pt>
                <c:pt idx="3">
                  <c:v>2667.54</c:v>
                </c:pt>
                <c:pt idx="4">
                  <c:v>2443.8000000000002</c:v>
                </c:pt>
              </c:numCache>
            </c:numRef>
          </c:val>
        </c:ser>
        <c:dLbls>
          <c:showLegendKey val="0"/>
          <c:showVal val="0"/>
          <c:showCatName val="0"/>
          <c:showSerName val="0"/>
          <c:showPercent val="0"/>
          <c:showBubbleSize val="0"/>
        </c:dLbls>
        <c:gapWidth val="150"/>
        <c:axId val="122257408"/>
        <c:axId val="1222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122257408"/>
        <c:axId val="122259328"/>
      </c:lineChart>
      <c:dateAx>
        <c:axId val="122257408"/>
        <c:scaling>
          <c:orientation val="minMax"/>
        </c:scaling>
        <c:delete val="1"/>
        <c:axPos val="b"/>
        <c:numFmt formatCode="ge" sourceLinked="1"/>
        <c:majorTickMark val="none"/>
        <c:minorTickMark val="none"/>
        <c:tickLblPos val="none"/>
        <c:crossAx val="122259328"/>
        <c:crosses val="autoZero"/>
        <c:auto val="1"/>
        <c:lblOffset val="100"/>
        <c:baseTimeUnit val="years"/>
      </c:dateAx>
      <c:valAx>
        <c:axId val="1222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34.520000000000003</c:v>
                </c:pt>
                <c:pt idx="1">
                  <c:v>33.29</c:v>
                </c:pt>
                <c:pt idx="2">
                  <c:v>33.26</c:v>
                </c:pt>
                <c:pt idx="3">
                  <c:v>30.25</c:v>
                </c:pt>
                <c:pt idx="4">
                  <c:v>30.83</c:v>
                </c:pt>
              </c:numCache>
            </c:numRef>
          </c:val>
        </c:ser>
        <c:dLbls>
          <c:showLegendKey val="0"/>
          <c:showVal val="0"/>
          <c:showCatName val="0"/>
          <c:showSerName val="0"/>
          <c:showPercent val="0"/>
          <c:showBubbleSize val="0"/>
        </c:dLbls>
        <c:gapWidth val="150"/>
        <c:axId val="122698752"/>
        <c:axId val="1227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122698752"/>
        <c:axId val="122705024"/>
      </c:lineChart>
      <c:dateAx>
        <c:axId val="122698752"/>
        <c:scaling>
          <c:orientation val="minMax"/>
        </c:scaling>
        <c:delete val="1"/>
        <c:axPos val="b"/>
        <c:numFmt formatCode="ge" sourceLinked="1"/>
        <c:majorTickMark val="none"/>
        <c:minorTickMark val="none"/>
        <c:tickLblPos val="none"/>
        <c:crossAx val="122705024"/>
        <c:crosses val="autoZero"/>
        <c:auto val="1"/>
        <c:lblOffset val="100"/>
        <c:baseTimeUnit val="years"/>
      </c:dateAx>
      <c:valAx>
        <c:axId val="1227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380.26</c:v>
                </c:pt>
                <c:pt idx="1">
                  <c:v>399.32</c:v>
                </c:pt>
                <c:pt idx="2">
                  <c:v>397.35</c:v>
                </c:pt>
                <c:pt idx="3">
                  <c:v>443.62</c:v>
                </c:pt>
                <c:pt idx="4">
                  <c:v>440.19</c:v>
                </c:pt>
              </c:numCache>
            </c:numRef>
          </c:val>
        </c:ser>
        <c:dLbls>
          <c:showLegendKey val="0"/>
          <c:showVal val="0"/>
          <c:showCatName val="0"/>
          <c:showSerName val="0"/>
          <c:showPercent val="0"/>
          <c:showBubbleSize val="0"/>
        </c:dLbls>
        <c:gapWidth val="150"/>
        <c:axId val="122722560"/>
        <c:axId val="1227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122722560"/>
        <c:axId val="122732928"/>
      </c:lineChart>
      <c:dateAx>
        <c:axId val="122722560"/>
        <c:scaling>
          <c:orientation val="minMax"/>
        </c:scaling>
        <c:delete val="1"/>
        <c:axPos val="b"/>
        <c:numFmt formatCode="ge" sourceLinked="1"/>
        <c:majorTickMark val="none"/>
        <c:minorTickMark val="none"/>
        <c:tickLblPos val="none"/>
        <c:crossAx val="122732928"/>
        <c:crosses val="autoZero"/>
        <c:auto val="1"/>
        <c:lblOffset val="100"/>
        <c:baseTimeUnit val="years"/>
      </c:dateAx>
      <c:valAx>
        <c:axId val="1227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3" zoomScaleNormal="100" workbookViewId="0">
      <selection activeCell="CB69" sqref="CB6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西予市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41119</v>
      </c>
      <c r="AM8" s="47"/>
      <c r="AN8" s="47"/>
      <c r="AO8" s="47"/>
      <c r="AP8" s="47"/>
      <c r="AQ8" s="47"/>
      <c r="AR8" s="47"/>
      <c r="AS8" s="47"/>
      <c r="AT8" s="43">
        <f>データ!S6</f>
        <v>514.34</v>
      </c>
      <c r="AU8" s="43"/>
      <c r="AV8" s="43"/>
      <c r="AW8" s="43"/>
      <c r="AX8" s="43"/>
      <c r="AY8" s="43"/>
      <c r="AZ8" s="43"/>
      <c r="BA8" s="43"/>
      <c r="BB8" s="43">
        <f>データ!T6</f>
        <v>79.95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21.48</v>
      </c>
      <c r="Q10" s="43"/>
      <c r="R10" s="43"/>
      <c r="S10" s="43"/>
      <c r="T10" s="43"/>
      <c r="U10" s="43"/>
      <c r="V10" s="43"/>
      <c r="W10" s="43">
        <f>データ!P6</f>
        <v>95.02</v>
      </c>
      <c r="X10" s="43"/>
      <c r="Y10" s="43"/>
      <c r="Z10" s="43"/>
      <c r="AA10" s="43"/>
      <c r="AB10" s="43"/>
      <c r="AC10" s="43"/>
      <c r="AD10" s="47">
        <f>データ!Q6</f>
        <v>2510</v>
      </c>
      <c r="AE10" s="47"/>
      <c r="AF10" s="47"/>
      <c r="AG10" s="47"/>
      <c r="AH10" s="47"/>
      <c r="AI10" s="47"/>
      <c r="AJ10" s="47"/>
      <c r="AK10" s="2"/>
      <c r="AL10" s="47">
        <f>データ!U6</f>
        <v>8764</v>
      </c>
      <c r="AM10" s="47"/>
      <c r="AN10" s="47"/>
      <c r="AO10" s="47"/>
      <c r="AP10" s="47"/>
      <c r="AQ10" s="47"/>
      <c r="AR10" s="47"/>
      <c r="AS10" s="47"/>
      <c r="AT10" s="43">
        <f>データ!V6</f>
        <v>3.23</v>
      </c>
      <c r="AU10" s="43"/>
      <c r="AV10" s="43"/>
      <c r="AW10" s="43"/>
      <c r="AX10" s="43"/>
      <c r="AY10" s="43"/>
      <c r="AZ10" s="43"/>
      <c r="BA10" s="43"/>
      <c r="BB10" s="43">
        <f>データ!W6</f>
        <v>2713.31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107</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75"/>
      <c r="BM34" s="76"/>
      <c r="BN34" s="76"/>
      <c r="BO34" s="76"/>
      <c r="BP34" s="76"/>
      <c r="BQ34" s="76"/>
      <c r="BR34" s="76"/>
      <c r="BS34" s="76"/>
      <c r="BT34" s="76"/>
      <c r="BU34" s="76"/>
      <c r="BV34" s="76"/>
      <c r="BW34" s="76"/>
      <c r="BX34" s="76"/>
      <c r="BY34" s="76"/>
      <c r="BZ34" s="77"/>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81"/>
      <c r="BN47" s="81"/>
      <c r="BO47" s="81"/>
      <c r="BP47" s="81"/>
      <c r="BQ47" s="81"/>
      <c r="BR47" s="81"/>
      <c r="BS47" s="81"/>
      <c r="BT47" s="81"/>
      <c r="BU47" s="81"/>
      <c r="BV47" s="81"/>
      <c r="BW47" s="81"/>
      <c r="BX47" s="81"/>
      <c r="BY47" s="81"/>
      <c r="BZ47" s="82"/>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1"/>
      <c r="BN48" s="81"/>
      <c r="BO48" s="81"/>
      <c r="BP48" s="81"/>
      <c r="BQ48" s="81"/>
      <c r="BR48" s="81"/>
      <c r="BS48" s="81"/>
      <c r="BT48" s="81"/>
      <c r="BU48" s="81"/>
      <c r="BV48" s="81"/>
      <c r="BW48" s="81"/>
      <c r="BX48" s="81"/>
      <c r="BY48" s="81"/>
      <c r="BZ48" s="82"/>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1"/>
      <c r="BN49" s="81"/>
      <c r="BO49" s="81"/>
      <c r="BP49" s="81"/>
      <c r="BQ49" s="81"/>
      <c r="BR49" s="81"/>
      <c r="BS49" s="81"/>
      <c r="BT49" s="81"/>
      <c r="BU49" s="81"/>
      <c r="BV49" s="81"/>
      <c r="BW49" s="81"/>
      <c r="BX49" s="81"/>
      <c r="BY49" s="81"/>
      <c r="BZ49" s="82"/>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1"/>
      <c r="BN50" s="81"/>
      <c r="BO50" s="81"/>
      <c r="BP50" s="81"/>
      <c r="BQ50" s="81"/>
      <c r="BR50" s="81"/>
      <c r="BS50" s="81"/>
      <c r="BT50" s="81"/>
      <c r="BU50" s="81"/>
      <c r="BV50" s="81"/>
      <c r="BW50" s="81"/>
      <c r="BX50" s="81"/>
      <c r="BY50" s="81"/>
      <c r="BZ50" s="82"/>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1"/>
      <c r="BN51" s="81"/>
      <c r="BO51" s="81"/>
      <c r="BP51" s="81"/>
      <c r="BQ51" s="81"/>
      <c r="BR51" s="81"/>
      <c r="BS51" s="81"/>
      <c r="BT51" s="81"/>
      <c r="BU51" s="81"/>
      <c r="BV51" s="81"/>
      <c r="BW51" s="81"/>
      <c r="BX51" s="81"/>
      <c r="BY51" s="81"/>
      <c r="BZ51" s="82"/>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1"/>
      <c r="BN52" s="81"/>
      <c r="BO52" s="81"/>
      <c r="BP52" s="81"/>
      <c r="BQ52" s="81"/>
      <c r="BR52" s="81"/>
      <c r="BS52" s="81"/>
      <c r="BT52" s="81"/>
      <c r="BU52" s="81"/>
      <c r="BV52" s="81"/>
      <c r="BW52" s="81"/>
      <c r="BX52" s="81"/>
      <c r="BY52" s="81"/>
      <c r="BZ52" s="82"/>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1"/>
      <c r="BN53" s="81"/>
      <c r="BO53" s="81"/>
      <c r="BP53" s="81"/>
      <c r="BQ53" s="81"/>
      <c r="BR53" s="81"/>
      <c r="BS53" s="81"/>
      <c r="BT53" s="81"/>
      <c r="BU53" s="81"/>
      <c r="BV53" s="81"/>
      <c r="BW53" s="81"/>
      <c r="BX53" s="81"/>
      <c r="BY53" s="81"/>
      <c r="BZ53" s="82"/>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1"/>
      <c r="BN54" s="81"/>
      <c r="BO54" s="81"/>
      <c r="BP54" s="81"/>
      <c r="BQ54" s="81"/>
      <c r="BR54" s="81"/>
      <c r="BS54" s="81"/>
      <c r="BT54" s="81"/>
      <c r="BU54" s="81"/>
      <c r="BV54" s="81"/>
      <c r="BW54" s="81"/>
      <c r="BX54" s="81"/>
      <c r="BY54" s="81"/>
      <c r="BZ54" s="82"/>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1"/>
      <c r="BN55" s="81"/>
      <c r="BO55" s="81"/>
      <c r="BP55" s="81"/>
      <c r="BQ55" s="81"/>
      <c r="BR55" s="81"/>
      <c r="BS55" s="81"/>
      <c r="BT55" s="81"/>
      <c r="BU55" s="81"/>
      <c r="BV55" s="81"/>
      <c r="BW55" s="81"/>
      <c r="BX55" s="81"/>
      <c r="BY55" s="81"/>
      <c r="BZ55" s="82"/>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83"/>
      <c r="BM56" s="81"/>
      <c r="BN56" s="81"/>
      <c r="BO56" s="81"/>
      <c r="BP56" s="81"/>
      <c r="BQ56" s="81"/>
      <c r="BR56" s="81"/>
      <c r="BS56" s="81"/>
      <c r="BT56" s="81"/>
      <c r="BU56" s="81"/>
      <c r="BV56" s="81"/>
      <c r="BW56" s="81"/>
      <c r="BX56" s="81"/>
      <c r="BY56" s="81"/>
      <c r="BZ56" s="82"/>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83"/>
      <c r="BM57" s="81"/>
      <c r="BN57" s="81"/>
      <c r="BO57" s="81"/>
      <c r="BP57" s="81"/>
      <c r="BQ57" s="81"/>
      <c r="BR57" s="81"/>
      <c r="BS57" s="81"/>
      <c r="BT57" s="81"/>
      <c r="BU57" s="81"/>
      <c r="BV57" s="81"/>
      <c r="BW57" s="81"/>
      <c r="BX57" s="81"/>
      <c r="BY57" s="81"/>
      <c r="BZ57" s="82"/>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1"/>
      <c r="BN58" s="81"/>
      <c r="BO58" s="81"/>
      <c r="BP58" s="81"/>
      <c r="BQ58" s="81"/>
      <c r="BR58" s="81"/>
      <c r="BS58" s="81"/>
      <c r="BT58" s="81"/>
      <c r="BU58" s="81"/>
      <c r="BV58" s="81"/>
      <c r="BW58" s="81"/>
      <c r="BX58" s="81"/>
      <c r="BY58" s="81"/>
      <c r="BZ58" s="82"/>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1"/>
      <c r="BN59" s="81"/>
      <c r="BO59" s="81"/>
      <c r="BP59" s="81"/>
      <c r="BQ59" s="81"/>
      <c r="BR59" s="81"/>
      <c r="BS59" s="81"/>
      <c r="BT59" s="81"/>
      <c r="BU59" s="81"/>
      <c r="BV59" s="81"/>
      <c r="BW59" s="81"/>
      <c r="BX59" s="81"/>
      <c r="BY59" s="81"/>
      <c r="BZ59" s="8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83"/>
      <c r="BM60" s="81"/>
      <c r="BN60" s="81"/>
      <c r="BO60" s="81"/>
      <c r="BP60" s="81"/>
      <c r="BQ60" s="81"/>
      <c r="BR60" s="81"/>
      <c r="BS60" s="81"/>
      <c r="BT60" s="81"/>
      <c r="BU60" s="81"/>
      <c r="BV60" s="81"/>
      <c r="BW60" s="81"/>
      <c r="BX60" s="81"/>
      <c r="BY60" s="81"/>
      <c r="BZ60" s="8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83"/>
      <c r="BM61" s="81"/>
      <c r="BN61" s="81"/>
      <c r="BO61" s="81"/>
      <c r="BP61" s="81"/>
      <c r="BQ61" s="81"/>
      <c r="BR61" s="81"/>
      <c r="BS61" s="81"/>
      <c r="BT61" s="81"/>
      <c r="BU61" s="81"/>
      <c r="BV61" s="81"/>
      <c r="BW61" s="81"/>
      <c r="BX61" s="81"/>
      <c r="BY61" s="81"/>
      <c r="BZ61" s="82"/>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1"/>
      <c r="BN62" s="81"/>
      <c r="BO62" s="81"/>
      <c r="BP62" s="81"/>
      <c r="BQ62" s="81"/>
      <c r="BR62" s="81"/>
      <c r="BS62" s="81"/>
      <c r="BT62" s="81"/>
      <c r="BU62" s="81"/>
      <c r="BV62" s="81"/>
      <c r="BW62" s="81"/>
      <c r="BX62" s="81"/>
      <c r="BY62" s="81"/>
      <c r="BZ62" s="82"/>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109</v>
      </c>
      <c r="BM66" s="81"/>
      <c r="BN66" s="81"/>
      <c r="BO66" s="81"/>
      <c r="BP66" s="81"/>
      <c r="BQ66" s="81"/>
      <c r="BR66" s="81"/>
      <c r="BS66" s="81"/>
      <c r="BT66" s="81"/>
      <c r="BU66" s="81"/>
      <c r="BV66" s="81"/>
      <c r="BW66" s="81"/>
      <c r="BX66" s="81"/>
      <c r="BY66" s="81"/>
      <c r="BZ66" s="82"/>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1"/>
      <c r="BN67" s="81"/>
      <c r="BO67" s="81"/>
      <c r="BP67" s="81"/>
      <c r="BQ67" s="81"/>
      <c r="BR67" s="81"/>
      <c r="BS67" s="81"/>
      <c r="BT67" s="81"/>
      <c r="BU67" s="81"/>
      <c r="BV67" s="81"/>
      <c r="BW67" s="81"/>
      <c r="BX67" s="81"/>
      <c r="BY67" s="81"/>
      <c r="BZ67" s="82"/>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1"/>
      <c r="BN68" s="81"/>
      <c r="BO68" s="81"/>
      <c r="BP68" s="81"/>
      <c r="BQ68" s="81"/>
      <c r="BR68" s="81"/>
      <c r="BS68" s="81"/>
      <c r="BT68" s="81"/>
      <c r="BU68" s="81"/>
      <c r="BV68" s="81"/>
      <c r="BW68" s="81"/>
      <c r="BX68" s="81"/>
      <c r="BY68" s="81"/>
      <c r="BZ68" s="82"/>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1"/>
      <c r="BN69" s="81"/>
      <c r="BO69" s="81"/>
      <c r="BP69" s="81"/>
      <c r="BQ69" s="81"/>
      <c r="BR69" s="81"/>
      <c r="BS69" s="81"/>
      <c r="BT69" s="81"/>
      <c r="BU69" s="81"/>
      <c r="BV69" s="81"/>
      <c r="BW69" s="81"/>
      <c r="BX69" s="81"/>
      <c r="BY69" s="81"/>
      <c r="BZ69" s="82"/>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1"/>
      <c r="BN70" s="81"/>
      <c r="BO70" s="81"/>
      <c r="BP70" s="81"/>
      <c r="BQ70" s="81"/>
      <c r="BR70" s="81"/>
      <c r="BS70" s="81"/>
      <c r="BT70" s="81"/>
      <c r="BU70" s="81"/>
      <c r="BV70" s="81"/>
      <c r="BW70" s="81"/>
      <c r="BX70" s="81"/>
      <c r="BY70" s="81"/>
      <c r="BZ70" s="82"/>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1"/>
      <c r="BN71" s="81"/>
      <c r="BO71" s="81"/>
      <c r="BP71" s="81"/>
      <c r="BQ71" s="81"/>
      <c r="BR71" s="81"/>
      <c r="BS71" s="81"/>
      <c r="BT71" s="81"/>
      <c r="BU71" s="81"/>
      <c r="BV71" s="81"/>
      <c r="BW71" s="81"/>
      <c r="BX71" s="81"/>
      <c r="BY71" s="81"/>
      <c r="BZ71" s="82"/>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1"/>
      <c r="BN72" s="81"/>
      <c r="BO72" s="81"/>
      <c r="BP72" s="81"/>
      <c r="BQ72" s="81"/>
      <c r="BR72" s="81"/>
      <c r="BS72" s="81"/>
      <c r="BT72" s="81"/>
      <c r="BU72" s="81"/>
      <c r="BV72" s="81"/>
      <c r="BW72" s="81"/>
      <c r="BX72" s="81"/>
      <c r="BY72" s="81"/>
      <c r="BZ72" s="82"/>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1"/>
      <c r="BN73" s="81"/>
      <c r="BO73" s="81"/>
      <c r="BP73" s="81"/>
      <c r="BQ73" s="81"/>
      <c r="BR73" s="81"/>
      <c r="BS73" s="81"/>
      <c r="BT73" s="81"/>
      <c r="BU73" s="81"/>
      <c r="BV73" s="81"/>
      <c r="BW73" s="81"/>
      <c r="BX73" s="81"/>
      <c r="BY73" s="81"/>
      <c r="BZ73" s="82"/>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1"/>
      <c r="BN74" s="81"/>
      <c r="BO74" s="81"/>
      <c r="BP74" s="81"/>
      <c r="BQ74" s="81"/>
      <c r="BR74" s="81"/>
      <c r="BS74" s="81"/>
      <c r="BT74" s="81"/>
      <c r="BU74" s="81"/>
      <c r="BV74" s="81"/>
      <c r="BW74" s="81"/>
      <c r="BX74" s="81"/>
      <c r="BY74" s="81"/>
      <c r="BZ74" s="82"/>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1"/>
      <c r="BN75" s="81"/>
      <c r="BO75" s="81"/>
      <c r="BP75" s="81"/>
      <c r="BQ75" s="81"/>
      <c r="BR75" s="81"/>
      <c r="BS75" s="81"/>
      <c r="BT75" s="81"/>
      <c r="BU75" s="81"/>
      <c r="BV75" s="81"/>
      <c r="BW75" s="81"/>
      <c r="BX75" s="81"/>
      <c r="BY75" s="81"/>
      <c r="BZ75" s="82"/>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1"/>
      <c r="BN76" s="81"/>
      <c r="BO76" s="81"/>
      <c r="BP76" s="81"/>
      <c r="BQ76" s="81"/>
      <c r="BR76" s="81"/>
      <c r="BS76" s="81"/>
      <c r="BT76" s="81"/>
      <c r="BU76" s="81"/>
      <c r="BV76" s="81"/>
      <c r="BW76" s="81"/>
      <c r="BX76" s="81"/>
      <c r="BY76" s="81"/>
      <c r="BZ76" s="82"/>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1"/>
      <c r="BN77" s="81"/>
      <c r="BO77" s="81"/>
      <c r="BP77" s="81"/>
      <c r="BQ77" s="81"/>
      <c r="BR77" s="81"/>
      <c r="BS77" s="81"/>
      <c r="BT77" s="81"/>
      <c r="BU77" s="81"/>
      <c r="BV77" s="81"/>
      <c r="BW77" s="81"/>
      <c r="BX77" s="81"/>
      <c r="BY77" s="81"/>
      <c r="BZ77" s="82"/>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1"/>
      <c r="BN78" s="81"/>
      <c r="BO78" s="81"/>
      <c r="BP78" s="81"/>
      <c r="BQ78" s="81"/>
      <c r="BR78" s="81"/>
      <c r="BS78" s="81"/>
      <c r="BT78" s="81"/>
      <c r="BU78" s="81"/>
      <c r="BV78" s="81"/>
      <c r="BW78" s="81"/>
      <c r="BX78" s="81"/>
      <c r="BY78" s="81"/>
      <c r="BZ78" s="82"/>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83"/>
      <c r="BM79" s="81"/>
      <c r="BN79" s="81"/>
      <c r="BO79" s="81"/>
      <c r="BP79" s="81"/>
      <c r="BQ79" s="81"/>
      <c r="BR79" s="81"/>
      <c r="BS79" s="81"/>
      <c r="BT79" s="81"/>
      <c r="BU79" s="81"/>
      <c r="BV79" s="81"/>
      <c r="BW79" s="81"/>
      <c r="BX79" s="81"/>
      <c r="BY79" s="81"/>
      <c r="BZ79" s="82"/>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83"/>
      <c r="BM80" s="81"/>
      <c r="BN80" s="81"/>
      <c r="BO80" s="81"/>
      <c r="BP80" s="81"/>
      <c r="BQ80" s="81"/>
      <c r="BR80" s="81"/>
      <c r="BS80" s="81"/>
      <c r="BT80" s="81"/>
      <c r="BU80" s="81"/>
      <c r="BV80" s="81"/>
      <c r="BW80" s="81"/>
      <c r="BX80" s="81"/>
      <c r="BY80" s="81"/>
      <c r="BZ80" s="82"/>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1"/>
      <c r="BN81" s="81"/>
      <c r="BO81" s="81"/>
      <c r="BP81" s="81"/>
      <c r="BQ81" s="81"/>
      <c r="BR81" s="81"/>
      <c r="BS81" s="81"/>
      <c r="BT81" s="81"/>
      <c r="BU81" s="81"/>
      <c r="BV81" s="81"/>
      <c r="BW81" s="81"/>
      <c r="BX81" s="81"/>
      <c r="BY81" s="81"/>
      <c r="BZ81" s="82"/>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35</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53</v>
      </c>
      <c r="B4" s="28"/>
      <c r="C4" s="28"/>
      <c r="D4" s="28"/>
      <c r="E4" s="28"/>
      <c r="F4" s="28"/>
      <c r="G4" s="28"/>
      <c r="H4" s="71"/>
      <c r="I4" s="72"/>
      <c r="J4" s="72"/>
      <c r="K4" s="72"/>
      <c r="L4" s="72"/>
      <c r="M4" s="72"/>
      <c r="N4" s="72"/>
      <c r="O4" s="72"/>
      <c r="P4" s="72"/>
      <c r="Q4" s="72"/>
      <c r="R4" s="72"/>
      <c r="S4" s="72"/>
      <c r="T4" s="72"/>
      <c r="U4" s="72"/>
      <c r="V4" s="72"/>
      <c r="W4" s="73"/>
      <c r="X4" s="67" t="s">
        <v>54</v>
      </c>
      <c r="Y4" s="67"/>
      <c r="Z4" s="67"/>
      <c r="AA4" s="67"/>
      <c r="AB4" s="67"/>
      <c r="AC4" s="67"/>
      <c r="AD4" s="67"/>
      <c r="AE4" s="67"/>
      <c r="AF4" s="67"/>
      <c r="AG4" s="67"/>
      <c r="AH4" s="67"/>
      <c r="AI4" s="67" t="s">
        <v>55</v>
      </c>
      <c r="AJ4" s="67"/>
      <c r="AK4" s="67"/>
      <c r="AL4" s="67"/>
      <c r="AM4" s="67"/>
      <c r="AN4" s="67"/>
      <c r="AO4" s="67"/>
      <c r="AP4" s="67"/>
      <c r="AQ4" s="67"/>
      <c r="AR4" s="67"/>
      <c r="AS4" s="67"/>
      <c r="AT4" s="67" t="s">
        <v>56</v>
      </c>
      <c r="AU4" s="67"/>
      <c r="AV4" s="67"/>
      <c r="AW4" s="67"/>
      <c r="AX4" s="67"/>
      <c r="AY4" s="67"/>
      <c r="AZ4" s="67"/>
      <c r="BA4" s="67"/>
      <c r="BB4" s="67"/>
      <c r="BC4" s="67"/>
      <c r="BD4" s="67"/>
      <c r="BE4" s="67" t="s">
        <v>57</v>
      </c>
      <c r="BF4" s="67"/>
      <c r="BG4" s="67"/>
      <c r="BH4" s="67"/>
      <c r="BI4" s="67"/>
      <c r="BJ4" s="67"/>
      <c r="BK4" s="67"/>
      <c r="BL4" s="67"/>
      <c r="BM4" s="67"/>
      <c r="BN4" s="67"/>
      <c r="BO4" s="67"/>
      <c r="BP4" s="67" t="s">
        <v>58</v>
      </c>
      <c r="BQ4" s="67"/>
      <c r="BR4" s="67"/>
      <c r="BS4" s="67"/>
      <c r="BT4" s="67"/>
      <c r="BU4" s="67"/>
      <c r="BV4" s="67"/>
      <c r="BW4" s="67"/>
      <c r="BX4" s="67"/>
      <c r="BY4" s="67"/>
      <c r="BZ4" s="67"/>
      <c r="CA4" s="67" t="s">
        <v>59</v>
      </c>
      <c r="CB4" s="67"/>
      <c r="CC4" s="67"/>
      <c r="CD4" s="67"/>
      <c r="CE4" s="67"/>
      <c r="CF4" s="67"/>
      <c r="CG4" s="67"/>
      <c r="CH4" s="67"/>
      <c r="CI4" s="67"/>
      <c r="CJ4" s="67"/>
      <c r="CK4" s="67"/>
      <c r="CL4" s="67" t="s">
        <v>60</v>
      </c>
      <c r="CM4" s="67"/>
      <c r="CN4" s="67"/>
      <c r="CO4" s="67"/>
      <c r="CP4" s="67"/>
      <c r="CQ4" s="67"/>
      <c r="CR4" s="67"/>
      <c r="CS4" s="67"/>
      <c r="CT4" s="67"/>
      <c r="CU4" s="67"/>
      <c r="CV4" s="67"/>
      <c r="CW4" s="67" t="s">
        <v>61</v>
      </c>
      <c r="CX4" s="67"/>
      <c r="CY4" s="67"/>
      <c r="CZ4" s="67"/>
      <c r="DA4" s="67"/>
      <c r="DB4" s="67"/>
      <c r="DC4" s="67"/>
      <c r="DD4" s="67"/>
      <c r="DE4" s="67"/>
      <c r="DF4" s="67"/>
      <c r="DG4" s="67"/>
      <c r="DH4" s="67" t="s">
        <v>62</v>
      </c>
      <c r="DI4" s="67"/>
      <c r="DJ4" s="67"/>
      <c r="DK4" s="67"/>
      <c r="DL4" s="67"/>
      <c r="DM4" s="67"/>
      <c r="DN4" s="67"/>
      <c r="DO4" s="67"/>
      <c r="DP4" s="67"/>
      <c r="DQ4" s="67"/>
      <c r="DR4" s="67"/>
      <c r="DS4" s="67" t="s">
        <v>63</v>
      </c>
      <c r="DT4" s="67"/>
      <c r="DU4" s="67"/>
      <c r="DV4" s="67"/>
      <c r="DW4" s="67"/>
      <c r="DX4" s="67"/>
      <c r="DY4" s="67"/>
      <c r="DZ4" s="67"/>
      <c r="EA4" s="67"/>
      <c r="EB4" s="67"/>
      <c r="EC4" s="67"/>
      <c r="ED4" s="67" t="s">
        <v>64</v>
      </c>
      <c r="EE4" s="67"/>
      <c r="EF4" s="67"/>
      <c r="EG4" s="67"/>
      <c r="EH4" s="67"/>
      <c r="EI4" s="67"/>
      <c r="EJ4" s="67"/>
      <c r="EK4" s="67"/>
      <c r="EL4" s="67"/>
      <c r="EM4" s="67"/>
      <c r="EN4" s="67"/>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382141</v>
      </c>
      <c r="D6" s="31">
        <f t="shared" si="3"/>
        <v>47</v>
      </c>
      <c r="E6" s="31">
        <f t="shared" si="3"/>
        <v>17</v>
      </c>
      <c r="F6" s="31">
        <f t="shared" si="3"/>
        <v>1</v>
      </c>
      <c r="G6" s="31">
        <f t="shared" si="3"/>
        <v>0</v>
      </c>
      <c r="H6" s="31" t="str">
        <f t="shared" si="3"/>
        <v>愛媛県　西予市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21.48</v>
      </c>
      <c r="P6" s="32">
        <f t="shared" si="3"/>
        <v>95.02</v>
      </c>
      <c r="Q6" s="32">
        <f t="shared" si="3"/>
        <v>2510</v>
      </c>
      <c r="R6" s="32">
        <f t="shared" si="3"/>
        <v>41119</v>
      </c>
      <c r="S6" s="32">
        <f t="shared" si="3"/>
        <v>514.34</v>
      </c>
      <c r="T6" s="32">
        <f t="shared" si="3"/>
        <v>79.95</v>
      </c>
      <c r="U6" s="32">
        <f t="shared" si="3"/>
        <v>8764</v>
      </c>
      <c r="V6" s="32">
        <f t="shared" si="3"/>
        <v>3.23</v>
      </c>
      <c r="W6" s="32">
        <f t="shared" si="3"/>
        <v>2713.31</v>
      </c>
      <c r="X6" s="33">
        <f>IF(X7="",NA(),X7)</f>
        <v>96.98</v>
      </c>
      <c r="Y6" s="33">
        <f t="shared" ref="Y6:AG6" si="4">IF(Y7="",NA(),Y7)</f>
        <v>95.24</v>
      </c>
      <c r="Z6" s="33">
        <f t="shared" si="4"/>
        <v>96.41</v>
      </c>
      <c r="AA6" s="33">
        <f t="shared" si="4"/>
        <v>96.61</v>
      </c>
      <c r="AB6" s="33">
        <f t="shared" si="4"/>
        <v>96.55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3279.93</v>
      </c>
      <c r="BF6" s="33">
        <f t="shared" ref="BF6:BN6" si="7">IF(BF7="",NA(),BF7)</f>
        <v>2897.47</v>
      </c>
      <c r="BG6" s="33">
        <f t="shared" si="7"/>
        <v>2773.68</v>
      </c>
      <c r="BH6" s="33">
        <f t="shared" si="7"/>
        <v>2667.54</v>
      </c>
      <c r="BI6" s="33">
        <f t="shared" si="7"/>
        <v>2443.8000000000002</v>
      </c>
      <c r="BJ6" s="33">
        <f t="shared" si="7"/>
        <v>1882.66</v>
      </c>
      <c r="BK6" s="33">
        <f t="shared" si="7"/>
        <v>1749.66</v>
      </c>
      <c r="BL6" s="33">
        <f t="shared" si="7"/>
        <v>1574.53</v>
      </c>
      <c r="BM6" s="33">
        <f t="shared" si="7"/>
        <v>1506.51</v>
      </c>
      <c r="BN6" s="33">
        <f t="shared" si="7"/>
        <v>1315.67</v>
      </c>
      <c r="BO6" s="32" t="str">
        <f>IF(BO7="","",IF(BO7="-","【-】","【"&amp;SUBSTITUTE(TEXT(BO7,"#,##0.00"),"-","△")&amp;"】"))</f>
        <v>【776.35】</v>
      </c>
      <c r="BP6" s="33">
        <f>IF(BP7="",NA(),BP7)</f>
        <v>34.520000000000003</v>
      </c>
      <c r="BQ6" s="33">
        <f t="shared" ref="BQ6:BY6" si="8">IF(BQ7="",NA(),BQ7)</f>
        <v>33.29</v>
      </c>
      <c r="BR6" s="33">
        <f t="shared" si="8"/>
        <v>33.26</v>
      </c>
      <c r="BS6" s="33">
        <f t="shared" si="8"/>
        <v>30.25</v>
      </c>
      <c r="BT6" s="33">
        <f t="shared" si="8"/>
        <v>30.83</v>
      </c>
      <c r="BU6" s="33">
        <f t="shared" si="8"/>
        <v>54.67</v>
      </c>
      <c r="BV6" s="33">
        <f t="shared" si="8"/>
        <v>54.46</v>
      </c>
      <c r="BW6" s="33">
        <f t="shared" si="8"/>
        <v>57.36</v>
      </c>
      <c r="BX6" s="33">
        <f t="shared" si="8"/>
        <v>57.33</v>
      </c>
      <c r="BY6" s="33">
        <f t="shared" si="8"/>
        <v>60.78</v>
      </c>
      <c r="BZ6" s="32" t="str">
        <f>IF(BZ7="","",IF(BZ7="-","【-】","【"&amp;SUBSTITUTE(TEXT(BZ7,"#,##0.00"),"-","△")&amp;"】"))</f>
        <v>【96.57】</v>
      </c>
      <c r="CA6" s="33">
        <f>IF(CA7="",NA(),CA7)</f>
        <v>380.26</v>
      </c>
      <c r="CB6" s="33">
        <f t="shared" ref="CB6:CJ6" si="9">IF(CB7="",NA(),CB7)</f>
        <v>399.32</v>
      </c>
      <c r="CC6" s="33">
        <f t="shared" si="9"/>
        <v>397.35</v>
      </c>
      <c r="CD6" s="33">
        <f t="shared" si="9"/>
        <v>443.62</v>
      </c>
      <c r="CE6" s="33">
        <f t="shared" si="9"/>
        <v>440.19</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38.97</v>
      </c>
      <c r="CM6" s="33">
        <f t="shared" ref="CM6:CU6" si="10">IF(CM7="",NA(),CM7)</f>
        <v>44.19</v>
      </c>
      <c r="CN6" s="33">
        <f t="shared" si="10"/>
        <v>45.06</v>
      </c>
      <c r="CO6" s="33">
        <f t="shared" si="10"/>
        <v>36.68</v>
      </c>
      <c r="CP6" s="33">
        <f t="shared" si="10"/>
        <v>28.46</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46.49</v>
      </c>
      <c r="CX6" s="33">
        <f t="shared" ref="CX6:DF6" si="11">IF(CX7="",NA(),CX7)</f>
        <v>48.54</v>
      </c>
      <c r="CY6" s="33">
        <f t="shared" si="11"/>
        <v>50.27</v>
      </c>
      <c r="CZ6" s="33">
        <f t="shared" si="11"/>
        <v>50.83</v>
      </c>
      <c r="DA6" s="33">
        <f t="shared" si="11"/>
        <v>52.05</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382141</v>
      </c>
      <c r="D7" s="35">
        <v>47</v>
      </c>
      <c r="E7" s="35">
        <v>17</v>
      </c>
      <c r="F7" s="35">
        <v>1</v>
      </c>
      <c r="G7" s="35">
        <v>0</v>
      </c>
      <c r="H7" s="35" t="s">
        <v>95</v>
      </c>
      <c r="I7" s="35" t="s">
        <v>96</v>
      </c>
      <c r="J7" s="35" t="s">
        <v>97</v>
      </c>
      <c r="K7" s="35" t="s">
        <v>98</v>
      </c>
      <c r="L7" s="35" t="s">
        <v>99</v>
      </c>
      <c r="M7" s="36" t="s">
        <v>100</v>
      </c>
      <c r="N7" s="36" t="s">
        <v>101</v>
      </c>
      <c r="O7" s="36">
        <v>21.48</v>
      </c>
      <c r="P7" s="36">
        <v>95.02</v>
      </c>
      <c r="Q7" s="36">
        <v>2510</v>
      </c>
      <c r="R7" s="36">
        <v>41119</v>
      </c>
      <c r="S7" s="36">
        <v>514.34</v>
      </c>
      <c r="T7" s="36">
        <v>79.95</v>
      </c>
      <c r="U7" s="36">
        <v>8764</v>
      </c>
      <c r="V7" s="36">
        <v>3.23</v>
      </c>
      <c r="W7" s="36">
        <v>2713.31</v>
      </c>
      <c r="X7" s="36">
        <v>96.98</v>
      </c>
      <c r="Y7" s="36">
        <v>95.24</v>
      </c>
      <c r="Z7" s="36">
        <v>96.41</v>
      </c>
      <c r="AA7" s="36">
        <v>96.61</v>
      </c>
      <c r="AB7" s="36">
        <v>96.55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3279.93</v>
      </c>
      <c r="BF7" s="36">
        <v>2897.47</v>
      </c>
      <c r="BG7" s="36">
        <v>2773.68</v>
      </c>
      <c r="BH7" s="36">
        <v>2667.54</v>
      </c>
      <c r="BI7" s="36">
        <v>2443.8000000000002</v>
      </c>
      <c r="BJ7" s="36">
        <v>1882.66</v>
      </c>
      <c r="BK7" s="36">
        <v>1749.66</v>
      </c>
      <c r="BL7" s="36">
        <v>1574.53</v>
      </c>
      <c r="BM7" s="36">
        <v>1506.51</v>
      </c>
      <c r="BN7" s="36">
        <v>1315.67</v>
      </c>
      <c r="BO7" s="36">
        <v>776.35</v>
      </c>
      <c r="BP7" s="36">
        <v>34.520000000000003</v>
      </c>
      <c r="BQ7" s="36">
        <v>33.29</v>
      </c>
      <c r="BR7" s="36">
        <v>33.26</v>
      </c>
      <c r="BS7" s="36">
        <v>30.25</v>
      </c>
      <c r="BT7" s="36">
        <v>30.83</v>
      </c>
      <c r="BU7" s="36">
        <v>54.67</v>
      </c>
      <c r="BV7" s="36">
        <v>54.46</v>
      </c>
      <c r="BW7" s="36">
        <v>57.36</v>
      </c>
      <c r="BX7" s="36">
        <v>57.33</v>
      </c>
      <c r="BY7" s="36">
        <v>60.78</v>
      </c>
      <c r="BZ7" s="36">
        <v>96.57</v>
      </c>
      <c r="CA7" s="36">
        <v>380.26</v>
      </c>
      <c r="CB7" s="36">
        <v>399.32</v>
      </c>
      <c r="CC7" s="36">
        <v>397.35</v>
      </c>
      <c r="CD7" s="36">
        <v>443.62</v>
      </c>
      <c r="CE7" s="36">
        <v>440.19</v>
      </c>
      <c r="CF7" s="36">
        <v>290.26</v>
      </c>
      <c r="CG7" s="36">
        <v>293.08999999999997</v>
      </c>
      <c r="CH7" s="36">
        <v>279.91000000000003</v>
      </c>
      <c r="CI7" s="36">
        <v>284.52999999999997</v>
      </c>
      <c r="CJ7" s="36">
        <v>276.26</v>
      </c>
      <c r="CK7" s="36">
        <v>142.28</v>
      </c>
      <c r="CL7" s="36">
        <v>38.97</v>
      </c>
      <c r="CM7" s="36">
        <v>44.19</v>
      </c>
      <c r="CN7" s="36">
        <v>45.06</v>
      </c>
      <c r="CO7" s="36">
        <v>36.68</v>
      </c>
      <c r="CP7" s="36">
        <v>28.46</v>
      </c>
      <c r="CQ7" s="36">
        <v>39.770000000000003</v>
      </c>
      <c r="CR7" s="36">
        <v>38.950000000000003</v>
      </c>
      <c r="CS7" s="36">
        <v>40.07</v>
      </c>
      <c r="CT7" s="36">
        <v>39.92</v>
      </c>
      <c r="CU7" s="36">
        <v>41.63</v>
      </c>
      <c r="CV7" s="36">
        <v>60.35</v>
      </c>
      <c r="CW7" s="36">
        <v>46.49</v>
      </c>
      <c r="CX7" s="36">
        <v>48.54</v>
      </c>
      <c r="CY7" s="36">
        <v>50.27</v>
      </c>
      <c r="CZ7" s="36">
        <v>50.83</v>
      </c>
      <c r="DA7" s="36">
        <v>52.05</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2016-02-03T08:56:52Z</dcterms:created>
  <dcterms:modified xsi:type="dcterms:W3CDTF">2016-02-24T03:33:49Z</dcterms:modified>
  <cp:category/>
</cp:coreProperties>
</file>