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<sst xmlns="http://schemas.openxmlformats.org/spreadsheetml/2006/main" count="218" uniqueCount="108">
  <si>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</si>
  <si>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</si>
  <si>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</si>
  <si>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</si>
  <si>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</si>
  <si>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</si>
  <si>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</si>
  <si>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</si>
  <si>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</si>
  <si>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</si>
  <si>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</si>
  <si>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</si>
  <si>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</si>
  <si>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</si>
  <si>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</si>
  <si>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</si>
  <si>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</si>
  <si>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</si>
  <si>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</si>
  <si>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</si>
  <si>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</si>
  <si>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</si>
  <si>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</si>
  <si>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</si>
  <si>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</si>
  <si>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</si>
  <si>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</si>
  <si>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</si>
  <si>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</si>
  <si>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</si>
  <si>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</si>
  <si>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</si>
  <si>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</si>
  <si>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</si>
  <si>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</si>
  <si>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</si>
  <si>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</si>
  <si>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</si>
  <si>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</si>
  <si>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</si>
  <si>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</si>
  <si>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</si>
  <si>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</si>
  <si>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</si>
  <si>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</si>
  <si>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</si>
  <si>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</si>
  <si>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</si>
  <si>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</si>
  <si>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</si>
  <si>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</si>
  <si>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</si>
  <si>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</si>
  <si>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</si>
  <si>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</si>
  <si>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</si>
  <si>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</si>
  <si>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</si>
  <si>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</si>
  <si>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</si>
  <si>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</si>
  <si>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</si>
  <si>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</si>
  <si>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</si>
  <si>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</si>
  <si>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</si>
  <si>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</si>
  <si>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</si>
  <si>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</si>
  <si>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</si>
  <si>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</si>
  <si>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</si>
  <si>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</si>
  <si>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</si>
  <si>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</si>
  <si>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</si>
  <si>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</si>
  <si>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</si>
  <si>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</si>
  <si>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</si>
  <si>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</si>
  <si>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</si>
  <si>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</si>
  <si>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</si>
  <si>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</si>
  <si>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</si>
  <si>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</si>
  <si>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</si>
  <si>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</si>
  <si>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</si>
  <si>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</si>
  <si>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</si>
  <si>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</si>
  <si>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</si>
  <si>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</si>
  <si>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</si>
  <si>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</si>
  <si>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</si>
  <si>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</si>
  <si>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</si>
  <si>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</si>
  <si>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</si>
  <si>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</si>
  <si>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</si>
  <si>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</si>
  <si>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の当該指標は、100を超えているが、給水収益以外の収入に依存している。料金回収率に関しても当該指標が70前後を推移しており、給水に係る費用も給水収益以外の収入で賄っていることが数値からもわかる。また給水収益以外の収入でも繰出基準に定める事由以外の繰出金によって収入不足を補填しているのが現状であり、経営基盤は脆弱である。
　今後の人口減少を考慮すると、給水収益が減少していくことは必須であり、更なる経費の削減、財源確保が必要である。また、料金回収率からもわかるように給水収益以外の収入で賄っている現状から適正な料金の設定となるよう見直しを行い、適正な料金収入の確保にも努めなければならない。</t>
    <rPh sb="1" eb="4">
      <t>シュウエキテキ</t>
    </rPh>
    <rPh sb="4" eb="6">
      <t>シュウシ</t>
    </rPh>
    <rPh sb="6" eb="8">
      <t>ヒリツ</t>
    </rPh>
    <rPh sb="9" eb="11">
      <t>トウガイ</t>
    </rPh>
    <rPh sb="11" eb="13">
      <t>シヒョウ</t>
    </rPh>
    <rPh sb="19" eb="20">
      <t>コ</t>
    </rPh>
    <rPh sb="26" eb="28">
      <t>キュウスイ</t>
    </rPh>
    <rPh sb="28" eb="30">
      <t>シュウエキ</t>
    </rPh>
    <rPh sb="30" eb="32">
      <t>イガイ</t>
    </rPh>
    <rPh sb="33" eb="35">
      <t>シュウニュウ</t>
    </rPh>
    <rPh sb="36" eb="38">
      <t>イゾン</t>
    </rPh>
    <rPh sb="43" eb="45">
      <t>リョウキン</t>
    </rPh>
    <rPh sb="45" eb="47">
      <t>カイシュウ</t>
    </rPh>
    <rPh sb="47" eb="48">
      <t>リツ</t>
    </rPh>
    <rPh sb="49" eb="50">
      <t>カン</t>
    </rPh>
    <rPh sb="53" eb="55">
      <t>トウガイ</t>
    </rPh>
    <rPh sb="55" eb="57">
      <t>シヒョウ</t>
    </rPh>
    <rPh sb="60" eb="62">
      <t>ゼンゴ</t>
    </rPh>
    <rPh sb="63" eb="65">
      <t>スイイ</t>
    </rPh>
    <rPh sb="70" eb="72">
      <t>キュウスイ</t>
    </rPh>
    <rPh sb="73" eb="74">
      <t>カカ</t>
    </rPh>
    <rPh sb="75" eb="77">
      <t>ヒヨウ</t>
    </rPh>
    <rPh sb="78" eb="80">
      <t>キュウスイ</t>
    </rPh>
    <rPh sb="80" eb="82">
      <t>シュウエキ</t>
    </rPh>
    <rPh sb="82" eb="84">
      <t>イガイ</t>
    </rPh>
    <rPh sb="85" eb="87">
      <t>シュウニュウ</t>
    </rPh>
    <rPh sb="88" eb="89">
      <t>マカナ</t>
    </rPh>
    <rPh sb="96" eb="98">
      <t>スウチ</t>
    </rPh>
    <rPh sb="118" eb="120">
      <t>クリダ</t>
    </rPh>
    <rPh sb="120" eb="122">
      <t>キジュン</t>
    </rPh>
    <rPh sb="123" eb="124">
      <t>サダ</t>
    </rPh>
    <rPh sb="126" eb="128">
      <t>ジユウ</t>
    </rPh>
    <rPh sb="128" eb="130">
      <t>イガイ</t>
    </rPh>
    <rPh sb="131" eb="133">
      <t>クリダ</t>
    </rPh>
    <rPh sb="133" eb="134">
      <t>キン</t>
    </rPh>
    <rPh sb="138" eb="140">
      <t>シュウニュウ</t>
    </rPh>
    <rPh sb="140" eb="142">
      <t>フソク</t>
    </rPh>
    <rPh sb="143" eb="145">
      <t>ホテン</t>
    </rPh>
    <rPh sb="151" eb="153">
      <t>ゲンジョウ</t>
    </rPh>
    <rPh sb="157" eb="159">
      <t>ケイエイ</t>
    </rPh>
    <rPh sb="159" eb="161">
      <t>キバン</t>
    </rPh>
    <rPh sb="162" eb="164">
      <t>ゼイジャク</t>
    </rPh>
    <rPh sb="170" eb="172">
      <t>コンゴ</t>
    </rPh>
    <rPh sb="173" eb="175">
      <t>ジンコウ</t>
    </rPh>
    <rPh sb="175" eb="177">
      <t>ゲンショウ</t>
    </rPh>
    <rPh sb="178" eb="180">
      <t>コウリョ</t>
    </rPh>
    <rPh sb="184" eb="186">
      <t>キュウスイ</t>
    </rPh>
    <rPh sb="186" eb="188">
      <t>シュウエキ</t>
    </rPh>
    <rPh sb="189" eb="191">
      <t>ゲンショウ</t>
    </rPh>
    <rPh sb="198" eb="200">
      <t>ヒッス</t>
    </rPh>
    <rPh sb="204" eb="205">
      <t>サラ</t>
    </rPh>
    <rPh sb="207" eb="209">
      <t>ケイヒ</t>
    </rPh>
    <rPh sb="210" eb="212">
      <t>サクゲン</t>
    </rPh>
    <rPh sb="213" eb="215">
      <t>ザイゲン</t>
    </rPh>
    <rPh sb="215" eb="217">
      <t>カクホ</t>
    </rPh>
    <rPh sb="218" eb="220">
      <t>ヒツヨウ</t>
    </rPh>
    <rPh sb="227" eb="229">
      <t>リョウキン</t>
    </rPh>
    <rPh sb="229" eb="231">
      <t>カイシュウ</t>
    </rPh>
    <rPh sb="231" eb="232">
      <t>リツ</t>
    </rPh>
    <rPh sb="241" eb="243">
      <t>キュウスイ</t>
    </rPh>
    <rPh sb="243" eb="245">
      <t>シュウエキ</t>
    </rPh>
    <rPh sb="245" eb="247">
      <t>イガイ</t>
    </rPh>
    <rPh sb="248" eb="250">
      <t>シュウニュウ</t>
    </rPh>
    <rPh sb="251" eb="252">
      <t>マカナ</t>
    </rPh>
    <rPh sb="256" eb="258">
      <t>ゲンジョウ</t>
    </rPh>
    <rPh sb="260" eb="262">
      <t>テキセイ</t>
    </rPh>
    <rPh sb="263" eb="265">
      <t>リョウキン</t>
    </rPh>
    <rPh sb="266" eb="268">
      <t>セッテイ</t>
    </rPh>
    <rPh sb="273" eb="275">
      <t>ミナオ</t>
    </rPh>
    <rPh sb="277" eb="278">
      <t>オコナ</t>
    </rPh>
    <rPh sb="280" eb="282">
      <t>テキセイ</t>
    </rPh>
    <rPh sb="283" eb="285">
      <t>リョウキン</t>
    </rPh>
    <rPh sb="285" eb="287">
      <t>シュウニュウ</t>
    </rPh>
    <rPh sb="288" eb="290">
      <t>カクホ</t>
    </rPh>
    <rPh sb="292" eb="293">
      <t>ツト</t>
    </rPh>
    <phoneticPr fontId="4"/>
  </si>
  <si>
    <r>
      <t>　管路更新率は、1%未満であるため数値から見ても管路更新は進んでいない。また、更新のためには財源確</t>
    </r>
    <r>
      <rPr>
        <sz val="11"/>
        <rFont val="ＭＳ ゴシック"/>
        <family val="3"/>
        <charset val="128"/>
      </rPr>
      <t>保が必要であり、管路の更新が大幅に進むことはないと考える。
　今後はさらに人口減少が進み、給水収益が減少していくなか、財源の確保も現状以上に厳しくなる。ただし、管路は年々老朽化していくため、計画的な老朽化対策（施設更新）は早急な課題ではあるが、進んでいない。
　また、各施設・各管路の法定耐用年数等の把握も重要であり、固定資産台帳等の整備が急務であると考えるが、かなりの時間と費用を要するため、着手するには至っていない。</t>
    </r>
    <rPh sb="1" eb="3">
      <t>カンロ</t>
    </rPh>
    <rPh sb="3" eb="5">
      <t>コウシン</t>
    </rPh>
    <rPh sb="5" eb="6">
      <t>リツ</t>
    </rPh>
    <rPh sb="10" eb="12">
      <t>ミマン</t>
    </rPh>
    <rPh sb="17" eb="19">
      <t>スウチ</t>
    </rPh>
    <rPh sb="21" eb="22">
      <t>ミ</t>
    </rPh>
    <rPh sb="24" eb="26">
      <t>カンロ</t>
    </rPh>
    <rPh sb="26" eb="28">
      <t>コウシン</t>
    </rPh>
    <rPh sb="29" eb="30">
      <t>スス</t>
    </rPh>
    <rPh sb="39" eb="41">
      <t>コウシン</t>
    </rPh>
    <rPh sb="46" eb="48">
      <t>ザイゲン</t>
    </rPh>
    <rPh sb="48" eb="50">
      <t>カクホ</t>
    </rPh>
    <rPh sb="51" eb="53">
      <t>ヒツヨウ</t>
    </rPh>
    <rPh sb="57" eb="59">
      <t>カンロ</t>
    </rPh>
    <rPh sb="60" eb="62">
      <t>コウシン</t>
    </rPh>
    <rPh sb="63" eb="65">
      <t>オオハバ</t>
    </rPh>
    <rPh sb="66" eb="67">
      <t>スス</t>
    </rPh>
    <rPh sb="74" eb="75">
      <t>カンガ</t>
    </rPh>
    <rPh sb="80" eb="82">
      <t>コンゴ</t>
    </rPh>
    <rPh sb="86" eb="88">
      <t>ジンコウ</t>
    </rPh>
    <rPh sb="88" eb="90">
      <t>ゲンショウ</t>
    </rPh>
    <rPh sb="91" eb="92">
      <t>スス</t>
    </rPh>
    <rPh sb="94" eb="96">
      <t>キュウスイ</t>
    </rPh>
    <rPh sb="96" eb="98">
      <t>シュウエキ</t>
    </rPh>
    <rPh sb="99" eb="101">
      <t>ゲンショウ</t>
    </rPh>
    <rPh sb="108" eb="110">
      <t>ザイゲン</t>
    </rPh>
    <rPh sb="111" eb="113">
      <t>カクホ</t>
    </rPh>
    <rPh sb="119" eb="120">
      <t>キビ</t>
    </rPh>
    <rPh sb="129" eb="131">
      <t>カンロ</t>
    </rPh>
    <rPh sb="132" eb="134">
      <t>ネンネン</t>
    </rPh>
    <rPh sb="134" eb="137">
      <t>ロウキュウカ</t>
    </rPh>
    <rPh sb="144" eb="147">
      <t>ケイカクテキ</t>
    </rPh>
    <rPh sb="148" eb="151">
      <t>ロウキュウカ</t>
    </rPh>
    <rPh sb="151" eb="153">
      <t>タイサク</t>
    </rPh>
    <rPh sb="154" eb="156">
      <t>シセツ</t>
    </rPh>
    <rPh sb="156" eb="158">
      <t>コウシン</t>
    </rPh>
    <rPh sb="160" eb="162">
      <t>ソウキュウ</t>
    </rPh>
    <rPh sb="163" eb="165">
      <t>カダイ</t>
    </rPh>
    <rPh sb="171" eb="172">
      <t>スス</t>
    </rPh>
    <rPh sb="183" eb="184">
      <t>カク</t>
    </rPh>
    <rPh sb="184" eb="186">
      <t>シセツ</t>
    </rPh>
    <rPh sb="187" eb="188">
      <t>カク</t>
    </rPh>
    <rPh sb="188" eb="190">
      <t>カンロ</t>
    </rPh>
    <rPh sb="191" eb="193">
      <t>ホウテイ</t>
    </rPh>
    <rPh sb="193" eb="195">
      <t>タイヨウ</t>
    </rPh>
    <rPh sb="195" eb="197">
      <t>ネンスウ</t>
    </rPh>
    <rPh sb="197" eb="198">
      <t>トウ</t>
    </rPh>
    <rPh sb="199" eb="201">
      <t>ハアク</t>
    </rPh>
    <rPh sb="202" eb="204">
      <t>ジュウヨウ</t>
    </rPh>
    <rPh sb="208" eb="210">
      <t>コテイ</t>
    </rPh>
    <rPh sb="210" eb="212">
      <t>シサン</t>
    </rPh>
    <rPh sb="212" eb="214">
      <t>ダイチョウ</t>
    </rPh>
    <rPh sb="214" eb="215">
      <t>トウ</t>
    </rPh>
    <rPh sb="216" eb="218">
      <t>セイビ</t>
    </rPh>
    <rPh sb="219" eb="221">
      <t>キュウム</t>
    </rPh>
    <rPh sb="225" eb="226">
      <t>カンガ</t>
    </rPh>
    <rPh sb="234" eb="236">
      <t>ジカン</t>
    </rPh>
    <rPh sb="237" eb="239">
      <t>ヒヨウ</t>
    </rPh>
    <rPh sb="240" eb="241">
      <t>ヨウ</t>
    </rPh>
    <rPh sb="246" eb="248">
      <t>チャクシュ</t>
    </rPh>
    <rPh sb="252" eb="253">
      <t>イタ</t>
    </rPh>
    <phoneticPr fontId="4"/>
  </si>
  <si>
    <r>
      <t>　今後の人口減少による、給水収益の減少を考慮すると、さらなる経費の削減や適正な料金への見直し等を行い、財源確保に努めるとともに、経営統合・施設統合も視野に入れた経営基盤の強化を進めて行く必要がある。
　また老朽化した施設に関しては、耐用年数等を把握</t>
    </r>
    <r>
      <rPr>
        <sz val="11"/>
        <rFont val="ＭＳ ゴシック"/>
        <family val="3"/>
        <charset val="128"/>
      </rPr>
      <t>した上で、整備計画等の策定も視野に入れ、順次施設の更新・管路の更新を計画的に実施していく必要がある。
　公営企業法を適用し、公営企業会計を導入することは、事業の経営成績（損益情報）や財政状態を基礎とした経営状況を的確に把握するとともに、他団体との比較等が行え、経営改善や経営判断が可能となる。また適正な料金の算定にも役立てることができると考えるが、適用することでのデメリットや地域性及び実情も考慮し、現状では公営企業法の適用及び料金改定は慎重に行うべきと判断する。</t>
    </r>
    <r>
      <rPr>
        <sz val="11"/>
        <color theme="1"/>
        <rFont val="ＭＳ ゴシック"/>
        <family val="3"/>
        <charset val="128"/>
      </rPr>
      <t xml:space="preserve">
　</t>
    </r>
    <rPh sb="1" eb="3">
      <t>コンゴ</t>
    </rPh>
    <rPh sb="4" eb="6">
      <t>ジンコウ</t>
    </rPh>
    <rPh sb="6" eb="8">
      <t>ゲンショウ</t>
    </rPh>
    <rPh sb="12" eb="14">
      <t>キュウスイ</t>
    </rPh>
    <rPh sb="14" eb="16">
      <t>シュウエキ</t>
    </rPh>
    <rPh sb="17" eb="19">
      <t>ゲンショウ</t>
    </rPh>
    <rPh sb="20" eb="22">
      <t>コウリョ</t>
    </rPh>
    <rPh sb="30" eb="32">
      <t>ケイヒ</t>
    </rPh>
    <rPh sb="33" eb="35">
      <t>サクゲン</t>
    </rPh>
    <rPh sb="36" eb="38">
      <t>テキセイ</t>
    </rPh>
    <rPh sb="39" eb="41">
      <t>リョウキン</t>
    </rPh>
    <rPh sb="43" eb="45">
      <t>ミナオ</t>
    </rPh>
    <rPh sb="46" eb="47">
      <t>トウ</t>
    </rPh>
    <rPh sb="48" eb="49">
      <t>オコナ</t>
    </rPh>
    <rPh sb="51" eb="53">
      <t>ザイゲン</t>
    </rPh>
    <rPh sb="53" eb="55">
      <t>カクホ</t>
    </rPh>
    <rPh sb="56" eb="57">
      <t>ツト</t>
    </rPh>
    <rPh sb="64" eb="66">
      <t>ケイエイ</t>
    </rPh>
    <rPh sb="66" eb="68">
      <t>トウゴウ</t>
    </rPh>
    <rPh sb="69" eb="71">
      <t>シセツ</t>
    </rPh>
    <rPh sb="71" eb="73">
      <t>トウゴウ</t>
    </rPh>
    <rPh sb="74" eb="76">
      <t>シヤ</t>
    </rPh>
    <rPh sb="77" eb="78">
      <t>イ</t>
    </rPh>
    <rPh sb="80" eb="82">
      <t>ケイエイ</t>
    </rPh>
    <rPh sb="82" eb="84">
      <t>キバン</t>
    </rPh>
    <rPh sb="85" eb="87">
      <t>キョウカ</t>
    </rPh>
    <rPh sb="88" eb="89">
      <t>スス</t>
    </rPh>
    <rPh sb="91" eb="92">
      <t>イ</t>
    </rPh>
    <rPh sb="93" eb="95">
      <t>ヒツヨウ</t>
    </rPh>
    <rPh sb="103" eb="106">
      <t>ロウキュウカ</t>
    </rPh>
    <rPh sb="108" eb="110">
      <t>シセツ</t>
    </rPh>
    <rPh sb="111" eb="112">
      <t>カン</t>
    </rPh>
    <rPh sb="116" eb="118">
      <t>タイヨウ</t>
    </rPh>
    <rPh sb="118" eb="120">
      <t>ネンスウ</t>
    </rPh>
    <rPh sb="120" eb="121">
      <t>トウ</t>
    </rPh>
    <rPh sb="122" eb="124">
      <t>ハアク</t>
    </rPh>
    <rPh sb="126" eb="127">
      <t>ウエ</t>
    </rPh>
    <rPh sb="129" eb="131">
      <t>セイビ</t>
    </rPh>
    <rPh sb="131" eb="133">
      <t>ケイカク</t>
    </rPh>
    <rPh sb="133" eb="134">
      <t>トウ</t>
    </rPh>
    <rPh sb="135" eb="137">
      <t>サクテイ</t>
    </rPh>
    <rPh sb="138" eb="140">
      <t>シヤ</t>
    </rPh>
    <rPh sb="141" eb="142">
      <t>イ</t>
    </rPh>
    <rPh sb="144" eb="146">
      <t>ジュンジ</t>
    </rPh>
    <rPh sb="146" eb="148">
      <t>シセツ</t>
    </rPh>
    <rPh sb="149" eb="151">
      <t>コウシン</t>
    </rPh>
    <rPh sb="152" eb="154">
      <t>カンロ</t>
    </rPh>
    <rPh sb="155" eb="157">
      <t>コウシン</t>
    </rPh>
    <rPh sb="158" eb="161">
      <t>ケイカクテキ</t>
    </rPh>
    <rPh sb="162" eb="164">
      <t>ジッシ</t>
    </rPh>
    <rPh sb="168" eb="170">
      <t>ヒツヨウ</t>
    </rPh>
    <rPh sb="176" eb="178">
      <t>コウエイ</t>
    </rPh>
    <rPh sb="178" eb="180">
      <t>キギョウ</t>
    </rPh>
    <rPh sb="180" eb="181">
      <t>ホウ</t>
    </rPh>
    <rPh sb="182" eb="184">
      <t>テキヨウ</t>
    </rPh>
    <rPh sb="186" eb="188">
      <t>コウエイ</t>
    </rPh>
    <rPh sb="188" eb="190">
      <t>キギョウ</t>
    </rPh>
    <rPh sb="190" eb="192">
      <t>カイケイ</t>
    </rPh>
    <rPh sb="193" eb="195">
      <t>ドウニュウ</t>
    </rPh>
    <rPh sb="201" eb="203">
      <t>ジギョウ</t>
    </rPh>
    <rPh sb="204" eb="206">
      <t>ケイエイ</t>
    </rPh>
    <rPh sb="206" eb="208">
      <t>セイセキ</t>
    </rPh>
    <rPh sb="209" eb="211">
      <t>ソンエキ</t>
    </rPh>
    <rPh sb="211" eb="213">
      <t>ジョウホウ</t>
    </rPh>
    <rPh sb="215" eb="217">
      <t>ザイセイ</t>
    </rPh>
    <rPh sb="217" eb="219">
      <t>ジョウタイ</t>
    </rPh>
    <rPh sb="220" eb="222">
      <t>キソ</t>
    </rPh>
    <rPh sb="225" eb="227">
      <t>ケイエイ</t>
    </rPh>
    <rPh sb="227" eb="229">
      <t>ジョウキョウ</t>
    </rPh>
    <rPh sb="230" eb="232">
      <t>テキカク</t>
    </rPh>
    <rPh sb="233" eb="235">
      <t>ハアク</t>
    </rPh>
    <rPh sb="242" eb="243">
      <t>タ</t>
    </rPh>
    <rPh sb="243" eb="245">
      <t>ダンタイ</t>
    </rPh>
    <rPh sb="247" eb="249">
      <t>ヒカク</t>
    </rPh>
    <rPh sb="249" eb="250">
      <t>トウ</t>
    </rPh>
    <rPh sb="251" eb="252">
      <t>オコナ</t>
    </rPh>
    <rPh sb="254" eb="256">
      <t>ケイエイ</t>
    </rPh>
    <rPh sb="256" eb="258">
      <t>カイゼン</t>
    </rPh>
    <rPh sb="259" eb="261">
      <t>ケイエイ</t>
    </rPh>
    <rPh sb="261" eb="263">
      <t>ハンダン</t>
    </rPh>
    <rPh sb="264" eb="266">
      <t>カノウ</t>
    </rPh>
    <rPh sb="272" eb="274">
      <t>テキセイ</t>
    </rPh>
    <rPh sb="275" eb="277">
      <t>リョウキン</t>
    </rPh>
    <rPh sb="278" eb="280">
      <t>サンテイ</t>
    </rPh>
    <rPh sb="282" eb="284">
      <t>ヤクダ</t>
    </rPh>
    <rPh sb="293" eb="294">
      <t>カンガ</t>
    </rPh>
    <rPh sb="298" eb="300">
      <t>テキヨウ</t>
    </rPh>
    <rPh sb="320" eb="322">
      <t>コウリョ</t>
    </rPh>
    <rPh sb="324" eb="326">
      <t>ゲンジョウ</t>
    </rPh>
    <rPh sb="328" eb="330">
      <t>コウエイ</t>
    </rPh>
    <rPh sb="330" eb="332">
      <t>キギョウ</t>
    </rPh>
    <rPh sb="332" eb="333">
      <t>ホウ</t>
    </rPh>
    <rPh sb="334" eb="336">
      <t>テキヨウ</t>
    </rPh>
    <rPh sb="336" eb="337">
      <t>オヨ</t>
    </rPh>
    <rPh sb="338" eb="340">
      <t>リョウキン</t>
    </rPh>
    <rPh sb="340" eb="342">
      <t>カイテイ</t>
    </rPh>
    <rPh sb="343" eb="345">
      <t>シンチョウ</t>
    </rPh>
    <rPh sb="346" eb="347">
      <t>オコナ</t>
    </rPh>
    <rPh sb="351" eb="353">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</si>
</sst>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0.2</c:v>
                </c:pt>
                <c:pt idx="2">
                  <c:v>0.18</c:v>
                </c:pt>
                <c:pt idx="3">
                  <c:v>7.0000000000000007E-2</c:v>
                </c:pt>
                <c:pt idx="4" formatCode="#,##0.00;&quot;△&quot;#,##0.00">
                  <c:v>0</c:v>
                </c:pt>
              </c:numCache>
            </c:numRef>
          </c:val>
        </c:ser>
        <c:dLbls>
          <c:showLegendKey val="0"/>
          <c:showVal val="0"/>
          <c:showCatName val="0"/>
          <c:showSerName val="0"/>
          <c:showPercent val="0"/>
          <c:showBubbleSize val="0"/>
        </c:dLbls>
        <c:gapWidth val="150"/>
        <c:axId val="122021376"/>
        <c:axId val="1220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22021376"/>
        <c:axId val="122023296"/>
      </c:lineChart>
      <c:dateAx>
        <c:axId val="122021376"/>
        <c:scaling>
          <c:orientation val="minMax"/>
        </c:scaling>
        <c:delete val="1"/>
        <c:axPos val="b"/>
        <c:numFmt formatCode="ge" sourceLinked="1"/>
        <c:majorTickMark val="none"/>
        <c:minorTickMark val="none"/>
        <c:tickLblPos val="none"/>
        <c:crossAx val="122023296"/>
        <c:crosses val="autoZero"/>
        <c:auto val="1"/>
        <c:lblOffset val="100"/>
        <c:baseTimeUnit val="years"/>
      </c:dateAx>
      <c:valAx>
        <c:axId val="122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63.17</c:v>
                </c:pt>
                <c:pt idx="1">
                  <c:v>70.48</c:v>
                </c:pt>
                <c:pt idx="2">
                  <c:v>59.9</c:v>
                </c:pt>
                <c:pt idx="3">
                  <c:v>62.04</c:v>
                </c:pt>
                <c:pt idx="4">
                  <c:v>60.84</c:v>
                </c:pt>
              </c:numCache>
            </c:numRef>
          </c:val>
        </c:ser>
        <c:dLbls>
          <c:showLegendKey val="0"/>
          <c:showVal val="0"/>
          <c:showCatName val="0"/>
          <c:showSerName val="0"/>
          <c:showPercent val="0"/>
          <c:showBubbleSize val="0"/>
        </c:dLbls>
        <c:gapWidth val="150"/>
        <c:axId val="133113728"/>
        <c:axId val="1331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33113728"/>
        <c:axId val="133132288"/>
      </c:lineChart>
      <c:dateAx>
        <c:axId val="133113728"/>
        <c:scaling>
          <c:orientation val="minMax"/>
        </c:scaling>
        <c:delete val="1"/>
        <c:axPos val="b"/>
        <c:numFmt formatCode="ge" sourceLinked="1"/>
        <c:majorTickMark val="none"/>
        <c:minorTickMark val="none"/>
        <c:tickLblPos val="none"/>
        <c:crossAx val="133132288"/>
        <c:crosses val="autoZero"/>
        <c:auto val="1"/>
        <c:lblOffset val="100"/>
        <c:baseTimeUnit val="years"/>
      </c:dateAx>
      <c:valAx>
        <c:axId val="1331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84.45</c:v>
                </c:pt>
                <c:pt idx="1">
                  <c:v>81.96</c:v>
                </c:pt>
                <c:pt idx="2">
                  <c:v>87.31</c:v>
                </c:pt>
                <c:pt idx="3">
                  <c:v>83.78</c:v>
                </c:pt>
                <c:pt idx="4">
                  <c:v>91.96</c:v>
                </c:pt>
              </c:numCache>
            </c:numRef>
          </c:val>
        </c:ser>
        <c:dLbls>
          <c:showLegendKey val="0"/>
          <c:showVal val="0"/>
          <c:showCatName val="0"/>
          <c:showSerName val="0"/>
          <c:showPercent val="0"/>
          <c:showBubbleSize val="0"/>
        </c:dLbls>
        <c:gapWidth val="150"/>
        <c:axId val="133150208"/>
        <c:axId val="133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33150208"/>
        <c:axId val="133152128"/>
      </c:lineChart>
      <c:dateAx>
        <c:axId val="133150208"/>
        <c:scaling>
          <c:orientation val="minMax"/>
        </c:scaling>
        <c:delete val="1"/>
        <c:axPos val="b"/>
        <c:numFmt formatCode="ge" sourceLinked="1"/>
        <c:majorTickMark val="none"/>
        <c:minorTickMark val="none"/>
        <c:tickLblPos val="none"/>
        <c:crossAx val="133152128"/>
        <c:crosses val="autoZero"/>
        <c:auto val="1"/>
        <c:lblOffset val="100"/>
        <c:baseTimeUnit val="years"/>
      </c:dateAx>
      <c:valAx>
        <c:axId val="133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107.57</c:v>
                </c:pt>
                <c:pt idx="1">
                  <c:v>101.36</c:v>
                </c:pt>
                <c:pt idx="2">
                  <c:v>98.75</c:v>
                </c:pt>
                <c:pt idx="3">
                  <c:v>111.86</c:v>
                </c:pt>
                <c:pt idx="4">
                  <c:v>100.76</c:v>
                </c:pt>
              </c:numCache>
            </c:numRef>
          </c:val>
        </c:ser>
        <c:dLbls>
          <c:showLegendKey val="0"/>
          <c:showVal val="0"/>
          <c:showCatName val="0"/>
          <c:showSerName val="0"/>
          <c:showPercent val="0"/>
          <c:showBubbleSize val="0"/>
        </c:dLbls>
        <c:gapWidth val="150"/>
        <c:axId val="122066048"/>
        <c:axId val="1220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22066048"/>
        <c:axId val="122067968"/>
      </c:lineChart>
      <c:dateAx>
        <c:axId val="122066048"/>
        <c:scaling>
          <c:orientation val="minMax"/>
        </c:scaling>
        <c:delete val="1"/>
        <c:axPos val="b"/>
        <c:numFmt formatCode="ge" sourceLinked="1"/>
        <c:majorTickMark val="none"/>
        <c:minorTickMark val="none"/>
        <c:tickLblPos val="none"/>
        <c:crossAx val="122067968"/>
        <c:crosses val="autoZero"/>
        <c:auto val="1"/>
        <c:lblOffset val="100"/>
        <c:baseTimeUnit val="years"/>
      </c:dateAx>
      <c:valAx>
        <c:axId val="1220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10720"/>
        <c:axId val="1221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10720"/>
        <c:axId val="122112640"/>
      </c:lineChart>
      <c:dateAx>
        <c:axId val="122110720"/>
        <c:scaling>
          <c:orientation val="minMax"/>
        </c:scaling>
        <c:delete val="1"/>
        <c:axPos val="b"/>
        <c:numFmt formatCode="ge" sourceLinked="1"/>
        <c:majorTickMark val="none"/>
        <c:minorTickMark val="none"/>
        <c:tickLblPos val="none"/>
        <c:crossAx val="122112640"/>
        <c:crosses val="autoZero"/>
        <c:auto val="1"/>
        <c:lblOffset val="100"/>
        <c:baseTimeUnit val="years"/>
      </c:dateAx>
      <c:valAx>
        <c:axId val="1221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47200"/>
        <c:axId val="1221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47200"/>
        <c:axId val="122149120"/>
      </c:lineChart>
      <c:dateAx>
        <c:axId val="122147200"/>
        <c:scaling>
          <c:orientation val="minMax"/>
        </c:scaling>
        <c:delete val="1"/>
        <c:axPos val="b"/>
        <c:numFmt formatCode="ge" sourceLinked="1"/>
        <c:majorTickMark val="none"/>
        <c:minorTickMark val="none"/>
        <c:tickLblPos val="none"/>
        <c:crossAx val="122149120"/>
        <c:crosses val="autoZero"/>
        <c:auto val="1"/>
        <c:lblOffset val="100"/>
        <c:baseTimeUnit val="years"/>
      </c:dateAx>
      <c:valAx>
        <c:axId val="1221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959552"/>
        <c:axId val="1239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959552"/>
        <c:axId val="123969920"/>
      </c:lineChart>
      <c:dateAx>
        <c:axId val="123959552"/>
        <c:scaling>
          <c:orientation val="minMax"/>
        </c:scaling>
        <c:delete val="1"/>
        <c:axPos val="b"/>
        <c:numFmt formatCode="ge" sourceLinked="1"/>
        <c:majorTickMark val="none"/>
        <c:minorTickMark val="none"/>
        <c:tickLblPos val="none"/>
        <c:crossAx val="123969920"/>
        <c:crosses val="autoZero"/>
        <c:auto val="1"/>
        <c:lblOffset val="100"/>
        <c:baseTimeUnit val="years"/>
      </c:dateAx>
      <c:valAx>
        <c:axId val="1239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996032"/>
        <c:axId val="1240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996032"/>
        <c:axId val="124006400"/>
      </c:lineChart>
      <c:dateAx>
        <c:axId val="123996032"/>
        <c:scaling>
          <c:orientation val="minMax"/>
        </c:scaling>
        <c:delete val="1"/>
        <c:axPos val="b"/>
        <c:numFmt formatCode="ge" sourceLinked="1"/>
        <c:majorTickMark val="none"/>
        <c:minorTickMark val="none"/>
        <c:tickLblPos val="none"/>
        <c:crossAx val="124006400"/>
        <c:crosses val="autoZero"/>
        <c:auto val="1"/>
        <c:lblOffset val="100"/>
        <c:baseTimeUnit val="years"/>
      </c:dateAx>
      <c:valAx>
        <c:axId val="1240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615.04999999999995</c:v>
                </c:pt>
                <c:pt idx="1">
                  <c:v>522.53</c:v>
                </c:pt>
                <c:pt idx="2">
                  <c:v>492.54</c:v>
                </c:pt>
                <c:pt idx="3">
                  <c:v>450.88</c:v>
                </c:pt>
                <c:pt idx="4">
                  <c:v>270.17</c:v>
                </c:pt>
              </c:numCache>
            </c:numRef>
          </c:val>
        </c:ser>
        <c:dLbls>
          <c:showLegendKey val="0"/>
          <c:showVal val="0"/>
          <c:showCatName val="0"/>
          <c:showSerName val="0"/>
          <c:showPercent val="0"/>
          <c:showBubbleSize val="0"/>
        </c:dLbls>
        <c:gapWidth val="150"/>
        <c:axId val="124024320"/>
        <c:axId val="124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24024320"/>
        <c:axId val="124026240"/>
      </c:lineChart>
      <c:dateAx>
        <c:axId val="124024320"/>
        <c:scaling>
          <c:orientation val="minMax"/>
        </c:scaling>
        <c:delete val="1"/>
        <c:axPos val="b"/>
        <c:numFmt formatCode="ge" sourceLinked="1"/>
        <c:majorTickMark val="none"/>
        <c:minorTickMark val="none"/>
        <c:tickLblPos val="none"/>
        <c:crossAx val="124026240"/>
        <c:crosses val="autoZero"/>
        <c:auto val="1"/>
        <c:lblOffset val="100"/>
        <c:baseTimeUnit val="years"/>
      </c:dateAx>
      <c:valAx>
        <c:axId val="124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69.34</c:v>
                </c:pt>
                <c:pt idx="1">
                  <c:v>73.27</c:v>
                </c:pt>
                <c:pt idx="2">
                  <c:v>78.03</c:v>
                </c:pt>
                <c:pt idx="3">
                  <c:v>78.91</c:v>
                </c:pt>
                <c:pt idx="4">
                  <c:v>67.599999999999994</c:v>
                </c:pt>
              </c:numCache>
            </c:numRef>
          </c:val>
        </c:ser>
        <c:dLbls>
          <c:showLegendKey val="0"/>
          <c:showVal val="0"/>
          <c:showCatName val="0"/>
          <c:showSerName val="0"/>
          <c:showPercent val="0"/>
          <c:showBubbleSize val="0"/>
        </c:dLbls>
        <c:gapWidth val="150"/>
        <c:axId val="124046720"/>
        <c:axId val="1240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24046720"/>
        <c:axId val="124081664"/>
      </c:lineChart>
      <c:dateAx>
        <c:axId val="124046720"/>
        <c:scaling>
          <c:orientation val="minMax"/>
        </c:scaling>
        <c:delete val="1"/>
        <c:axPos val="b"/>
        <c:numFmt formatCode="ge" sourceLinked="1"/>
        <c:majorTickMark val="none"/>
        <c:minorTickMark val="none"/>
        <c:tickLblPos val="none"/>
        <c:crossAx val="124081664"/>
        <c:crosses val="autoZero"/>
        <c:auto val="1"/>
        <c:lblOffset val="100"/>
        <c:baseTimeUnit val="years"/>
      </c:dateAx>
      <c:valAx>
        <c:axId val="1240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183.17</c:v>
                </c:pt>
                <c:pt idx="1">
                  <c:v>178.59</c:v>
                </c:pt>
                <c:pt idx="2">
                  <c:v>180.59</c:v>
                </c:pt>
                <c:pt idx="3">
                  <c:v>177.2</c:v>
                </c:pt>
                <c:pt idx="4">
                  <c:v>169.25</c:v>
                </c:pt>
              </c:numCache>
            </c:numRef>
          </c:val>
        </c:ser>
        <c:dLbls>
          <c:showLegendKey val="0"/>
          <c:showVal val="0"/>
          <c:showCatName val="0"/>
          <c:showSerName val="0"/>
          <c:showPercent val="0"/>
          <c:showBubbleSize val="0"/>
        </c:dLbls>
        <c:gapWidth val="150"/>
        <c:axId val="124094720"/>
        <c:axId val="124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24094720"/>
        <c:axId val="124105088"/>
      </c:lineChart>
      <c:dateAx>
        <c:axId val="124094720"/>
        <c:scaling>
          <c:orientation val="minMax"/>
        </c:scaling>
        <c:delete val="1"/>
        <c:axPos val="b"/>
        <c:numFmt formatCode="ge" sourceLinked="1"/>
        <c:majorTickMark val="none"/>
        <c:minorTickMark val="none"/>
        <c:tickLblPos val="none"/>
        <c:crossAx val="124105088"/>
        <c:crosses val="autoZero"/>
        <c:auto val="1"/>
        <c:lblOffset val="100"/>
        <c:baseTimeUnit val="years"/>
      </c:dateAx>
      <c:valAx>
        <c:axId val="124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7" zoomScale="9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41119</v>
      </c>
      <c r="AJ8" s="55"/>
      <c r="AK8" s="55"/>
      <c r="AL8" s="55"/>
      <c r="AM8" s="55"/>
      <c r="AN8" s="55"/>
      <c r="AO8" s="55"/>
      <c r="AP8" s="56"/>
      <c r="AQ8" s="46">
        <f>データ!R6</f>
        <v>514.34</v>
      </c>
      <c r="AR8" s="46"/>
      <c r="AS8" s="46"/>
      <c r="AT8" s="46"/>
      <c r="AU8" s="46"/>
      <c r="AV8" s="46"/>
      <c r="AW8" s="46"/>
      <c r="AX8" s="46"/>
      <c r="AY8" s="46">
        <f>データ!S6</f>
        <v>79.95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14.13</v>
      </c>
      <c r="S10" s="46"/>
      <c r="T10" s="46"/>
      <c r="U10" s="46"/>
      <c r="V10" s="46"/>
      <c r="W10" s="46"/>
      <c r="X10" s="46"/>
      <c r="Y10" s="46"/>
      <c r="Z10" s="80">
        <f>データ!P6</f>
        <v>2750</v>
      </c>
      <c r="AA10" s="80"/>
      <c r="AB10" s="80"/>
      <c r="AC10" s="80"/>
      <c r="AD10" s="80"/>
      <c r="AE10" s="80"/>
      <c r="AF10" s="80"/>
      <c r="AG10" s="80"/>
      <c r="AH10" s="2"/>
      <c r="AI10" s="80">
        <f>データ!T6</f>
        <v>5766</v>
      </c>
      <c r="AJ10" s="80"/>
      <c r="AK10" s="80"/>
      <c r="AL10" s="80"/>
      <c r="AM10" s="80"/>
      <c r="AN10" s="80"/>
      <c r="AO10" s="80"/>
      <c r="AP10" s="80"/>
      <c r="AQ10" s="46">
        <f>データ!U6</f>
        <v>18.25</v>
      </c>
      <c r="AR10" s="46"/>
      <c r="AS10" s="46"/>
      <c r="AT10" s="46"/>
      <c r="AU10" s="46"/>
      <c r="AV10" s="46"/>
      <c r="AW10" s="46"/>
      <c r="AX10" s="46"/>
      <c r="AY10" s="46">
        <f>データ!V6</f>
        <v>315.95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382141</v>
      </c>
      <c r="D6" s="31">
        <f t="shared" si="3"/>
        <v>47</v>
      </c>
      <c r="E6" s="31">
        <f t="shared" si="3"/>
        <v>1</v>
      </c>
      <c r="F6" s="31">
        <f t="shared" si="3"/>
        <v>0</v>
      </c>
      <c r="G6" s="31">
        <f t="shared" si="3"/>
        <v>0</v>
      </c>
      <c r="H6" s="31" t="str">
        <f t="shared" si="3"/>
        <v>愛媛県　西予市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14.13</v>
      </c>
      <c r="P6" s="32">
        <f t="shared" si="3"/>
        <v>2750</v>
      </c>
      <c r="Q6" s="32">
        <f t="shared" si="3"/>
        <v>41119</v>
      </c>
      <c r="R6" s="32">
        <f t="shared" si="3"/>
        <v>514.34</v>
      </c>
      <c r="S6" s="32">
        <f t="shared" si="3"/>
        <v>79.95</v>
      </c>
      <c r="T6" s="32">
        <f t="shared" si="3"/>
        <v>5766</v>
      </c>
      <c r="U6" s="32">
        <f t="shared" si="3"/>
        <v>18.25</v>
      </c>
      <c r="V6" s="32">
        <f t="shared" si="3"/>
        <v>315.95</v>
      </c>
      <c r="W6" s="33">
        <f>IF(W7="",NA(),W7)</f>
        <v>107.57</v>
      </c>
      <c r="X6" s="33">
        <f t="shared" ref="X6:AF6" si="4">IF(X7="",NA(),X7)</f>
        <v>101.36</v>
      </c>
      <c r="Y6" s="33">
        <f t="shared" si="4"/>
        <v>98.75</v>
      </c>
      <c r="Z6" s="33">
        <f t="shared" si="4"/>
        <v>111.86</v>
      </c>
      <c r="AA6" s="33">
        <f t="shared" si="4"/>
        <v>100.76</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615.04999999999995</v>
      </c>
      <c r="BE6" s="33">
        <f t="shared" ref="BE6:BM6" si="7">IF(BE7="",NA(),BE7)</f>
        <v>522.53</v>
      </c>
      <c r="BF6" s="33">
        <f t="shared" si="7"/>
        <v>492.54</v>
      </c>
      <c r="BG6" s="33">
        <f t="shared" si="7"/>
        <v>450.88</v>
      </c>
      <c r="BH6" s="33">
        <f t="shared" si="7"/>
        <v>270.17</v>
      </c>
      <c r="BI6" s="33">
        <f t="shared" si="7"/>
        <v>1187.81</v>
      </c>
      <c r="BJ6" s="33">
        <f t="shared" si="7"/>
        <v>1168.8</v>
      </c>
      <c r="BK6" s="33">
        <f t="shared" si="7"/>
        <v>1158.82</v>
      </c>
      <c r="BL6" s="33">
        <f t="shared" si="7"/>
        <v>1167.7</v>
      </c>
      <c r="BM6" s="33">
        <f t="shared" si="7"/>
        <v>1228.58</v>
      </c>
      <c r="BN6" s="32" t="str">
        <f>IF(BN7="","",IF(BN7="-","【-】","【"&amp;SUBSTITUTE(TEXT(BN7,"#,##0.00"),"-","△")&amp;"】"))</f>
        <v>【1,239.32】</v>
      </c>
      <c r="BO6" s="33">
        <f>IF(BO7="",NA(),BO7)</f>
        <v>69.34</v>
      </c>
      <c r="BP6" s="33">
        <f t="shared" ref="BP6:BX6" si="8">IF(BP7="",NA(),BP7)</f>
        <v>73.27</v>
      </c>
      <c r="BQ6" s="33">
        <f t="shared" si="8"/>
        <v>78.03</v>
      </c>
      <c r="BR6" s="33">
        <f t="shared" si="8"/>
        <v>78.91</v>
      </c>
      <c r="BS6" s="33">
        <f t="shared" si="8"/>
        <v>67.599999999999994</v>
      </c>
      <c r="BT6" s="33">
        <f t="shared" si="8"/>
        <v>57.96</v>
      </c>
      <c r="BU6" s="33">
        <f t="shared" si="8"/>
        <v>56.44</v>
      </c>
      <c r="BV6" s="33">
        <f t="shared" si="8"/>
        <v>55.6</v>
      </c>
      <c r="BW6" s="33">
        <f t="shared" si="8"/>
        <v>54.43</v>
      </c>
      <c r="BX6" s="33">
        <f t="shared" si="8"/>
        <v>53.81</v>
      </c>
      <c r="BY6" s="32" t="str">
        <f>IF(BY7="","",IF(BY7="-","【-】","【"&amp;SUBSTITUTE(TEXT(BY7,"#,##0.00"),"-","△")&amp;"】"))</f>
        <v>【36.33】</v>
      </c>
      <c r="BZ6" s="33">
        <f>IF(BZ7="",NA(),BZ7)</f>
        <v>183.17</v>
      </c>
      <c r="CA6" s="33">
        <f t="shared" ref="CA6:CI6" si="9">IF(CA7="",NA(),CA7)</f>
        <v>178.59</v>
      </c>
      <c r="CB6" s="33">
        <f t="shared" si="9"/>
        <v>180.59</v>
      </c>
      <c r="CC6" s="33">
        <f t="shared" si="9"/>
        <v>177.2</v>
      </c>
      <c r="CD6" s="33">
        <f t="shared" si="9"/>
        <v>169.25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63.17</v>
      </c>
      <c r="CL6" s="33">
        <f t="shared" ref="CL6:CT6" si="10">IF(CL7="",NA(),CL7)</f>
        <v>70.48</v>
      </c>
      <c r="CM6" s="33">
        <f t="shared" si="10"/>
        <v>59.9</v>
      </c>
      <c r="CN6" s="33">
        <f t="shared" si="10"/>
        <v>62.04</v>
      </c>
      <c r="CO6" s="33">
        <f t="shared" si="10"/>
        <v>60.84</v>
      </c>
      <c r="CP6" s="33">
        <f t="shared" si="10"/>
        <v>60.92</v>
      </c>
      <c r="CQ6" s="33">
        <f t="shared" si="10"/>
        <v>59.84</v>
      </c>
      <c r="CR6" s="33">
        <f t="shared" si="10"/>
        <v>60.66</v>
      </c>
      <c r="CS6" s="33">
        <f t="shared" si="10"/>
        <v>60.17</v>
      </c>
      <c r="CT6" s="33">
        <f t="shared" si="10"/>
        <v>58.96</v>
      </c>
      <c r="CU6" s="32" t="str">
        <f>IF(CU7="","",IF(CU7="-","【-】","【"&amp;SUBSTITUTE(TEXT(CU7,"#,##0.00"),"-","△")&amp;"】"))</f>
        <v>【58.19】</v>
      </c>
      <c r="CV6" s="33">
        <f>IF(CV7="",NA(),CV7)</f>
        <v>84.45</v>
      </c>
      <c r="CW6" s="33">
        <f t="shared" ref="CW6:DE6" si="11">IF(CW7="",NA(),CW7)</f>
        <v>81.96</v>
      </c>
      <c r="CX6" s="33">
        <f t="shared" si="11"/>
        <v>87.31</v>
      </c>
      <c r="CY6" s="33">
        <f t="shared" si="11"/>
        <v>83.78</v>
      </c>
      <c r="CZ6" s="33">
        <f t="shared" si="11"/>
        <v>91.96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0.2</v>
      </c>
      <c r="EE6" s="33">
        <f t="shared" si="14"/>
        <v>0.18</v>
      </c>
      <c r="EF6" s="33">
        <f t="shared" si="14"/>
        <v>7.0000000000000007E-2</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382141</v>
      </c>
      <c r="D7" s="35">
        <v>47</v>
      </c>
      <c r="E7" s="35">
        <v>1</v>
      </c>
      <c r="F7" s="35">
        <v>0</v>
      </c>
      <c r="G7" s="35">
        <v>0</v>
      </c>
      <c r="H7" s="35" t="s">
        <v>93</v>
      </c>
      <c r="I7" s="35" t="s">
        <v>94</v>
      </c>
      <c r="J7" s="35" t="s">
        <v>95</v>
      </c>
      <c r="K7" s="35" t="s">
        <v>96</v>
      </c>
      <c r="L7" s="35" t="s">
        <v>97</v>
      </c>
      <c r="M7" s="36" t="s">
        <v>98</v>
      </c>
      <c r="N7" s="36" t="s">
        <v>99</v>
      </c>
      <c r="O7" s="36">
        <v>14.13</v>
      </c>
      <c r="P7" s="36">
        <v>2750</v>
      </c>
      <c r="Q7" s="36">
        <v>41119</v>
      </c>
      <c r="R7" s="36">
        <v>514.34</v>
      </c>
      <c r="S7" s="36">
        <v>79.95</v>
      </c>
      <c r="T7" s="36">
        <v>5766</v>
      </c>
      <c r="U7" s="36">
        <v>18.25</v>
      </c>
      <c r="V7" s="36">
        <v>315.95</v>
      </c>
      <c r="W7" s="36">
        <v>107.57</v>
      </c>
      <c r="X7" s="36">
        <v>101.36</v>
      </c>
      <c r="Y7" s="36">
        <v>98.75</v>
      </c>
      <c r="Z7" s="36">
        <v>111.86</v>
      </c>
      <c r="AA7" s="36">
        <v>100.76</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615.04999999999995</v>
      </c>
      <c r="BE7" s="36">
        <v>522.53</v>
      </c>
      <c r="BF7" s="36">
        <v>492.54</v>
      </c>
      <c r="BG7" s="36">
        <v>450.88</v>
      </c>
      <c r="BH7" s="36">
        <v>270.17</v>
      </c>
      <c r="BI7" s="36">
        <v>1187.81</v>
      </c>
      <c r="BJ7" s="36">
        <v>1168.8</v>
      </c>
      <c r="BK7" s="36">
        <v>1158.82</v>
      </c>
      <c r="BL7" s="36">
        <v>1167.7</v>
      </c>
      <c r="BM7" s="36">
        <v>1228.58</v>
      </c>
      <c r="BN7" s="36">
        <v>1239.32</v>
      </c>
      <c r="BO7" s="36">
        <v>69.34</v>
      </c>
      <c r="BP7" s="36">
        <v>73.27</v>
      </c>
      <c r="BQ7" s="36">
        <v>78.03</v>
      </c>
      <c r="BR7" s="36">
        <v>78.91</v>
      </c>
      <c r="BS7" s="36">
        <v>67.599999999999994</v>
      </c>
      <c r="BT7" s="36">
        <v>57.96</v>
      </c>
      <c r="BU7" s="36">
        <v>56.44</v>
      </c>
      <c r="BV7" s="36">
        <v>55.6</v>
      </c>
      <c r="BW7" s="36">
        <v>54.43</v>
      </c>
      <c r="BX7" s="36">
        <v>53.81</v>
      </c>
      <c r="BY7" s="36">
        <v>36.33</v>
      </c>
      <c r="BZ7" s="36">
        <v>183.17</v>
      </c>
      <c r="CA7" s="36">
        <v>178.59</v>
      </c>
      <c r="CB7" s="36">
        <v>180.59</v>
      </c>
      <c r="CC7" s="36">
        <v>177.2</v>
      </c>
      <c r="CD7" s="36">
        <v>169.25</v>
      </c>
      <c r="CE7" s="36">
        <v>263.20999999999998</v>
      </c>
      <c r="CF7" s="36">
        <v>270.7</v>
      </c>
      <c r="CG7" s="36">
        <v>275.86</v>
      </c>
      <c r="CH7" s="36">
        <v>279.8</v>
      </c>
      <c r="CI7" s="36">
        <v>284.64999999999998</v>
      </c>
      <c r="CJ7" s="36">
        <v>476.46</v>
      </c>
      <c r="CK7" s="36">
        <v>63.17</v>
      </c>
      <c r="CL7" s="36">
        <v>70.48</v>
      </c>
      <c r="CM7" s="36">
        <v>59.9</v>
      </c>
      <c r="CN7" s="36">
        <v>62.04</v>
      </c>
      <c r="CO7" s="36">
        <v>60.84</v>
      </c>
      <c r="CP7" s="36">
        <v>60.92</v>
      </c>
      <c r="CQ7" s="36">
        <v>59.84</v>
      </c>
      <c r="CR7" s="36">
        <v>60.66</v>
      </c>
      <c r="CS7" s="36">
        <v>60.17</v>
      </c>
      <c r="CT7" s="36">
        <v>58.96</v>
      </c>
      <c r="CU7" s="36">
        <v>58.19</v>
      </c>
      <c r="CV7" s="36">
        <v>84.45</v>
      </c>
      <c r="CW7" s="36">
        <v>81.96</v>
      </c>
      <c r="CX7" s="36">
        <v>87.31</v>
      </c>
      <c r="CY7" s="36">
        <v>83.78</v>
      </c>
      <c r="CZ7" s="36">
        <v>91.96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0.2</v>
      </c>
      <c r="EE7" s="36">
        <v>0.18</v>
      </c>
      <c r="EF7" s="36">
        <v>7.0000000000000007E-2</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2016-02-09T12:00:31Z</cp:lastPrinted>
  <dcterms:created xsi:type="dcterms:W3CDTF">2016-01-18T05:06:03Z</dcterms:created>
  <dcterms:modified xsi:type="dcterms:W3CDTF">2016-02-24T05:38:17Z</dcterms:modified>
  <cp:category/>
</cp:coreProperties>
</file>