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0216\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<sst xmlns="http://schemas.openxmlformats.org/spreadsheetml/2006/main" count="217" uniqueCount="107">
  <si>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</si>
  <si>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</si>
  <si>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</si>
  <si>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</si>
  <si>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</si>
  <si>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</si>
  <si>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</si>
  <si>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</si>
  <si>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</si>
  <si>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</si>
  <si>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</si>
  <si>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</si>
  <si>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</si>
  <si>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</si>
  <si>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</si>
  <si>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</si>
  <si>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</si>
  <si>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</si>
  <si>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</si>
  <si>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</si>
  <si>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</si>
  <si>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</si>
  <si>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</si>
  <si>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</si>
  <si>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</si>
  <si>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</si>
  <si>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</si>
  <si>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</si>
  <si>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</si>
  <si>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</si>
  <si>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</si>
  <si>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</si>
  <si>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</si>
  <si>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</si>
  <si>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</si>
  <si>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</si>
  <si>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</si>
  <si>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</si>
  <si>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</si>
  <si>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</si>
  <si>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</si>
  <si>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</si>
  <si>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</si>
  <si>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</si>
  <si>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</si>
  <si>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</si>
  <si>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</si>
  <si>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</si>
  <si>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</si>
  <si>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</si>
  <si>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</si>
  <si>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</si>
  <si>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</si>
  <si>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</si>
  <si>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</si>
  <si>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</si>
  <si>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</si>
  <si>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</si>
  <si>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</si>
  <si>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</si>
  <si>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</si>
  <si>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</si>
  <si>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</si>
  <si>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</si>
  <si>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</si>
  <si>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</si>
  <si>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</si>
  <si>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</si>
  <si>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</si>
  <si>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</si>
  <si>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</si>
  <si>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</si>
  <si>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</si>
  <si>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</si>
  <si>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</si>
  <si>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</si>
  <si>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</si>
  <si>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</si>
  <si>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</si>
  <si>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</si>
  <si>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</si>
  <si>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</si>
  <si>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</si>
  <si>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</si>
  <si>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</si>
  <si>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</si>
  <si>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</si>
  <si>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</si>
  <si>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</si>
  <si>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</si>
  <si>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</si>
  <si>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</si>
  <si>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</si>
  <si>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</si>
  <si>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</si>
  <si>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</si>
  <si>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</si>
  <si>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</si>
  <si>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</si>
  <si>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</si>
  <si>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</si>
  <si>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</si>
  <si>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</si>
  <si>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</si>
  <si>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経常収支比率、料金回収率ともに類似団体と比較すると高い位置を維持しており、現段階では経営に必要な経費を料金で賄えている状況といえる。
　流動比率についても類似団体の平均値より若干下回っているものの、100％を上回っており債務に対する支払能力は確保されている。
ただ企業債残高対給水収益比率が高く、今後の施設更新においても企業債に依存することが考えられる為、更なる費用削減や更新投資等に充てる財源の確保に努めていく必要がある。
　施設利用率について平均値を下回っているが、現在更新中の施設においてダウンサイジングを計画しており今後数値の改善が期待できる。
　また有収率についても、高水圧地域の解消に向けて事業を実施中であり、併せて漏水調査を強化していきたい。</t>
    <rPh sb="1" eb="3">
      <t>ケイジョウ</t>
    </rPh>
    <rPh sb="3" eb="5">
      <t>シュウシ</t>
    </rPh>
    <rPh sb="5" eb="7">
      <t>ヒリツ</t>
    </rPh>
    <rPh sb="8" eb="10">
      <t>リョウキン</t>
    </rPh>
    <rPh sb="10" eb="12">
      <t>カイシュウ</t>
    </rPh>
    <rPh sb="12" eb="13">
      <t>リツ</t>
    </rPh>
    <rPh sb="16" eb="18">
      <t>ルイジ</t>
    </rPh>
    <rPh sb="18" eb="20">
      <t>ダンタイ</t>
    </rPh>
    <rPh sb="21" eb="23">
      <t>ヒカク</t>
    </rPh>
    <rPh sb="26" eb="27">
      <t>タカ</t>
    </rPh>
    <rPh sb="28" eb="30">
      <t>イチ</t>
    </rPh>
    <rPh sb="31" eb="33">
      <t>イジ</t>
    </rPh>
    <rPh sb="38" eb="41">
      <t>ゲンダンカイ</t>
    </rPh>
    <rPh sb="69" eb="71">
      <t>リュウドウ</t>
    </rPh>
    <rPh sb="71" eb="73">
      <t>ヒリツ</t>
    </rPh>
    <rPh sb="78" eb="80">
      <t>ルイジ</t>
    </rPh>
    <rPh sb="80" eb="82">
      <t>ダンタイ</t>
    </rPh>
    <rPh sb="83" eb="85">
      <t>ヘイキン</t>
    </rPh>
    <rPh sb="85" eb="86">
      <t>チ</t>
    </rPh>
    <rPh sb="88" eb="90">
      <t>ジャッカン</t>
    </rPh>
    <rPh sb="90" eb="92">
      <t>シタマワ</t>
    </rPh>
    <rPh sb="105" eb="107">
      <t>ウワマワ</t>
    </rPh>
    <rPh sb="111" eb="113">
      <t>サイム</t>
    </rPh>
    <rPh sb="114" eb="115">
      <t>タイ</t>
    </rPh>
    <rPh sb="117" eb="119">
      <t>シハラ</t>
    </rPh>
    <rPh sb="119" eb="121">
      <t>ノウリョク</t>
    </rPh>
    <rPh sb="122" eb="124">
      <t>カクホ</t>
    </rPh>
    <rPh sb="133" eb="135">
      <t>キギョウ</t>
    </rPh>
    <rPh sb="135" eb="136">
      <t>サイ</t>
    </rPh>
    <rPh sb="136" eb="138">
      <t>ザンダカ</t>
    </rPh>
    <rPh sb="138" eb="139">
      <t>タイ</t>
    </rPh>
    <rPh sb="139" eb="141">
      <t>キュウスイ</t>
    </rPh>
    <rPh sb="141" eb="143">
      <t>シュウエキ</t>
    </rPh>
    <rPh sb="143" eb="145">
      <t>ヒリツ</t>
    </rPh>
    <rPh sb="146" eb="147">
      <t>タカ</t>
    </rPh>
    <rPh sb="149" eb="151">
      <t>コンゴ</t>
    </rPh>
    <rPh sb="152" eb="154">
      <t>シセツ</t>
    </rPh>
    <rPh sb="154" eb="156">
      <t>コウシン</t>
    </rPh>
    <rPh sb="161" eb="163">
      <t>キギョウ</t>
    </rPh>
    <rPh sb="163" eb="164">
      <t>サイ</t>
    </rPh>
    <rPh sb="165" eb="167">
      <t>イゾン</t>
    </rPh>
    <rPh sb="172" eb="173">
      <t>カンガ</t>
    </rPh>
    <rPh sb="177" eb="178">
      <t>タメ</t>
    </rPh>
    <rPh sb="179" eb="180">
      <t>サラ</t>
    </rPh>
    <rPh sb="182" eb="184">
      <t>ヒヨウ</t>
    </rPh>
    <rPh sb="184" eb="186">
      <t>サクゲン</t>
    </rPh>
    <rPh sb="187" eb="189">
      <t>コウシン</t>
    </rPh>
    <rPh sb="189" eb="191">
      <t>トウシ</t>
    </rPh>
    <rPh sb="191" eb="192">
      <t>トウ</t>
    </rPh>
    <rPh sb="193" eb="194">
      <t>ア</t>
    </rPh>
    <rPh sb="196" eb="198">
      <t>ザイゲン</t>
    </rPh>
    <rPh sb="199" eb="201">
      <t>カクホ</t>
    </rPh>
    <rPh sb="202" eb="203">
      <t>ツト</t>
    </rPh>
    <rPh sb="207" eb="209">
      <t>ヒツヨウ</t>
    </rPh>
    <rPh sb="215" eb="217">
      <t>シセツ</t>
    </rPh>
    <rPh sb="217" eb="220">
      <t>リヨウリツ</t>
    </rPh>
    <rPh sb="224" eb="227">
      <t>ヘイキンチ</t>
    </rPh>
    <rPh sb="228" eb="230">
      <t>シタマワ</t>
    </rPh>
    <rPh sb="236" eb="238">
      <t>ゲンザイ</t>
    </rPh>
    <rPh sb="238" eb="241">
      <t>コウシンチュウ</t>
    </rPh>
    <rPh sb="242" eb="244">
      <t>シセツ</t>
    </rPh>
    <rPh sb="257" eb="259">
      <t>ケイカク</t>
    </rPh>
    <rPh sb="263" eb="265">
      <t>コンゴ</t>
    </rPh>
    <rPh sb="265" eb="267">
      <t>スウチ</t>
    </rPh>
    <rPh sb="268" eb="270">
      <t>カイゼン</t>
    </rPh>
    <rPh sb="271" eb="273">
      <t>キタイ</t>
    </rPh>
    <rPh sb="281" eb="283">
      <t>ユウシュウ</t>
    </rPh>
    <rPh sb="283" eb="284">
      <t>リツ</t>
    </rPh>
    <rPh sb="290" eb="293">
      <t>コウスイアツ</t>
    </rPh>
    <rPh sb="293" eb="295">
      <t>チイキ</t>
    </rPh>
    <rPh sb="296" eb="298">
      <t>カイショウ</t>
    </rPh>
    <rPh sb="299" eb="300">
      <t>ム</t>
    </rPh>
    <rPh sb="302" eb="304">
      <t>ジギョウ</t>
    </rPh>
    <rPh sb="305" eb="308">
      <t>ジッシチュウ</t>
    </rPh>
    <rPh sb="312" eb="313">
      <t>アワ</t>
    </rPh>
    <rPh sb="315" eb="317">
      <t>ロウスイ</t>
    </rPh>
    <rPh sb="317" eb="319">
      <t>チョウサ</t>
    </rPh>
    <rPh sb="320" eb="322">
      <t>キョウカ</t>
    </rPh>
    <phoneticPr fontId="4"/>
  </si>
  <si>
    <t>　法定耐用年数を経過した管路については類似団体と比較しても少ないが年々増加傾向にある。管路以外の資産（建物、構築物、機械など）の多くは耐用年数に近づいている為、減価償却が進んでおり有形固定資産減価償却率は高い数値となっている。
　管路更新率について類似団体の平均更新率と比べてみても低い状況であり、今後は管路以外の施設更新も含めた計画的な更新計画の検討が必要である。</t>
    <rPh sb="1" eb="3">
      <t>ホウテイ</t>
    </rPh>
    <rPh sb="2" eb="3">
      <t>カンロ</t>
    </rPh>
    <rPh sb="3" eb="5">
      <t>タイヨウ</t>
    </rPh>
    <rPh sb="5" eb="7">
      <t>ネンスウ</t>
    </rPh>
    <rPh sb="8" eb="10">
      <t>ケイカ</t>
    </rPh>
    <rPh sb="12" eb="14">
      <t>カンロ</t>
    </rPh>
    <rPh sb="19" eb="21">
      <t>ルイジ</t>
    </rPh>
    <rPh sb="21" eb="23">
      <t>ダンタイ</t>
    </rPh>
    <rPh sb="24" eb="26">
      <t>ヒカク</t>
    </rPh>
    <rPh sb="29" eb="30">
      <t>スク</t>
    </rPh>
    <rPh sb="33" eb="35">
      <t>ネンネン</t>
    </rPh>
    <rPh sb="35" eb="37">
      <t>ゾウカ</t>
    </rPh>
    <rPh sb="37" eb="39">
      <t>ケイコウ</t>
    </rPh>
    <rPh sb="90" eb="92">
      <t>ユウケイ</t>
    </rPh>
    <rPh sb="92" eb="94">
      <t>コテイ</t>
    </rPh>
    <rPh sb="94" eb="96">
      <t>シサン</t>
    </rPh>
    <rPh sb="96" eb="98">
      <t>ゲンカ</t>
    </rPh>
    <rPh sb="98" eb="100">
      <t>ショウキャク</t>
    </rPh>
    <rPh sb="100" eb="101">
      <t>リツ</t>
    </rPh>
    <rPh sb="102" eb="103">
      <t>タカ</t>
    </rPh>
    <rPh sb="104" eb="106">
      <t>スウチ</t>
    </rPh>
    <rPh sb="115" eb="117">
      <t>カンロ</t>
    </rPh>
    <rPh sb="117" eb="119">
      <t>コウシン</t>
    </rPh>
    <rPh sb="119" eb="120">
      <t>リツ</t>
    </rPh>
    <rPh sb="124" eb="126">
      <t>ルイジ</t>
    </rPh>
    <rPh sb="126" eb="128">
      <t>ダンタイ</t>
    </rPh>
    <rPh sb="129" eb="131">
      <t>ヘイキン</t>
    </rPh>
    <rPh sb="131" eb="133">
      <t>コウシン</t>
    </rPh>
    <rPh sb="133" eb="134">
      <t>リツ</t>
    </rPh>
    <rPh sb="135" eb="136">
      <t>クラ</t>
    </rPh>
    <rPh sb="141" eb="142">
      <t>ヒク</t>
    </rPh>
    <rPh sb="143" eb="145">
      <t>ジョウキョウ</t>
    </rPh>
    <rPh sb="149" eb="151">
      <t>コンゴ</t>
    </rPh>
    <rPh sb="152" eb="154">
      <t>カンロ</t>
    </rPh>
    <rPh sb="154" eb="156">
      <t>イガイ</t>
    </rPh>
    <rPh sb="157" eb="159">
      <t>シセツ</t>
    </rPh>
    <rPh sb="159" eb="161">
      <t>コウシン</t>
    </rPh>
    <rPh sb="162" eb="163">
      <t>フク</t>
    </rPh>
    <rPh sb="165" eb="168">
      <t>ケイカクテキ</t>
    </rPh>
    <rPh sb="169" eb="171">
      <t>コウシン</t>
    </rPh>
    <rPh sb="171" eb="173">
      <t>ケイカク</t>
    </rPh>
    <rPh sb="174" eb="176">
      <t>ケントウ</t>
    </rPh>
    <rPh sb="177" eb="179">
      <t>ヒツヨウ</t>
    </rPh>
    <phoneticPr fontId="4"/>
  </si>
  <si>
    <t>　当市水道事業においては法定耐用年数に近づいた資産が多く存在し、今後はそれらの更新が重要となってくる。施設利用率が低い状況であるということも念頭に置き、将来おこなわれる簡易水道事業との統合に向けた水道施設の拡張、統廃合、料金統一等、あらゆる面から検討していく必要がある。
　それら更新投資の財源確保について現段階では安定している経営状況でも企業債に頼らざるを得ない状況であることから、市内全体の水道料金についても検討していかなければならない。</t>
    <rPh sb="1" eb="3">
      <t>トウシ</t>
    </rPh>
    <rPh sb="2" eb="3">
      <t>シ</t>
    </rPh>
    <rPh sb="3" eb="5">
      <t>スイドウ</t>
    </rPh>
    <rPh sb="5" eb="7">
      <t>ジギョウ</t>
    </rPh>
    <rPh sb="12" eb="14">
      <t>ホウテイ</t>
    </rPh>
    <rPh sb="14" eb="16">
      <t>タイヨウ</t>
    </rPh>
    <rPh sb="16" eb="18">
      <t>ネンスウ</t>
    </rPh>
    <rPh sb="19" eb="20">
      <t>チカ</t>
    </rPh>
    <rPh sb="23" eb="25">
      <t>シサン</t>
    </rPh>
    <rPh sb="26" eb="27">
      <t>オオ</t>
    </rPh>
    <rPh sb="28" eb="30">
      <t>ソンザイ</t>
    </rPh>
    <rPh sb="32" eb="34">
      <t>コンゴ</t>
    </rPh>
    <rPh sb="39" eb="41">
      <t>コウシン</t>
    </rPh>
    <rPh sb="42" eb="44">
      <t>ジュウヨウ</t>
    </rPh>
    <rPh sb="51" eb="53">
      <t>シセツ</t>
    </rPh>
    <rPh sb="53" eb="56">
      <t>リヨウリツ</t>
    </rPh>
    <rPh sb="57" eb="58">
      <t>ヒク</t>
    </rPh>
    <rPh sb="59" eb="61">
      <t>ジョウキョウ</t>
    </rPh>
    <rPh sb="70" eb="72">
      <t>ネントウ</t>
    </rPh>
    <rPh sb="73" eb="74">
      <t>オ</t>
    </rPh>
    <rPh sb="84" eb="86">
      <t>カンイ</t>
    </rPh>
    <rPh sb="86" eb="88">
      <t>スイドウ</t>
    </rPh>
    <rPh sb="88" eb="90">
      <t>ジギョウ</t>
    </rPh>
    <rPh sb="92" eb="94">
      <t>トウゴウ</t>
    </rPh>
    <rPh sb="95" eb="96">
      <t>ム</t>
    </rPh>
    <rPh sb="98" eb="100">
      <t>スイドウ</t>
    </rPh>
    <rPh sb="100" eb="102">
      <t>シセツ</t>
    </rPh>
    <rPh sb="103" eb="105">
      <t>カクチョウ</t>
    </rPh>
    <rPh sb="106" eb="109">
      <t>トウハイゴウ</t>
    </rPh>
    <rPh sb="110" eb="112">
      <t>リョウキン</t>
    </rPh>
    <rPh sb="112" eb="114">
      <t>トウイツ</t>
    </rPh>
    <rPh sb="114" eb="115">
      <t>トウ</t>
    </rPh>
    <rPh sb="120" eb="121">
      <t>メン</t>
    </rPh>
    <rPh sb="123" eb="125">
      <t>ケントウ</t>
    </rPh>
    <rPh sb="129" eb="131">
      <t>ヒツヨウ</t>
    </rPh>
    <rPh sb="140" eb="142">
      <t>コウシン</t>
    </rPh>
    <rPh sb="142" eb="144">
      <t>トウシ</t>
    </rPh>
    <rPh sb="145" eb="147">
      <t>ザイゲン</t>
    </rPh>
    <rPh sb="147" eb="149">
      <t>カクホ</t>
    </rPh>
    <rPh sb="153" eb="156">
      <t>ゲンダンカイ</t>
    </rPh>
    <rPh sb="158" eb="160">
      <t>アンテイ</t>
    </rPh>
    <rPh sb="164" eb="166">
      <t>ケイエイ</t>
    </rPh>
    <rPh sb="166" eb="168">
      <t>ジョウキョウ</t>
    </rPh>
    <rPh sb="170" eb="172">
      <t>キギョウ</t>
    </rPh>
    <rPh sb="172" eb="173">
      <t>サイ</t>
    </rPh>
    <rPh sb="174" eb="175">
      <t>タヨ</t>
    </rPh>
    <rPh sb="179" eb="180">
      <t>エ</t>
    </rPh>
    <rPh sb="182" eb="184">
      <t>ジョウキョウ</t>
    </rPh>
    <rPh sb="192" eb="194">
      <t>シナイ</t>
    </rPh>
    <rPh sb="194" eb="196">
      <t>ゼンタイ</t>
    </rPh>
    <rPh sb="197" eb="199">
      <t>スイドウ</t>
    </rPh>
    <rPh sb="199" eb="201">
      <t>リョウキン</t>
    </rPh>
    <rPh sb="206" eb="20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</si>
</sst>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0.24</c:v>
                </c:pt>
                <c:pt idx="1">
                  <c:v>0.28999999999999998</c:v>
                </c:pt>
                <c:pt idx="2">
                  <c:v>0.36</c:v>
                </c:pt>
                <c:pt idx="3">
                  <c:v>0.49</c:v>
                </c:pt>
                <c:pt idx="4">
                  <c:v>0.34</c:v>
                </c:pt>
              </c:numCache>
            </c:numRef>
          </c:val>
        </c:ser>
        <c:dLbls>
          <c:showLegendKey val="0"/>
          <c:showVal val="0"/>
          <c:showCatName val="0"/>
          <c:showSerName val="0"/>
          <c:showPercent val="0"/>
          <c:showBubbleSize val="0"/>
        </c:dLbls>
        <c:gapWidth val="150"/>
        <c:axId val="207457448"/>
        <c:axId val="20745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07457448"/>
        <c:axId val="207457840"/>
      </c:lineChart>
      <c:dateAx>
        <c:axId val="207457448"/>
        <c:scaling>
          <c:orientation val="minMax"/>
        </c:scaling>
        <c:delete val="1"/>
        <c:axPos val="b"/>
        <c:numFmt formatCode="ge" sourceLinked="1"/>
        <c:majorTickMark val="none"/>
        <c:minorTickMark val="none"/>
        <c:tickLblPos val="none"/>
        <c:crossAx val="207457840"/>
        <c:crosses val="autoZero"/>
        <c:auto val="1"/>
        <c:lblOffset val="100"/>
        <c:baseTimeUnit val="years"/>
      </c:dateAx>
      <c:valAx>
        <c:axId val="2074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5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50.92</c:v>
                </c:pt>
                <c:pt idx="1">
                  <c:v>53.61</c:v>
                </c:pt>
                <c:pt idx="2">
                  <c:v>52.82</c:v>
                </c:pt>
                <c:pt idx="3">
                  <c:v>52.88</c:v>
                </c:pt>
                <c:pt idx="4">
                  <c:v>51.78</c:v>
                </c:pt>
              </c:numCache>
            </c:numRef>
          </c:val>
        </c:ser>
        <c:dLbls>
          <c:showLegendKey val="0"/>
          <c:showVal val="0"/>
          <c:showCatName val="0"/>
          <c:showSerName val="0"/>
          <c:showPercent val="0"/>
          <c:showBubbleSize val="0"/>
        </c:dLbls>
        <c:gapWidth val="150"/>
        <c:axId val="196510872"/>
        <c:axId val="1965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6510872"/>
        <c:axId val="196511264"/>
      </c:lineChart>
      <c:dateAx>
        <c:axId val="196510872"/>
        <c:scaling>
          <c:orientation val="minMax"/>
        </c:scaling>
        <c:delete val="1"/>
        <c:axPos val="b"/>
        <c:numFmt formatCode="ge" sourceLinked="1"/>
        <c:majorTickMark val="none"/>
        <c:minorTickMark val="none"/>
        <c:tickLblPos val="none"/>
        <c:crossAx val="196511264"/>
        <c:crosses val="autoZero"/>
        <c:auto val="1"/>
        <c:lblOffset val="100"/>
        <c:baseTimeUnit val="years"/>
      </c:dateAx>
      <c:valAx>
        <c:axId val="1965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1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85.34</c:v>
                </c:pt>
                <c:pt idx="1">
                  <c:v>84.66</c:v>
                </c:pt>
                <c:pt idx="2">
                  <c:v>85.28</c:v>
                </c:pt>
                <c:pt idx="3">
                  <c:v>84.76</c:v>
                </c:pt>
                <c:pt idx="4">
                  <c:v>84</c:v>
                </c:pt>
              </c:numCache>
            </c:numRef>
          </c:val>
        </c:ser>
        <c:dLbls>
          <c:showLegendKey val="0"/>
          <c:showVal val="0"/>
          <c:showCatName val="0"/>
          <c:showSerName val="0"/>
          <c:showPercent val="0"/>
          <c:showBubbleSize val="0"/>
        </c:dLbls>
        <c:gapWidth val="150"/>
        <c:axId val="196512440"/>
        <c:axId val="196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6512440"/>
        <c:axId val="196512832"/>
      </c:lineChart>
      <c:dateAx>
        <c:axId val="196512440"/>
        <c:scaling>
          <c:orientation val="minMax"/>
        </c:scaling>
        <c:delete val="1"/>
        <c:axPos val="b"/>
        <c:numFmt formatCode="ge" sourceLinked="1"/>
        <c:majorTickMark val="none"/>
        <c:minorTickMark val="none"/>
        <c:tickLblPos val="none"/>
        <c:crossAx val="196512832"/>
        <c:crosses val="autoZero"/>
        <c:auto val="1"/>
        <c:lblOffset val="100"/>
        <c:baseTimeUnit val="years"/>
      </c:dateAx>
      <c:valAx>
        <c:axId val="196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118.42</c:v>
                </c:pt>
                <c:pt idx="1">
                  <c:v>121.89</c:v>
                </c:pt>
                <c:pt idx="2">
                  <c:v>125.84</c:v>
                </c:pt>
                <c:pt idx="3">
                  <c:v>126.88</c:v>
                </c:pt>
                <c:pt idx="4">
                  <c:v>121.44</c:v>
                </c:pt>
              </c:numCache>
            </c:numRef>
          </c:val>
        </c:ser>
        <c:dLbls>
          <c:showLegendKey val="0"/>
          <c:showVal val="0"/>
          <c:showCatName val="0"/>
          <c:showSerName val="0"/>
          <c:showPercent val="0"/>
          <c:showBubbleSize val="0"/>
        </c:dLbls>
        <c:gapWidth val="150"/>
        <c:axId val="207459016"/>
        <c:axId val="2080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07459016"/>
        <c:axId val="208003368"/>
      </c:lineChart>
      <c:dateAx>
        <c:axId val="207459016"/>
        <c:scaling>
          <c:orientation val="minMax"/>
        </c:scaling>
        <c:delete val="1"/>
        <c:axPos val="b"/>
        <c:numFmt formatCode="ge" sourceLinked="1"/>
        <c:majorTickMark val="none"/>
        <c:minorTickMark val="none"/>
        <c:tickLblPos val="none"/>
        <c:crossAx val="208003368"/>
        <c:crosses val="autoZero"/>
        <c:auto val="1"/>
        <c:lblOffset val="100"/>
        <c:baseTimeUnit val="years"/>
      </c:dateAx>
      <c:valAx>
        <c:axId val="20800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45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56.99</c:v>
                </c:pt>
                <c:pt idx="1">
                  <c:v>55.26</c:v>
                </c:pt>
                <c:pt idx="2">
                  <c:v>55.83</c:v>
                </c:pt>
                <c:pt idx="3">
                  <c:v>56.53</c:v>
                </c:pt>
                <c:pt idx="4">
                  <c:v>57.45</c:v>
                </c:pt>
              </c:numCache>
            </c:numRef>
          </c:val>
        </c:ser>
        <c:dLbls>
          <c:showLegendKey val="0"/>
          <c:showVal val="0"/>
          <c:showCatName val="0"/>
          <c:showSerName val="0"/>
          <c:showPercent val="0"/>
          <c:showBubbleSize val="0"/>
        </c:dLbls>
        <c:gapWidth val="150"/>
        <c:axId val="208004544"/>
        <c:axId val="20800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08004544"/>
        <c:axId val="208004936"/>
      </c:lineChart>
      <c:dateAx>
        <c:axId val="208004544"/>
        <c:scaling>
          <c:orientation val="minMax"/>
        </c:scaling>
        <c:delete val="1"/>
        <c:axPos val="b"/>
        <c:numFmt formatCode="ge" sourceLinked="1"/>
        <c:majorTickMark val="none"/>
        <c:minorTickMark val="none"/>
        <c:tickLblPos val="none"/>
        <c:crossAx val="208004936"/>
        <c:crosses val="autoZero"/>
        <c:auto val="1"/>
        <c:lblOffset val="100"/>
        <c:baseTimeUnit val="years"/>
      </c:dateAx>
      <c:valAx>
        <c:axId val="20800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2.68</c:v>
                </c:pt>
                <c:pt idx="1">
                  <c:v>2.91</c:v>
                </c:pt>
                <c:pt idx="2">
                  <c:v>3.13</c:v>
                </c:pt>
                <c:pt idx="3">
                  <c:v>3.45</c:v>
                </c:pt>
                <c:pt idx="4">
                  <c:v>7.92</c:v>
                </c:pt>
              </c:numCache>
            </c:numRef>
          </c:val>
        </c:ser>
        <c:dLbls>
          <c:showLegendKey val="0"/>
          <c:showVal val="0"/>
          <c:showCatName val="0"/>
          <c:showSerName val="0"/>
          <c:showPercent val="0"/>
          <c:showBubbleSize val="0"/>
        </c:dLbls>
        <c:gapWidth val="150"/>
        <c:axId val="208006112"/>
        <c:axId val="20800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08006112"/>
        <c:axId val="208006504"/>
      </c:lineChart>
      <c:dateAx>
        <c:axId val="208006112"/>
        <c:scaling>
          <c:orientation val="minMax"/>
        </c:scaling>
        <c:delete val="1"/>
        <c:axPos val="b"/>
        <c:numFmt formatCode="ge" sourceLinked="1"/>
        <c:majorTickMark val="none"/>
        <c:minorTickMark val="none"/>
        <c:tickLblPos val="none"/>
        <c:crossAx val="208006504"/>
        <c:crosses val="autoZero"/>
        <c:auto val="1"/>
        <c:lblOffset val="100"/>
        <c:baseTimeUnit val="years"/>
      </c:dateAx>
      <c:valAx>
        <c:axId val="20800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527928"/>
        <c:axId val="2125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12527928"/>
        <c:axId val="212528320"/>
      </c:lineChart>
      <c:dateAx>
        <c:axId val="212527928"/>
        <c:scaling>
          <c:orientation val="minMax"/>
        </c:scaling>
        <c:delete val="1"/>
        <c:axPos val="b"/>
        <c:numFmt formatCode="ge" sourceLinked="1"/>
        <c:majorTickMark val="none"/>
        <c:minorTickMark val="none"/>
        <c:tickLblPos val="none"/>
        <c:crossAx val="212528320"/>
        <c:crosses val="autoZero"/>
        <c:auto val="1"/>
        <c:lblOffset val="100"/>
        <c:baseTimeUnit val="years"/>
      </c:dateAx>
      <c:valAx>
        <c:axId val="21252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2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1411.9</c:v>
                </c:pt>
                <c:pt idx="1">
                  <c:v>1098.73</c:v>
                </c:pt>
                <c:pt idx="2">
                  <c:v>1397.42</c:v>
                </c:pt>
                <c:pt idx="3">
                  <c:v>1229.5899999999999</c:v>
                </c:pt>
                <c:pt idx="4">
                  <c:v>221.39</c:v>
                </c:pt>
              </c:numCache>
            </c:numRef>
          </c:val>
        </c:ser>
        <c:dLbls>
          <c:showLegendKey val="0"/>
          <c:showVal val="0"/>
          <c:showCatName val="0"/>
          <c:showSerName val="0"/>
          <c:showPercent val="0"/>
          <c:showBubbleSize val="0"/>
        </c:dLbls>
        <c:gapWidth val="150"/>
        <c:axId val="212529496"/>
        <c:axId val="2125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12529496"/>
        <c:axId val="212529888"/>
      </c:lineChart>
      <c:dateAx>
        <c:axId val="212529496"/>
        <c:scaling>
          <c:orientation val="minMax"/>
        </c:scaling>
        <c:delete val="1"/>
        <c:axPos val="b"/>
        <c:numFmt formatCode="ge" sourceLinked="1"/>
        <c:majorTickMark val="none"/>
        <c:minorTickMark val="none"/>
        <c:tickLblPos val="none"/>
        <c:crossAx val="212529888"/>
        <c:crosses val="autoZero"/>
        <c:auto val="1"/>
        <c:lblOffset val="100"/>
        <c:baseTimeUnit val="years"/>
      </c:dateAx>
      <c:valAx>
        <c:axId val="21252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508.9</c:v>
                </c:pt>
                <c:pt idx="1">
                  <c:v>524.16</c:v>
                </c:pt>
                <c:pt idx="2">
                  <c:v>489.81</c:v>
                </c:pt>
                <c:pt idx="3">
                  <c:v>455.05</c:v>
                </c:pt>
                <c:pt idx="4">
                  <c:v>437.83</c:v>
                </c:pt>
              </c:numCache>
            </c:numRef>
          </c:val>
        </c:ser>
        <c:dLbls>
          <c:showLegendKey val="0"/>
          <c:showVal val="0"/>
          <c:showCatName val="0"/>
          <c:showSerName val="0"/>
          <c:showPercent val="0"/>
          <c:showBubbleSize val="0"/>
        </c:dLbls>
        <c:gapWidth val="150"/>
        <c:axId val="212531064"/>
        <c:axId val="19645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12531064"/>
        <c:axId val="196454184"/>
      </c:lineChart>
      <c:dateAx>
        <c:axId val="212531064"/>
        <c:scaling>
          <c:orientation val="minMax"/>
        </c:scaling>
        <c:delete val="1"/>
        <c:axPos val="b"/>
        <c:numFmt formatCode="ge" sourceLinked="1"/>
        <c:majorTickMark val="none"/>
        <c:minorTickMark val="none"/>
        <c:tickLblPos val="none"/>
        <c:crossAx val="196454184"/>
        <c:crosses val="autoZero"/>
        <c:auto val="1"/>
        <c:lblOffset val="100"/>
        <c:baseTimeUnit val="years"/>
      </c:dateAx>
      <c:valAx>
        <c:axId val="19645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53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112.82</c:v>
                </c:pt>
                <c:pt idx="1">
                  <c:v>115.76</c:v>
                </c:pt>
                <c:pt idx="2">
                  <c:v>118.41</c:v>
                </c:pt>
                <c:pt idx="3">
                  <c:v>120.72</c:v>
                </c:pt>
                <c:pt idx="4">
                  <c:v>118.3</c:v>
                </c:pt>
              </c:numCache>
            </c:numRef>
          </c:val>
        </c:ser>
        <c:dLbls>
          <c:showLegendKey val="0"/>
          <c:showVal val="0"/>
          <c:showCatName val="0"/>
          <c:showSerName val="0"/>
          <c:showPercent val="0"/>
          <c:showBubbleSize val="0"/>
        </c:dLbls>
        <c:gapWidth val="150"/>
        <c:axId val="196455360"/>
        <c:axId val="19645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96455360"/>
        <c:axId val="196455752"/>
      </c:lineChart>
      <c:dateAx>
        <c:axId val="196455360"/>
        <c:scaling>
          <c:orientation val="minMax"/>
        </c:scaling>
        <c:delete val="1"/>
        <c:axPos val="b"/>
        <c:numFmt formatCode="ge" sourceLinked="1"/>
        <c:majorTickMark val="none"/>
        <c:minorTickMark val="none"/>
        <c:tickLblPos val="none"/>
        <c:crossAx val="196455752"/>
        <c:crosses val="autoZero"/>
        <c:auto val="1"/>
        <c:lblOffset val="100"/>
        <c:baseTimeUnit val="years"/>
      </c:dateAx>
      <c:valAx>
        <c:axId val="19645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170.67</c:v>
                </c:pt>
                <c:pt idx="1">
                  <c:v>158.69999999999999</c:v>
                </c:pt>
                <c:pt idx="2">
                  <c:v>154.63</c:v>
                </c:pt>
                <c:pt idx="3">
                  <c:v>151.44</c:v>
                </c:pt>
                <c:pt idx="4">
                  <c:v>154.54</c:v>
                </c:pt>
              </c:numCache>
            </c:numRef>
          </c:val>
        </c:ser>
        <c:dLbls>
          <c:showLegendKey val="0"/>
          <c:showVal val="0"/>
          <c:showCatName val="0"/>
          <c:showSerName val="0"/>
          <c:showPercent val="0"/>
          <c:showBubbleSize val="0"/>
        </c:dLbls>
        <c:gapWidth val="150"/>
        <c:axId val="196456928"/>
        <c:axId val="19645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96456928"/>
        <c:axId val="196457320"/>
      </c:lineChart>
      <c:dateAx>
        <c:axId val="196456928"/>
        <c:scaling>
          <c:orientation val="minMax"/>
        </c:scaling>
        <c:delete val="1"/>
        <c:axPos val="b"/>
        <c:numFmt formatCode="ge" sourceLinked="1"/>
        <c:majorTickMark val="none"/>
        <c:minorTickMark val="none"/>
        <c:tickLblPos val="none"/>
        <c:crossAx val="196457320"/>
        <c:crosses val="autoZero"/>
        <c:auto val="1"/>
        <c:lblOffset val="100"/>
        <c:baseTimeUnit val="years"/>
      </c:dateAx>
      <c:valAx>
        <c:axId val="19645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5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四国中央市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A4</v>
      </c>
      <c r="AA8" s="66"/>
      <c r="AB8" s="66"/>
      <c r="AC8" s="66"/>
      <c r="AD8" s="66"/>
      <c r="AE8" s="66"/>
      <c r="AF8" s="66"/>
      <c r="AG8" s="67"/>
      <c r="AH8" s="3"/>
      <c r="AI8" s="68">
        <f>データ!Q6</f>
        <v>90977</v>
      </c>
      <c r="AJ8" s="69"/>
      <c r="AK8" s="69"/>
      <c r="AL8" s="69"/>
      <c r="AM8" s="69"/>
      <c r="AN8" s="69"/>
      <c r="AO8" s="69"/>
      <c r="AP8" s="70"/>
      <c r="AQ8" s="51">
        <f>データ!R6</f>
        <v>421.24</v>
      </c>
      <c r="AR8" s="51"/>
      <c r="AS8" s="51"/>
      <c r="AT8" s="51"/>
      <c r="AU8" s="51"/>
      <c r="AV8" s="51"/>
      <c r="AW8" s="51"/>
      <c r="AX8" s="51"/>
      <c r="AY8" s="51">
        <f>データ!S6</f>
        <v>215.97</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59.83</v>
      </c>
      <c r="K10" s="51"/>
      <c r="L10" s="51"/>
      <c r="M10" s="51"/>
      <c r="N10" s="51"/>
      <c r="O10" s="51"/>
      <c r="P10" s="51"/>
      <c r="Q10" s="51"/>
      <c r="R10" s="51">
        <f>データ!O6</f>
        <v>87.28</v>
      </c>
      <c r="S10" s="51"/>
      <c r="T10" s="51"/>
      <c r="U10" s="51"/>
      <c r="V10" s="51"/>
      <c r="W10" s="51"/>
      <c r="X10" s="51"/>
      <c r="Y10" s="51"/>
      <c r="Z10" s="59">
        <f>データ!P6</f>
        <v>3240</v>
      </c>
      <c r="AA10" s="59"/>
      <c r="AB10" s="59"/>
      <c r="AC10" s="59"/>
      <c r="AD10" s="59"/>
      <c r="AE10" s="59"/>
      <c r="AF10" s="59"/>
      <c r="AG10" s="59"/>
      <c r="AH10" s="2"/>
      <c r="AI10" s="59">
        <f>データ!T6</f>
        <v>79228</v>
      </c>
      <c r="AJ10" s="59"/>
      <c r="AK10" s="59"/>
      <c r="AL10" s="59"/>
      <c r="AM10" s="59"/>
      <c r="AN10" s="59"/>
      <c r="AO10" s="59"/>
      <c r="AP10" s="59"/>
      <c r="AQ10" s="51">
        <f>データ!U6</f>
        <v>54.39</v>
      </c>
      <c r="AR10" s="51"/>
      <c r="AS10" s="51"/>
      <c r="AT10" s="51"/>
      <c r="AU10" s="51"/>
      <c r="AV10" s="51"/>
      <c r="AW10" s="51"/>
      <c r="AX10" s="51"/>
      <c r="AY10" s="51">
        <f>データ!V6</f>
        <v>1456.66</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382132</v>
      </c>
      <c r="D6" s="31">
        <f t="shared" si="3"/>
        <v>46</v>
      </c>
      <c r="E6" s="31">
        <f t="shared" si="3"/>
        <v>1</v>
      </c>
      <c r="F6" s="31">
        <f t="shared" si="3"/>
        <v>0</v>
      </c>
      <c r="G6" s="31">
        <f t="shared" si="3"/>
        <v>1</v>
      </c>
      <c r="H6" s="31" t="str">
        <f t="shared" si="3"/>
        <v>愛媛県　四国中央市</v>
      </c>
      <c r="I6" s="31" t="str">
        <f t="shared" si="3"/>
        <v>法適用</v>
      </c>
      <c r="J6" s="31" t="str">
        <f t="shared" si="3"/>
        <v>水道事業</v>
      </c>
      <c r="K6" s="31" t="str">
        <f t="shared" si="3"/>
        <v>末端給水事業</v>
      </c>
      <c r="L6" s="31" t="str">
        <f t="shared" si="3"/>
        <v>A4</v>
      </c>
      <c r="M6" s="32" t="str">
        <f t="shared" si="3"/>
        <v>-</v>
      </c>
      <c r="N6" s="32">
        <f t="shared" si="3"/>
        <v>59.83</v>
      </c>
      <c r="O6" s="32">
        <f t="shared" si="3"/>
        <v>87.28</v>
      </c>
      <c r="P6" s="32">
        <f t="shared" si="3"/>
        <v>3240</v>
      </c>
      <c r="Q6" s="32">
        <f t="shared" si="3"/>
        <v>90977</v>
      </c>
      <c r="R6" s="32">
        <f t="shared" si="3"/>
        <v>421.24</v>
      </c>
      <c r="S6" s="32">
        <f t="shared" si="3"/>
        <v>215.97</v>
      </c>
      <c r="T6" s="32">
        <f t="shared" si="3"/>
        <v>79228</v>
      </c>
      <c r="U6" s="32">
        <f t="shared" si="3"/>
        <v>54.39</v>
      </c>
      <c r="V6" s="32">
        <f t="shared" si="3"/>
        <v>1456.66</v>
      </c>
      <c r="W6" s="33">
        <f>IF(W7="",NA(),W7)</f>
        <v>118.42</v>
      </c>
      <c r="X6" s="33">
        <f t="shared" ref="X6:AF6" si="4">IF(X7="",NA(),X7)</f>
        <v>121.89</v>
      </c>
      <c r="Y6" s="33">
        <f t="shared" si="4"/>
        <v>125.84</v>
      </c>
      <c r="Z6" s="33">
        <f t="shared" si="4"/>
        <v>126.88</v>
      </c>
      <c r="AA6" s="33">
        <f t="shared" si="4"/>
        <v>121.44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1411.9</v>
      </c>
      <c r="AT6" s="33">
        <f t="shared" ref="AT6:BB6" si="6">IF(AT7="",NA(),AT7)</f>
        <v>1098.73</v>
      </c>
      <c r="AU6" s="33">
        <f t="shared" si="6"/>
        <v>1397.42</v>
      </c>
      <c r="AV6" s="33">
        <f t="shared" si="6"/>
        <v>1229.5899999999999</v>
      </c>
      <c r="AW6" s="33">
        <f t="shared" si="6"/>
        <v>221.39</v>
      </c>
      <c r="AX6" s="33">
        <f t="shared" si="6"/>
        <v>699.11</v>
      </c>
      <c r="AY6" s="33">
        <f t="shared" si="6"/>
        <v>695.41</v>
      </c>
      <c r="AZ6" s="33">
        <f t="shared" si="6"/>
        <v>701</v>
      </c>
      <c r="BA6" s="33">
        <f t="shared" si="6"/>
        <v>739.59</v>
      </c>
      <c r="BB6" s="33">
        <f t="shared" si="6"/>
        <v>335.95</v>
      </c>
      <c r="BC6" s="32" t="str">
        <f>IF(BC7="","",IF(BC7="-","【-】","【"&amp;SUBSTITUTE(TEXT(BC7,"#,##0.00"),"-","△")&amp;"】"))</f>
        <v>【264.16】</v>
      </c>
      <c r="BD6" s="33">
        <f>IF(BD7="",NA(),BD7)</f>
        <v>508.9</v>
      </c>
      <c r="BE6" s="33">
        <f t="shared" ref="BE6:BM6" si="7">IF(BE7="",NA(),BE7)</f>
        <v>524.16</v>
      </c>
      <c r="BF6" s="33">
        <f t="shared" si="7"/>
        <v>489.81</v>
      </c>
      <c r="BG6" s="33">
        <f t="shared" si="7"/>
        <v>455.05</v>
      </c>
      <c r="BH6" s="33">
        <f t="shared" si="7"/>
        <v>437.83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112.82</v>
      </c>
      <c r="BP6" s="33">
        <f t="shared" ref="BP6:BX6" si="8">IF(BP7="",NA(),BP7)</f>
        <v>115.76</v>
      </c>
      <c r="BQ6" s="33">
        <f t="shared" si="8"/>
        <v>118.41</v>
      </c>
      <c r="BR6" s="33">
        <f t="shared" si="8"/>
        <v>120.72</v>
      </c>
      <c r="BS6" s="33">
        <f t="shared" si="8"/>
        <v>118.3</v>
      </c>
      <c r="BT6" s="33">
        <f t="shared" si="8"/>
        <v>101.27</v>
      </c>
      <c r="BU6" s="33">
        <f t="shared" si="8"/>
        <v>99.61</v>
      </c>
      <c r="BV6" s="33">
        <f t="shared" si="8"/>
        <v>100.27</v>
      </c>
      <c r="BW6" s="33">
        <f t="shared" si="8"/>
        <v>99.46</v>
      </c>
      <c r="BX6" s="33">
        <f t="shared" si="8"/>
        <v>105.21</v>
      </c>
      <c r="BY6" s="32" t="str">
        <f>IF(BY7="","",IF(BY7="-","【-】","【"&amp;SUBSTITUTE(TEXT(BY7,"#,##0.00"),"-","△")&amp;"】"))</f>
        <v>【104.60】</v>
      </c>
      <c r="BZ6" s="33">
        <f>IF(BZ7="",NA(),BZ7)</f>
        <v>170.67</v>
      </c>
      <c r="CA6" s="33">
        <f t="shared" ref="CA6:CI6" si="9">IF(CA7="",NA(),CA7)</f>
        <v>158.69999999999999</v>
      </c>
      <c r="CB6" s="33">
        <f t="shared" si="9"/>
        <v>154.63</v>
      </c>
      <c r="CC6" s="33">
        <f t="shared" si="9"/>
        <v>151.44</v>
      </c>
      <c r="CD6" s="33">
        <f t="shared" si="9"/>
        <v>154.54</v>
      </c>
      <c r="CE6" s="33">
        <f t="shared" si="9"/>
        <v>167.74</v>
      </c>
      <c r="CF6" s="33">
        <f t="shared" si="9"/>
        <v>169.59</v>
      </c>
      <c r="CG6" s="33">
        <f t="shared" si="9"/>
        <v>169.62</v>
      </c>
      <c r="CH6" s="33">
        <f t="shared" si="9"/>
        <v>171.78</v>
      </c>
      <c r="CI6" s="33">
        <f t="shared" si="9"/>
        <v>162.59</v>
      </c>
      <c r="CJ6" s="32" t="str">
        <f>IF(CJ7="","",IF(CJ7="-","【-】","【"&amp;SUBSTITUTE(TEXT(CJ7,"#,##0.00"),"-","△")&amp;"】"))</f>
        <v>【164.21】</v>
      </c>
      <c r="CK6" s="33">
        <f>IF(CK7="",NA(),CK7)</f>
        <v>50.92</v>
      </c>
      <c r="CL6" s="33">
        <f t="shared" ref="CL6:CT6" si="10">IF(CL7="",NA(),CL7)</f>
        <v>53.61</v>
      </c>
      <c r="CM6" s="33">
        <f t="shared" si="10"/>
        <v>52.82</v>
      </c>
      <c r="CN6" s="33">
        <f t="shared" si="10"/>
        <v>52.88</v>
      </c>
      <c r="CO6" s="33">
        <f t="shared" si="10"/>
        <v>51.78</v>
      </c>
      <c r="CP6" s="33">
        <f t="shared" si="10"/>
        <v>60.83</v>
      </c>
      <c r="CQ6" s="33">
        <f t="shared" si="10"/>
        <v>60.04</v>
      </c>
      <c r="CR6" s="33">
        <f t="shared" si="10"/>
        <v>59.88</v>
      </c>
      <c r="CS6" s="33">
        <f t="shared" si="10"/>
        <v>59.68</v>
      </c>
      <c r="CT6" s="33">
        <f t="shared" si="10"/>
        <v>59.17</v>
      </c>
      <c r="CU6" s="32" t="str">
        <f>IF(CU7="","",IF(CU7="-","【-】","【"&amp;SUBSTITUTE(TEXT(CU7,"#,##0.00"),"-","△")&amp;"】"))</f>
        <v>【59.80】</v>
      </c>
      <c r="CV6" s="33">
        <f>IF(CV7="",NA(),CV7)</f>
        <v>85.34</v>
      </c>
      <c r="CW6" s="33">
        <f t="shared" ref="CW6:DE6" si="11">IF(CW7="",NA(),CW7)</f>
        <v>84.66</v>
      </c>
      <c r="CX6" s="33">
        <f t="shared" si="11"/>
        <v>85.28</v>
      </c>
      <c r="CY6" s="33">
        <f t="shared" si="11"/>
        <v>84.76</v>
      </c>
      <c r="CZ6" s="33">
        <f t="shared" si="11"/>
        <v>84</v>
      </c>
      <c r="DA6" s="33">
        <f t="shared" si="11"/>
        <v>87.92</v>
      </c>
      <c r="DB6" s="33">
        <f t="shared" si="11"/>
        <v>87.33</v>
      </c>
      <c r="DC6" s="33">
        <f t="shared" si="11"/>
        <v>87.65</v>
      </c>
      <c r="DD6" s="33">
        <f t="shared" si="11"/>
        <v>87.63</v>
      </c>
      <c r="DE6" s="33">
        <f t="shared" si="11"/>
        <v>87.6</v>
      </c>
      <c r="DF6" s="32" t="str">
        <f>IF(DF7="","",IF(DF7="-","【-】","【"&amp;SUBSTITUTE(TEXT(DF7,"#,##0.00"),"-","△")&amp;"】"))</f>
        <v>【89.78】</v>
      </c>
      <c r="DG6" s="33">
        <f>IF(DG7="",NA(),DG7)</f>
        <v>56.99</v>
      </c>
      <c r="DH6" s="33">
        <f t="shared" ref="DH6:DP6" si="12">IF(DH7="",NA(),DH7)</f>
        <v>55.26</v>
      </c>
      <c r="DI6" s="33">
        <f t="shared" si="12"/>
        <v>55.83</v>
      </c>
      <c r="DJ6" s="33">
        <f t="shared" si="12"/>
        <v>56.53</v>
      </c>
      <c r="DK6" s="33">
        <f t="shared" si="12"/>
        <v>57.45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2.68</v>
      </c>
      <c r="DS6" s="33">
        <f t="shared" ref="DS6:EA6" si="13">IF(DS7="",NA(),DS7)</f>
        <v>2.91</v>
      </c>
      <c r="DT6" s="33">
        <f t="shared" si="13"/>
        <v>3.13</v>
      </c>
      <c r="DU6" s="33">
        <f t="shared" si="13"/>
        <v>3.45</v>
      </c>
      <c r="DV6" s="33">
        <f t="shared" si="13"/>
        <v>7.92</v>
      </c>
      <c r="DW6" s="33">
        <f t="shared" si="13"/>
        <v>6.92</v>
      </c>
      <c r="DX6" s="33">
        <f t="shared" si="13"/>
        <v>7.67</v>
      </c>
      <c r="DY6" s="33">
        <f t="shared" si="13"/>
        <v>8.4</v>
      </c>
      <c r="DZ6" s="33">
        <f t="shared" si="13"/>
        <v>9.7100000000000009</v>
      </c>
      <c r="EA6" s="33">
        <f t="shared" si="13"/>
        <v>10.71</v>
      </c>
      <c r="EB6" s="32" t="str">
        <f>IF(EB7="","",IF(EB7="-","【-】","【"&amp;SUBSTITUTE(TEXT(EB7,"#,##0.00"),"-","△")&amp;"】"))</f>
        <v>【12.42】</v>
      </c>
      <c r="EC6" s="33">
        <f>IF(EC7="",NA(),EC7)</f>
        <v>0.24</v>
      </c>
      <c r="ED6" s="33">
        <f t="shared" ref="ED6:EL6" si="14">IF(ED7="",NA(),ED7)</f>
        <v>0.28999999999999998</v>
      </c>
      <c r="EE6" s="33">
        <f t="shared" si="14"/>
        <v>0.36</v>
      </c>
      <c r="EF6" s="33">
        <f t="shared" si="14"/>
        <v>0.49</v>
      </c>
      <c r="EG6" s="33">
        <f t="shared" si="14"/>
        <v>0.34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382132</v>
      </c>
      <c r="D7" s="35">
        <v>46</v>
      </c>
      <c r="E7" s="35">
        <v>1</v>
      </c>
      <c r="F7" s="35">
        <v>0</v>
      </c>
      <c r="G7" s="35">
        <v>1</v>
      </c>
      <c r="H7" s="35" t="s">
        <v>93</v>
      </c>
      <c r="I7" s="35" t="s">
        <v>94</v>
      </c>
      <c r="J7" s="35" t="s">
        <v>95</v>
      </c>
      <c r="K7" s="35" t="s">
        <v>96</v>
      </c>
      <c r="L7" s="35" t="s">
        <v>97</v>
      </c>
      <c r="M7" s="36" t="s">
        <v>98</v>
      </c>
      <c r="N7" s="36">
        <v>59.83</v>
      </c>
      <c r="O7" s="36">
        <v>87.28</v>
      </c>
      <c r="P7" s="36">
        <v>3240</v>
      </c>
      <c r="Q7" s="36">
        <v>90977</v>
      </c>
      <c r="R7" s="36">
        <v>421.24</v>
      </c>
      <c r="S7" s="36">
        <v>215.97</v>
      </c>
      <c r="T7" s="36">
        <v>79228</v>
      </c>
      <c r="U7" s="36">
        <v>54.39</v>
      </c>
      <c r="V7" s="36">
        <v>1456.66</v>
      </c>
      <c r="W7" s="36">
        <v>118.42</v>
      </c>
      <c r="X7" s="36">
        <v>121.89</v>
      </c>
      <c r="Y7" s="36">
        <v>125.84</v>
      </c>
      <c r="Z7" s="36">
        <v>126.88</v>
      </c>
      <c r="AA7" s="36">
        <v>121.44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1411.9</v>
      </c>
      <c r="AT7" s="36">
        <v>1098.73</v>
      </c>
      <c r="AU7" s="36">
        <v>1397.42</v>
      </c>
      <c r="AV7" s="36">
        <v>1229.5899999999999</v>
      </c>
      <c r="AW7" s="36">
        <v>221.39</v>
      </c>
      <c r="AX7" s="36">
        <v>699.11</v>
      </c>
      <c r="AY7" s="36">
        <v>695.41</v>
      </c>
      <c r="AZ7" s="36">
        <v>701</v>
      </c>
      <c r="BA7" s="36">
        <v>739.59</v>
      </c>
      <c r="BB7" s="36">
        <v>335.95</v>
      </c>
      <c r="BC7" s="36">
        <v>264.16000000000003</v>
      </c>
      <c r="BD7" s="36">
        <v>508.9</v>
      </c>
      <c r="BE7" s="36">
        <v>524.16</v>
      </c>
      <c r="BF7" s="36">
        <v>489.81</v>
      </c>
      <c r="BG7" s="36">
        <v>455.05</v>
      </c>
      <c r="BH7" s="36">
        <v>437.83</v>
      </c>
      <c r="BI7" s="36">
        <v>339.69</v>
      </c>
      <c r="BJ7" s="36">
        <v>343.45</v>
      </c>
      <c r="BK7" s="36">
        <v>330.99</v>
      </c>
      <c r="BL7" s="36">
        <v>324.08999999999997</v>
      </c>
      <c r="BM7" s="36">
        <v>319.82</v>
      </c>
      <c r="BN7" s="36">
        <v>283.72000000000003</v>
      </c>
      <c r="BO7" s="36">
        <v>112.82</v>
      </c>
      <c r="BP7" s="36">
        <v>115.76</v>
      </c>
      <c r="BQ7" s="36">
        <v>118.41</v>
      </c>
      <c r="BR7" s="36">
        <v>120.72</v>
      </c>
      <c r="BS7" s="36">
        <v>118.3</v>
      </c>
      <c r="BT7" s="36">
        <v>101.27</v>
      </c>
      <c r="BU7" s="36">
        <v>99.61</v>
      </c>
      <c r="BV7" s="36">
        <v>100.27</v>
      </c>
      <c r="BW7" s="36">
        <v>99.46</v>
      </c>
      <c r="BX7" s="36">
        <v>105.21</v>
      </c>
      <c r="BY7" s="36">
        <v>104.6</v>
      </c>
      <c r="BZ7" s="36">
        <v>170.67</v>
      </c>
      <c r="CA7" s="36">
        <v>158.69999999999999</v>
      </c>
      <c r="CB7" s="36">
        <v>154.63</v>
      </c>
      <c r="CC7" s="36">
        <v>151.44</v>
      </c>
      <c r="CD7" s="36">
        <v>154.54</v>
      </c>
      <c r="CE7" s="36">
        <v>167.74</v>
      </c>
      <c r="CF7" s="36">
        <v>169.59</v>
      </c>
      <c r="CG7" s="36">
        <v>169.62</v>
      </c>
      <c r="CH7" s="36">
        <v>171.78</v>
      </c>
      <c r="CI7" s="36">
        <v>162.59</v>
      </c>
      <c r="CJ7" s="36">
        <v>164.21</v>
      </c>
      <c r="CK7" s="36">
        <v>50.92</v>
      </c>
      <c r="CL7" s="36">
        <v>53.61</v>
      </c>
      <c r="CM7" s="36">
        <v>52.82</v>
      </c>
      <c r="CN7" s="36">
        <v>52.88</v>
      </c>
      <c r="CO7" s="36">
        <v>51.78</v>
      </c>
      <c r="CP7" s="36">
        <v>60.83</v>
      </c>
      <c r="CQ7" s="36">
        <v>60.04</v>
      </c>
      <c r="CR7" s="36">
        <v>59.88</v>
      </c>
      <c r="CS7" s="36">
        <v>59.68</v>
      </c>
      <c r="CT7" s="36">
        <v>59.17</v>
      </c>
      <c r="CU7" s="36">
        <v>59.8</v>
      </c>
      <c r="CV7" s="36">
        <v>85.34</v>
      </c>
      <c r="CW7" s="36">
        <v>84.66</v>
      </c>
      <c r="CX7" s="36">
        <v>85.28</v>
      </c>
      <c r="CY7" s="36">
        <v>84.76</v>
      </c>
      <c r="CZ7" s="36">
        <v>84</v>
      </c>
      <c r="DA7" s="36">
        <v>87.92</v>
      </c>
      <c r="DB7" s="36">
        <v>87.33</v>
      </c>
      <c r="DC7" s="36">
        <v>87.65</v>
      </c>
      <c r="DD7" s="36">
        <v>87.63</v>
      </c>
      <c r="DE7" s="36">
        <v>87.6</v>
      </c>
      <c r="DF7" s="36">
        <v>89.78</v>
      </c>
      <c r="DG7" s="36">
        <v>56.99</v>
      </c>
      <c r="DH7" s="36">
        <v>55.26</v>
      </c>
      <c r="DI7" s="36">
        <v>55.83</v>
      </c>
      <c r="DJ7" s="36">
        <v>56.53</v>
      </c>
      <c r="DK7" s="36">
        <v>57.45</v>
      </c>
      <c r="DL7" s="36">
        <v>36.700000000000003</v>
      </c>
      <c r="DM7" s="36">
        <v>37.71</v>
      </c>
      <c r="DN7" s="36">
        <v>38.69</v>
      </c>
      <c r="DO7" s="36">
        <v>39.65</v>
      </c>
      <c r="DP7" s="36">
        <v>45.25</v>
      </c>
      <c r="DQ7" s="36">
        <v>46.31</v>
      </c>
      <c r="DR7" s="36">
        <v>2.68</v>
      </c>
      <c r="DS7" s="36">
        <v>2.91</v>
      </c>
      <c r="DT7" s="36">
        <v>3.13</v>
      </c>
      <c r="DU7" s="36">
        <v>3.45</v>
      </c>
      <c r="DV7" s="36">
        <v>7.92</v>
      </c>
      <c r="DW7" s="36">
        <v>6.92</v>
      </c>
      <c r="DX7" s="36">
        <v>7.67</v>
      </c>
      <c r="DY7" s="36">
        <v>8.4</v>
      </c>
      <c r="DZ7" s="36">
        <v>9.7100000000000009</v>
      </c>
      <c r="EA7" s="36">
        <v>10.71</v>
      </c>
      <c r="EB7" s="36">
        <v>12.42</v>
      </c>
      <c r="EC7" s="36">
        <v>0.24</v>
      </c>
      <c r="ED7" s="36">
        <v>0.28999999999999998</v>
      </c>
      <c r="EE7" s="36">
        <v>0.36</v>
      </c>
      <c r="EF7" s="36">
        <v>0.49</v>
      </c>
      <c r="EG7" s="36">
        <v>0.34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dcterms:created xsi:type="dcterms:W3CDTF">2016-02-03T07:27:57Z</dcterms:created>
  <dcterms:modified xsi:type="dcterms:W3CDTF">2016-02-12T00:38:57Z</dcterms:modified>
  <cp:category/>
</cp:coreProperties>
</file>