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AI8" i="4" s="1"/>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<sst xmlns="http://schemas.openxmlformats.org/spreadsheetml/2006/main" count="218" uniqueCount="108">
  <si>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</si>
  <si>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</si>
  <si>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</si>
  <si>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</si>
  <si>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</si>
  <si>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</si>
  <si>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</si>
  <si>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</si>
  <si>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</si>
  <si>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</si>
  <si>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</si>
  <si>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</si>
  <si>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</si>
  <si>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</si>
  <si>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</si>
  <si>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</si>
  <si>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</si>
  <si>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</si>
  <si>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</si>
  <si>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</si>
  <si>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</si>
  <si>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</si>
  <si>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</si>
  <si>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</si>
  <si>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</si>
  <si>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</si>
  <si>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</si>
  <si>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</si>
  <si>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</si>
  <si>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</si>
  <si>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</si>
  <si>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</si>
  <si>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</si>
  <si>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</si>
  <si>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</si>
  <si>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</si>
  <si>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</si>
  <si>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</si>
  <si>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</si>
  <si>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</si>
  <si>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</si>
  <si>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</si>
  <si>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</si>
  <si>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</si>
  <si>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</si>
  <si>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</si>
  <si>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</si>
  <si>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</si>
  <si>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</si>
  <si>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</si>
  <si>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</si>
  <si>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</si>
  <si>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</si>
  <si>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</si>
  <si>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</si>
  <si>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</si>
  <si>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</si>
  <si>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</si>
  <si>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</si>
  <si>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</si>
  <si>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</si>
  <si>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</si>
  <si>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</si>
  <si>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</si>
  <si>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</si>
  <si>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</si>
  <si>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</si>
  <si>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</si>
  <si>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</si>
  <si>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</si>
  <si>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</si>
  <si>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</si>
  <si>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</si>
  <si>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</si>
  <si>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</si>
  <si>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</si>
  <si>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</si>
  <si>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</si>
  <si>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</si>
  <si>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</si>
  <si>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</si>
  <si>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</si>
  <si>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</si>
  <si>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</si>
  <si>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</si>
  <si>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</si>
  <si>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</si>
  <si>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</si>
  <si>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</si>
  <si>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</si>
  <si>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</si>
  <si>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</si>
  <si>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</si>
  <si>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西条市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</si>
  <si>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</si>
  <si>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</si>
  <si>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</si>
  <si>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</si>
  <si>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</si>
  <si>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</si>
  <si>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</si>
  <si>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</si>
  <si>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</si>
  <si>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</si>
  <si>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</si>
  <si>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簡易水道事業は上水道事業に比べ規模が小さく、一般的に効率的な経営をすることが困難な場合が多い。当市においても、上水道事業と比較した場合、経営指標は低い水準にある。
　収益的収支比率、料金回収率が100％を大きく下回っているということは、必要な資金を料金収入で確保できていないことを示している。不足する資金は、企業債の借入や、一般会計からの繰入により補填されている。
　当市の簡易水道事業では、近年は大規模な更新事業が行われていないこともあり、企業債残高対給水収益比率、給水原価といった指標は類似団体と比較すれば、低く抑えられている。しかし、経営の健全性という観点からは早急に改善が必要な状況である。
　また、有収率は良好であり、漏水等の影響が少なく、施設利用率は類似団体と比べ低く、施設に余裕があることを示している。しかし、今後は給水人口の減少に伴い、施設利用率は現在よりもさらに低下していくことが予想されるため、将来的には規模の縮小や上水道との統合を視野に入れた施設の更新計画が必要である。</t>
    <rPh sb="8" eb="11">
      <t>ジョウスイドウ</t>
    </rPh>
    <rPh sb="11" eb="13">
      <t>ジギョウ</t>
    </rPh>
    <rPh sb="14" eb="15">
      <t>クラ</t>
    </rPh>
    <rPh sb="16" eb="18">
      <t>キボ</t>
    </rPh>
    <rPh sb="19" eb="20">
      <t>チイ</t>
    </rPh>
    <rPh sb="23" eb="26">
      <t>イッパンテキ</t>
    </rPh>
    <rPh sb="27" eb="30">
      <t>コウリツテキ</t>
    </rPh>
    <rPh sb="31" eb="33">
      <t>ケイエイ</t>
    </rPh>
    <rPh sb="39" eb="41">
      <t>コンナン</t>
    </rPh>
    <rPh sb="42" eb="44">
      <t>バアイ</t>
    </rPh>
    <rPh sb="45" eb="46">
      <t>オオ</t>
    </rPh>
    <rPh sb="48" eb="50">
      <t>トウシ</t>
    </rPh>
    <rPh sb="56" eb="59">
      <t>ジョウスイドウ</t>
    </rPh>
    <rPh sb="59" eb="61">
      <t>ジギョウ</t>
    </rPh>
    <rPh sb="62" eb="64">
      <t>ヒカク</t>
    </rPh>
    <rPh sb="66" eb="68">
      <t>バアイ</t>
    </rPh>
    <rPh sb="69" eb="71">
      <t>ケイエイ</t>
    </rPh>
    <rPh sb="71" eb="73">
      <t>シヒョウ</t>
    </rPh>
    <rPh sb="74" eb="75">
      <t>ヒク</t>
    </rPh>
    <rPh sb="76" eb="78">
      <t>スイジュン</t>
    </rPh>
    <rPh sb="84" eb="87">
      <t>シュウエキテキ</t>
    </rPh>
    <rPh sb="87" eb="89">
      <t>シュウシ</t>
    </rPh>
    <rPh sb="89" eb="91">
      <t>ヒリツ</t>
    </rPh>
    <rPh sb="92" eb="94">
      <t>リョウキン</t>
    </rPh>
    <rPh sb="94" eb="96">
      <t>カイシュウ</t>
    </rPh>
    <rPh sb="96" eb="97">
      <t>リツ</t>
    </rPh>
    <rPh sb="103" eb="104">
      <t>オオ</t>
    </rPh>
    <rPh sb="106" eb="108">
      <t>シタマワ</t>
    </rPh>
    <rPh sb="119" eb="121">
      <t>ヒツヨウ</t>
    </rPh>
    <rPh sb="122" eb="124">
      <t>シキン</t>
    </rPh>
    <rPh sb="125" eb="127">
      <t>リョウキン</t>
    </rPh>
    <rPh sb="127" eb="129">
      <t>シュウニュウ</t>
    </rPh>
    <rPh sb="130" eb="132">
      <t>カクホ</t>
    </rPh>
    <rPh sb="141" eb="142">
      <t>シメ</t>
    </rPh>
    <rPh sb="147" eb="149">
      <t>フソク</t>
    </rPh>
    <rPh sb="151" eb="153">
      <t>シキン</t>
    </rPh>
    <rPh sb="155" eb="157">
      <t>キギョウ</t>
    </rPh>
    <rPh sb="157" eb="158">
      <t>サイ</t>
    </rPh>
    <rPh sb="159" eb="161">
      <t>カリイレ</t>
    </rPh>
    <rPh sb="163" eb="165">
      <t>イッパン</t>
    </rPh>
    <rPh sb="165" eb="167">
      <t>カイケイ</t>
    </rPh>
    <rPh sb="170" eb="172">
      <t>クリイレ</t>
    </rPh>
    <rPh sb="175" eb="177">
      <t>ホテン</t>
    </rPh>
    <rPh sb="185" eb="187">
      <t>トウシ</t>
    </rPh>
    <rPh sb="188" eb="190">
      <t>カンイ</t>
    </rPh>
    <rPh sb="190" eb="192">
      <t>スイドウ</t>
    </rPh>
    <rPh sb="192" eb="194">
      <t>ジギョウ</t>
    </rPh>
    <rPh sb="197" eb="199">
      <t>キンネン</t>
    </rPh>
    <rPh sb="200" eb="203">
      <t>ダイキボ</t>
    </rPh>
    <rPh sb="204" eb="206">
      <t>コウシン</t>
    </rPh>
    <rPh sb="206" eb="208">
      <t>ジギョウ</t>
    </rPh>
    <rPh sb="209" eb="210">
      <t>オコナ</t>
    </rPh>
    <rPh sb="222" eb="224">
      <t>キギョウ</t>
    </rPh>
    <rPh sb="224" eb="225">
      <t>サイ</t>
    </rPh>
    <rPh sb="225" eb="227">
      <t>ザンダカ</t>
    </rPh>
    <rPh sb="227" eb="228">
      <t>タイ</t>
    </rPh>
    <rPh sb="228" eb="230">
      <t>キュウスイ</t>
    </rPh>
    <rPh sb="230" eb="232">
      <t>シュウエキ</t>
    </rPh>
    <rPh sb="232" eb="234">
      <t>ヒリツ</t>
    </rPh>
    <rPh sb="235" eb="237">
      <t>キュウスイ</t>
    </rPh>
    <rPh sb="237" eb="239">
      <t>ゲンカ</t>
    </rPh>
    <rPh sb="243" eb="245">
      <t>シヒョウ</t>
    </rPh>
    <rPh sb="246" eb="248">
      <t>ルイジ</t>
    </rPh>
    <rPh sb="248" eb="250">
      <t>ダンタイ</t>
    </rPh>
    <rPh sb="251" eb="253">
      <t>ヒカク</t>
    </rPh>
    <rPh sb="257" eb="258">
      <t>ヒク</t>
    </rPh>
    <rPh sb="259" eb="260">
      <t>オサ</t>
    </rPh>
    <rPh sb="271" eb="273">
      <t>ケイエイ</t>
    </rPh>
    <rPh sb="274" eb="277">
      <t>ケンゼンセイ</t>
    </rPh>
    <rPh sb="280" eb="282">
      <t>カンテン</t>
    </rPh>
    <rPh sb="285" eb="287">
      <t>ソウキュウ</t>
    </rPh>
    <rPh sb="288" eb="290">
      <t>カイゼン</t>
    </rPh>
    <rPh sb="291" eb="293">
      <t>ヒツヨウ</t>
    </rPh>
    <rPh sb="294" eb="296">
      <t>ジョウキョウ</t>
    </rPh>
    <rPh sb="305" eb="307">
      <t>ユウシュウ</t>
    </rPh>
    <rPh sb="307" eb="308">
      <t>リツ</t>
    </rPh>
    <rPh sb="309" eb="311">
      <t>リョウコウ</t>
    </rPh>
    <rPh sb="315" eb="317">
      <t>ロウスイ</t>
    </rPh>
    <rPh sb="317" eb="318">
      <t>トウ</t>
    </rPh>
    <rPh sb="319" eb="321">
      <t>エイキョウ</t>
    </rPh>
    <rPh sb="322" eb="323">
      <t>スク</t>
    </rPh>
    <rPh sb="326" eb="328">
      <t>シセツ</t>
    </rPh>
    <rPh sb="328" eb="331">
      <t>リヨウリツ</t>
    </rPh>
    <rPh sb="332" eb="334">
      <t>ルイジ</t>
    </rPh>
    <rPh sb="334" eb="336">
      <t>ダンタイ</t>
    </rPh>
    <rPh sb="337" eb="338">
      <t>クラ</t>
    </rPh>
    <rPh sb="339" eb="340">
      <t>ヒク</t>
    </rPh>
    <rPh sb="342" eb="344">
      <t>シセツ</t>
    </rPh>
    <rPh sb="345" eb="347">
      <t>ヨユウ</t>
    </rPh>
    <rPh sb="353" eb="354">
      <t>シメ</t>
    </rPh>
    <rPh sb="363" eb="365">
      <t>コンゴ</t>
    </rPh>
    <rPh sb="366" eb="368">
      <t>キュウスイ</t>
    </rPh>
    <rPh sb="368" eb="370">
      <t>ジンコウ</t>
    </rPh>
    <rPh sb="371" eb="373">
      <t>ゲンショウ</t>
    </rPh>
    <rPh sb="374" eb="375">
      <t>トモナ</t>
    </rPh>
    <rPh sb="377" eb="379">
      <t>シセツ</t>
    </rPh>
    <rPh sb="379" eb="382">
      <t>リヨウリツ</t>
    </rPh>
    <rPh sb="383" eb="385">
      <t>ゲンザイ</t>
    </rPh>
    <rPh sb="391" eb="393">
      <t>テイカ</t>
    </rPh>
    <rPh sb="400" eb="402">
      <t>ヨソウ</t>
    </rPh>
    <rPh sb="408" eb="411">
      <t>ショウライテキ</t>
    </rPh>
    <rPh sb="413" eb="415">
      <t>キボ</t>
    </rPh>
    <rPh sb="416" eb="418">
      <t>シュクショウ</t>
    </rPh>
    <rPh sb="419" eb="422">
      <t>ジョウスイドウ</t>
    </rPh>
    <rPh sb="424" eb="426">
      <t>トウゴウ</t>
    </rPh>
    <rPh sb="427" eb="429">
      <t>シヤ</t>
    </rPh>
    <rPh sb="430" eb="431">
      <t>イ</t>
    </rPh>
    <rPh sb="433" eb="435">
      <t>シセツ</t>
    </rPh>
    <rPh sb="436" eb="438">
      <t>コウシン</t>
    </rPh>
    <rPh sb="438" eb="440">
      <t>ケイカク</t>
    </rPh>
    <rPh sb="441" eb="443">
      <t>ヒツヨウ</t>
    </rPh>
    <phoneticPr fontId="4"/>
  </si>
  <si>
    <t xml:space="preserve">　簡易水道事業は、上水道事業と比較すれば料金収入のみで経営の健全性を確保することは困難であるため、一般会計からの繰入に大きく依存している。
　これは、水道利用者以外からも負担を強いることになり望ましくなく、改善が必要な状況である。
　また、人口が減少し施設利用率も減少していくことが予想される中では、規模の縮小や施設の統廃合も考えていかなければならない。
　これらを解決するには上水道事業との統合をすることによって、経営基盤の強化を図り、効率的な施設利用を行うことである。
　しかし、安易な統合では水道料金を値上げせざるえないため、財源確保を慎重に行った上で、今後の事業計画を策定する必要がある。
</t>
    <rPh sb="1" eb="3">
      <t>カンイ</t>
    </rPh>
    <rPh sb="3" eb="5">
      <t>スイドウ</t>
    </rPh>
    <rPh sb="5" eb="7">
      <t>ジギョウ</t>
    </rPh>
    <rPh sb="9" eb="12">
      <t>ジョウスイドウ</t>
    </rPh>
    <rPh sb="12" eb="14">
      <t>ジギョウ</t>
    </rPh>
    <rPh sb="15" eb="17">
      <t>ヒカク</t>
    </rPh>
    <rPh sb="20" eb="22">
      <t>リョウキン</t>
    </rPh>
    <rPh sb="22" eb="24">
      <t>シュウニュウ</t>
    </rPh>
    <rPh sb="27" eb="29">
      <t>ケイエイ</t>
    </rPh>
    <rPh sb="30" eb="33">
      <t>ケンゼンセイ</t>
    </rPh>
    <rPh sb="34" eb="36">
      <t>カクホ</t>
    </rPh>
    <rPh sb="41" eb="43">
      <t>コンナン</t>
    </rPh>
    <rPh sb="49" eb="51">
      <t>イッパン</t>
    </rPh>
    <rPh sb="51" eb="53">
      <t>カイケイ</t>
    </rPh>
    <rPh sb="56" eb="58">
      <t>クリイレ</t>
    </rPh>
    <rPh sb="59" eb="60">
      <t>オオ</t>
    </rPh>
    <rPh sb="62" eb="64">
      <t>イゾン</t>
    </rPh>
    <rPh sb="75" eb="77">
      <t>スイドウ</t>
    </rPh>
    <rPh sb="77" eb="80">
      <t>リヨウシャ</t>
    </rPh>
    <rPh sb="80" eb="82">
      <t>イガイ</t>
    </rPh>
    <rPh sb="85" eb="87">
      <t>フタン</t>
    </rPh>
    <rPh sb="88" eb="89">
      <t>シ</t>
    </rPh>
    <rPh sb="96" eb="97">
      <t>ノゾ</t>
    </rPh>
    <rPh sb="103" eb="105">
      <t>カイゼン</t>
    </rPh>
    <rPh sb="106" eb="108">
      <t>ヒツヨウ</t>
    </rPh>
    <rPh sb="109" eb="111">
      <t>ジョウキョウ</t>
    </rPh>
    <rPh sb="120" eb="122">
      <t>ジンコウ</t>
    </rPh>
    <rPh sb="123" eb="125">
      <t>ゲンショウ</t>
    </rPh>
    <rPh sb="126" eb="128">
      <t>シセツ</t>
    </rPh>
    <rPh sb="128" eb="131">
      <t>リヨウリツ</t>
    </rPh>
    <rPh sb="132" eb="134">
      <t>ゲンショウ</t>
    </rPh>
    <rPh sb="141" eb="143">
      <t>ヨソウ</t>
    </rPh>
    <rPh sb="146" eb="147">
      <t>ナカ</t>
    </rPh>
    <rPh sb="150" eb="152">
      <t>キボ</t>
    </rPh>
    <rPh sb="153" eb="155">
      <t>シュクショウ</t>
    </rPh>
    <rPh sb="156" eb="158">
      <t>シセツ</t>
    </rPh>
    <rPh sb="159" eb="162">
      <t>トウハイゴウ</t>
    </rPh>
    <rPh sb="163" eb="164">
      <t>カンガ</t>
    </rPh>
    <rPh sb="183" eb="185">
      <t>カイケツ</t>
    </rPh>
    <rPh sb="189" eb="192">
      <t>ジョウスイドウ</t>
    </rPh>
    <rPh sb="192" eb="194">
      <t>ジギョウ</t>
    </rPh>
    <rPh sb="196" eb="198">
      <t>トウゴウ</t>
    </rPh>
    <rPh sb="208" eb="210">
      <t>ケイエイ</t>
    </rPh>
    <rPh sb="210" eb="212">
      <t>キバン</t>
    </rPh>
    <rPh sb="213" eb="215">
      <t>キョウカ</t>
    </rPh>
    <rPh sb="216" eb="217">
      <t>ハカ</t>
    </rPh>
    <rPh sb="219" eb="222">
      <t>コウリツテキ</t>
    </rPh>
    <rPh sb="223" eb="225">
      <t>シセツ</t>
    </rPh>
    <rPh sb="225" eb="227">
      <t>リヨウ</t>
    </rPh>
    <rPh sb="228" eb="229">
      <t>オコナ</t>
    </rPh>
    <rPh sb="242" eb="244">
      <t>アンイ</t>
    </rPh>
    <rPh sb="245" eb="247">
      <t>トウゴウ</t>
    </rPh>
    <rPh sb="249" eb="251">
      <t>スイドウ</t>
    </rPh>
    <rPh sb="251" eb="253">
      <t>リョウキン</t>
    </rPh>
    <rPh sb="254" eb="256">
      <t>ネア</t>
    </rPh>
    <rPh sb="266" eb="268">
      <t>ザイゲン</t>
    </rPh>
    <rPh sb="268" eb="270">
      <t>カクホ</t>
    </rPh>
    <rPh sb="271" eb="273">
      <t>シンチョウ</t>
    </rPh>
    <rPh sb="274" eb="275">
      <t>オコナ</t>
    </rPh>
    <phoneticPr fontId="4"/>
  </si>
  <si>
    <t xml:space="preserve"> 当市の管路は漏水等の影響が少なく、有収率が高いことからもわかるように、老朽化の状況は深刻なものではない。そのため、管路更新率は類似団体と比較して低い傾向にある。
　また、機械・設備等についても適宜更新を行っており、簡易水道施設全体としても老朽化については深刻な状況ではない。
　</t>
    <rPh sb="1" eb="3">
      <t>トウシ</t>
    </rPh>
    <rPh sb="4" eb="6">
      <t>カンロ</t>
    </rPh>
    <rPh sb="7" eb="9">
      <t>ロウスイ</t>
    </rPh>
    <rPh sb="9" eb="10">
      <t>トウ</t>
    </rPh>
    <rPh sb="11" eb="13">
      <t>エイキョウ</t>
    </rPh>
    <rPh sb="14" eb="15">
      <t>スク</t>
    </rPh>
    <rPh sb="18" eb="20">
      <t>ユウシュウ</t>
    </rPh>
    <rPh sb="20" eb="21">
      <t>リツ</t>
    </rPh>
    <rPh sb="22" eb="23">
      <t>タカ</t>
    </rPh>
    <rPh sb="40" eb="42">
      <t>ジョウキョウ</t>
    </rPh>
    <rPh sb="43" eb="45">
      <t>シンコク</t>
    </rPh>
    <rPh sb="58" eb="60">
      <t>カンロ</t>
    </rPh>
    <rPh sb="60" eb="62">
      <t>コウシン</t>
    </rPh>
    <rPh sb="62" eb="63">
      <t>リツ</t>
    </rPh>
    <rPh sb="64" eb="66">
      <t>ルイジ</t>
    </rPh>
    <rPh sb="66" eb="68">
      <t>ダンタイ</t>
    </rPh>
    <rPh sb="69" eb="71">
      <t>ヒカク</t>
    </rPh>
    <rPh sb="73" eb="74">
      <t>ヒク</t>
    </rPh>
    <rPh sb="75" eb="77">
      <t>ケイコウ</t>
    </rPh>
    <rPh sb="86" eb="88">
      <t>キカイ</t>
    </rPh>
    <rPh sb="89" eb="91">
      <t>セツビ</t>
    </rPh>
    <rPh sb="91" eb="92">
      <t>トウ</t>
    </rPh>
    <rPh sb="97" eb="99">
      <t>テキギ</t>
    </rPh>
    <rPh sb="99" eb="101">
      <t>コウシン</t>
    </rPh>
    <rPh sb="102" eb="103">
      <t>オコナ</t>
    </rPh>
    <rPh sb="108" eb="110">
      <t>カンイ</t>
    </rPh>
    <rPh sb="110" eb="112">
      <t>スイドウ</t>
    </rPh>
    <rPh sb="112" eb="114">
      <t>シセツ</t>
    </rPh>
    <rPh sb="114" eb="116">
      <t>ゼンタイ</t>
    </rPh>
    <rPh sb="120" eb="123">
      <t>ロウキュウカ</t>
    </rPh>
    <rPh sb="128" eb="130">
      <t>シンコク</t>
    </rPh>
    <rPh sb="131" eb="13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</si>
</sst>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0.14000000000000001</c:v>
                </c:pt>
                <c:pt idx="2">
                  <c:v>0.45</c:v>
                </c:pt>
                <c:pt idx="3">
                  <c:v>0.23</c:v>
                </c:pt>
                <c:pt idx="4">
                  <c:v>0.16</c:v>
                </c:pt>
              </c:numCache>
            </c:numRef>
          </c:val>
        </c:ser>
        <c:dLbls>
          <c:showLegendKey val="0"/>
          <c:showVal val="0"/>
          <c:showCatName val="0"/>
          <c:showSerName val="0"/>
          <c:showPercent val="0"/>
          <c:showBubbleSize val="0"/>
        </c:dLbls>
        <c:gapWidth val="150"/>
        <c:axId val="82392960"/>
        <c:axId val="8240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82392960"/>
        <c:axId val="82404864"/>
      </c:lineChart>
      <c:dateAx>
        <c:axId val="82392960"/>
        <c:scaling>
          <c:orientation val="minMax"/>
        </c:scaling>
        <c:delete val="1"/>
        <c:axPos val="b"/>
        <c:numFmt formatCode="ge" sourceLinked="1"/>
        <c:majorTickMark val="none"/>
        <c:minorTickMark val="none"/>
        <c:tickLblPos val="none"/>
        <c:crossAx val="82404864"/>
        <c:crosses val="autoZero"/>
        <c:auto val="1"/>
        <c:lblOffset val="100"/>
        <c:baseTimeUnit val="years"/>
      </c:dateAx>
      <c:valAx>
        <c:axId val="8240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36.31</c:v>
                </c:pt>
                <c:pt idx="1">
                  <c:v>35.11</c:v>
                </c:pt>
                <c:pt idx="2">
                  <c:v>33.520000000000003</c:v>
                </c:pt>
                <c:pt idx="3">
                  <c:v>32.909999999999997</c:v>
                </c:pt>
                <c:pt idx="4">
                  <c:v>32.31</c:v>
                </c:pt>
              </c:numCache>
            </c:numRef>
          </c:val>
        </c:ser>
        <c:dLbls>
          <c:showLegendKey val="0"/>
          <c:showVal val="0"/>
          <c:showCatName val="0"/>
          <c:showSerName val="0"/>
          <c:showPercent val="0"/>
          <c:showBubbleSize val="0"/>
        </c:dLbls>
        <c:gapWidth val="150"/>
        <c:axId val="85277696"/>
        <c:axId val="8530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85277696"/>
        <c:axId val="85300352"/>
      </c:lineChart>
      <c:dateAx>
        <c:axId val="85277696"/>
        <c:scaling>
          <c:orientation val="minMax"/>
        </c:scaling>
        <c:delete val="1"/>
        <c:axPos val="b"/>
        <c:numFmt formatCode="ge" sourceLinked="1"/>
        <c:majorTickMark val="none"/>
        <c:minorTickMark val="none"/>
        <c:tickLblPos val="none"/>
        <c:crossAx val="85300352"/>
        <c:crosses val="autoZero"/>
        <c:auto val="1"/>
        <c:lblOffset val="100"/>
        <c:baseTimeUnit val="years"/>
      </c:dateAx>
      <c:valAx>
        <c:axId val="853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84.57</c:v>
                </c:pt>
                <c:pt idx="1">
                  <c:v>86.84</c:v>
                </c:pt>
                <c:pt idx="2">
                  <c:v>89.16</c:v>
                </c:pt>
                <c:pt idx="3">
                  <c:v>90.43</c:v>
                </c:pt>
                <c:pt idx="4">
                  <c:v>91.39</c:v>
                </c:pt>
              </c:numCache>
            </c:numRef>
          </c:val>
        </c:ser>
        <c:dLbls>
          <c:showLegendKey val="0"/>
          <c:showVal val="0"/>
          <c:showCatName val="0"/>
          <c:showSerName val="0"/>
          <c:showPercent val="0"/>
          <c:showBubbleSize val="0"/>
        </c:dLbls>
        <c:gapWidth val="150"/>
        <c:axId val="85338752"/>
        <c:axId val="853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85338752"/>
        <c:axId val="85340928"/>
      </c:lineChart>
      <c:dateAx>
        <c:axId val="85338752"/>
        <c:scaling>
          <c:orientation val="minMax"/>
        </c:scaling>
        <c:delete val="1"/>
        <c:axPos val="b"/>
        <c:numFmt formatCode="ge" sourceLinked="1"/>
        <c:majorTickMark val="none"/>
        <c:minorTickMark val="none"/>
        <c:tickLblPos val="none"/>
        <c:crossAx val="85340928"/>
        <c:crosses val="autoZero"/>
        <c:auto val="1"/>
        <c:lblOffset val="100"/>
        <c:baseTimeUnit val="years"/>
      </c:dateAx>
      <c:valAx>
        <c:axId val="853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58.01</c:v>
                </c:pt>
                <c:pt idx="1">
                  <c:v>56.48</c:v>
                </c:pt>
                <c:pt idx="2">
                  <c:v>54.47</c:v>
                </c:pt>
                <c:pt idx="3">
                  <c:v>56.96</c:v>
                </c:pt>
                <c:pt idx="4">
                  <c:v>63.37</c:v>
                </c:pt>
              </c:numCache>
            </c:numRef>
          </c:val>
        </c:ser>
        <c:dLbls>
          <c:showLegendKey val="0"/>
          <c:showVal val="0"/>
          <c:showCatName val="0"/>
          <c:showSerName val="0"/>
          <c:showPercent val="0"/>
          <c:showBubbleSize val="0"/>
        </c:dLbls>
        <c:gapWidth val="150"/>
        <c:axId val="82435072"/>
        <c:axId val="838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82435072"/>
        <c:axId val="83891328"/>
      </c:lineChart>
      <c:dateAx>
        <c:axId val="82435072"/>
        <c:scaling>
          <c:orientation val="minMax"/>
        </c:scaling>
        <c:delete val="1"/>
        <c:axPos val="b"/>
        <c:numFmt formatCode="ge" sourceLinked="1"/>
        <c:majorTickMark val="none"/>
        <c:minorTickMark val="none"/>
        <c:tickLblPos val="none"/>
        <c:crossAx val="83891328"/>
        <c:crosses val="autoZero"/>
        <c:auto val="1"/>
        <c:lblOffset val="100"/>
        <c:baseTimeUnit val="years"/>
      </c:dateAx>
      <c:valAx>
        <c:axId val="838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913344"/>
        <c:axId val="8393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913344"/>
        <c:axId val="83931904"/>
      </c:lineChart>
      <c:dateAx>
        <c:axId val="83913344"/>
        <c:scaling>
          <c:orientation val="minMax"/>
        </c:scaling>
        <c:delete val="1"/>
        <c:axPos val="b"/>
        <c:numFmt formatCode="ge" sourceLinked="1"/>
        <c:majorTickMark val="none"/>
        <c:minorTickMark val="none"/>
        <c:tickLblPos val="none"/>
        <c:crossAx val="83931904"/>
        <c:crosses val="autoZero"/>
        <c:auto val="1"/>
        <c:lblOffset val="100"/>
        <c:baseTimeUnit val="years"/>
      </c:dateAx>
      <c:valAx>
        <c:axId val="839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940864"/>
        <c:axId val="8394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940864"/>
        <c:axId val="83942784"/>
      </c:lineChart>
      <c:dateAx>
        <c:axId val="83940864"/>
        <c:scaling>
          <c:orientation val="minMax"/>
        </c:scaling>
        <c:delete val="1"/>
        <c:axPos val="b"/>
        <c:numFmt formatCode="ge" sourceLinked="1"/>
        <c:majorTickMark val="none"/>
        <c:minorTickMark val="none"/>
        <c:tickLblPos val="none"/>
        <c:crossAx val="83942784"/>
        <c:crosses val="autoZero"/>
        <c:auto val="1"/>
        <c:lblOffset val="100"/>
        <c:baseTimeUnit val="years"/>
      </c:dateAx>
      <c:valAx>
        <c:axId val="8394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4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061568"/>
        <c:axId val="8406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061568"/>
        <c:axId val="84067840"/>
      </c:lineChart>
      <c:dateAx>
        <c:axId val="84061568"/>
        <c:scaling>
          <c:orientation val="minMax"/>
        </c:scaling>
        <c:delete val="1"/>
        <c:axPos val="b"/>
        <c:numFmt formatCode="ge" sourceLinked="1"/>
        <c:majorTickMark val="none"/>
        <c:minorTickMark val="none"/>
        <c:tickLblPos val="none"/>
        <c:crossAx val="84067840"/>
        <c:crosses val="autoZero"/>
        <c:auto val="1"/>
        <c:lblOffset val="100"/>
        <c:baseTimeUnit val="years"/>
      </c:dateAx>
      <c:valAx>
        <c:axId val="840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675008"/>
        <c:axId val="856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675008"/>
        <c:axId val="85681280"/>
      </c:lineChart>
      <c:dateAx>
        <c:axId val="85675008"/>
        <c:scaling>
          <c:orientation val="minMax"/>
        </c:scaling>
        <c:delete val="1"/>
        <c:axPos val="b"/>
        <c:numFmt formatCode="ge" sourceLinked="1"/>
        <c:majorTickMark val="none"/>
        <c:minorTickMark val="none"/>
        <c:tickLblPos val="none"/>
        <c:crossAx val="85681280"/>
        <c:crosses val="autoZero"/>
        <c:auto val="1"/>
        <c:lblOffset val="100"/>
        <c:baseTimeUnit val="years"/>
      </c:dateAx>
      <c:valAx>
        <c:axId val="856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7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1179.18</c:v>
                </c:pt>
                <c:pt idx="1">
                  <c:v>1100.52</c:v>
                </c:pt>
                <c:pt idx="2">
                  <c:v>1046.69</c:v>
                </c:pt>
                <c:pt idx="3">
                  <c:v>982.66</c:v>
                </c:pt>
                <c:pt idx="4">
                  <c:v>926.18</c:v>
                </c:pt>
              </c:numCache>
            </c:numRef>
          </c:val>
        </c:ser>
        <c:dLbls>
          <c:showLegendKey val="0"/>
          <c:showVal val="0"/>
          <c:showCatName val="0"/>
          <c:showSerName val="0"/>
          <c:showPercent val="0"/>
          <c:showBubbleSize val="0"/>
        </c:dLbls>
        <c:gapWidth val="150"/>
        <c:axId val="85703296"/>
        <c:axId val="8513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85703296"/>
        <c:axId val="85132032"/>
      </c:lineChart>
      <c:dateAx>
        <c:axId val="85703296"/>
        <c:scaling>
          <c:orientation val="minMax"/>
        </c:scaling>
        <c:delete val="1"/>
        <c:axPos val="b"/>
        <c:numFmt formatCode="ge" sourceLinked="1"/>
        <c:majorTickMark val="none"/>
        <c:minorTickMark val="none"/>
        <c:tickLblPos val="none"/>
        <c:crossAx val="85132032"/>
        <c:crosses val="autoZero"/>
        <c:auto val="1"/>
        <c:lblOffset val="100"/>
        <c:baseTimeUnit val="years"/>
      </c:dateAx>
      <c:valAx>
        <c:axId val="851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0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52.01</c:v>
                </c:pt>
                <c:pt idx="1">
                  <c:v>51.18</c:v>
                </c:pt>
                <c:pt idx="2">
                  <c:v>51.69</c:v>
                </c:pt>
                <c:pt idx="3">
                  <c:v>54.25</c:v>
                </c:pt>
                <c:pt idx="4">
                  <c:v>59.48</c:v>
                </c:pt>
              </c:numCache>
            </c:numRef>
          </c:val>
        </c:ser>
        <c:dLbls>
          <c:showLegendKey val="0"/>
          <c:showVal val="0"/>
          <c:showCatName val="0"/>
          <c:showSerName val="0"/>
          <c:showPercent val="0"/>
          <c:showBubbleSize val="0"/>
        </c:dLbls>
        <c:gapWidth val="150"/>
        <c:axId val="85164416"/>
        <c:axId val="8516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85164416"/>
        <c:axId val="85166336"/>
      </c:lineChart>
      <c:dateAx>
        <c:axId val="85164416"/>
        <c:scaling>
          <c:orientation val="minMax"/>
        </c:scaling>
        <c:delete val="1"/>
        <c:axPos val="b"/>
        <c:numFmt formatCode="ge" sourceLinked="1"/>
        <c:majorTickMark val="none"/>
        <c:minorTickMark val="none"/>
        <c:tickLblPos val="none"/>
        <c:crossAx val="85166336"/>
        <c:crosses val="autoZero"/>
        <c:auto val="1"/>
        <c:lblOffset val="100"/>
        <c:baseTimeUnit val="years"/>
      </c:dateAx>
      <c:valAx>
        <c:axId val="8516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285.39</c:v>
                </c:pt>
                <c:pt idx="1">
                  <c:v>289.77</c:v>
                </c:pt>
                <c:pt idx="2">
                  <c:v>287.39999999999998</c:v>
                </c:pt>
                <c:pt idx="3">
                  <c:v>273.13</c:v>
                </c:pt>
                <c:pt idx="4">
                  <c:v>255.02</c:v>
                </c:pt>
              </c:numCache>
            </c:numRef>
          </c:val>
        </c:ser>
        <c:dLbls>
          <c:showLegendKey val="0"/>
          <c:showVal val="0"/>
          <c:showCatName val="0"/>
          <c:showSerName val="0"/>
          <c:showPercent val="0"/>
          <c:showBubbleSize val="0"/>
        </c:dLbls>
        <c:gapWidth val="150"/>
        <c:axId val="85192064"/>
        <c:axId val="8519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85192064"/>
        <c:axId val="85194240"/>
      </c:lineChart>
      <c:dateAx>
        <c:axId val="85192064"/>
        <c:scaling>
          <c:orientation val="minMax"/>
        </c:scaling>
        <c:delete val="1"/>
        <c:axPos val="b"/>
        <c:numFmt formatCode="ge" sourceLinked="1"/>
        <c:majorTickMark val="none"/>
        <c:minorTickMark val="none"/>
        <c:tickLblPos val="none"/>
        <c:crossAx val="85194240"/>
        <c:crosses val="autoZero"/>
        <c:auto val="1"/>
        <c:lblOffset val="100"/>
        <c:baseTimeUnit val="years"/>
      </c:dateAx>
      <c:valAx>
        <c:axId val="851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9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37"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西条市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112959</v>
      </c>
      <c r="AJ8" s="55"/>
      <c r="AK8" s="55"/>
      <c r="AL8" s="55"/>
      <c r="AM8" s="55"/>
      <c r="AN8" s="55"/>
      <c r="AO8" s="55"/>
      <c r="AP8" s="56"/>
      <c r="AQ8" s="46">
        <f>データ!R6</f>
        <v>509.98</v>
      </c>
      <c r="AR8" s="46"/>
      <c r="AS8" s="46"/>
      <c r="AT8" s="46"/>
      <c r="AU8" s="46"/>
      <c r="AV8" s="46"/>
      <c r="AW8" s="46"/>
      <c r="AX8" s="46"/>
      <c r="AY8" s="46">
        <f>データ!S6</f>
        <v>221.5</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5.08</v>
      </c>
      <c r="S10" s="46"/>
      <c r="T10" s="46"/>
      <c r="U10" s="46"/>
      <c r="V10" s="46"/>
      <c r="W10" s="46"/>
      <c r="X10" s="46"/>
      <c r="Y10" s="46"/>
      <c r="Z10" s="80">
        <f>データ!P6</f>
        <v>3008</v>
      </c>
      <c r="AA10" s="80"/>
      <c r="AB10" s="80"/>
      <c r="AC10" s="80"/>
      <c r="AD10" s="80"/>
      <c r="AE10" s="80"/>
      <c r="AF10" s="80"/>
      <c r="AG10" s="80"/>
      <c r="AH10" s="2"/>
      <c r="AI10" s="80">
        <f>データ!T6</f>
        <v>3678</v>
      </c>
      <c r="AJ10" s="80"/>
      <c r="AK10" s="80"/>
      <c r="AL10" s="80"/>
      <c r="AM10" s="80"/>
      <c r="AN10" s="80"/>
      <c r="AO10" s="80"/>
      <c r="AP10" s="80"/>
      <c r="AQ10" s="46">
        <f>データ!U6</f>
        <v>11.99</v>
      </c>
      <c r="AR10" s="46"/>
      <c r="AS10" s="46"/>
      <c r="AT10" s="46"/>
      <c r="AU10" s="46"/>
      <c r="AV10" s="46"/>
      <c r="AW10" s="46"/>
      <c r="AX10" s="46"/>
      <c r="AY10" s="46">
        <f>データ!V6</f>
        <v>306.76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382060</v>
      </c>
      <c r="D6" s="31">
        <f t="shared" si="3"/>
        <v>47</v>
      </c>
      <c r="E6" s="31">
        <f t="shared" si="3"/>
        <v>1</v>
      </c>
      <c r="F6" s="31">
        <f t="shared" si="3"/>
        <v>0</v>
      </c>
      <c r="G6" s="31">
        <f t="shared" si="3"/>
        <v>0</v>
      </c>
      <c r="H6" s="31" t="str">
        <f t="shared" si="3"/>
        <v>愛媛県　西条市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5.08</v>
      </c>
      <c r="P6" s="32">
        <f t="shared" si="3"/>
        <v>3008</v>
      </c>
      <c r="Q6" s="32">
        <f t="shared" si="3"/>
        <v>112959</v>
      </c>
      <c r="R6" s="32">
        <f t="shared" si="3"/>
        <v>509.98</v>
      </c>
      <c r="S6" s="32">
        <f t="shared" si="3"/>
        <v>221.5</v>
      </c>
      <c r="T6" s="32">
        <f t="shared" si="3"/>
        <v>3678</v>
      </c>
      <c r="U6" s="32">
        <f t="shared" si="3"/>
        <v>11.99</v>
      </c>
      <c r="V6" s="32">
        <f t="shared" si="3"/>
        <v>306.76</v>
      </c>
      <c r="W6" s="33">
        <f>IF(W7="",NA(),W7)</f>
        <v>58.01</v>
      </c>
      <c r="X6" s="33">
        <f t="shared" ref="X6:AF6" si="4">IF(X7="",NA(),X7)</f>
        <v>56.48</v>
      </c>
      <c r="Y6" s="33">
        <f t="shared" si="4"/>
        <v>54.47</v>
      </c>
      <c r="Z6" s="33">
        <f t="shared" si="4"/>
        <v>56.96</v>
      </c>
      <c r="AA6" s="33">
        <f t="shared" si="4"/>
        <v>63.37</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1179.18</v>
      </c>
      <c r="BE6" s="33">
        <f t="shared" ref="BE6:BM6" si="7">IF(BE7="",NA(),BE7)</f>
        <v>1100.52</v>
      </c>
      <c r="BF6" s="33">
        <f t="shared" si="7"/>
        <v>1046.69</v>
      </c>
      <c r="BG6" s="33">
        <f t="shared" si="7"/>
        <v>982.66</v>
      </c>
      <c r="BH6" s="33">
        <f t="shared" si="7"/>
        <v>926.18</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52.01</v>
      </c>
      <c r="BP6" s="33">
        <f t="shared" ref="BP6:BX6" si="8">IF(BP7="",NA(),BP7)</f>
        <v>51.18</v>
      </c>
      <c r="BQ6" s="33">
        <f t="shared" si="8"/>
        <v>51.69</v>
      </c>
      <c r="BR6" s="33">
        <f t="shared" si="8"/>
        <v>54.25</v>
      </c>
      <c r="BS6" s="33">
        <f t="shared" si="8"/>
        <v>59.48</v>
      </c>
      <c r="BT6" s="33">
        <f t="shared" si="8"/>
        <v>57.51</v>
      </c>
      <c r="BU6" s="33">
        <f t="shared" si="8"/>
        <v>56.46</v>
      </c>
      <c r="BV6" s="33">
        <f t="shared" si="8"/>
        <v>19.77</v>
      </c>
      <c r="BW6" s="33">
        <f t="shared" si="8"/>
        <v>34.25</v>
      </c>
      <c r="BX6" s="33">
        <f t="shared" si="8"/>
        <v>46.48</v>
      </c>
      <c r="BY6" s="32" t="str">
        <f>IF(BY7="","",IF(BY7="-","【-】","【"&amp;SUBSTITUTE(TEXT(BY7,"#,##0.00"),"-","△")&amp;"】"))</f>
        <v>【36.33】</v>
      </c>
      <c r="BZ6" s="33">
        <f>IF(BZ7="",NA(),BZ7)</f>
        <v>285.39</v>
      </c>
      <c r="CA6" s="33">
        <f t="shared" ref="CA6:CI6" si="9">IF(CA7="",NA(),CA7)</f>
        <v>289.77</v>
      </c>
      <c r="CB6" s="33">
        <f t="shared" si="9"/>
        <v>287.39999999999998</v>
      </c>
      <c r="CC6" s="33">
        <f t="shared" si="9"/>
        <v>273.13</v>
      </c>
      <c r="CD6" s="33">
        <f t="shared" si="9"/>
        <v>255.02</v>
      </c>
      <c r="CE6" s="33">
        <f t="shared" si="9"/>
        <v>291.83</v>
      </c>
      <c r="CF6" s="33">
        <f t="shared" si="9"/>
        <v>306.49</v>
      </c>
      <c r="CG6" s="33">
        <f t="shared" si="9"/>
        <v>878.73</v>
      </c>
      <c r="CH6" s="33">
        <f t="shared" si="9"/>
        <v>501.18</v>
      </c>
      <c r="CI6" s="33">
        <f t="shared" si="9"/>
        <v>376.61</v>
      </c>
      <c r="CJ6" s="32" t="str">
        <f>IF(CJ7="","",IF(CJ7="-","【-】","【"&amp;SUBSTITUTE(TEXT(CJ7,"#,##0.00"),"-","△")&amp;"】"))</f>
        <v>【476.46】</v>
      </c>
      <c r="CK6" s="33">
        <f>IF(CK7="",NA(),CK7)</f>
        <v>36.31</v>
      </c>
      <c r="CL6" s="33">
        <f t="shared" ref="CL6:CT6" si="10">IF(CL7="",NA(),CL7)</f>
        <v>35.11</v>
      </c>
      <c r="CM6" s="33">
        <f t="shared" si="10"/>
        <v>33.520000000000003</v>
      </c>
      <c r="CN6" s="33">
        <f t="shared" si="10"/>
        <v>32.909999999999997</v>
      </c>
      <c r="CO6" s="33">
        <f t="shared" si="10"/>
        <v>32.31</v>
      </c>
      <c r="CP6" s="33">
        <f t="shared" si="10"/>
        <v>57.95</v>
      </c>
      <c r="CQ6" s="33">
        <f t="shared" si="10"/>
        <v>58.25</v>
      </c>
      <c r="CR6" s="33">
        <f t="shared" si="10"/>
        <v>57.17</v>
      </c>
      <c r="CS6" s="33">
        <f t="shared" si="10"/>
        <v>57.55</v>
      </c>
      <c r="CT6" s="33">
        <f t="shared" si="10"/>
        <v>57.43</v>
      </c>
      <c r="CU6" s="32" t="str">
        <f>IF(CU7="","",IF(CU7="-","【-】","【"&amp;SUBSTITUTE(TEXT(CU7,"#,##0.00"),"-","△")&amp;"】"))</f>
        <v>【58.19】</v>
      </c>
      <c r="CV6" s="33">
        <f>IF(CV7="",NA(),CV7)</f>
        <v>84.57</v>
      </c>
      <c r="CW6" s="33">
        <f t="shared" ref="CW6:DE6" si="11">IF(CW7="",NA(),CW7)</f>
        <v>86.84</v>
      </c>
      <c r="CX6" s="33">
        <f t="shared" si="11"/>
        <v>89.16</v>
      </c>
      <c r="CY6" s="33">
        <f t="shared" si="11"/>
        <v>90.43</v>
      </c>
      <c r="CZ6" s="33">
        <f t="shared" si="11"/>
        <v>91.39</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0.14000000000000001</v>
      </c>
      <c r="EE6" s="33">
        <f t="shared" si="14"/>
        <v>0.45</v>
      </c>
      <c r="EF6" s="33">
        <f t="shared" si="14"/>
        <v>0.23</v>
      </c>
      <c r="EG6" s="33">
        <f t="shared" si="14"/>
        <v>0.16</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382060</v>
      </c>
      <c r="D7" s="35">
        <v>47</v>
      </c>
      <c r="E7" s="35">
        <v>1</v>
      </c>
      <c r="F7" s="35">
        <v>0</v>
      </c>
      <c r="G7" s="35">
        <v>0</v>
      </c>
      <c r="H7" s="35" t="s">
        <v>93</v>
      </c>
      <c r="I7" s="35" t="s">
        <v>94</v>
      </c>
      <c r="J7" s="35" t="s">
        <v>95</v>
      </c>
      <c r="K7" s="35" t="s">
        <v>96</v>
      </c>
      <c r="L7" s="35" t="s">
        <v>97</v>
      </c>
      <c r="M7" s="36" t="s">
        <v>98</v>
      </c>
      <c r="N7" s="36" t="s">
        <v>99</v>
      </c>
      <c r="O7" s="36">
        <v>5.08</v>
      </c>
      <c r="P7" s="36">
        <v>3008</v>
      </c>
      <c r="Q7" s="36">
        <v>112959</v>
      </c>
      <c r="R7" s="36">
        <v>509.98</v>
      </c>
      <c r="S7" s="36">
        <v>221.5</v>
      </c>
      <c r="T7" s="36">
        <v>3678</v>
      </c>
      <c r="U7" s="36">
        <v>11.99</v>
      </c>
      <c r="V7" s="36">
        <v>306.76</v>
      </c>
      <c r="W7" s="36">
        <v>58.01</v>
      </c>
      <c r="X7" s="36">
        <v>56.48</v>
      </c>
      <c r="Y7" s="36">
        <v>54.47</v>
      </c>
      <c r="Z7" s="36">
        <v>56.96</v>
      </c>
      <c r="AA7" s="36">
        <v>63.37</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1179.18</v>
      </c>
      <c r="BE7" s="36">
        <v>1100.52</v>
      </c>
      <c r="BF7" s="36">
        <v>1046.69</v>
      </c>
      <c r="BG7" s="36">
        <v>982.66</v>
      </c>
      <c r="BH7" s="36">
        <v>926.18</v>
      </c>
      <c r="BI7" s="36">
        <v>1137.3599999999999</v>
      </c>
      <c r="BJ7" s="36">
        <v>1124.6400000000001</v>
      </c>
      <c r="BK7" s="36">
        <v>1108.26</v>
      </c>
      <c r="BL7" s="36">
        <v>1113.76</v>
      </c>
      <c r="BM7" s="36">
        <v>1125.69</v>
      </c>
      <c r="BN7" s="36">
        <v>1239.32</v>
      </c>
      <c r="BO7" s="36">
        <v>52.01</v>
      </c>
      <c r="BP7" s="36">
        <v>51.18</v>
      </c>
      <c r="BQ7" s="36">
        <v>51.69</v>
      </c>
      <c r="BR7" s="36">
        <v>54.25</v>
      </c>
      <c r="BS7" s="36">
        <v>59.48</v>
      </c>
      <c r="BT7" s="36">
        <v>57.51</v>
      </c>
      <c r="BU7" s="36">
        <v>56.46</v>
      </c>
      <c r="BV7" s="36">
        <v>19.77</v>
      </c>
      <c r="BW7" s="36">
        <v>34.25</v>
      </c>
      <c r="BX7" s="36">
        <v>46.48</v>
      </c>
      <c r="BY7" s="36">
        <v>36.33</v>
      </c>
      <c r="BZ7" s="36">
        <v>285.39</v>
      </c>
      <c r="CA7" s="36">
        <v>289.77</v>
      </c>
      <c r="CB7" s="36">
        <v>287.39999999999998</v>
      </c>
      <c r="CC7" s="36">
        <v>273.13</v>
      </c>
      <c r="CD7" s="36">
        <v>255.02</v>
      </c>
      <c r="CE7" s="36">
        <v>291.83</v>
      </c>
      <c r="CF7" s="36">
        <v>306.49</v>
      </c>
      <c r="CG7" s="36">
        <v>878.73</v>
      </c>
      <c r="CH7" s="36">
        <v>501.18</v>
      </c>
      <c r="CI7" s="36">
        <v>376.61</v>
      </c>
      <c r="CJ7" s="36">
        <v>476.46</v>
      </c>
      <c r="CK7" s="36">
        <v>36.31</v>
      </c>
      <c r="CL7" s="36">
        <v>35.11</v>
      </c>
      <c r="CM7" s="36">
        <v>33.520000000000003</v>
      </c>
      <c r="CN7" s="36">
        <v>32.909999999999997</v>
      </c>
      <c r="CO7" s="36">
        <v>32.31</v>
      </c>
      <c r="CP7" s="36">
        <v>57.95</v>
      </c>
      <c r="CQ7" s="36">
        <v>58.25</v>
      </c>
      <c r="CR7" s="36">
        <v>57.17</v>
      </c>
      <c r="CS7" s="36">
        <v>57.55</v>
      </c>
      <c r="CT7" s="36">
        <v>57.43</v>
      </c>
      <c r="CU7" s="36">
        <v>58.19</v>
      </c>
      <c r="CV7" s="36">
        <v>84.57</v>
      </c>
      <c r="CW7" s="36">
        <v>86.84</v>
      </c>
      <c r="CX7" s="36">
        <v>89.16</v>
      </c>
      <c r="CY7" s="36">
        <v>90.43</v>
      </c>
      <c r="CZ7" s="36">
        <v>91.39</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0.14000000000000001</v>
      </c>
      <c r="EE7" s="36">
        <v>0.45</v>
      </c>
      <c r="EF7" s="36">
        <v>0.23</v>
      </c>
      <c r="EG7" s="36">
        <v>0.16</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2016-02-09T05:36:50Z</cp:lastPrinted>
  <dcterms:created xsi:type="dcterms:W3CDTF">2016-01-18T05:06:00Z</dcterms:created>
  <dcterms:modified xsi:type="dcterms:W3CDTF">2016-02-09T05:41:16Z</dcterms:modified>
  <cp:category/>
</cp:coreProperties>
</file>