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4400" windowHeight="1251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<sst xmlns="http://schemas.openxmlformats.org/spreadsheetml/2006/main" count="217" uniqueCount="107">
  <si>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</si>
  <si>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</si>
  <si>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</si>
  <si>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</si>
  <si>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</si>
  <si>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</si>
  <si>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</si>
  <si>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</si>
  <si>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</si>
  <si>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</si>
  <si>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</si>
  <si>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</si>
  <si>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</si>
  <si>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</si>
  <si>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</si>
  <si>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</si>
  <si>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</si>
  <si>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</si>
  <si>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</si>
  <si>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</si>
  <si>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</si>
  <si>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</si>
  <si>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</si>
  <si>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</si>
  <si>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</si>
  <si>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</si>
  <si>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</si>
  <si>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</si>
  <si>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</si>
  <si>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</si>
  <si>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</si>
  <si>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</si>
  <si>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</si>
  <si>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</si>
  <si>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</si>
  <si>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</si>
  <si>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</si>
  <si>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</si>
  <si>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</si>
  <si>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</si>
  <si>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</si>
  <si>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</si>
  <si>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</si>
  <si>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</si>
  <si>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</si>
  <si>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</si>
  <si>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</si>
  <si>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</si>
  <si>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</si>
  <si>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</si>
  <si>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</si>
  <si>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</si>
  <si>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</si>
  <si>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</si>
  <si>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</si>
  <si>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</si>
  <si>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</si>
  <si>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</si>
  <si>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</si>
  <si>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</si>
  <si>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</si>
  <si>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</si>
  <si>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</si>
  <si>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</si>
  <si>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</si>
  <si>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</si>
  <si>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</si>
  <si>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</si>
  <si>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</si>
  <si>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</si>
  <si>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</si>
  <si>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</si>
  <si>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</si>
  <si>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</si>
  <si>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</si>
  <si>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</si>
  <si>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</si>
  <si>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</si>
  <si>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</si>
  <si>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</si>
  <si>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</si>
  <si>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</si>
  <si>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</si>
  <si>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</si>
  <si>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</si>
  <si>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</si>
  <si>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</si>
  <si>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</si>
  <si>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</si>
  <si>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</si>
  <si>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</si>
  <si>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</si>
  <si>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</si>
  <si>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</si>
  <si>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</si>
  <si>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</si>
  <si>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</si>
  <si>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</si>
  <si>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</si>
  <si>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</si>
  <si>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</si>
  <si>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</si>
  <si>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</si>
  <si>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</si>
  <si>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24.10月の水道料金改定（平均10.6％）により、経常利益は黒字で経常収支比率は5箇年で100％を超えているが、H27より老朽管の更新（耐震化）事業を実施するため費用増が見込まれる。費用削減や更新投資等に充てる財源を確保していく必要がある。
・累積欠損金比率は0％であるが、給水収益は人口減少等により減少傾向にあり、将来の見込も踏まえた適切な料金設定を行う必要がある。
・流動資産内の現金は増加傾向にあるが、今後更新（耐震化）事業及び簡水統合により、企業債償還額が増加する見込みであるため、注視していく必要がある。
・企業債残高対給水収益比率は、全国平均よりも低くH23から右肩下がりであるが、老朽管の更新（耐震化）事業等により、今後は企業債残高の増加が見込まれる。表中では投資規模は適切であると分析できるが、必要な更新（遠隔監視システム）を先送りしている。
・料金回収率は4箇年で100％を下回っている。つまり給水に係る費用が給水収益以外の費用で賄われている。公会計制度改正に伴いH26から一般会計繰入金を資本的収入から収益的収入に変更して受け入れている。人口減により今後の給水収益も減少傾向にあるため、必要に応じて将来の見込みも踏まえた料金の見直しを検討する必要がある。
・給水原価の費用のうち受水費・減価償却費・人件費によるものが大きい。全国平均を上回っているため投資の効率化や維持管理費の削減といった経営改善が必要である。
・施設利用率は、H25に変更認可を行い適切な施設規模に見直した。
・有収率について、水道施設や給水装置を通して給水される水量が収益に結びついていない。漏水やメーター不感等といった原因を特定し、その対策を講じる必要がある。</t>
    <phoneticPr fontId="4"/>
  </si>
  <si>
    <t>・有形固定資産減価償却率から全国平均よりも高く右肩上がりとなっている。保有資産が法定耐用年数に近づいており、管路、施設の更新について財源の確保や経営に与える影響を分析する必要がある。
・管路経年化率から全国平均よりも高く右肩上がりとなっている。今後、法定耐用年数を経過した管路を多く保有することになるため、更新について財源の確保や経営に与える影響を分析する必要がある。
・管路更新率から全国平均を上回っていたが、H23からは右肩下がりで更新率が低下している。
・H28～H29に簡易水道地区を上水道に統合する。これを受けて老朽化資産は増加する見込みであるため、統合を含めた投資計画を確認する必要がある。
・管路経年化率が高く、管路更新率が低いため、管路の更新投資を増やす必要があり、投資計画の確認を行う必要がある。</t>
    <phoneticPr fontId="4"/>
  </si>
  <si>
    <t>・有形固定資産減価償却率が高く、経常収支比率が良好であるため、今後、更新投資を計画的に実施していく。
・耐震化計画に基づき平成37年度を目標とする基幹管路の再構築に向けた耐震化工事をH27から開始する。
・計画的な更新投資等に充てる財源を確保するため平成27年10月使用分より水道料金改定（平均10.0％）値上げする。以降、適切な水道料金とするための検討委員会を3年に1度開催する。
・平成27年4月より、毎月検針から隔月検針に改めること等により、維持管理費、受水費等の費用節減にも努める。
・HPやfacebookの活用、小中学校への出前授業や水道啓発イベントを開催し、住民に対し啓発活動を行う。
・漏水箇所を発見するための技術を磨くため各種研修会に参加するとともに、中央監視盤による監視を強化し、夜間流量の変化を中心に随時確認を行い漏水調査を実施し、有収率の向上に努める。（有収率はH27.12月末現在では84.6％まで回復）</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</si>
</sst>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0.88</c:v>
                </c:pt>
                <c:pt idx="1">
                  <c:v>1.2</c:v>
                </c:pt>
                <c:pt idx="2">
                  <c:v>1.01</c:v>
                </c:pt>
                <c:pt idx="3">
                  <c:v>0.88</c:v>
                </c:pt>
                <c:pt idx="4">
                  <c:v>0.36</c:v>
                </c:pt>
              </c:numCache>
            </c:numRef>
          </c:val>
        </c:ser>
        <c:dLbls>
          <c:showLegendKey val="0"/>
          <c:showVal val="0"/>
          <c:showCatName val="0"/>
          <c:showSerName val="0"/>
          <c:showPercent val="0"/>
          <c:showBubbleSize val="0"/>
        </c:dLbls>
        <c:gapWidth val="150"/>
        <c:axId val="28736896"/>
        <c:axId val="287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28736896"/>
        <c:axId val="28773760"/>
      </c:lineChart>
      <c:dateAx>
        <c:axId val="28736896"/>
        <c:scaling>
          <c:orientation val="minMax"/>
        </c:scaling>
        <c:delete val="1"/>
        <c:axPos val="b"/>
        <c:numFmt formatCode="ge" sourceLinked="1"/>
        <c:majorTickMark val="none"/>
        <c:minorTickMark val="none"/>
        <c:tickLblPos val="none"/>
        <c:crossAx val="28773760"/>
        <c:crosses val="autoZero"/>
        <c:auto val="1"/>
        <c:lblOffset val="100"/>
        <c:baseTimeUnit val="years"/>
      </c:dateAx>
      <c:valAx>
        <c:axId val="287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48.71</c:v>
                </c:pt>
                <c:pt idx="1">
                  <c:v>45.34</c:v>
                </c:pt>
                <c:pt idx="2">
                  <c:v>43.49</c:v>
                </c:pt>
                <c:pt idx="3">
                  <c:v>73.489999999999995</c:v>
                </c:pt>
                <c:pt idx="4">
                  <c:v>73.489999999999995</c:v>
                </c:pt>
              </c:numCache>
            </c:numRef>
          </c:val>
        </c:ser>
        <c:dLbls>
          <c:showLegendKey val="0"/>
          <c:showVal val="0"/>
          <c:showCatName val="0"/>
          <c:showSerName val="0"/>
          <c:showPercent val="0"/>
          <c:showBubbleSize val="0"/>
        </c:dLbls>
        <c:gapWidth val="150"/>
        <c:axId val="103348480"/>
        <c:axId val="1034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03348480"/>
        <c:axId val="103412096"/>
      </c:lineChart>
      <c:dateAx>
        <c:axId val="103348480"/>
        <c:scaling>
          <c:orientation val="minMax"/>
        </c:scaling>
        <c:delete val="1"/>
        <c:axPos val="b"/>
        <c:numFmt formatCode="ge" sourceLinked="1"/>
        <c:majorTickMark val="none"/>
        <c:minorTickMark val="none"/>
        <c:tickLblPos val="none"/>
        <c:crossAx val="103412096"/>
        <c:crosses val="autoZero"/>
        <c:auto val="1"/>
        <c:lblOffset val="100"/>
        <c:baseTimeUnit val="years"/>
      </c:dateAx>
      <c:valAx>
        <c:axId val="1034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81.81</c:v>
                </c:pt>
                <c:pt idx="1">
                  <c:v>85.15</c:v>
                </c:pt>
                <c:pt idx="2">
                  <c:v>86.08</c:v>
                </c:pt>
                <c:pt idx="3">
                  <c:v>83.3</c:v>
                </c:pt>
                <c:pt idx="4">
                  <c:v>80.430000000000007</c:v>
                </c:pt>
              </c:numCache>
            </c:numRef>
          </c:val>
        </c:ser>
        <c:dLbls>
          <c:showLegendKey val="0"/>
          <c:showVal val="0"/>
          <c:showCatName val="0"/>
          <c:showSerName val="0"/>
          <c:showPercent val="0"/>
          <c:showBubbleSize val="0"/>
        </c:dLbls>
        <c:gapWidth val="150"/>
        <c:axId val="36132736"/>
        <c:axId val="361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6132736"/>
        <c:axId val="36139008"/>
      </c:lineChart>
      <c:dateAx>
        <c:axId val="36132736"/>
        <c:scaling>
          <c:orientation val="minMax"/>
        </c:scaling>
        <c:delete val="1"/>
        <c:axPos val="b"/>
        <c:numFmt formatCode="ge" sourceLinked="1"/>
        <c:majorTickMark val="none"/>
        <c:minorTickMark val="none"/>
        <c:tickLblPos val="none"/>
        <c:crossAx val="36139008"/>
        <c:crosses val="autoZero"/>
        <c:auto val="1"/>
        <c:lblOffset val="100"/>
        <c:baseTimeUnit val="years"/>
      </c:dateAx>
      <c:valAx>
        <c:axId val="361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107.39</c:v>
                </c:pt>
                <c:pt idx="1">
                  <c:v>102.86</c:v>
                </c:pt>
                <c:pt idx="2">
                  <c:v>106.07</c:v>
                </c:pt>
                <c:pt idx="3">
                  <c:v>111.81</c:v>
                </c:pt>
                <c:pt idx="4">
                  <c:v>108.12</c:v>
                </c:pt>
              </c:numCache>
            </c:numRef>
          </c:val>
        </c:ser>
        <c:dLbls>
          <c:showLegendKey val="0"/>
          <c:showVal val="0"/>
          <c:showCatName val="0"/>
          <c:showSerName val="0"/>
          <c:showPercent val="0"/>
          <c:showBubbleSize val="0"/>
        </c:dLbls>
        <c:gapWidth val="150"/>
        <c:axId val="28964352"/>
        <c:axId val="294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8964352"/>
        <c:axId val="29499392"/>
      </c:lineChart>
      <c:dateAx>
        <c:axId val="28964352"/>
        <c:scaling>
          <c:orientation val="minMax"/>
        </c:scaling>
        <c:delete val="1"/>
        <c:axPos val="b"/>
        <c:numFmt formatCode="ge" sourceLinked="1"/>
        <c:majorTickMark val="none"/>
        <c:minorTickMark val="none"/>
        <c:tickLblPos val="none"/>
        <c:crossAx val="29499392"/>
        <c:crosses val="autoZero"/>
        <c:auto val="1"/>
        <c:lblOffset val="100"/>
        <c:baseTimeUnit val="years"/>
      </c:dateAx>
      <c:valAx>
        <c:axId val="2949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45.19</c:v>
                </c:pt>
                <c:pt idx="1">
                  <c:v>46.64</c:v>
                </c:pt>
                <c:pt idx="2">
                  <c:v>48.38</c:v>
                </c:pt>
                <c:pt idx="3">
                  <c:v>49.95</c:v>
                </c:pt>
                <c:pt idx="4">
                  <c:v>61.81</c:v>
                </c:pt>
              </c:numCache>
            </c:numRef>
          </c:val>
        </c:ser>
        <c:dLbls>
          <c:showLegendKey val="0"/>
          <c:showVal val="0"/>
          <c:showCatName val="0"/>
          <c:showSerName val="0"/>
          <c:showPercent val="0"/>
          <c:showBubbleSize val="0"/>
        </c:dLbls>
        <c:gapWidth val="150"/>
        <c:axId val="102713600"/>
        <c:axId val="1027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2713600"/>
        <c:axId val="102720256"/>
      </c:lineChart>
      <c:dateAx>
        <c:axId val="102713600"/>
        <c:scaling>
          <c:orientation val="minMax"/>
        </c:scaling>
        <c:delete val="1"/>
        <c:axPos val="b"/>
        <c:numFmt formatCode="ge" sourceLinked="1"/>
        <c:majorTickMark val="none"/>
        <c:minorTickMark val="none"/>
        <c:tickLblPos val="none"/>
        <c:crossAx val="102720256"/>
        <c:crosses val="autoZero"/>
        <c:auto val="1"/>
        <c:lblOffset val="100"/>
        <c:baseTimeUnit val="years"/>
      </c:dateAx>
      <c:valAx>
        <c:axId val="1027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8.65</c:v>
                </c:pt>
                <c:pt idx="1">
                  <c:v>9.11</c:v>
                </c:pt>
                <c:pt idx="2">
                  <c:v>13.5</c:v>
                </c:pt>
                <c:pt idx="3">
                  <c:v>16.97</c:v>
                </c:pt>
                <c:pt idx="4">
                  <c:v>17.690000000000001</c:v>
                </c:pt>
              </c:numCache>
            </c:numRef>
          </c:val>
        </c:ser>
        <c:dLbls>
          <c:showLegendKey val="0"/>
          <c:showVal val="0"/>
          <c:showCatName val="0"/>
          <c:showSerName val="0"/>
          <c:showPercent val="0"/>
          <c:showBubbleSize val="0"/>
        </c:dLbls>
        <c:gapWidth val="150"/>
        <c:axId val="102912384"/>
        <c:axId val="1029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2912384"/>
        <c:axId val="102914688"/>
      </c:lineChart>
      <c:dateAx>
        <c:axId val="102912384"/>
        <c:scaling>
          <c:orientation val="minMax"/>
        </c:scaling>
        <c:delete val="1"/>
        <c:axPos val="b"/>
        <c:numFmt formatCode="ge" sourceLinked="1"/>
        <c:majorTickMark val="none"/>
        <c:minorTickMark val="none"/>
        <c:tickLblPos val="none"/>
        <c:crossAx val="102914688"/>
        <c:crosses val="autoZero"/>
        <c:auto val="1"/>
        <c:lblOffset val="100"/>
        <c:baseTimeUnit val="years"/>
      </c:dateAx>
      <c:valAx>
        <c:axId val="1029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350016"/>
        <c:axId val="333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3350016"/>
        <c:axId val="33351936"/>
      </c:lineChart>
      <c:dateAx>
        <c:axId val="33350016"/>
        <c:scaling>
          <c:orientation val="minMax"/>
        </c:scaling>
        <c:delete val="1"/>
        <c:axPos val="b"/>
        <c:numFmt formatCode="ge" sourceLinked="1"/>
        <c:majorTickMark val="none"/>
        <c:minorTickMark val="none"/>
        <c:tickLblPos val="none"/>
        <c:crossAx val="33351936"/>
        <c:crosses val="autoZero"/>
        <c:auto val="1"/>
        <c:lblOffset val="100"/>
        <c:baseTimeUnit val="years"/>
      </c:dateAx>
      <c:valAx>
        <c:axId val="3335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495.04</c:v>
                </c:pt>
                <c:pt idx="1">
                  <c:v>510.47</c:v>
                </c:pt>
                <c:pt idx="2">
                  <c:v>477.37</c:v>
                </c:pt>
                <c:pt idx="3">
                  <c:v>754.49</c:v>
                </c:pt>
                <c:pt idx="4">
                  <c:v>357.81</c:v>
                </c:pt>
              </c:numCache>
            </c:numRef>
          </c:val>
        </c:ser>
        <c:dLbls>
          <c:showLegendKey val="0"/>
          <c:showVal val="0"/>
          <c:showCatName val="0"/>
          <c:showSerName val="0"/>
          <c:showPercent val="0"/>
          <c:showBubbleSize val="0"/>
        </c:dLbls>
        <c:gapWidth val="150"/>
        <c:axId val="102887424"/>
        <c:axId val="1028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02887424"/>
        <c:axId val="102889344"/>
      </c:lineChart>
      <c:dateAx>
        <c:axId val="102887424"/>
        <c:scaling>
          <c:orientation val="minMax"/>
        </c:scaling>
        <c:delete val="1"/>
        <c:axPos val="b"/>
        <c:numFmt formatCode="ge" sourceLinked="1"/>
        <c:majorTickMark val="none"/>
        <c:minorTickMark val="none"/>
        <c:tickLblPos val="none"/>
        <c:crossAx val="102889344"/>
        <c:crosses val="autoZero"/>
        <c:auto val="1"/>
        <c:lblOffset val="100"/>
        <c:baseTimeUnit val="years"/>
      </c:dateAx>
      <c:valAx>
        <c:axId val="10288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8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283.54000000000002</c:v>
                </c:pt>
                <c:pt idx="1">
                  <c:v>273.17</c:v>
                </c:pt>
                <c:pt idx="2">
                  <c:v>252.82</c:v>
                </c:pt>
                <c:pt idx="3">
                  <c:v>226.14</c:v>
                </c:pt>
                <c:pt idx="4">
                  <c:v>217.57</c:v>
                </c:pt>
              </c:numCache>
            </c:numRef>
          </c:val>
        </c:ser>
        <c:dLbls>
          <c:showLegendKey val="0"/>
          <c:showVal val="0"/>
          <c:showCatName val="0"/>
          <c:showSerName val="0"/>
          <c:showPercent val="0"/>
          <c:showBubbleSize val="0"/>
        </c:dLbls>
        <c:gapWidth val="150"/>
        <c:axId val="103013760"/>
        <c:axId val="1030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03013760"/>
        <c:axId val="103089664"/>
      </c:lineChart>
      <c:dateAx>
        <c:axId val="103013760"/>
        <c:scaling>
          <c:orientation val="minMax"/>
        </c:scaling>
        <c:delete val="1"/>
        <c:axPos val="b"/>
        <c:numFmt formatCode="ge" sourceLinked="1"/>
        <c:majorTickMark val="none"/>
        <c:minorTickMark val="none"/>
        <c:tickLblPos val="none"/>
        <c:crossAx val="103089664"/>
        <c:crosses val="autoZero"/>
        <c:auto val="1"/>
        <c:lblOffset val="100"/>
        <c:baseTimeUnit val="years"/>
      </c:dateAx>
      <c:valAx>
        <c:axId val="10308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0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99.61</c:v>
                </c:pt>
                <c:pt idx="1">
                  <c:v>94.74</c:v>
                </c:pt>
                <c:pt idx="2">
                  <c:v>96.68</c:v>
                </c:pt>
                <c:pt idx="3">
                  <c:v>101.44</c:v>
                </c:pt>
                <c:pt idx="4">
                  <c:v>95.79</c:v>
                </c:pt>
              </c:numCache>
            </c:numRef>
          </c:val>
        </c:ser>
        <c:dLbls>
          <c:showLegendKey val="0"/>
          <c:showVal val="0"/>
          <c:showCatName val="0"/>
          <c:showSerName val="0"/>
          <c:showPercent val="0"/>
          <c:showBubbleSize val="0"/>
        </c:dLbls>
        <c:gapWidth val="150"/>
        <c:axId val="103156736"/>
        <c:axId val="10321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03156736"/>
        <c:axId val="103216256"/>
      </c:lineChart>
      <c:dateAx>
        <c:axId val="103156736"/>
        <c:scaling>
          <c:orientation val="minMax"/>
        </c:scaling>
        <c:delete val="1"/>
        <c:axPos val="b"/>
        <c:numFmt formatCode="ge" sourceLinked="1"/>
        <c:majorTickMark val="none"/>
        <c:minorTickMark val="none"/>
        <c:tickLblPos val="none"/>
        <c:crossAx val="103216256"/>
        <c:crosses val="autoZero"/>
        <c:auto val="1"/>
        <c:lblOffset val="100"/>
        <c:baseTimeUnit val="years"/>
      </c:dateAx>
      <c:valAx>
        <c:axId val="1032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175.9</c:v>
                </c:pt>
                <c:pt idx="1">
                  <c:v>185.33</c:v>
                </c:pt>
                <c:pt idx="2">
                  <c:v>187.69</c:v>
                </c:pt>
                <c:pt idx="3">
                  <c:v>188.61</c:v>
                </c:pt>
                <c:pt idx="4">
                  <c:v>200.03</c:v>
                </c:pt>
              </c:numCache>
            </c:numRef>
          </c:val>
        </c:ser>
        <c:dLbls>
          <c:showLegendKey val="0"/>
          <c:showVal val="0"/>
          <c:showCatName val="0"/>
          <c:showSerName val="0"/>
          <c:showPercent val="0"/>
          <c:showBubbleSize val="0"/>
        </c:dLbls>
        <c:gapWidth val="150"/>
        <c:axId val="103258752"/>
        <c:axId val="1032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03258752"/>
        <c:axId val="103273216"/>
      </c:lineChart>
      <c:dateAx>
        <c:axId val="103258752"/>
        <c:scaling>
          <c:orientation val="minMax"/>
        </c:scaling>
        <c:delete val="1"/>
        <c:axPos val="b"/>
        <c:numFmt formatCode="ge" sourceLinked="1"/>
        <c:majorTickMark val="none"/>
        <c:minorTickMark val="none"/>
        <c:tickLblPos val="none"/>
        <c:crossAx val="103273216"/>
        <c:crosses val="autoZero"/>
        <c:auto val="1"/>
        <c:lblOffset val="100"/>
        <c:baseTimeUnit val="years"/>
      </c:dateAx>
      <c:valAx>
        <c:axId val="1032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U9" zoomScaleNormal="100" workbookViewId="0">
      <selection activeCell="BS84" sqref="BS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愛媛県　八幡浜市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8"/>
      <c r="J7" s="76" t="s">
        <v>2</v>
      </c>
      <c r="K7" s="77"/>
      <c r="L7" s="77"/>
      <c r="M7" s="77"/>
      <c r="N7" s="77"/>
      <c r="O7" s="77"/>
      <c r="P7" s="77"/>
      <c r="Q7" s="78"/>
      <c r="R7" s="76" t="s">
        <v>3</v>
      </c>
      <c r="S7" s="77"/>
      <c r="T7" s="77"/>
      <c r="U7" s="77"/>
      <c r="V7" s="77"/>
      <c r="W7" s="77"/>
      <c r="X7" s="77"/>
      <c r="Y7" s="78"/>
      <c r="Z7" s="76" t="s">
        <v>4</v>
      </c>
      <c r="AA7" s="77"/>
      <c r="AB7" s="77"/>
      <c r="AC7" s="77"/>
      <c r="AD7" s="77"/>
      <c r="AE7" s="77"/>
      <c r="AF7" s="77"/>
      <c r="AG7" s="78"/>
      <c r="AH7" s="3"/>
      <c r="AI7" s="76" t="s">
        <v>5</v>
      </c>
      <c r="AJ7" s="77"/>
      <c r="AK7" s="77"/>
      <c r="AL7" s="77"/>
      <c r="AM7" s="77"/>
      <c r="AN7" s="77"/>
      <c r="AO7" s="77"/>
      <c r="AP7" s="78"/>
      <c r="AQ7" s="65" t="s">
        <v>6</v>
      </c>
      <c r="AR7" s="65"/>
      <c r="AS7" s="65"/>
      <c r="AT7" s="65"/>
      <c r="AU7" s="65"/>
      <c r="AV7" s="65"/>
      <c r="AW7" s="65"/>
      <c r="AX7" s="65"/>
      <c r="AY7" s="65" t="s">
        <v>7</v>
      </c>
      <c r="AZ7" s="65"/>
      <c r="BA7" s="65"/>
      <c r="BB7" s="65"/>
      <c r="BC7" s="65"/>
      <c r="BD7" s="65"/>
      <c r="BE7" s="65"/>
      <c r="BF7" s="65"/>
      <c r="BG7" s="3"/>
      <c r="BH7" s="3"/>
      <c r="BI7" s="3"/>
      <c r="BJ7" s="3"/>
      <c r="BK7" s="3"/>
      <c r="BL7" s="4" t="s">
        <v>8</v>
      </c>
      <c r="BM7" s="5"/>
      <c r="BN7" s="5"/>
      <c r="BO7" s="5"/>
      <c r="BP7" s="5"/>
      <c r="BQ7" s="5"/>
      <c r="BR7" s="5"/>
      <c r="BS7" s="5"/>
      <c r="BT7" s="5"/>
      <c r="BU7" s="5"/>
      <c r="BV7" s="5"/>
      <c r="BW7" s="5"/>
      <c r="BX7" s="5"/>
      <c r="BY7" s="6"/>
    </row>
    <row r="8" spans="1:78" ht="18.75" customHeight="1">
      <c r="A8" s="2"/>
      <c r="B8" s="68" t="str">
        <f>データ!I6</f>
        <v>法適用</v>
      </c>
      <c r="C8" s="69"/>
      <c r="D8" s="69"/>
      <c r="E8" s="69"/>
      <c r="F8" s="69"/>
      <c r="G8" s="69"/>
      <c r="H8" s="69"/>
      <c r="I8" s="70"/>
      <c r="J8" s="68" t="str">
        <f>データ!J6</f>
        <v>水道事業</v>
      </c>
      <c r="K8" s="69"/>
      <c r="L8" s="69"/>
      <c r="M8" s="69"/>
      <c r="N8" s="69"/>
      <c r="O8" s="69"/>
      <c r="P8" s="69"/>
      <c r="Q8" s="70"/>
      <c r="R8" s="68" t="str">
        <f>データ!K6</f>
        <v>末端給水事業</v>
      </c>
      <c r="S8" s="69"/>
      <c r="T8" s="69"/>
      <c r="U8" s="69"/>
      <c r="V8" s="69"/>
      <c r="W8" s="69"/>
      <c r="X8" s="69"/>
      <c r="Y8" s="70"/>
      <c r="Z8" s="68" t="str">
        <f>データ!L6</f>
        <v>A5</v>
      </c>
      <c r="AA8" s="69"/>
      <c r="AB8" s="69"/>
      <c r="AC8" s="69"/>
      <c r="AD8" s="69"/>
      <c r="AE8" s="69"/>
      <c r="AF8" s="69"/>
      <c r="AG8" s="70"/>
      <c r="AH8" s="3"/>
      <c r="AI8" s="71">
        <f>データ!Q6</f>
        <v>36710</v>
      </c>
      <c r="AJ8" s="72"/>
      <c r="AK8" s="72"/>
      <c r="AL8" s="72"/>
      <c r="AM8" s="72"/>
      <c r="AN8" s="72"/>
      <c r="AO8" s="72"/>
      <c r="AP8" s="73"/>
      <c r="AQ8" s="54">
        <f>データ!R6</f>
        <v>132.68</v>
      </c>
      <c r="AR8" s="54"/>
      <c r="AS8" s="54"/>
      <c r="AT8" s="54"/>
      <c r="AU8" s="54"/>
      <c r="AV8" s="54"/>
      <c r="AW8" s="54"/>
      <c r="AX8" s="54"/>
      <c r="AY8" s="54">
        <f>データ!S6</f>
        <v>276.68</v>
      </c>
      <c r="AZ8" s="54"/>
      <c r="BA8" s="54"/>
      <c r="BB8" s="54"/>
      <c r="BC8" s="54"/>
      <c r="BD8" s="54"/>
      <c r="BE8" s="54"/>
      <c r="BF8" s="54"/>
      <c r="BG8" s="3"/>
      <c r="BH8" s="3"/>
      <c r="BI8" s="3"/>
      <c r="BJ8" s="3"/>
      <c r="BK8" s="3"/>
      <c r="BL8" s="63" t="s">
        <v>9</v>
      </c>
      <c r="BM8" s="64"/>
      <c r="BN8" s="7" t="s">
        <v>10</v>
      </c>
      <c r="BO8" s="8"/>
      <c r="BP8" s="8"/>
      <c r="BQ8" s="8"/>
      <c r="BR8" s="8"/>
      <c r="BS8" s="8"/>
      <c r="BT8" s="8"/>
      <c r="BU8" s="8"/>
      <c r="BV8" s="8"/>
      <c r="BW8" s="8"/>
      <c r="BX8" s="8"/>
      <c r="BY8" s="9"/>
    </row>
    <row r="9" spans="1:78" ht="18.75" customHeight="1">
      <c r="A9" s="2"/>
      <c r="B9" s="65" t="s">
        <v>11</v>
      </c>
      <c r="C9" s="65"/>
      <c r="D9" s="65"/>
      <c r="E9" s="65"/>
      <c r="F9" s="65"/>
      <c r="G9" s="65"/>
      <c r="H9" s="65"/>
      <c r="I9" s="65"/>
      <c r="J9" s="65" t="s">
        <v>12</v>
      </c>
      <c r="K9" s="65"/>
      <c r="L9" s="65"/>
      <c r="M9" s="65"/>
      <c r="N9" s="65"/>
      <c r="O9" s="65"/>
      <c r="P9" s="65"/>
      <c r="Q9" s="65"/>
      <c r="R9" s="65" t="s">
        <v>13</v>
      </c>
      <c r="S9" s="65"/>
      <c r="T9" s="65"/>
      <c r="U9" s="65"/>
      <c r="V9" s="65"/>
      <c r="W9" s="65"/>
      <c r="X9" s="65"/>
      <c r="Y9" s="65"/>
      <c r="Z9" s="65" t="s">
        <v>14</v>
      </c>
      <c r="AA9" s="65"/>
      <c r="AB9" s="65"/>
      <c r="AC9" s="65"/>
      <c r="AD9" s="65"/>
      <c r="AE9" s="65"/>
      <c r="AF9" s="65"/>
      <c r="AG9" s="65"/>
      <c r="AH9" s="3"/>
      <c r="AI9" s="65" t="s">
        <v>15</v>
      </c>
      <c r="AJ9" s="65"/>
      <c r="AK9" s="65"/>
      <c r="AL9" s="65"/>
      <c r="AM9" s="65"/>
      <c r="AN9" s="65"/>
      <c r="AO9" s="65"/>
      <c r="AP9" s="65"/>
      <c r="AQ9" s="65" t="s">
        <v>16</v>
      </c>
      <c r="AR9" s="65"/>
      <c r="AS9" s="65"/>
      <c r="AT9" s="65"/>
      <c r="AU9" s="65"/>
      <c r="AV9" s="65"/>
      <c r="AW9" s="65"/>
      <c r="AX9" s="65"/>
      <c r="AY9" s="65" t="s">
        <v>17</v>
      </c>
      <c r="AZ9" s="65"/>
      <c r="BA9" s="65"/>
      <c r="BB9" s="65"/>
      <c r="BC9" s="65"/>
      <c r="BD9" s="65"/>
      <c r="BE9" s="65"/>
      <c r="BF9" s="65"/>
      <c r="BG9" s="3"/>
      <c r="BH9" s="3"/>
      <c r="BI9" s="3"/>
      <c r="BJ9" s="3"/>
      <c r="BK9" s="3"/>
      <c r="BL9" s="66" t="s">
        <v>18</v>
      </c>
      <c r="BM9" s="67"/>
      <c r="BN9" s="10" t="s">
        <v>19</v>
      </c>
      <c r="BO9" s="11"/>
      <c r="BP9" s="11"/>
      <c r="BQ9" s="11"/>
      <c r="BR9" s="11"/>
      <c r="BS9" s="11"/>
      <c r="BT9" s="11"/>
      <c r="BU9" s="11"/>
      <c r="BV9" s="11"/>
      <c r="BW9" s="11"/>
      <c r="BX9" s="11"/>
      <c r="BY9" s="12"/>
    </row>
    <row r="10" spans="1:78" ht="18.75" customHeight="1">
      <c r="A10" s="2"/>
      <c r="B10" s="54" t="str">
        <f>データ!M6</f>
        <v>-</v>
      </c>
      <c r="C10" s="54"/>
      <c r="D10" s="54"/>
      <c r="E10" s="54"/>
      <c r="F10" s="54"/>
      <c r="G10" s="54"/>
      <c r="H10" s="54"/>
      <c r="I10" s="54"/>
      <c r="J10" s="54">
        <f>データ!N6</f>
        <v>59.68</v>
      </c>
      <c r="K10" s="54"/>
      <c r="L10" s="54"/>
      <c r="M10" s="54"/>
      <c r="N10" s="54"/>
      <c r="O10" s="54"/>
      <c r="P10" s="54"/>
      <c r="Q10" s="54"/>
      <c r="R10" s="54">
        <f>データ!O6</f>
        <v>91.52</v>
      </c>
      <c r="S10" s="54"/>
      <c r="T10" s="54"/>
      <c r="U10" s="54"/>
      <c r="V10" s="54"/>
      <c r="W10" s="54"/>
      <c r="X10" s="54"/>
      <c r="Y10" s="54"/>
      <c r="Z10" s="62">
        <f>データ!P6</f>
        <v>3050</v>
      </c>
      <c r="AA10" s="62"/>
      <c r="AB10" s="62"/>
      <c r="AC10" s="62"/>
      <c r="AD10" s="62"/>
      <c r="AE10" s="62"/>
      <c r="AF10" s="62"/>
      <c r="AG10" s="62"/>
      <c r="AH10" s="2"/>
      <c r="AI10" s="62">
        <f>データ!T6</f>
        <v>33300</v>
      </c>
      <c r="AJ10" s="62"/>
      <c r="AK10" s="62"/>
      <c r="AL10" s="62"/>
      <c r="AM10" s="62"/>
      <c r="AN10" s="62"/>
      <c r="AO10" s="62"/>
      <c r="AP10" s="62"/>
      <c r="AQ10" s="54">
        <f>データ!U6</f>
        <v>32.270000000000003</v>
      </c>
      <c r="AR10" s="54"/>
      <c r="AS10" s="54"/>
      <c r="AT10" s="54"/>
      <c r="AU10" s="54"/>
      <c r="AV10" s="54"/>
      <c r="AW10" s="54"/>
      <c r="AX10" s="54"/>
      <c r="AY10" s="54">
        <f>データ!V6</f>
        <v>1031.92</v>
      </c>
      <c r="AZ10" s="54"/>
      <c r="BA10" s="54"/>
      <c r="BB10" s="54"/>
      <c r="BC10" s="54"/>
      <c r="BD10" s="54"/>
      <c r="BE10" s="54"/>
      <c r="BF10" s="54"/>
      <c r="BG10" s="2"/>
      <c r="BH10" s="2"/>
      <c r="BI10" s="2"/>
      <c r="BJ10" s="2"/>
      <c r="BK10" s="2"/>
      <c r="BL10" s="55" t="s">
        <v>20</v>
      </c>
      <c r="BM10" s="5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22</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23</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24</v>
      </c>
      <c r="BM14" s="42"/>
      <c r="BN14" s="42"/>
      <c r="BO14" s="42"/>
      <c r="BP14" s="42"/>
      <c r="BQ14" s="42"/>
      <c r="BR14" s="42"/>
      <c r="BS14" s="42"/>
      <c r="BT14" s="42"/>
      <c r="BU14" s="42"/>
      <c r="BV14" s="42"/>
      <c r="BW14" s="42"/>
      <c r="BX14" s="42"/>
      <c r="BY14" s="42"/>
      <c r="BZ14" s="43"/>
    </row>
    <row r="15" spans="1:78" ht="13.5" customHeight="1">
      <c r="A15" s="2"/>
      <c r="B15" s="51"/>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3"/>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104</v>
      </c>
      <c r="BM16" s="88"/>
      <c r="BN16" s="88"/>
      <c r="BO16" s="88"/>
      <c r="BP16" s="88"/>
      <c r="BQ16" s="88"/>
      <c r="BR16" s="88"/>
      <c r="BS16" s="88"/>
      <c r="BT16" s="88"/>
      <c r="BU16" s="88"/>
      <c r="BV16" s="88"/>
      <c r="BW16" s="88"/>
      <c r="BX16" s="88"/>
      <c r="BY16" s="88"/>
      <c r="BZ16" s="8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c r="A34" s="2"/>
      <c r="B34" s="16"/>
      <c r="C34" s="50" t="s">
        <v>25</v>
      </c>
      <c r="D34" s="50"/>
      <c r="E34" s="50"/>
      <c r="F34" s="50"/>
      <c r="G34" s="50"/>
      <c r="H34" s="50"/>
      <c r="I34" s="50"/>
      <c r="J34" s="50"/>
      <c r="K34" s="50"/>
      <c r="L34" s="50"/>
      <c r="M34" s="50"/>
      <c r="N34" s="50"/>
      <c r="O34" s="50"/>
      <c r="P34" s="50"/>
      <c r="Q34" s="19"/>
      <c r="R34" s="50" t="s">
        <v>26</v>
      </c>
      <c r="S34" s="50"/>
      <c r="T34" s="50"/>
      <c r="U34" s="50"/>
      <c r="V34" s="50"/>
      <c r="W34" s="50"/>
      <c r="X34" s="50"/>
      <c r="Y34" s="50"/>
      <c r="Z34" s="50"/>
      <c r="AA34" s="50"/>
      <c r="AB34" s="50"/>
      <c r="AC34" s="50"/>
      <c r="AD34" s="50"/>
      <c r="AE34" s="50"/>
      <c r="AF34" s="19"/>
      <c r="AG34" s="50" t="s">
        <v>27</v>
      </c>
      <c r="AH34" s="50"/>
      <c r="AI34" s="50"/>
      <c r="AJ34" s="50"/>
      <c r="AK34" s="50"/>
      <c r="AL34" s="50"/>
      <c r="AM34" s="50"/>
      <c r="AN34" s="50"/>
      <c r="AO34" s="50"/>
      <c r="AP34" s="50"/>
      <c r="AQ34" s="50"/>
      <c r="AR34" s="50"/>
      <c r="AS34" s="50"/>
      <c r="AT34" s="50"/>
      <c r="AU34" s="19"/>
      <c r="AV34" s="50" t="s">
        <v>28</v>
      </c>
      <c r="AW34" s="50"/>
      <c r="AX34" s="50"/>
      <c r="AY34" s="50"/>
      <c r="AZ34" s="50"/>
      <c r="BA34" s="50"/>
      <c r="BB34" s="50"/>
      <c r="BC34" s="50"/>
      <c r="BD34" s="50"/>
      <c r="BE34" s="50"/>
      <c r="BF34" s="50"/>
      <c r="BG34" s="50"/>
      <c r="BH34" s="50"/>
      <c r="BI34" s="50"/>
      <c r="BJ34" s="18"/>
      <c r="BK34" s="2"/>
      <c r="BL34" s="87"/>
      <c r="BM34" s="88"/>
      <c r="BN34" s="88"/>
      <c r="BO34" s="88"/>
      <c r="BP34" s="88"/>
      <c r="BQ34" s="88"/>
      <c r="BR34" s="88"/>
      <c r="BS34" s="88"/>
      <c r="BT34" s="88"/>
      <c r="BU34" s="88"/>
      <c r="BV34" s="88"/>
      <c r="BW34" s="88"/>
      <c r="BX34" s="88"/>
      <c r="BY34" s="88"/>
      <c r="BZ34" s="89"/>
    </row>
    <row r="35" spans="1:78" ht="13.5" customHeight="1">
      <c r="A35" s="2"/>
      <c r="B35" s="16"/>
      <c r="C35" s="50"/>
      <c r="D35" s="50"/>
      <c r="E35" s="50"/>
      <c r="F35" s="50"/>
      <c r="G35" s="50"/>
      <c r="H35" s="50"/>
      <c r="I35" s="50"/>
      <c r="J35" s="50"/>
      <c r="K35" s="50"/>
      <c r="L35" s="50"/>
      <c r="M35" s="50"/>
      <c r="N35" s="50"/>
      <c r="O35" s="50"/>
      <c r="P35" s="50"/>
      <c r="Q35" s="19"/>
      <c r="R35" s="50"/>
      <c r="S35" s="50"/>
      <c r="T35" s="50"/>
      <c r="U35" s="50"/>
      <c r="V35" s="50"/>
      <c r="W35" s="50"/>
      <c r="X35" s="50"/>
      <c r="Y35" s="50"/>
      <c r="Z35" s="50"/>
      <c r="AA35" s="50"/>
      <c r="AB35" s="50"/>
      <c r="AC35" s="50"/>
      <c r="AD35" s="50"/>
      <c r="AE35" s="50"/>
      <c r="AF35" s="19"/>
      <c r="AG35" s="50"/>
      <c r="AH35" s="50"/>
      <c r="AI35" s="50"/>
      <c r="AJ35" s="50"/>
      <c r="AK35" s="50"/>
      <c r="AL35" s="50"/>
      <c r="AM35" s="50"/>
      <c r="AN35" s="50"/>
      <c r="AO35" s="50"/>
      <c r="AP35" s="50"/>
      <c r="AQ35" s="50"/>
      <c r="AR35" s="50"/>
      <c r="AS35" s="50"/>
      <c r="AT35" s="50"/>
      <c r="AU35" s="19"/>
      <c r="AV35" s="50"/>
      <c r="AW35" s="50"/>
      <c r="AX35" s="50"/>
      <c r="AY35" s="50"/>
      <c r="AZ35" s="50"/>
      <c r="BA35" s="50"/>
      <c r="BB35" s="50"/>
      <c r="BC35" s="50"/>
      <c r="BD35" s="50"/>
      <c r="BE35" s="50"/>
      <c r="BF35" s="50"/>
      <c r="BG35" s="50"/>
      <c r="BH35" s="50"/>
      <c r="BI35" s="50"/>
      <c r="BJ35" s="18"/>
      <c r="BK35" s="2"/>
      <c r="BL35" s="87"/>
      <c r="BM35" s="88"/>
      <c r="BN35" s="88"/>
      <c r="BO35" s="88"/>
      <c r="BP35" s="88"/>
      <c r="BQ35" s="88"/>
      <c r="BR35" s="88"/>
      <c r="BS35" s="88"/>
      <c r="BT35" s="88"/>
      <c r="BU35" s="88"/>
      <c r="BV35" s="88"/>
      <c r="BW35" s="88"/>
      <c r="BX35" s="88"/>
      <c r="BY35" s="88"/>
      <c r="BZ35" s="8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0" t="s">
        <v>30</v>
      </c>
      <c r="D56" s="50"/>
      <c r="E56" s="50"/>
      <c r="F56" s="50"/>
      <c r="G56" s="50"/>
      <c r="H56" s="50"/>
      <c r="I56" s="50"/>
      <c r="J56" s="50"/>
      <c r="K56" s="50"/>
      <c r="L56" s="50"/>
      <c r="M56" s="50"/>
      <c r="N56" s="50"/>
      <c r="O56" s="50"/>
      <c r="P56" s="50"/>
      <c r="Q56" s="19"/>
      <c r="R56" s="50" t="s">
        <v>31</v>
      </c>
      <c r="S56" s="50"/>
      <c r="T56" s="50"/>
      <c r="U56" s="50"/>
      <c r="V56" s="50"/>
      <c r="W56" s="50"/>
      <c r="X56" s="50"/>
      <c r="Y56" s="50"/>
      <c r="Z56" s="50"/>
      <c r="AA56" s="50"/>
      <c r="AB56" s="50"/>
      <c r="AC56" s="50"/>
      <c r="AD56" s="50"/>
      <c r="AE56" s="50"/>
      <c r="AF56" s="19"/>
      <c r="AG56" s="50" t="s">
        <v>32</v>
      </c>
      <c r="AH56" s="50"/>
      <c r="AI56" s="50"/>
      <c r="AJ56" s="50"/>
      <c r="AK56" s="50"/>
      <c r="AL56" s="50"/>
      <c r="AM56" s="50"/>
      <c r="AN56" s="50"/>
      <c r="AO56" s="50"/>
      <c r="AP56" s="50"/>
      <c r="AQ56" s="50"/>
      <c r="AR56" s="50"/>
      <c r="AS56" s="50"/>
      <c r="AT56" s="50"/>
      <c r="AU56" s="19"/>
      <c r="AV56" s="50" t="s">
        <v>33</v>
      </c>
      <c r="AW56" s="50"/>
      <c r="AX56" s="50"/>
      <c r="AY56" s="50"/>
      <c r="AZ56" s="50"/>
      <c r="BA56" s="50"/>
      <c r="BB56" s="50"/>
      <c r="BC56" s="50"/>
      <c r="BD56" s="50"/>
      <c r="BE56" s="50"/>
      <c r="BF56" s="50"/>
      <c r="BG56" s="50"/>
      <c r="BH56" s="50"/>
      <c r="BI56" s="50"/>
      <c r="BJ56" s="18"/>
      <c r="BK56" s="2"/>
      <c r="BL56" s="47"/>
      <c r="BM56" s="48"/>
      <c r="BN56" s="48"/>
      <c r="BO56" s="48"/>
      <c r="BP56" s="48"/>
      <c r="BQ56" s="48"/>
      <c r="BR56" s="48"/>
      <c r="BS56" s="48"/>
      <c r="BT56" s="48"/>
      <c r="BU56" s="48"/>
      <c r="BV56" s="48"/>
      <c r="BW56" s="48"/>
      <c r="BX56" s="48"/>
      <c r="BY56" s="48"/>
      <c r="BZ56" s="49"/>
    </row>
    <row r="57" spans="1:78" ht="13.5" customHeight="1">
      <c r="A57" s="2"/>
      <c r="B57" s="16"/>
      <c r="C57" s="50"/>
      <c r="D57" s="50"/>
      <c r="E57" s="50"/>
      <c r="F57" s="50"/>
      <c r="G57" s="50"/>
      <c r="H57" s="50"/>
      <c r="I57" s="50"/>
      <c r="J57" s="50"/>
      <c r="K57" s="50"/>
      <c r="L57" s="50"/>
      <c r="M57" s="50"/>
      <c r="N57" s="50"/>
      <c r="O57" s="50"/>
      <c r="P57" s="50"/>
      <c r="Q57" s="19"/>
      <c r="R57" s="50"/>
      <c r="S57" s="50"/>
      <c r="T57" s="50"/>
      <c r="U57" s="50"/>
      <c r="V57" s="50"/>
      <c r="W57" s="50"/>
      <c r="X57" s="50"/>
      <c r="Y57" s="50"/>
      <c r="Z57" s="50"/>
      <c r="AA57" s="50"/>
      <c r="AB57" s="50"/>
      <c r="AC57" s="50"/>
      <c r="AD57" s="50"/>
      <c r="AE57" s="50"/>
      <c r="AF57" s="19"/>
      <c r="AG57" s="50"/>
      <c r="AH57" s="50"/>
      <c r="AI57" s="50"/>
      <c r="AJ57" s="50"/>
      <c r="AK57" s="50"/>
      <c r="AL57" s="50"/>
      <c r="AM57" s="50"/>
      <c r="AN57" s="50"/>
      <c r="AO57" s="50"/>
      <c r="AP57" s="50"/>
      <c r="AQ57" s="50"/>
      <c r="AR57" s="50"/>
      <c r="AS57" s="50"/>
      <c r="AT57" s="50"/>
      <c r="AU57" s="19"/>
      <c r="AV57" s="50"/>
      <c r="AW57" s="50"/>
      <c r="AX57" s="50"/>
      <c r="AY57" s="50"/>
      <c r="AZ57" s="50"/>
      <c r="BA57" s="50"/>
      <c r="BB57" s="50"/>
      <c r="BC57" s="50"/>
      <c r="BD57" s="50"/>
      <c r="BE57" s="50"/>
      <c r="BF57" s="50"/>
      <c r="BG57" s="50"/>
      <c r="BH57" s="50"/>
      <c r="BI57" s="50"/>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1" t="s">
        <v>34</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3"/>
      <c r="BK60" s="2"/>
      <c r="BL60" s="47"/>
      <c r="BM60" s="48"/>
      <c r="BN60" s="48"/>
      <c r="BO60" s="48"/>
      <c r="BP60" s="48"/>
      <c r="BQ60" s="48"/>
      <c r="BR60" s="48"/>
      <c r="BS60" s="48"/>
      <c r="BT60" s="48"/>
      <c r="BU60" s="48"/>
      <c r="BV60" s="48"/>
      <c r="BW60" s="48"/>
      <c r="BX60" s="48"/>
      <c r="BY60" s="48"/>
      <c r="BZ60" s="49"/>
    </row>
    <row r="61" spans="1:78" ht="13.5" customHeight="1">
      <c r="A61" s="2"/>
      <c r="B61" s="51"/>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3"/>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c r="A79" s="2"/>
      <c r="B79" s="16"/>
      <c r="C79" s="50" t="s">
        <v>36</v>
      </c>
      <c r="D79" s="50"/>
      <c r="E79" s="50"/>
      <c r="F79" s="50"/>
      <c r="G79" s="50"/>
      <c r="H79" s="50"/>
      <c r="I79" s="50"/>
      <c r="J79" s="50"/>
      <c r="K79" s="50"/>
      <c r="L79" s="50"/>
      <c r="M79" s="50"/>
      <c r="N79" s="50"/>
      <c r="O79" s="50"/>
      <c r="P79" s="50"/>
      <c r="Q79" s="50"/>
      <c r="R79" s="50"/>
      <c r="S79" s="50"/>
      <c r="T79" s="50"/>
      <c r="U79" s="19"/>
      <c r="V79" s="19"/>
      <c r="W79" s="50" t="s">
        <v>37</v>
      </c>
      <c r="X79" s="50"/>
      <c r="Y79" s="50"/>
      <c r="Z79" s="50"/>
      <c r="AA79" s="50"/>
      <c r="AB79" s="50"/>
      <c r="AC79" s="50"/>
      <c r="AD79" s="50"/>
      <c r="AE79" s="50"/>
      <c r="AF79" s="50"/>
      <c r="AG79" s="50"/>
      <c r="AH79" s="50"/>
      <c r="AI79" s="50"/>
      <c r="AJ79" s="50"/>
      <c r="AK79" s="50"/>
      <c r="AL79" s="50"/>
      <c r="AM79" s="50"/>
      <c r="AN79" s="50"/>
      <c r="AO79" s="19"/>
      <c r="AP79" s="19"/>
      <c r="AQ79" s="50" t="s">
        <v>38</v>
      </c>
      <c r="AR79" s="50"/>
      <c r="AS79" s="50"/>
      <c r="AT79" s="50"/>
      <c r="AU79" s="50"/>
      <c r="AV79" s="50"/>
      <c r="AW79" s="50"/>
      <c r="AX79" s="50"/>
      <c r="AY79" s="50"/>
      <c r="AZ79" s="50"/>
      <c r="BA79" s="50"/>
      <c r="BB79" s="50"/>
      <c r="BC79" s="50"/>
      <c r="BD79" s="50"/>
      <c r="BE79" s="50"/>
      <c r="BF79" s="50"/>
      <c r="BG79" s="50"/>
      <c r="BH79" s="50"/>
      <c r="BI79" s="17"/>
      <c r="BJ79" s="18"/>
      <c r="BK79" s="2"/>
      <c r="BL79" s="87"/>
      <c r="BM79" s="88"/>
      <c r="BN79" s="88"/>
      <c r="BO79" s="88"/>
      <c r="BP79" s="88"/>
      <c r="BQ79" s="88"/>
      <c r="BR79" s="88"/>
      <c r="BS79" s="88"/>
      <c r="BT79" s="88"/>
      <c r="BU79" s="88"/>
      <c r="BV79" s="88"/>
      <c r="BW79" s="88"/>
      <c r="BX79" s="88"/>
      <c r="BY79" s="88"/>
      <c r="BZ79" s="89"/>
    </row>
    <row r="80" spans="1:78" ht="13.5" customHeight="1">
      <c r="A80" s="2"/>
      <c r="B80" s="16"/>
      <c r="C80" s="50"/>
      <c r="D80" s="50"/>
      <c r="E80" s="50"/>
      <c r="F80" s="50"/>
      <c r="G80" s="50"/>
      <c r="H80" s="50"/>
      <c r="I80" s="50"/>
      <c r="J80" s="50"/>
      <c r="K80" s="50"/>
      <c r="L80" s="50"/>
      <c r="M80" s="50"/>
      <c r="N80" s="50"/>
      <c r="O80" s="50"/>
      <c r="P80" s="50"/>
      <c r="Q80" s="50"/>
      <c r="R80" s="50"/>
      <c r="S80" s="50"/>
      <c r="T80" s="50"/>
      <c r="U80" s="19"/>
      <c r="V80" s="19"/>
      <c r="W80" s="50"/>
      <c r="X80" s="50"/>
      <c r="Y80" s="50"/>
      <c r="Z80" s="50"/>
      <c r="AA80" s="50"/>
      <c r="AB80" s="50"/>
      <c r="AC80" s="50"/>
      <c r="AD80" s="50"/>
      <c r="AE80" s="50"/>
      <c r="AF80" s="50"/>
      <c r="AG80" s="50"/>
      <c r="AH80" s="50"/>
      <c r="AI80" s="50"/>
      <c r="AJ80" s="50"/>
      <c r="AK80" s="50"/>
      <c r="AL80" s="50"/>
      <c r="AM80" s="50"/>
      <c r="AN80" s="50"/>
      <c r="AO80" s="19"/>
      <c r="AP80" s="19"/>
      <c r="AQ80" s="50"/>
      <c r="AR80" s="50"/>
      <c r="AS80" s="50"/>
      <c r="AT80" s="50"/>
      <c r="AU80" s="50"/>
      <c r="AV80" s="50"/>
      <c r="AW80" s="50"/>
      <c r="AX80" s="50"/>
      <c r="AY80" s="50"/>
      <c r="AZ80" s="50"/>
      <c r="BA80" s="50"/>
      <c r="BB80" s="50"/>
      <c r="BC80" s="50"/>
      <c r="BD80" s="50"/>
      <c r="BE80" s="50"/>
      <c r="BF80" s="50"/>
      <c r="BG80" s="50"/>
      <c r="BH80" s="50"/>
      <c r="BI80" s="17"/>
      <c r="BJ80" s="18"/>
      <c r="BK80" s="2"/>
      <c r="BL80" s="87"/>
      <c r="BM80" s="88"/>
      <c r="BN80" s="88"/>
      <c r="BO80" s="88"/>
      <c r="BP80" s="88"/>
      <c r="BQ80" s="88"/>
      <c r="BR80" s="88"/>
      <c r="BS80" s="88"/>
      <c r="BT80" s="88"/>
      <c r="BU80" s="88"/>
      <c r="BV80" s="88"/>
      <c r="BW80" s="88"/>
      <c r="BX80" s="88"/>
      <c r="BY80" s="88"/>
      <c r="BZ80" s="8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382043</v>
      </c>
      <c r="D6" s="31">
        <f t="shared" si="3"/>
        <v>46</v>
      </c>
      <c r="E6" s="31">
        <f t="shared" si="3"/>
        <v>1</v>
      </c>
      <c r="F6" s="31">
        <f t="shared" si="3"/>
        <v>0</v>
      </c>
      <c r="G6" s="31">
        <f t="shared" si="3"/>
        <v>1</v>
      </c>
      <c r="H6" s="31" t="str">
        <f t="shared" si="3"/>
        <v>愛媛県　八幡浜市</v>
      </c>
      <c r="I6" s="31" t="str">
        <f t="shared" si="3"/>
        <v>法適用</v>
      </c>
      <c r="J6" s="31" t="str">
        <f t="shared" si="3"/>
        <v>水道事業</v>
      </c>
      <c r="K6" s="31" t="str">
        <f t="shared" si="3"/>
        <v>末端給水事業</v>
      </c>
      <c r="L6" s="31" t="str">
        <f t="shared" si="3"/>
        <v>A5</v>
      </c>
      <c r="M6" s="32" t="str">
        <f t="shared" si="3"/>
        <v>-</v>
      </c>
      <c r="N6" s="32">
        <f t="shared" si="3"/>
        <v>59.68</v>
      </c>
      <c r="O6" s="32">
        <f t="shared" si="3"/>
        <v>91.52</v>
      </c>
      <c r="P6" s="32">
        <f t="shared" si="3"/>
        <v>3050</v>
      </c>
      <c r="Q6" s="32">
        <f t="shared" si="3"/>
        <v>36710</v>
      </c>
      <c r="R6" s="32">
        <f t="shared" si="3"/>
        <v>132.68</v>
      </c>
      <c r="S6" s="32">
        <f t="shared" si="3"/>
        <v>276.68</v>
      </c>
      <c r="T6" s="32">
        <f t="shared" si="3"/>
        <v>33300</v>
      </c>
      <c r="U6" s="32">
        <f t="shared" si="3"/>
        <v>32.270000000000003</v>
      </c>
      <c r="V6" s="32">
        <f t="shared" si="3"/>
        <v>1031.92</v>
      </c>
      <c r="W6" s="33">
        <f>IF(W7="",NA(),W7)</f>
        <v>107.39</v>
      </c>
      <c r="X6" s="33">
        <f t="shared" ref="X6:AF6" si="4">IF(X7="",NA(),X7)</f>
        <v>102.86</v>
      </c>
      <c r="Y6" s="33">
        <f t="shared" si="4"/>
        <v>106.07</v>
      </c>
      <c r="Z6" s="33">
        <f t="shared" si="4"/>
        <v>111.81</v>
      </c>
      <c r="AA6" s="33">
        <f t="shared" si="4"/>
        <v>108.12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495.04</v>
      </c>
      <c r="AT6" s="33">
        <f t="shared" ref="AT6:BB6" si="6">IF(AT7="",NA(),AT7)</f>
        <v>510.47</v>
      </c>
      <c r="AU6" s="33">
        <f t="shared" si="6"/>
        <v>477.37</v>
      </c>
      <c r="AV6" s="33">
        <f t="shared" si="6"/>
        <v>754.49</v>
      </c>
      <c r="AW6" s="33">
        <f t="shared" si="6"/>
        <v>357.81</v>
      </c>
      <c r="AX6" s="33">
        <f t="shared" si="6"/>
        <v>792.56</v>
      </c>
      <c r="AY6" s="33">
        <f t="shared" si="6"/>
        <v>832.37</v>
      </c>
      <c r="AZ6" s="33">
        <f t="shared" si="6"/>
        <v>852.01</v>
      </c>
      <c r="BA6" s="33">
        <f t="shared" si="6"/>
        <v>909.68</v>
      </c>
      <c r="BB6" s="33">
        <f t="shared" si="6"/>
        <v>382.09</v>
      </c>
      <c r="BC6" s="32" t="str">
        <f>IF(BC7="","",IF(BC7="-","【-】","【"&amp;SUBSTITUTE(TEXT(BC7,"#,##0.00"),"-","△")&amp;"】"))</f>
        <v>【264.16】</v>
      </c>
      <c r="BD6" s="33">
        <f>IF(BD7="",NA(),BD7)</f>
        <v>283.54000000000002</v>
      </c>
      <c r="BE6" s="33">
        <f t="shared" ref="BE6:BM6" si="7">IF(BE7="",NA(),BE7)</f>
        <v>273.17</v>
      </c>
      <c r="BF6" s="33">
        <f t="shared" si="7"/>
        <v>252.82</v>
      </c>
      <c r="BG6" s="33">
        <f t="shared" si="7"/>
        <v>226.14</v>
      </c>
      <c r="BH6" s="33">
        <f t="shared" si="7"/>
        <v>217.57</v>
      </c>
      <c r="BI6" s="33">
        <f t="shared" si="7"/>
        <v>403.05</v>
      </c>
      <c r="BJ6" s="33">
        <f t="shared" si="7"/>
        <v>403.15</v>
      </c>
      <c r="BK6" s="33">
        <f t="shared" si="7"/>
        <v>391.4</v>
      </c>
      <c r="BL6" s="33">
        <f t="shared" si="7"/>
        <v>382.65</v>
      </c>
      <c r="BM6" s="33">
        <f t="shared" si="7"/>
        <v>385.06</v>
      </c>
      <c r="BN6" s="32" t="str">
        <f>IF(BN7="","",IF(BN7="-","【-】","【"&amp;SUBSTITUTE(TEXT(BN7,"#,##0.00"),"-","△")&amp;"】"))</f>
        <v>【283.72】</v>
      </c>
      <c r="BO6" s="33">
        <f>IF(BO7="",NA(),BO7)</f>
        <v>99.61</v>
      </c>
      <c r="BP6" s="33">
        <f t="shared" ref="BP6:BX6" si="8">IF(BP7="",NA(),BP7)</f>
        <v>94.74</v>
      </c>
      <c r="BQ6" s="33">
        <f t="shared" si="8"/>
        <v>96.68</v>
      </c>
      <c r="BR6" s="33">
        <f t="shared" si="8"/>
        <v>101.44</v>
      </c>
      <c r="BS6" s="33">
        <f t="shared" si="8"/>
        <v>95.79</v>
      </c>
      <c r="BT6" s="33">
        <f t="shared" si="8"/>
        <v>97.63</v>
      </c>
      <c r="BU6" s="33">
        <f t="shared" si="8"/>
        <v>94.86</v>
      </c>
      <c r="BV6" s="33">
        <f t="shared" si="8"/>
        <v>95.91</v>
      </c>
      <c r="BW6" s="33">
        <f t="shared" si="8"/>
        <v>96.1</v>
      </c>
      <c r="BX6" s="33">
        <f t="shared" si="8"/>
        <v>99.07</v>
      </c>
      <c r="BY6" s="32" t="str">
        <f>IF(BY7="","",IF(BY7="-","【-】","【"&amp;SUBSTITUTE(TEXT(BY7,"#,##0.00"),"-","△")&amp;"】"))</f>
        <v>【104.60】</v>
      </c>
      <c r="BZ6" s="33">
        <f>IF(BZ7="",NA(),BZ7)</f>
        <v>175.9</v>
      </c>
      <c r="CA6" s="33">
        <f t="shared" ref="CA6:CI6" si="9">IF(CA7="",NA(),CA7)</f>
        <v>185.33</v>
      </c>
      <c r="CB6" s="33">
        <f t="shared" si="9"/>
        <v>187.69</v>
      </c>
      <c r="CC6" s="33">
        <f t="shared" si="9"/>
        <v>188.61</v>
      </c>
      <c r="CD6" s="33">
        <f t="shared" si="9"/>
        <v>200.03</v>
      </c>
      <c r="CE6" s="33">
        <f t="shared" si="9"/>
        <v>172.59</v>
      </c>
      <c r="CF6" s="33">
        <f t="shared" si="9"/>
        <v>179.14</v>
      </c>
      <c r="CG6" s="33">
        <f t="shared" si="9"/>
        <v>179.29</v>
      </c>
      <c r="CH6" s="33">
        <f t="shared" si="9"/>
        <v>178.39</v>
      </c>
      <c r="CI6" s="33">
        <f t="shared" si="9"/>
        <v>173.03</v>
      </c>
      <c r="CJ6" s="32" t="str">
        <f>IF(CJ7="","",IF(CJ7="-","【-】","【"&amp;SUBSTITUTE(TEXT(CJ7,"#,##0.00"),"-","△")&amp;"】"))</f>
        <v>【164.21】</v>
      </c>
      <c r="CK6" s="33">
        <f>IF(CK7="",NA(),CK7)</f>
        <v>48.71</v>
      </c>
      <c r="CL6" s="33">
        <f t="shared" ref="CL6:CT6" si="10">IF(CL7="",NA(),CL7)</f>
        <v>45.34</v>
      </c>
      <c r="CM6" s="33">
        <f t="shared" si="10"/>
        <v>43.49</v>
      </c>
      <c r="CN6" s="33">
        <f t="shared" si="10"/>
        <v>73.489999999999995</v>
      </c>
      <c r="CO6" s="33">
        <f t="shared" si="10"/>
        <v>73.489999999999995</v>
      </c>
      <c r="CP6" s="33">
        <f t="shared" si="10"/>
        <v>60.17</v>
      </c>
      <c r="CQ6" s="33">
        <f t="shared" si="10"/>
        <v>58.76</v>
      </c>
      <c r="CR6" s="33">
        <f t="shared" si="10"/>
        <v>59.09</v>
      </c>
      <c r="CS6" s="33">
        <f t="shared" si="10"/>
        <v>59.23</v>
      </c>
      <c r="CT6" s="33">
        <f t="shared" si="10"/>
        <v>58.58</v>
      </c>
      <c r="CU6" s="32" t="str">
        <f>IF(CU7="","",IF(CU7="-","【-】","【"&amp;SUBSTITUTE(TEXT(CU7,"#,##0.00"),"-","△")&amp;"】"))</f>
        <v>【59.80】</v>
      </c>
      <c r="CV6" s="33">
        <f>IF(CV7="",NA(),CV7)</f>
        <v>81.81</v>
      </c>
      <c r="CW6" s="33">
        <f t="shared" ref="CW6:DE6" si="11">IF(CW7="",NA(),CW7)</f>
        <v>85.15</v>
      </c>
      <c r="CX6" s="33">
        <f t="shared" si="11"/>
        <v>86.08</v>
      </c>
      <c r="CY6" s="33">
        <f t="shared" si="11"/>
        <v>83.3</v>
      </c>
      <c r="CZ6" s="33">
        <f t="shared" si="11"/>
        <v>80.430000000000007</v>
      </c>
      <c r="DA6" s="33">
        <f t="shared" si="11"/>
        <v>85.47</v>
      </c>
      <c r="DB6" s="33">
        <f t="shared" si="11"/>
        <v>84.87</v>
      </c>
      <c r="DC6" s="33">
        <f t="shared" si="11"/>
        <v>85.4</v>
      </c>
      <c r="DD6" s="33">
        <f t="shared" si="11"/>
        <v>85.53</v>
      </c>
      <c r="DE6" s="33">
        <f t="shared" si="11"/>
        <v>85.23</v>
      </c>
      <c r="DF6" s="32" t="str">
        <f>IF(DF7="","",IF(DF7="-","【-】","【"&amp;SUBSTITUTE(TEXT(DF7,"#,##0.00"),"-","△")&amp;"】"))</f>
        <v>【89.78】</v>
      </c>
      <c r="DG6" s="33">
        <f>IF(DG7="",NA(),DG7)</f>
        <v>45.19</v>
      </c>
      <c r="DH6" s="33">
        <f t="shared" ref="DH6:DP6" si="12">IF(DH7="",NA(),DH7)</f>
        <v>46.64</v>
      </c>
      <c r="DI6" s="33">
        <f t="shared" si="12"/>
        <v>48.38</v>
      </c>
      <c r="DJ6" s="33">
        <f t="shared" si="12"/>
        <v>49.95</v>
      </c>
      <c r="DK6" s="33">
        <f t="shared" si="12"/>
        <v>61.81</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8.65</v>
      </c>
      <c r="DS6" s="33">
        <f t="shared" ref="DS6:EA6" si="13">IF(DS7="",NA(),DS7)</f>
        <v>9.11</v>
      </c>
      <c r="DT6" s="33">
        <f t="shared" si="13"/>
        <v>13.5</v>
      </c>
      <c r="DU6" s="33">
        <f t="shared" si="13"/>
        <v>16.97</v>
      </c>
      <c r="DV6" s="33">
        <f t="shared" si="13"/>
        <v>17.690000000000001</v>
      </c>
      <c r="DW6" s="33">
        <f t="shared" si="13"/>
        <v>6.06</v>
      </c>
      <c r="DX6" s="33">
        <f t="shared" si="13"/>
        <v>6.47</v>
      </c>
      <c r="DY6" s="33">
        <f t="shared" si="13"/>
        <v>7.8</v>
      </c>
      <c r="DZ6" s="33">
        <f t="shared" si="13"/>
        <v>8.39</v>
      </c>
      <c r="EA6" s="33">
        <f t="shared" si="13"/>
        <v>10.09</v>
      </c>
      <c r="EB6" s="32" t="str">
        <f>IF(EB7="","",IF(EB7="-","【-】","【"&amp;SUBSTITUTE(TEXT(EB7,"#,##0.00"),"-","△")&amp;"】"))</f>
        <v>【12.42】</v>
      </c>
      <c r="EC6" s="33">
        <f>IF(EC7="",NA(),EC7)</f>
        <v>0.88</v>
      </c>
      <c r="ED6" s="33">
        <f t="shared" ref="ED6:EL6" si="14">IF(ED7="",NA(),ED7)</f>
        <v>1.2</v>
      </c>
      <c r="EE6" s="33">
        <f t="shared" si="14"/>
        <v>1.01</v>
      </c>
      <c r="EF6" s="33">
        <f t="shared" si="14"/>
        <v>0.88</v>
      </c>
      <c r="EG6" s="33">
        <f t="shared" si="14"/>
        <v>0.36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382043</v>
      </c>
      <c r="D7" s="35">
        <v>46</v>
      </c>
      <c r="E7" s="35">
        <v>1</v>
      </c>
      <c r="F7" s="35">
        <v>0</v>
      </c>
      <c r="G7" s="35">
        <v>1</v>
      </c>
      <c r="H7" s="35" t="s">
        <v>93</v>
      </c>
      <c r="I7" s="35" t="s">
        <v>94</v>
      </c>
      <c r="J7" s="35" t="s">
        <v>95</v>
      </c>
      <c r="K7" s="35" t="s">
        <v>96</v>
      </c>
      <c r="L7" s="35" t="s">
        <v>97</v>
      </c>
      <c r="M7" s="36" t="s">
        <v>98</v>
      </c>
      <c r="N7" s="36">
        <v>59.68</v>
      </c>
      <c r="O7" s="36">
        <v>91.52</v>
      </c>
      <c r="P7" s="36">
        <v>3050</v>
      </c>
      <c r="Q7" s="36">
        <v>36710</v>
      </c>
      <c r="R7" s="36">
        <v>132.68</v>
      </c>
      <c r="S7" s="36">
        <v>276.68</v>
      </c>
      <c r="T7" s="36">
        <v>33300</v>
      </c>
      <c r="U7" s="36">
        <v>32.270000000000003</v>
      </c>
      <c r="V7" s="36">
        <v>1031.92</v>
      </c>
      <c r="W7" s="36">
        <v>107.39</v>
      </c>
      <c r="X7" s="36">
        <v>102.86</v>
      </c>
      <c r="Y7" s="36">
        <v>106.07</v>
      </c>
      <c r="Z7" s="36">
        <v>111.81</v>
      </c>
      <c r="AA7" s="36">
        <v>108.12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495.04</v>
      </c>
      <c r="AT7" s="36">
        <v>510.47</v>
      </c>
      <c r="AU7" s="36">
        <v>477.37</v>
      </c>
      <c r="AV7" s="36">
        <v>754.49</v>
      </c>
      <c r="AW7" s="36">
        <v>357.81</v>
      </c>
      <c r="AX7" s="36">
        <v>792.56</v>
      </c>
      <c r="AY7" s="36">
        <v>832.37</v>
      </c>
      <c r="AZ7" s="36">
        <v>852.01</v>
      </c>
      <c r="BA7" s="36">
        <v>909.68</v>
      </c>
      <c r="BB7" s="36">
        <v>382.09</v>
      </c>
      <c r="BC7" s="36">
        <v>264.16000000000003</v>
      </c>
      <c r="BD7" s="36">
        <v>283.54000000000002</v>
      </c>
      <c r="BE7" s="36">
        <v>273.17</v>
      </c>
      <c r="BF7" s="36">
        <v>252.82</v>
      </c>
      <c r="BG7" s="36">
        <v>226.14</v>
      </c>
      <c r="BH7" s="36">
        <v>217.57</v>
      </c>
      <c r="BI7" s="36">
        <v>403.05</v>
      </c>
      <c r="BJ7" s="36">
        <v>403.15</v>
      </c>
      <c r="BK7" s="36">
        <v>391.4</v>
      </c>
      <c r="BL7" s="36">
        <v>382.65</v>
      </c>
      <c r="BM7" s="36">
        <v>385.06</v>
      </c>
      <c r="BN7" s="36">
        <v>283.72000000000003</v>
      </c>
      <c r="BO7" s="36">
        <v>99.61</v>
      </c>
      <c r="BP7" s="36">
        <v>94.74</v>
      </c>
      <c r="BQ7" s="36">
        <v>96.68</v>
      </c>
      <c r="BR7" s="36">
        <v>101.44</v>
      </c>
      <c r="BS7" s="36">
        <v>95.79</v>
      </c>
      <c r="BT7" s="36">
        <v>97.63</v>
      </c>
      <c r="BU7" s="36">
        <v>94.86</v>
      </c>
      <c r="BV7" s="36">
        <v>95.91</v>
      </c>
      <c r="BW7" s="36">
        <v>96.1</v>
      </c>
      <c r="BX7" s="36">
        <v>99.07</v>
      </c>
      <c r="BY7" s="36">
        <v>104.6</v>
      </c>
      <c r="BZ7" s="36">
        <v>175.9</v>
      </c>
      <c r="CA7" s="36">
        <v>185.33</v>
      </c>
      <c r="CB7" s="36">
        <v>187.69</v>
      </c>
      <c r="CC7" s="36">
        <v>188.61</v>
      </c>
      <c r="CD7" s="36">
        <v>200.03</v>
      </c>
      <c r="CE7" s="36">
        <v>172.59</v>
      </c>
      <c r="CF7" s="36">
        <v>179.14</v>
      </c>
      <c r="CG7" s="36">
        <v>179.29</v>
      </c>
      <c r="CH7" s="36">
        <v>178.39</v>
      </c>
      <c r="CI7" s="36">
        <v>173.03</v>
      </c>
      <c r="CJ7" s="36">
        <v>164.21</v>
      </c>
      <c r="CK7" s="36">
        <v>48.71</v>
      </c>
      <c r="CL7" s="36">
        <v>45.34</v>
      </c>
      <c r="CM7" s="36">
        <v>43.49</v>
      </c>
      <c r="CN7" s="36">
        <v>73.489999999999995</v>
      </c>
      <c r="CO7" s="36">
        <v>73.489999999999995</v>
      </c>
      <c r="CP7" s="36">
        <v>60.17</v>
      </c>
      <c r="CQ7" s="36">
        <v>58.76</v>
      </c>
      <c r="CR7" s="36">
        <v>59.09</v>
      </c>
      <c r="CS7" s="36">
        <v>59.23</v>
      </c>
      <c r="CT7" s="36">
        <v>58.58</v>
      </c>
      <c r="CU7" s="36">
        <v>59.8</v>
      </c>
      <c r="CV7" s="36">
        <v>81.81</v>
      </c>
      <c r="CW7" s="36">
        <v>85.15</v>
      </c>
      <c r="CX7" s="36">
        <v>86.08</v>
      </c>
      <c r="CY7" s="36">
        <v>83.3</v>
      </c>
      <c r="CZ7" s="36">
        <v>80.430000000000007</v>
      </c>
      <c r="DA7" s="36">
        <v>85.47</v>
      </c>
      <c r="DB7" s="36">
        <v>84.87</v>
      </c>
      <c r="DC7" s="36">
        <v>85.4</v>
      </c>
      <c r="DD7" s="36">
        <v>85.53</v>
      </c>
      <c r="DE7" s="36">
        <v>85.23</v>
      </c>
      <c r="DF7" s="36">
        <v>89.78</v>
      </c>
      <c r="DG7" s="36">
        <v>45.19</v>
      </c>
      <c r="DH7" s="36">
        <v>46.64</v>
      </c>
      <c r="DI7" s="36">
        <v>48.38</v>
      </c>
      <c r="DJ7" s="36">
        <v>49.95</v>
      </c>
      <c r="DK7" s="36">
        <v>61.81</v>
      </c>
      <c r="DL7" s="36">
        <v>34.47</v>
      </c>
      <c r="DM7" s="36">
        <v>35.53</v>
      </c>
      <c r="DN7" s="36">
        <v>36.36</v>
      </c>
      <c r="DO7" s="36">
        <v>37.340000000000003</v>
      </c>
      <c r="DP7" s="36">
        <v>44.31</v>
      </c>
      <c r="DQ7" s="36">
        <v>46.31</v>
      </c>
      <c r="DR7" s="36">
        <v>8.65</v>
      </c>
      <c r="DS7" s="36">
        <v>9.11</v>
      </c>
      <c r="DT7" s="36">
        <v>13.5</v>
      </c>
      <c r="DU7" s="36">
        <v>16.97</v>
      </c>
      <c r="DV7" s="36">
        <v>17.690000000000001</v>
      </c>
      <c r="DW7" s="36">
        <v>6.06</v>
      </c>
      <c r="DX7" s="36">
        <v>6.47</v>
      </c>
      <c r="DY7" s="36">
        <v>7.8</v>
      </c>
      <c r="DZ7" s="36">
        <v>8.39</v>
      </c>
      <c r="EA7" s="36">
        <v>10.09</v>
      </c>
      <c r="EB7" s="36">
        <v>12.42</v>
      </c>
      <c r="EC7" s="36">
        <v>0.88</v>
      </c>
      <c r="ED7" s="36">
        <v>1.2</v>
      </c>
      <c r="EE7" s="36">
        <v>1.01</v>
      </c>
      <c r="EF7" s="36">
        <v>0.88</v>
      </c>
      <c r="EG7" s="36">
        <v>0.36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YWH1892</cp:lastModifiedBy>
  <dcterms:created xsi:type="dcterms:W3CDTF">2016-02-03T07:27:53Z</dcterms:created>
  <dcterms:modified xsi:type="dcterms:W3CDTF">2016-02-11T01:59:20Z</dcterms:modified>
  <cp:category/>
</cp:coreProperties>
</file>