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D:\財政状況資料集（集約）\08-01 財政状況資料集（R3年度の続き）7～8月くらい\20230906　令和３年度財政状況資料集の作成について（2回目・地方公会計関係）\04 HP公表\HP公表用\"/>
    </mc:Choice>
  </mc:AlternateContent>
  <bookViews>
    <workbookView xWindow="0" yWindow="0" windowWidth="15360" windowHeight="7635"/>
  </bookViews>
  <sheets>
    <sheet name="総括表" sheetId="10" r:id="rId1"/>
    <sheet name="普通会計の状況 差替" sheetId="18"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9" r:id="rId14"/>
    <sheet name="施設類型別ストック情報分析表①" sheetId="20" r:id="rId15"/>
    <sheet name="施設類型別ストック情報分析表②" sheetId="21" r:id="rId16"/>
    <sheet name="データシート" sheetId="9" state="hidden" r:id="rId17"/>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4" i="10" l="1"/>
  <c r="AO35" i="10"/>
  <c r="AO34" i="10"/>
  <c r="W38" i="10"/>
  <c r="W37"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C38" i="10"/>
  <c r="CO37" i="10"/>
  <c r="BE37" i="10"/>
  <c r="AM37" i="10"/>
  <c r="CO36" i="10"/>
  <c r="BE36" i="10"/>
  <c r="AM36" i="10"/>
  <c r="CO35" i="10"/>
  <c r="BE35" i="10"/>
  <c r="BW34" i="10"/>
  <c r="BW35" i="10" s="1"/>
  <c r="BW36" i="10" s="1"/>
  <c r="BW37" i="10" s="1"/>
  <c r="BW38" i="10" s="1"/>
  <c r="BW39" i="10" s="1"/>
  <c r="BW40" i="10" s="1"/>
  <c r="BW41" i="10" s="1"/>
  <c r="BW42" i="10" s="1"/>
  <c r="BW43" i="10" s="1"/>
  <c r="C34" i="10"/>
  <c r="C35" i="10" s="1"/>
  <c r="CO34" i="10" l="1"/>
  <c r="U34" i="10"/>
  <c r="U35" i="10" s="1"/>
  <c r="U36" i="10" s="1"/>
  <c r="U37" i="10" s="1"/>
  <c r="U38" i="10" s="1"/>
  <c r="C36" i="10"/>
  <c r="C37"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AM34" i="10" l="1"/>
  <c r="AM35" i="10" s="1"/>
  <c r="BE34" i="10" l="1"/>
</calcChain>
</file>

<file path=xl/sharedStrings.xml><?xml version="1.0" encoding="utf-8"?>
<sst xmlns="http://schemas.openxmlformats.org/spreadsheetml/2006/main" count="1186" uniqueCount="629">
  <si>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</si>
  <si>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</si>
  <si>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</si>
  <si>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</si>
  <si>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</si>
  <si>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</si>
  <si>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</si>
  <si>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</si>
  <si>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※令和4年度中に市町村合併した団体で、合併前の団体ごとの決算に基づく連結実質赤字比率を算出していない団体については、グラフを表記しない。</t>
    <rPh sb="1" eb="3">
      <t>レイワ</t>
    </rPh>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</si>
  <si>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</si>
  <si>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</si>
  <si>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</si>
  <si>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</si>
  <si>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</si>
  <si>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</si>
  <si>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</si>
  <si>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</si>
  <si>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</si>
  <si>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</si>
  <si>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</si>
  <si>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</si>
  <si>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</si>
  <si>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</si>
  <si>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令和4年度中に市町村合併した団体で、合併前の団体ごとの決算に基づく実質公債費比率を算出していない団体については、グラフを表記しない。</t>
    <rPh sb="3" eb="5">
      <t>レイワ</t>
    </rPh>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</si>
  <si>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</si>
  <si>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</si>
  <si>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</si>
  <si>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</si>
  <si>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</si>
  <si>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</si>
  <si>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</si>
  <si>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</si>
  <si>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</si>
  <si>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</si>
  <si>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</si>
  <si>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</si>
  <si>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</si>
  <si>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</si>
  <si>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</si>
  <si>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</si>
  <si>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</si>
  <si>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</si>
  <si>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</si>
  <si>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</si>
  <si>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</si>
  <si>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</si>
  <si>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※令和4年度中に市町村合併した団体で、合併前の団体ごとの決算に基づく将来負担比率を算出していない団体については、グラフを表記しない。</t>
    <rPh sb="1" eb="3">
      <t>レイワ</t>
    </rPh>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</si>
  <si>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</si>
  <si>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</si>
  <si>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</si>
  <si>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</si>
  <si>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</si>
  <si>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</si>
  <si>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</si>
  <si>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6"/>
  </si>
  <si>
    <t>財政調整基金残高</t>
    <phoneticPr fontId="5"/>
  </si>
  <si>
    <t>実質単年度収支</t>
    <rPh sb="0" eb="2">
      <t>ジッシツ</t>
    </rPh>
    <rPh sb="2" eb="5">
      <t>タンネンド</t>
    </rPh>
    <rPh sb="5" eb="7">
      <t>シュウシ</t>
    </rPh>
    <phoneticPr fontId="16"/>
  </si>
  <si>
    <t>連結実質赤字比率に係る赤字・黒字の構成分析</t>
  </si>
  <si>
    <t>赤字額</t>
    <rPh sb="0" eb="2">
      <t>アカジ</t>
    </rPh>
    <rPh sb="2" eb="3">
      <t>ガク</t>
    </rPh>
    <phoneticPr fontId="16"/>
  </si>
  <si>
    <t>黒字額</t>
    <rPh sb="0" eb="2">
      <t>クロジ</t>
    </rPh>
    <rPh sb="2" eb="3">
      <t>ガク</t>
    </rPh>
    <phoneticPr fontId="16"/>
  </si>
  <si>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</si>
  <si>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</si>
  <si>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</si>
  <si>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6"/>
  </si>
  <si>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</si>
  <si>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</si>
  <si>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</si>
  <si>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</si>
  <si>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</si>
  <si>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</si>
  <si>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</si>
  <si>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</si>
  <si>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</si>
  <si>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</si>
  <si>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</si>
  <si>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</si>
  <si>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9"/>
  </si>
  <si>
    <t>財政調整基金</t>
    <phoneticPr fontId="19"/>
  </si>
  <si>
    <t>減債基金</t>
    <phoneticPr fontId="19"/>
  </si>
  <si>
    <t>その他特定目的基金</t>
    <phoneticPr fontId="19"/>
  </si>
  <si>
    <t>令和3年度　財政状況資料集</t>
    <phoneticPr fontId="5"/>
  </si>
  <si>
    <t>総括表（市町村）</t>
    <rPh sb="0" eb="2">
      <t>ソウカツ</t>
    </rPh>
    <rPh sb="2" eb="3">
      <t>ヒョウ</t>
    </rPh>
    <rPh sb="4" eb="7">
      <t>シチョウソン</t>
    </rPh>
    <phoneticPr fontId="5"/>
  </si>
  <si>
    <t>都道府県名</t>
    <phoneticPr fontId="5"/>
  </si>
  <si>
    <t>愛媛県</t>
    <phoneticPr fontId="5"/>
  </si>
  <si>
    <t>市町村類型</t>
    <phoneticPr fontId="5"/>
  </si>
  <si>
    <t>Ⅴ－２</t>
    <phoneticPr fontId="5"/>
  </si>
  <si>
    <t>指定団体等の指定状況</t>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</si>
  <si>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</si>
  <si>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</si>
  <si>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令和3年度(千円･％)</t>
    <rPh sb="0" eb="2">
      <t>レイワ</t>
    </rPh>
    <rPh sb="3" eb="5">
      <t>ネンド</t>
    </rPh>
    <rPh sb="6" eb="8">
      <t>センエン</t>
    </rPh>
    <phoneticPr fontId="5"/>
  </si>
  <si>
    <t>令和2年度(千円･％)</t>
    <rPh sb="0" eb="2">
      <t>レイワ</t>
    </rPh>
    <rPh sb="3" eb="5">
      <t>ネンド</t>
    </rPh>
    <rPh sb="4" eb="5">
      <t>ド</t>
    </rPh>
    <rPh sb="6" eb="8">
      <t>センエン</t>
    </rPh>
    <phoneticPr fontId="5"/>
  </si>
  <si>
    <t>歳入総額</t>
    <phoneticPr fontId="25"/>
  </si>
  <si>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</si>
  <si>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</si>
  <si>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</si>
  <si>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5"/>
  </si>
  <si>
    <t>経常収支比率</t>
    <rPh sb="0" eb="2">
      <t>ケイジョウ</t>
    </rPh>
    <rPh sb="2" eb="4">
      <t>シュウシ</t>
    </rPh>
    <rPh sb="4" eb="6">
      <t>ヒリツ</t>
    </rPh>
    <phoneticPr fontId="5"/>
  </si>
  <si>
    <t>市町村名</t>
    <rPh sb="0" eb="3">
      <t>シチョウソン</t>
    </rPh>
    <rPh sb="3" eb="4">
      <t>メイ</t>
    </rPh>
    <phoneticPr fontId="5"/>
  </si>
  <si>
    <t>砥部町</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</si>
  <si>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</si>
  <si>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</si>
  <si>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</si>
  <si>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歳入歳出差引</t>
    <phoneticPr fontId="25"/>
  </si>
  <si>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</si>
  <si>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</si>
  <si>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</si>
  <si>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</si>
  <si>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</si>
  <si>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</si>
  <si>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t>
    <phoneticPr fontId="5"/>
  </si>
  <si>
    <t>実質収支</t>
    <phoneticPr fontId="25"/>
  </si>
  <si>
    <t>財政力指数</t>
    <rPh sb="0" eb="3">
      <t>ザイセイリョク</t>
    </rPh>
    <rPh sb="3" eb="5">
      <t>シスウ</t>
    </rPh>
    <phoneticPr fontId="5"/>
  </si>
  <si>
    <t>人口</t>
    <rPh sb="0" eb="2">
      <t>ジンコウ</t>
    </rPh>
    <phoneticPr fontId="5"/>
  </si>
  <si>
    <t>令和2年国調(人)</t>
    <rPh sb="3" eb="4">
      <t>ネン</t>
    </rPh>
    <rPh sb="4" eb="5">
      <t>コク</t>
    </rPh>
    <rPh sb="5" eb="6">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</si>
  <si>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</si>
  <si>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</si>
  <si>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t>
    <phoneticPr fontId="5"/>
  </si>
  <si>
    <t>単年度収支</t>
    <phoneticPr fontId="25"/>
  </si>
  <si>
    <t>公債費負担比率</t>
    <rPh sb="0" eb="3">
      <t>コウサイヒ</t>
    </rPh>
    <rPh sb="3" eb="5">
      <t>フタン</t>
    </rPh>
    <rPh sb="5" eb="7">
      <t>ヒリツ</t>
    </rPh>
    <phoneticPr fontId="5"/>
  </si>
  <si>
    <t>平成27年国調(人)</t>
    <rPh sb="4" eb="5">
      <t>ネン</t>
    </rPh>
    <rPh sb="5" eb="6">
      <t>コク</t>
    </rPh>
    <rPh sb="6" eb="7">
      <t>チョウ</t>
    </rPh>
    <phoneticPr fontId="5"/>
  </si>
  <si>
    <t>過疎</t>
    <rPh sb="0" eb="2">
      <t>カソ</t>
    </rPh>
    <phoneticPr fontId="5"/>
  </si>
  <si>
    <t>○</t>
    <phoneticPr fontId="5"/>
  </si>
  <si>
    <t>積立金</t>
    <phoneticPr fontId="25"/>
  </si>
  <si>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</si>
  <si>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</si>
  <si>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-3.6</t>
    <phoneticPr fontId="5"/>
  </si>
  <si>
    <t>山振</t>
    <rPh sb="0" eb="1">
      <t>ヤマ</t>
    </rPh>
    <rPh sb="1" eb="2">
      <t>フ</t>
    </rPh>
    <phoneticPr fontId="5"/>
  </si>
  <si>
    <t>○</t>
    <phoneticPr fontId="5"/>
  </si>
  <si>
    <t>繰上償還金</t>
    <phoneticPr fontId="25"/>
  </si>
  <si>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</si>
  <si>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</si>
  <si>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</si>
  <si>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</si>
  <si>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令04.01.01(人)</t>
    <rPh sb="0" eb="1">
      <t>レイ</t>
    </rPh>
    <phoneticPr fontId="5"/>
  </si>
  <si>
    <t>令和2年国調</t>
    <rPh sb="0" eb="2">
      <t>レイワ</t>
    </rPh>
    <rPh sb="3" eb="4">
      <t>ネン</t>
    </rPh>
    <rPh sb="4" eb="5">
      <t>コク</t>
    </rPh>
    <rPh sb="5" eb="6">
      <t>チョウ</t>
    </rPh>
    <phoneticPr fontId="5"/>
  </si>
  <si>
    <t>平成27年国調</t>
    <rPh sb="4" eb="5">
      <t>ネン</t>
    </rPh>
    <rPh sb="5" eb="6">
      <t>コク</t>
    </rPh>
    <rPh sb="6" eb="7">
      <t>チョウ</t>
    </rPh>
    <phoneticPr fontId="5"/>
  </si>
  <si>
    <t>低開発</t>
    <rPh sb="0" eb="1">
      <t>テイ</t>
    </rPh>
    <rPh sb="1" eb="3">
      <t>カイハツ</t>
    </rPh>
    <phoneticPr fontId="5"/>
  </si>
  <si>
    <t>積立金取崩し額</t>
    <phoneticPr fontId="25"/>
  </si>
  <si>
    <t>　連結実質赤字比率</t>
    <rPh sb="1" eb="3">
      <t>レンケツ</t>
    </rPh>
    <rPh sb="3" eb="5">
      <t>ジッシツ</t>
    </rPh>
    <rPh sb="5" eb="7">
      <t>アカジ</t>
    </rPh>
    <rPh sb="7" eb="9">
      <t>ヒリツ</t>
    </rPh>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</si>
  <si>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</si>
  <si>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</si>
  <si>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</si>
  <si>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</si>
  <si>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</si>
  <si>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5"/>
  </si>
  <si>
    <t>　実質公債費比率</t>
    <rPh sb="1" eb="3">
      <t>ジッシツ</t>
    </rPh>
    <rPh sb="3" eb="6">
      <t>コウサイヒ</t>
    </rPh>
    <rPh sb="6" eb="8">
      <t>ヒリツ</t>
    </rPh>
    <phoneticPr fontId="5"/>
  </si>
  <si>
    <t>令03.01.01(人)</t>
    <phoneticPr fontId="5"/>
  </si>
  <si>
    <t>　将来負担比率</t>
    <rPh sb="1" eb="3">
      <t>ショウライ</t>
    </rPh>
    <rPh sb="3" eb="5">
      <t>フタン</t>
    </rPh>
    <rPh sb="5" eb="7">
      <t>ヒリツ</t>
    </rPh>
    <phoneticPr fontId="5"/>
  </si>
  <si>
    <t>うち日本人(人)</t>
    <phoneticPr fontId="5"/>
  </si>
  <si>
    <t>第2次</t>
    <rPh sb="0" eb="1">
      <t>ダイ</t>
    </rPh>
    <rPh sb="2" eb="3">
      <t>ジ</t>
    </rPh>
    <phoneticPr fontId="5"/>
  </si>
  <si>
    <t>基準財政収入額</t>
    <phoneticPr fontId="25"/>
  </si>
  <si>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</si>
  <si>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</si>
  <si>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-1.1</t>
    <phoneticPr fontId="5"/>
  </si>
  <si>
    <t>基準財政需要額</t>
    <phoneticPr fontId="25"/>
  </si>
  <si>
    <t>うち日本人(％)</t>
    <phoneticPr fontId="5"/>
  </si>
  <si>
    <t>-1.0</t>
    <phoneticPr fontId="5"/>
  </si>
  <si>
    <t>第3次</t>
    <rPh sb="0" eb="1">
      <t>ダイ</t>
    </rPh>
    <rPh sb="2" eb="3">
      <t>ジ</t>
    </rPh>
    <phoneticPr fontId="5"/>
  </si>
  <si>
    <t>標準税収入額等</t>
    <phoneticPr fontId="25"/>
  </si>
  <si>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</si>
  <si>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5"/>
  </si>
  <si>
    <t>人口密度 (人/k㎡)</t>
    <rPh sb="0" eb="2">
      <t>ジンコウ</t>
    </rPh>
    <rPh sb="2" eb="4">
      <t>ミツド</t>
    </rPh>
    <phoneticPr fontId="5"/>
  </si>
  <si>
    <t>歳入一般財源等</t>
    <rPh sb="0" eb="2">
      <t>サイニュウ</t>
    </rPh>
    <rPh sb="2" eb="4">
      <t>イッパン</t>
    </rPh>
    <rPh sb="4" eb="6">
      <t>ザイゲン</t>
    </rPh>
    <rPh sb="6" eb="7">
      <t>トウ</t>
    </rPh>
    <phoneticPr fontId="25"/>
  </si>
  <si>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</si>
  <si>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</si>
  <si>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</si>
  <si>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</si>
  <si>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</si>
  <si>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</si>
  <si>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</si>
  <si>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</si>
  <si>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</si>
  <si>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　うち公的資金</t>
    <rPh sb="3" eb="5">
      <t>コウテキ</t>
    </rPh>
    <phoneticPr fontId="5"/>
  </si>
  <si>
    <t>市区町村長</t>
    <rPh sb="0" eb="2">
      <t>シク</t>
    </rPh>
    <rPh sb="2" eb="4">
      <t>チョウソン</t>
    </rPh>
    <rPh sb="4" eb="5">
      <t>チョウ</t>
    </rPh>
    <phoneticPr fontId="5"/>
  </si>
  <si>
    <t>一般職員</t>
    <rPh sb="0" eb="2">
      <t>イッパン</t>
    </rPh>
    <rPh sb="2" eb="4">
      <t>ショクイン</t>
    </rPh>
    <phoneticPr fontId="5"/>
  </si>
  <si>
    <t>地方債現在高（臨時財政対策債除き）</t>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</si>
  <si>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</si>
  <si>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</si>
  <si>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</si>
  <si>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</si>
  <si>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</si>
  <si>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</si>
  <si>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</si>
  <si>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t>
    <phoneticPr fontId="5"/>
  </si>
  <si>
    <t>*</t>
    <phoneticPr fontId="5"/>
  </si>
  <si>
    <t>収益事業収入</t>
  </si>
  <si>
    <t>-</t>
    <phoneticPr fontId="5"/>
  </si>
  <si>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</si>
  <si>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</si>
  <si>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5"/>
  </si>
  <si>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</si>
  <si>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</si>
  <si>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5"/>
  </si>
  <si>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</si>
  <si>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</si>
  <si>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</si>
  <si>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</si>
  <si>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</si>
  <si>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</si>
  <si>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</si>
  <si>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</si>
  <si>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</si>
  <si>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</si>
  <si>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</si>
  <si>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</si>
  <si>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</si>
  <si>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</si>
  <si>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</si>
  <si>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</si>
  <si>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</si>
  <si>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</si>
  <si>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</si>
  <si>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</si>
  <si>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)内の数値は、「減収補塡債（特例分）」「猶予特例債」及び「臨時財政対策債」を除いて算出したものである。</t>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</si>
  <si>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8"/>
  </si>
  <si>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</si>
  <si>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</si>
  <si>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</si>
  <si>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</si>
  <si>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9"/>
  </si>
  <si>
    <t>令和3年度</t>
    <phoneticPr fontId="25"/>
  </si>
  <si>
    <t>愛媛県砥部町</t>
    <phoneticPr fontId="25"/>
  </si>
  <si>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</si>
  <si>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</si>
  <si>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</si>
  <si>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</si>
  <si>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</si>
  <si>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</si>
  <si>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</si>
  <si>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</si>
  <si>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</si>
  <si>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</si>
  <si>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</si>
  <si>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</si>
  <si>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4"/>
  </si>
  <si>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</si>
  <si>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</si>
  <si>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</si>
  <si>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</si>
  <si>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</si>
  <si>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</si>
  <si>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</si>
  <si>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</si>
  <si>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</si>
  <si>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24"/>
  </si>
  <si>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</si>
  <si>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</si>
  <si>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4"/>
  </si>
  <si>
    <t>　　　所得割</t>
    <phoneticPr fontId="5"/>
  </si>
  <si>
    <t>衛生費</t>
  </si>
  <si>
    <t>分離課税所得割交付金</t>
    <phoneticPr fontId="25"/>
  </si>
  <si>
    <t>　　　法人均等割</t>
    <phoneticPr fontId="5"/>
  </si>
  <si>
    <t>労働費</t>
  </si>
  <si>
    <t>地方消費税交付金</t>
  </si>
  <si>
    <t>　　　法人税割</t>
    <phoneticPr fontId="5"/>
  </si>
  <si>
    <t>農林水産業費</t>
  </si>
  <si>
    <t>ゴルフ場利用税交付金</t>
  </si>
  <si>
    <t>　　固定資産税</t>
    <phoneticPr fontId="5"/>
  </si>
  <si>
    <t>商工費</t>
  </si>
  <si>
    <t>特別地方消費税交付金</t>
  </si>
  <si>
    <t>　　　うち純固定資産税</t>
    <phoneticPr fontId="5"/>
  </si>
  <si>
    <t>土木費</t>
  </si>
  <si>
    <t>自動車取得税交付金</t>
  </si>
  <si>
    <t>　　軽自動車税</t>
    <phoneticPr fontId="5"/>
  </si>
  <si>
    <t>消防費</t>
  </si>
  <si>
    <t>軽油引取税交付金</t>
  </si>
  <si>
    <t>　　市町村たばこ税</t>
    <phoneticPr fontId="5"/>
  </si>
  <si>
    <t>教育費</t>
  </si>
  <si>
    <t>自動車税環境性能割交付金</t>
    <phoneticPr fontId="5"/>
  </si>
  <si>
    <t>　　鉱産税</t>
    <phoneticPr fontId="5"/>
  </si>
  <si>
    <t>災害復旧費</t>
  </si>
  <si>
    <t>法人事業税交付金</t>
    <phoneticPr fontId="16"/>
  </si>
  <si>
    <t>　　特別土地保有税</t>
    <phoneticPr fontId="5"/>
  </si>
  <si>
    <t>公債費</t>
  </si>
  <si>
    <t>地方特例交付金等</t>
    <rPh sb="7" eb="8">
      <t>トウ</t>
    </rPh>
    <phoneticPr fontId="16"/>
  </si>
  <si>
    <t>　法定外普通税</t>
    <phoneticPr fontId="5"/>
  </si>
  <si>
    <t>諸支出金</t>
    <rPh sb="3" eb="4">
      <t>キン</t>
    </rPh>
    <phoneticPr fontId="25"/>
  </si>
  <si>
    <t>　個人住民税減収補塡特例交付金</t>
    <phoneticPr fontId="5"/>
  </si>
  <si>
    <t>目的税</t>
  </si>
  <si>
    <t>前年度繰上充用金</t>
    <phoneticPr fontId="5"/>
  </si>
  <si>
    <t>　自動車税減収補塡特例交付金</t>
    <rPh sb="7" eb="9">
      <t>ホテン</t>
    </rPh>
    <rPh sb="13" eb="14">
      <t>キン</t>
    </rPh>
    <phoneticPr fontId="29"/>
  </si>
  <si>
    <t>　法定目的税</t>
    <phoneticPr fontId="5"/>
  </si>
  <si>
    <t>歳出合計</t>
  </si>
  <si>
    <t>　軽自動車税減収補塡特例交付金</t>
    <rPh sb="8" eb="10">
      <t>ホテン</t>
    </rPh>
    <phoneticPr fontId="29"/>
  </si>
  <si>
    <t>　　入湯税</t>
    <phoneticPr fontId="5"/>
  </si>
  <si>
    <t>　新型コロナウイルス感染症対策地方税減収補塡特別交付金</t>
    <phoneticPr fontId="5"/>
  </si>
  <si>
    <t>　　事業所税</t>
    <phoneticPr fontId="5"/>
  </si>
  <si>
    <t>性質別歳出の状況（単位 千円・％）</t>
    <rPh sb="0" eb="2">
      <t>セイシツ</t>
    </rPh>
    <phoneticPr fontId="5"/>
  </si>
  <si>
    <t>地方交付税</t>
  </si>
  <si>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</si>
  <si>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</si>
  <si>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</si>
  <si>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</si>
  <si>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</si>
  <si>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20"/>
  </si>
  <si>
    <t>　普通交付税</t>
    <phoneticPr fontId="5"/>
  </si>
  <si>
    <t>　　水利地益税等</t>
    <phoneticPr fontId="5"/>
  </si>
  <si>
    <t>義務的経費計</t>
    <rPh sb="0" eb="3">
      <t>ギムテキ</t>
    </rPh>
    <rPh sb="3" eb="5">
      <t>ケイヒ</t>
    </rPh>
    <rPh sb="5" eb="6">
      <t>ケイ</t>
    </rPh>
    <phoneticPr fontId="5"/>
  </si>
  <si>
    <t>　特別交付税</t>
    <phoneticPr fontId="5"/>
  </si>
  <si>
    <t>　法定外目的税</t>
    <phoneticPr fontId="5"/>
  </si>
  <si>
    <t>　人件費</t>
    <phoneticPr fontId="5"/>
  </si>
  <si>
    <t>　震災復興特別交付税</t>
    <phoneticPr fontId="25"/>
  </si>
  <si>
    <t>旧法による税</t>
  </si>
  <si>
    <t>　　うち職員給</t>
    <rPh sb="4" eb="6">
      <t>ショクイン</t>
    </rPh>
    <rPh sb="6" eb="7">
      <t>キュウ</t>
    </rPh>
    <phoneticPr fontId="5"/>
  </si>
  <si>
    <t>(一般財源計)</t>
    <phoneticPr fontId="5"/>
  </si>
  <si>
    <t>合計</t>
  </si>
  <si>
    <t>　扶助費</t>
    <phoneticPr fontId="5"/>
  </si>
  <si>
    <t>交通安全対策特別交付金</t>
    <phoneticPr fontId="5"/>
  </si>
  <si>
    <t>　公債費</t>
    <phoneticPr fontId="5"/>
  </si>
  <si>
    <t>分担金・負担金</t>
  </si>
  <si>
    <t>内訳</t>
    <rPh sb="0" eb="2">
      <t>ウチワケ</t>
    </rPh>
    <phoneticPr fontId="5"/>
  </si>
  <si>
    <t>使用料</t>
  </si>
  <si>
    <t>令和3年度</t>
    <rPh sb="0" eb="2">
      <t>レイワ</t>
    </rPh>
    <rPh sb="3" eb="5">
      <t>ネンド</t>
    </rPh>
    <phoneticPr fontId="5"/>
  </si>
  <si>
    <t>令和2年度</t>
    <rPh sb="0" eb="2">
      <t>レイワ</t>
    </rPh>
    <rPh sb="3" eb="5">
      <t>ネンド</t>
    </rPh>
    <rPh sb="4" eb="5">
      <t>ド</t>
    </rPh>
    <phoneticPr fontId="5"/>
  </si>
  <si>
    <t>　うち元金</t>
    <phoneticPr fontId="25"/>
  </si>
  <si>
    <t>手数料</t>
  </si>
  <si>
    <t>徴収率
(％)</t>
    <rPh sb="0" eb="2">
      <t>チョウシュウ</t>
    </rPh>
    <rPh sb="2" eb="3">
      <t>リツ</t>
    </rPh>
    <phoneticPr fontId="5"/>
  </si>
  <si>
    <t>現年</t>
    <rPh sb="0" eb="1">
      <t>ゲン</t>
    </rPh>
    <rPh sb="1" eb="2">
      <t>ネン</t>
    </rPh>
    <phoneticPr fontId="5"/>
  </si>
  <si>
    <t>　うち利子</t>
    <phoneticPr fontId="25"/>
  </si>
  <si>
    <t>国庫支出金</t>
  </si>
  <si>
    <t>・計</t>
    <phoneticPr fontId="5"/>
  </si>
  <si>
    <t>市町村民税</t>
    <rPh sb="0" eb="3">
      <t>シチョウソン</t>
    </rPh>
    <rPh sb="3" eb="4">
      <t>ミン</t>
    </rPh>
    <rPh sb="4" eb="5">
      <t>ゼイ</t>
    </rPh>
    <phoneticPr fontId="5"/>
  </si>
  <si>
    <t>一時借入金利子</t>
    <phoneticPr fontId="5"/>
  </si>
  <si>
    <t>国有提供交付金(特別区財調交付金)</t>
  </si>
  <si>
    <t>純固定資産税</t>
    <rPh sb="0" eb="1">
      <t>ジュン</t>
    </rPh>
    <rPh sb="1" eb="3">
      <t>コテイ</t>
    </rPh>
    <rPh sb="3" eb="6">
      <t>シサンゼイ</t>
    </rPh>
    <phoneticPr fontId="5"/>
  </si>
  <si>
    <t>その他の経費</t>
    <rPh sb="2" eb="3">
      <t>タ</t>
    </rPh>
    <rPh sb="4" eb="6">
      <t>ケイヒ</t>
    </rPh>
    <phoneticPr fontId="5"/>
  </si>
  <si>
    <t>都道府県支出金</t>
  </si>
  <si>
    <t>　物件費</t>
    <phoneticPr fontId="5"/>
  </si>
  <si>
    <t>財産収入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</si>
  <si>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</si>
  <si>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</si>
  <si>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維持補修費</t>
    <phoneticPr fontId="5"/>
  </si>
  <si>
    <t>寄附金</t>
  </si>
  <si>
    <t>合計</t>
    <phoneticPr fontId="5"/>
  </si>
  <si>
    <t>実質収支</t>
    <rPh sb="0" eb="2">
      <t>ジッシツ</t>
    </rPh>
    <rPh sb="2" eb="4">
      <t>シュウシ</t>
    </rPh>
    <phoneticPr fontId="5"/>
  </si>
  <si>
    <t>　補助費等</t>
    <rPh sb="1" eb="3">
      <t>ホジョ</t>
    </rPh>
    <rPh sb="3" eb="4">
      <t>ヒ</t>
    </rPh>
    <rPh sb="4" eb="5">
      <t>トウ</t>
    </rPh>
    <phoneticPr fontId="5"/>
  </si>
  <si>
    <t>繰入金</t>
  </si>
  <si>
    <t>下水道</t>
    <phoneticPr fontId="5"/>
  </si>
  <si>
    <t>再差引収支</t>
    <rPh sb="0" eb="1">
      <t>サイ</t>
    </rPh>
    <rPh sb="1" eb="3">
      <t>サシヒキ</t>
    </rPh>
    <rPh sb="3" eb="5">
      <t>シュウシ</t>
    </rPh>
    <phoneticPr fontId="5"/>
  </si>
  <si>
    <t>　　うち一部事務組合負担金</t>
    <phoneticPr fontId="5"/>
  </si>
  <si>
    <t>繰越金</t>
  </si>
  <si>
    <t>介護サービス</t>
    <phoneticPr fontId="5"/>
  </si>
  <si>
    <t>加入世帯数(世帯)</t>
  </si>
  <si>
    <t>　繰出金</t>
    <phoneticPr fontId="5"/>
  </si>
  <si>
    <t>諸収入</t>
  </si>
  <si>
    <t>上水道</t>
    <phoneticPr fontId="5"/>
  </si>
  <si>
    <t>被保険者数(人)</t>
  </si>
  <si>
    <t>　積立金</t>
    <phoneticPr fontId="5"/>
  </si>
  <si>
    <t>地方債</t>
  </si>
  <si>
    <t>工業用水道</t>
    <phoneticPr fontId="5"/>
  </si>
  <si>
    <t>被保険者
1人当り</t>
    <phoneticPr fontId="5"/>
  </si>
  <si>
    <t>保険税(料)収入額</t>
    <phoneticPr fontId="5"/>
  </si>
  <si>
    <t>　投資・出資金・貸付金</t>
    <phoneticPr fontId="5"/>
  </si>
  <si>
    <t>　うち減収補塡債(特例分)</t>
    <rPh sb="4" eb="5">
      <t>シュウ</t>
    </rPh>
    <rPh sb="9" eb="10">
      <t>トク</t>
    </rPh>
    <rPh sb="10" eb="11">
      <t>レイ</t>
    </rPh>
    <rPh sb="11" eb="12">
      <t>ブン</t>
    </rPh>
    <phoneticPr fontId="16"/>
  </si>
  <si>
    <t>国民健康保険</t>
    <phoneticPr fontId="5"/>
  </si>
  <si>
    <t>国庫支出金</t>
    <phoneticPr fontId="5"/>
  </si>
  <si>
    <t>　前年度繰上充用金</t>
    <phoneticPr fontId="5"/>
  </si>
  <si>
    <t>　うち猶予特例債</t>
    <phoneticPr fontId="16"/>
  </si>
  <si>
    <t>その他</t>
    <phoneticPr fontId="5"/>
  </si>
  <si>
    <t>保険給付費</t>
    <phoneticPr fontId="5"/>
  </si>
  <si>
    <t>投資的経費計</t>
    <rPh sb="5" eb="6">
      <t>ケイ</t>
    </rPh>
    <phoneticPr fontId="5"/>
  </si>
  <si>
    <t>　うち臨時財政対策債</t>
    <phoneticPr fontId="5"/>
  </si>
  <si>
    <t>　　うち人件費</t>
    <phoneticPr fontId="5"/>
  </si>
  <si>
    <t>歳入合計</t>
    <phoneticPr fontId="5"/>
  </si>
  <si>
    <t>普通建設事業費</t>
    <phoneticPr fontId="5"/>
  </si>
  <si>
    <t>　うち補助</t>
    <phoneticPr fontId="5"/>
  </si>
  <si>
    <t>(注釈)</t>
    <rPh sb="1" eb="2">
      <t>チュウ</t>
    </rPh>
    <rPh sb="2" eb="3">
      <t>シャク</t>
    </rPh>
    <phoneticPr fontId="5"/>
  </si>
  <si>
    <t>　うち単独</t>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</si>
  <si>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</si>
  <si>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災害復旧事業費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</si>
  <si>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</si>
  <si>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失業対策事業費</t>
    <phoneticPr fontId="5"/>
  </si>
  <si>
    <t>歳出合計</t>
    <phoneticPr fontId="5"/>
  </si>
  <si>
    <t>(2)各会計、関係団体の財政状況及び健全化判断比率（市町村）</t>
    <rPh sb="26" eb="29">
      <t>シチョウソン</t>
    </rPh>
    <phoneticPr fontId="5"/>
  </si>
  <si>
    <t>令和3年度</t>
  </si>
  <si>
    <t>愛媛県砥部町</t>
  </si>
  <si>
    <t>一般会計等の財政状況（単位：百万円）</t>
    <rPh sb="0" eb="2">
      <t>イッパン</t>
    </rPh>
    <rPh sb="2" eb="4">
      <t>カイケイ</t>
    </rPh>
    <rPh sb="4" eb="5">
      <t>トウ</t>
    </rPh>
    <rPh sb="6" eb="8">
      <t>ザイセイ</t>
    </rPh>
    <rPh sb="8" eb="10">
      <t>ジョウキョウ</t>
    </rPh>
    <phoneticPr fontId="31"/>
  </si>
  <si>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1"/>
  </si>
  <si>
    <t>会計名</t>
    <rPh sb="0" eb="2">
      <t>カイケイ</t>
    </rPh>
    <rPh sb="2" eb="3">
      <t>メイ</t>
    </rPh>
    <phoneticPr fontId="31"/>
  </si>
  <si>
    <t>歳入</t>
    <rPh sb="0" eb="2">
      <t>サイニュウ</t>
    </rPh>
    <phoneticPr fontId="31"/>
  </si>
  <si>
    <t>歳出</t>
    <phoneticPr fontId="31"/>
  </si>
  <si>
    <t>形式収支</t>
    <phoneticPr fontId="31"/>
  </si>
  <si>
    <t>実質収支</t>
    <phoneticPr fontId="31"/>
  </si>
  <si>
    <t>他会計等
からの
繰入金</t>
    <rPh sb="9" eb="11">
      <t>クリイレ</t>
    </rPh>
    <rPh sb="11" eb="12">
      <t>キン</t>
    </rPh>
    <phoneticPr fontId="31"/>
  </si>
  <si>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</si>
  <si>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</si>
  <si>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</si>
  <si>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</si>
  <si>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</si>
  <si>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</si>
  <si>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</si>
  <si>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</si>
  <si>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</si>
  <si>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</si>
  <si>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</si>
  <si>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</si>
  <si>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とべの館特別会計</t>
    <phoneticPr fontId="5"/>
  </si>
  <si>
    <t>とべ温泉特別会計</t>
    <phoneticPr fontId="5"/>
  </si>
  <si>
    <t>浄化槽特別会計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</si>
  <si>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</si>
  <si>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</si>
  <si>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</si>
  <si>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</si>
  <si>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</si>
  <si>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</si>
  <si>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</si>
  <si>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</si>
  <si>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</si>
  <si>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</si>
  <si>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</si>
  <si>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</si>
  <si>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</si>
  <si>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</si>
  <si>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国民健康保険事業特別会計（事業勘定）</t>
    <phoneticPr fontId="5"/>
  </si>
  <si>
    <t>国民健康保険事業特別会計（直営診療施設勘定）</t>
    <phoneticPr fontId="5"/>
  </si>
  <si>
    <t>介護保険事業特別会計（保険事業勘定）</t>
    <phoneticPr fontId="5"/>
  </si>
  <si>
    <t>介護保険事業特別会計（介護サービス事業勘定）</t>
    <phoneticPr fontId="5"/>
  </si>
  <si>
    <t>-</t>
    <phoneticPr fontId="5"/>
  </si>
  <si>
    <t>後期高齢者医療特別会計</t>
    <phoneticPr fontId="5"/>
  </si>
  <si>
    <t>水道事業会計</t>
    <phoneticPr fontId="5"/>
  </si>
  <si>
    <t>法適用企業</t>
    <phoneticPr fontId="5"/>
  </si>
  <si>
    <t>公共下水道事業会計</t>
    <phoneticPr fontId="5"/>
  </si>
  <si>
    <t>法適用企業</t>
    <phoneticPr fontId="5"/>
  </si>
  <si>
    <t>農業集落排水特別会計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</si>
  <si>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</si>
  <si>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</si>
  <si>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</si>
  <si>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</si>
  <si>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1"/>
  </si>
  <si>
    <t>総収益
（歳入）</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</si>
  <si>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</si>
  <si>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</si>
  <si>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</si>
  <si>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</si>
  <si>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</si>
  <si>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</si>
  <si>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</si>
  <si>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</si>
  <si>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</si>
  <si>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</si>
  <si>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</si>
  <si>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</si>
  <si>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</si>
  <si>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1"/>
  </si>
  <si>
    <t>令和元年度</t>
    <rPh sb="0" eb="2">
      <t>レイワ</t>
    </rPh>
    <rPh sb="2" eb="4">
      <t>ガンネン</t>
    </rPh>
    <rPh sb="3" eb="5">
      <t>ネンド</t>
    </rPh>
    <phoneticPr fontId="5"/>
  </si>
  <si>
    <t>令和2年度</t>
    <rPh sb="0" eb="2">
      <t>レイワ</t>
    </rPh>
    <rPh sb="3" eb="5">
      <t>ネンド</t>
    </rPh>
    <phoneticPr fontId="5"/>
  </si>
  <si>
    <t>分母比</t>
    <rPh sb="0" eb="2">
      <t>ブンボ</t>
    </rPh>
    <rPh sb="2" eb="3">
      <t>ヒ</t>
    </rPh>
    <phoneticPr fontId="5"/>
  </si>
  <si>
    <t>内訳</t>
    <rPh sb="0" eb="2">
      <t>ウチワケ</t>
    </rPh>
    <phoneticPr fontId="31"/>
  </si>
  <si>
    <t>元利償還金</t>
    <rPh sb="0" eb="2">
      <t>ガンリ</t>
    </rPh>
    <rPh sb="2" eb="5">
      <t>ショウカンキン</t>
    </rPh>
    <phoneticPr fontId="31"/>
  </si>
  <si>
    <t xml:space="preserve">一般会計等に係る地方債の現在高 </t>
    <rPh sb="0" eb="2">
      <t>イッパン</t>
    </rPh>
    <rPh sb="2" eb="4">
      <t>カイケイ</t>
    </rPh>
    <rPh sb="4" eb="5">
      <t>トウ</t>
    </rPh>
    <rPh sb="6" eb="7">
      <t>カカ</t>
    </rPh>
    <rPh sb="8" eb="11">
      <t>チホウサイ</t>
    </rPh>
    <rPh sb="12" eb="15">
      <t>ゲンザイダカ</t>
    </rPh>
    <phoneticPr fontId="31"/>
  </si>
  <si>
    <t>債務負担行為</t>
    <rPh sb="0" eb="2">
      <t>サイム</t>
    </rPh>
    <rPh sb="2" eb="4">
      <t>フタン</t>
    </rPh>
    <rPh sb="4" eb="6">
      <t>コウイ</t>
    </rPh>
    <phoneticPr fontId="5"/>
  </si>
  <si>
    <t>PFI事業に係るもの</t>
    <rPh sb="3" eb="5">
      <t>ジギョウ</t>
    </rPh>
    <rPh sb="6" eb="7">
      <t>カカ</t>
    </rPh>
    <phoneticPr fontId="31"/>
  </si>
  <si>
    <t>-</t>
    <phoneticPr fontId="5"/>
  </si>
  <si>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</si>
  <si>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1"/>
  </si>
  <si>
    <t>いわゆる五省協定等に係るもの</t>
    <rPh sb="4" eb="6">
      <t>ゴショウ</t>
    </rPh>
    <rPh sb="6" eb="9">
      <t>キョウテイトウ</t>
    </rPh>
    <rPh sb="10" eb="11">
      <t>カカ</t>
    </rPh>
    <phoneticPr fontId="31"/>
  </si>
  <si>
    <t>準元利償還金</t>
    <rPh sb="0" eb="1">
      <t>ジュン</t>
    </rPh>
    <rPh sb="1" eb="3">
      <t>ガンリ</t>
    </rPh>
    <rPh sb="3" eb="6">
      <t>ショウカンキン</t>
    </rPh>
    <phoneticPr fontId="31"/>
  </si>
  <si>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1"/>
  </si>
  <si>
    <t>-</t>
    <phoneticPr fontId="5"/>
  </si>
  <si>
    <t xml:space="preserve">公営企業債等繰入見込額 </t>
    <rPh sb="0" eb="2">
      <t>コウエイ</t>
    </rPh>
    <rPh sb="2" eb="5">
      <t>キギョウサイ</t>
    </rPh>
    <rPh sb="5" eb="6">
      <t>トウ</t>
    </rPh>
    <rPh sb="6" eb="8">
      <t>クリイ</t>
    </rPh>
    <rPh sb="8" eb="11">
      <t>ミコミガク</t>
    </rPh>
    <phoneticPr fontId="31"/>
  </si>
  <si>
    <t>国営土地改良事業に係るもの</t>
    <rPh sb="0" eb="2">
      <t>コクエイ</t>
    </rPh>
    <rPh sb="2" eb="4">
      <t>トチ</t>
    </rPh>
    <rPh sb="4" eb="6">
      <t>カイリョウ</t>
    </rPh>
    <rPh sb="6" eb="8">
      <t>ジギョウ</t>
    </rPh>
    <rPh sb="9" eb="10">
      <t>カカ</t>
    </rPh>
    <phoneticPr fontId="31"/>
  </si>
  <si>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1"/>
  </si>
  <si>
    <t xml:space="preserve">組合等負担等見込額 </t>
    <rPh sb="0" eb="2">
      <t>クミアイ</t>
    </rPh>
    <rPh sb="2" eb="3">
      <t>トウ</t>
    </rPh>
    <rPh sb="3" eb="5">
      <t>フタン</t>
    </rPh>
    <rPh sb="5" eb="6">
      <t>トウ</t>
    </rPh>
    <rPh sb="6" eb="9">
      <t>ミコミガク</t>
    </rPh>
    <phoneticPr fontId="31"/>
  </si>
  <si>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</si>
  <si>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1"/>
  </si>
  <si>
    <t xml:space="preserve">退職手当負担見込額 </t>
    <rPh sb="0" eb="2">
      <t>タイショク</t>
    </rPh>
    <rPh sb="2" eb="4">
      <t>テアテ</t>
    </rPh>
    <rPh sb="4" eb="6">
      <t>フタン</t>
    </rPh>
    <rPh sb="6" eb="9">
      <t>ミコミガク</t>
    </rPh>
    <phoneticPr fontId="31"/>
  </si>
  <si>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</si>
  <si>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1"/>
  </si>
  <si>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1"/>
  </si>
  <si>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</si>
  <si>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1"/>
  </si>
  <si>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</si>
  <si>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</si>
  <si>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</si>
  <si>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</si>
  <si>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</si>
  <si>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1"/>
  </si>
  <si>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</si>
  <si>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</si>
  <si>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</si>
  <si>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</si>
  <si>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1"/>
  </si>
  <si>
    <t>企業債等
繰入見込額</t>
    <rPh sb="0" eb="2">
      <t>キギョウ</t>
    </rPh>
    <rPh sb="2" eb="3">
      <t>サイ</t>
    </rPh>
    <rPh sb="3" eb="4">
      <t>トウ</t>
    </rPh>
    <rPh sb="5" eb="7">
      <t>クリイレ</t>
    </rPh>
    <rPh sb="7" eb="9">
      <t>ミコ</t>
    </rPh>
    <rPh sb="9" eb="10">
      <t>ガク</t>
    </rPh>
    <phoneticPr fontId="5"/>
  </si>
  <si>
    <t>公共下水道事業会計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</si>
  <si>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1"/>
  </si>
  <si>
    <t xml:space="preserve">充当可能特定歳入 </t>
    <rPh sb="0" eb="2">
      <t>ジュウトウ</t>
    </rPh>
    <rPh sb="2" eb="4">
      <t>カノウ</t>
    </rPh>
    <rPh sb="4" eb="6">
      <t>トクテイ</t>
    </rPh>
    <rPh sb="6" eb="8">
      <t>サイニュウ</t>
    </rPh>
    <phoneticPr fontId="31"/>
  </si>
  <si>
    <t xml:space="preserve">基準財政需要額算入見込額 </t>
    <rPh sb="0" eb="2">
      <t>キジュン</t>
    </rPh>
    <rPh sb="2" eb="4">
      <t>ザイセイ</t>
    </rPh>
    <rPh sb="4" eb="7">
      <t>ジュヨウガク</t>
    </rPh>
    <rPh sb="7" eb="9">
      <t>サンニュウ</t>
    </rPh>
    <rPh sb="9" eb="12">
      <t>ミコミガク</t>
    </rPh>
    <phoneticPr fontId="31"/>
  </si>
  <si>
    <t>水道事業会計</t>
    <phoneticPr fontId="5"/>
  </si>
  <si>
    <t>(Ｆ)</t>
    <phoneticPr fontId="5"/>
  </si>
  <si>
    <t>介護保険事業特別会計（介護サービス事業勘定）</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</si>
  <si>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</si>
  <si>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</si>
  <si>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</si>
  <si>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1"/>
  </si>
  <si>
    <t>土地開発公社に係る将来負担額</t>
    <rPh sb="0" eb="2">
      <t>トチ</t>
    </rPh>
    <rPh sb="2" eb="4">
      <t>カイハツ</t>
    </rPh>
    <rPh sb="4" eb="6">
      <t>コウシャ</t>
    </rPh>
    <rPh sb="7" eb="8">
      <t>カカ</t>
    </rPh>
    <rPh sb="9" eb="11">
      <t>ショウライ</t>
    </rPh>
    <rPh sb="11" eb="14">
      <t>フタンガク</t>
    </rPh>
    <phoneticPr fontId="31"/>
  </si>
  <si>
    <t>利子補給に係るもの</t>
  </si>
  <si>
    <t>健全化判断比率</t>
    <rPh sb="0" eb="3">
      <t>ケンゼンカ</t>
    </rPh>
    <rPh sb="3" eb="5">
      <t>ハンダン</t>
    </rPh>
    <rPh sb="5" eb="7">
      <t>ヒリツ</t>
    </rPh>
    <phoneticPr fontId="20"/>
  </si>
  <si>
    <t>令和3年度</t>
    <rPh sb="0" eb="2">
      <t>レイワ</t>
    </rPh>
    <rPh sb="3" eb="5">
      <t>ネンド</t>
    </rPh>
    <phoneticPr fontId="20"/>
  </si>
  <si>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</si>
  <si>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</si>
  <si>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</si>
  <si>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</si>
  <si>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</si>
  <si>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20"/>
  </si>
  <si>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1"/>
  </si>
  <si>
    <t>(Ｃ)</t>
    <phoneticPr fontId="5"/>
  </si>
  <si>
    <t>連結実質赤字比率</t>
    <rPh sb="0" eb="2">
      <t>レンケツ</t>
    </rPh>
    <rPh sb="2" eb="4">
      <t>ジッシツ</t>
    </rPh>
    <rPh sb="4" eb="6">
      <t>アカジ</t>
    </rPh>
    <rPh sb="6" eb="8">
      <t>ヒリツ</t>
    </rPh>
    <phoneticPr fontId="20"/>
  </si>
  <si>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</si>
  <si>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</si>
  <si>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20"/>
  </si>
  <si>
    <t>(Ｃ)－(Ｄ)</t>
    <phoneticPr fontId="5"/>
  </si>
  <si>
    <t>将来負担比率</t>
    <rPh sb="0" eb="2">
      <t>ショウライ</t>
    </rPh>
    <rPh sb="2" eb="4">
      <t>フタン</t>
    </rPh>
    <rPh sb="4" eb="6">
      <t>ヒリツ</t>
    </rPh>
    <phoneticPr fontId="20"/>
  </si>
  <si>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</si>
  <si>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</si>
  <si>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</si>
  <si>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</si>
  <si>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</si>
  <si>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</si>
  <si>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</si>
  <si>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</si>
  <si>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</si>
  <si>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</si>
  <si>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</si>
  <si>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</si>
  <si>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</si>
  <si>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</si>
  <si>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</si>
  <si>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</si>
  <si>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</si>
  <si>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</si>
  <si>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</si>
  <si>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</si>
  <si>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</si>
  <si>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</si>
  <si>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</si>
  <si>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</si>
  <si>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</si>
  <si>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</si>
  <si>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</si>
  <si>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</si>
  <si>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</si>
  <si>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7"/>
  </si>
  <si>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</si>
  <si>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</si>
  <si>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</si>
  <si>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</si>
  <si>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</si>
  <si>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</si>
  <si>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</si>
  <si>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※令和4年度中に市町村合併した団体で、合併前の団体ごとの決算に基づく実質公債費比率を算出していない団体については、グラフを表記しない。</t>
    <rPh sb="1" eb="3">
      <t>レイワ</t>
    </rPh>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</si>
  <si>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</si>
  <si>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</si>
  <si>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</si>
  <si>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</si>
  <si>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</si>
  <si>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</si>
  <si>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</si>
  <si>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</si>
  <si>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H29</t>
  </si>
  <si>
    <t>うち単独分</t>
    <rPh sb="2" eb="4">
      <t>タンドク</t>
    </rPh>
    <rPh sb="4" eb="5">
      <t>ブン</t>
    </rPh>
    <phoneticPr fontId="5"/>
  </si>
  <si>
    <t xml:space="preserve"> H30</t>
  </si>
  <si>
    <t xml:space="preserve"> R01</t>
  </si>
  <si>
    <t xml:space="preserve"> R02</t>
  </si>
  <si>
    <t xml:space="preserve"> R03</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</si>
  <si>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</si>
  <si>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</si>
  <si>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</si>
  <si>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</si>
  <si>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H29</t>
  </si>
  <si>
    <t>H30</t>
  </si>
  <si>
    <t>R01</t>
  </si>
  <si>
    <t>R02</t>
  </si>
  <si>
    <t>R03</t>
  </si>
  <si>
    <t>▲ 8.79</t>
  </si>
  <si>
    <t>▲ 1.81</t>
  </si>
  <si>
    <t>▲ 0.32</t>
  </si>
  <si>
    <t>一般会計</t>
  </si>
  <si>
    <t>国民健康保険事業特別会計（事業勘定）</t>
  </si>
  <si>
    <t>水道事業会計</t>
  </si>
  <si>
    <t>公共下水道事業会計</t>
  </si>
  <si>
    <t>介護保険事業特別会計（保険事業勘定）</t>
  </si>
  <si>
    <t>浄化槽特別会計</t>
  </si>
  <si>
    <t>農業集落排水特別会計</t>
  </si>
  <si>
    <t>とべの館特別会計</t>
  </si>
  <si>
    <t>その他会計（赤字）</t>
  </si>
  <si>
    <t>その他会計（黒字）</t>
  </si>
  <si>
    <t>（百万円）</t>
    <phoneticPr fontId="5"/>
  </si>
  <si>
    <t>H28末</t>
    <phoneticPr fontId="5"/>
  </si>
  <si>
    <t>H29末</t>
    <phoneticPr fontId="5"/>
  </si>
  <si>
    <t>H30末</t>
    <phoneticPr fontId="5"/>
  </si>
  <si>
    <t>R01末</t>
    <phoneticPr fontId="5"/>
  </si>
  <si>
    <t>R02末</t>
    <phoneticPr fontId="5"/>
  </si>
  <si>
    <t>-</t>
    <phoneticPr fontId="2"/>
  </si>
  <si>
    <t>（株）グリーンキーパー</t>
    <rPh sb="1" eb="2">
      <t>カブ</t>
    </rPh>
    <phoneticPr fontId="2"/>
  </si>
  <si>
    <t>-</t>
    <phoneticPr fontId="2"/>
  </si>
  <si>
    <t>社会福祉施設整備基金</t>
    <rPh sb="0" eb="6">
      <t>シャカイフクシシセツ</t>
    </rPh>
    <rPh sb="6" eb="8">
      <t>セイビ</t>
    </rPh>
    <rPh sb="8" eb="10">
      <t>キキン</t>
    </rPh>
    <phoneticPr fontId="5"/>
  </si>
  <si>
    <t>ふるさと創生基金</t>
    <rPh sb="4" eb="6">
      <t>ソウセイ</t>
    </rPh>
    <rPh sb="6" eb="8">
      <t>キキン</t>
    </rPh>
    <phoneticPr fontId="5"/>
  </si>
  <si>
    <t>公共施設更新準備基金</t>
    <rPh sb="0" eb="10">
      <t>コウキョウシセツコウシンジュンビキキン</t>
    </rPh>
    <phoneticPr fontId="5"/>
  </si>
  <si>
    <t>公害対策基金</t>
    <rPh sb="0" eb="2">
      <t>コウガイ</t>
    </rPh>
    <rPh sb="2" eb="4">
      <t>タイサク</t>
    </rPh>
    <rPh sb="4" eb="6">
      <t>キキン</t>
    </rPh>
    <phoneticPr fontId="5"/>
  </si>
  <si>
    <t>浄化槽町有施設管理基金</t>
    <rPh sb="0" eb="11">
      <t>ジョウカソウチョウユウシセツカンリキキン</t>
    </rPh>
    <phoneticPr fontId="5"/>
  </si>
  <si>
    <t>松山衛生事務組合（一般会計）</t>
    <rPh sb="0" eb="2">
      <t>マツヤマ</t>
    </rPh>
    <rPh sb="2" eb="4">
      <t>エイセイ</t>
    </rPh>
    <rPh sb="4" eb="6">
      <t>ジム</t>
    </rPh>
    <rPh sb="6" eb="8">
      <t>クミアイ</t>
    </rPh>
    <rPh sb="9" eb="13">
      <t>イッパンカイケイ</t>
    </rPh>
    <phoneticPr fontId="2"/>
  </si>
  <si>
    <t>愛媛県市町総合事務組合（退職手当事業分）</t>
    <rPh sb="0" eb="3">
      <t>エヒメケン</t>
    </rPh>
    <rPh sb="3" eb="5">
      <t>シチョウ</t>
    </rPh>
    <rPh sb="5" eb="7">
      <t>ソウゴウ</t>
    </rPh>
    <rPh sb="7" eb="9">
      <t>ジム</t>
    </rPh>
    <rPh sb="9" eb="11">
      <t>クミアイ</t>
    </rPh>
    <rPh sb="12" eb="14">
      <t>タイショク</t>
    </rPh>
    <rPh sb="14" eb="16">
      <t>テアテ</t>
    </rPh>
    <rPh sb="16" eb="18">
      <t>ジギョウ</t>
    </rPh>
    <rPh sb="18" eb="19">
      <t>ブン</t>
    </rPh>
    <phoneticPr fontId="2"/>
  </si>
  <si>
    <t>愛媛県市町総合事務組合（消防補償事業分）</t>
    <rPh sb="0" eb="3">
      <t>エヒメケン</t>
    </rPh>
    <rPh sb="3" eb="5">
      <t>シチョウ</t>
    </rPh>
    <rPh sb="5" eb="7">
      <t>ソウゴウ</t>
    </rPh>
    <rPh sb="7" eb="9">
      <t>ジム</t>
    </rPh>
    <rPh sb="9" eb="11">
      <t>クミアイ</t>
    </rPh>
    <rPh sb="12" eb="14">
      <t>ショウボウ</t>
    </rPh>
    <rPh sb="14" eb="16">
      <t>ホショウ</t>
    </rPh>
    <rPh sb="16" eb="18">
      <t>ジギョウ</t>
    </rPh>
    <rPh sb="18" eb="19">
      <t>ブン</t>
    </rPh>
    <phoneticPr fontId="2"/>
  </si>
  <si>
    <t>愛媛県市町総合事務組合（交通災害事業分）</t>
    <rPh sb="0" eb="3">
      <t>エヒメケン</t>
    </rPh>
    <rPh sb="3" eb="5">
      <t>シチョウ</t>
    </rPh>
    <rPh sb="5" eb="7">
      <t>ソウゴウ</t>
    </rPh>
    <rPh sb="7" eb="9">
      <t>ジム</t>
    </rPh>
    <rPh sb="9" eb="11">
      <t>クミアイ</t>
    </rPh>
    <rPh sb="12" eb="14">
      <t>コウツウ</t>
    </rPh>
    <rPh sb="14" eb="16">
      <t>サイガイ</t>
    </rPh>
    <rPh sb="16" eb="18">
      <t>ジギョウ</t>
    </rPh>
    <rPh sb="18" eb="19">
      <t>ブン</t>
    </rPh>
    <phoneticPr fontId="2"/>
  </si>
  <si>
    <t>愛媛県市町総合事務組合（自治会館事業分）</t>
    <rPh sb="0" eb="3">
      <t>エヒメケン</t>
    </rPh>
    <rPh sb="3" eb="5">
      <t>シチョウ</t>
    </rPh>
    <rPh sb="5" eb="7">
      <t>ソウゴウ</t>
    </rPh>
    <rPh sb="7" eb="9">
      <t>ジム</t>
    </rPh>
    <rPh sb="9" eb="11">
      <t>クミアイ</t>
    </rPh>
    <rPh sb="12" eb="14">
      <t>ジチ</t>
    </rPh>
    <rPh sb="14" eb="16">
      <t>カイカン</t>
    </rPh>
    <rPh sb="16" eb="18">
      <t>ジギョウ</t>
    </rPh>
    <rPh sb="18" eb="19">
      <t>ブン</t>
    </rPh>
    <phoneticPr fontId="2"/>
  </si>
  <si>
    <t>愛媛県市町総合事務組合（議員公務災害事業分）</t>
    <rPh sb="0" eb="3">
      <t>エヒメケン</t>
    </rPh>
    <rPh sb="3" eb="5">
      <t>シチョウ</t>
    </rPh>
    <rPh sb="5" eb="7">
      <t>ソウゴウ</t>
    </rPh>
    <rPh sb="7" eb="9">
      <t>ジム</t>
    </rPh>
    <rPh sb="9" eb="11">
      <t>クミアイ</t>
    </rPh>
    <rPh sb="12" eb="14">
      <t>ギイン</t>
    </rPh>
    <rPh sb="14" eb="16">
      <t>コウム</t>
    </rPh>
    <rPh sb="16" eb="18">
      <t>サイガイ</t>
    </rPh>
    <rPh sb="18" eb="20">
      <t>ジギョウ</t>
    </rPh>
    <rPh sb="20" eb="21">
      <t>ブン</t>
    </rPh>
    <phoneticPr fontId="2"/>
  </si>
  <si>
    <t>愛媛県市町総合事務組合（共通経費分）</t>
    <rPh sb="0" eb="3">
      <t>エヒメケン</t>
    </rPh>
    <rPh sb="3" eb="5">
      <t>シチョウ</t>
    </rPh>
    <rPh sb="5" eb="7">
      <t>ソウゴウ</t>
    </rPh>
    <rPh sb="7" eb="9">
      <t>ジム</t>
    </rPh>
    <rPh sb="9" eb="11">
      <t>クミアイ</t>
    </rPh>
    <rPh sb="12" eb="14">
      <t>キョウツウ</t>
    </rPh>
    <rPh sb="14" eb="16">
      <t>ケイヒ</t>
    </rPh>
    <rPh sb="16" eb="17">
      <t>ブン</t>
    </rPh>
    <phoneticPr fontId="2"/>
  </si>
  <si>
    <t>伊予市・伊予郡養護老人ホーム組合（一般会計）</t>
    <rPh sb="0" eb="3">
      <t>イヨシ</t>
    </rPh>
    <rPh sb="4" eb="7">
      <t>イヨグン</t>
    </rPh>
    <rPh sb="7" eb="9">
      <t>ヨウゴ</t>
    </rPh>
    <rPh sb="9" eb="11">
      <t>ロウジン</t>
    </rPh>
    <rPh sb="14" eb="16">
      <t>クミアイ</t>
    </rPh>
    <rPh sb="17" eb="21">
      <t>イッパンカイケイ</t>
    </rPh>
    <phoneticPr fontId="2"/>
  </si>
  <si>
    <t>大洲・喜多衛生事務組合（一般会計）</t>
    <rPh sb="0" eb="2">
      <t>オオズ</t>
    </rPh>
    <rPh sb="3" eb="5">
      <t>キタ</t>
    </rPh>
    <rPh sb="5" eb="7">
      <t>エイセイ</t>
    </rPh>
    <rPh sb="7" eb="9">
      <t>ジム</t>
    </rPh>
    <rPh sb="9" eb="11">
      <t>クミアイ</t>
    </rPh>
    <rPh sb="12" eb="16">
      <t>イッパンカイケイ</t>
    </rPh>
    <phoneticPr fontId="2"/>
  </si>
  <si>
    <t>伊予消防等事務組合（一般会計）</t>
    <rPh sb="0" eb="2">
      <t>イヨ</t>
    </rPh>
    <rPh sb="2" eb="4">
      <t>ショウボウ</t>
    </rPh>
    <rPh sb="4" eb="5">
      <t>トウ</t>
    </rPh>
    <rPh sb="5" eb="7">
      <t>ジム</t>
    </rPh>
    <rPh sb="7" eb="9">
      <t>クミアイ</t>
    </rPh>
    <rPh sb="10" eb="14">
      <t>イッパンカイケイ</t>
    </rPh>
    <phoneticPr fontId="2"/>
  </si>
  <si>
    <t>伊予市外二町共有物組合（一般会計）</t>
    <rPh sb="0" eb="3">
      <t>イヨシ</t>
    </rPh>
    <rPh sb="3" eb="4">
      <t>ホカ</t>
    </rPh>
    <rPh sb="4" eb="6">
      <t>ニチョウ</t>
    </rPh>
    <rPh sb="6" eb="8">
      <t>キョウユウ</t>
    </rPh>
    <rPh sb="8" eb="9">
      <t>モノ</t>
    </rPh>
    <rPh sb="9" eb="11">
      <t>クミアイ</t>
    </rPh>
    <rPh sb="12" eb="16">
      <t>イッパンカイケイ</t>
    </rPh>
    <phoneticPr fontId="2"/>
  </si>
  <si>
    <t>松山広域福祉施設事務組合（一般会計）</t>
    <rPh sb="0" eb="2">
      <t>マツヤマ</t>
    </rPh>
    <rPh sb="2" eb="4">
      <t>コウイキ</t>
    </rPh>
    <rPh sb="4" eb="6">
      <t>フクシ</t>
    </rPh>
    <rPh sb="6" eb="8">
      <t>シセツ</t>
    </rPh>
    <rPh sb="8" eb="10">
      <t>ジム</t>
    </rPh>
    <rPh sb="10" eb="12">
      <t>クミアイ</t>
    </rPh>
    <rPh sb="13" eb="17">
      <t>イッパンカイケイ</t>
    </rPh>
    <phoneticPr fontId="2"/>
  </si>
  <si>
    <t>愛媛地方税滞納整理機構（一般会計）</t>
  </si>
  <si>
    <t>愛媛県後期高齢者医療広域連合（一般会計）</t>
  </si>
  <si>
    <t>愛媛県後期高齢者医療広域連合（後期高齢者医療特別会計）</t>
  </si>
  <si>
    <t>-</t>
    <phoneticPr fontId="2"/>
  </si>
  <si>
    <t>-</t>
    <phoneticPr fontId="2"/>
  </si>
  <si>
    <t xml:space="preserve">※8：職員の状況については、令和3年地方公務員給与実態調査に基づいている。 </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</si>
  <si>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</si>
  <si>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</si>
  <si>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</si>
  <si>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</si>
  <si>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</si>
  <si>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実質公債費比率は類似団体よりも下回っているが、将来負担比率は大きく上回っている。
今後予定している大型事業に対しても地方債の多額の借入を行うことを計画しており、償還金がさらに増額することが見込まれる。
さらに、地方債への元金償還の返済が開始されることにより、実質公債比率の悪化は避けられない。
よって、起債予定としている事業を改めて見直さなければならない。</t>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</si>
  <si>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</si>
  <si>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</si>
  <si>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</si>
  <si>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有形固定資産減価償却率は類似団体と比較すると下回る一方で、将来負担比率はかなり上回る状態となった。
これは、平成28年から令和2年度の期間中、大型の建設事業実施に伴い多額の起債を発行したことと基金を取り崩したためである。
今後、将来負担比率については、施設の老朽化に伴い改修等が必要となるほか、高尾田地区雨水排水施設や松山南高等学校砥部分校教育寮の建設といった新規建設事業が予定されており、悪化すると予測される。真に必要かどうかを判断し、中止や繰り延べ等を検討する。</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</si>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</sst>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40">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b/>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8">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s>
  <cellStyleXfs count="22">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4" fillId="0" borderId="0">
      <alignment vertical="center"/>
    </xf>
    <xf numFmtId="0" fontId="16" fillId="0" borderId="0"/>
    <xf numFmtId="0" fontId="16" fillId="0" borderId="0">
      <alignment vertical="center"/>
    </xf>
    <xf numFmtId="0" fontId="14" fillId="0" borderId="0">
      <alignment vertical="center"/>
    </xf>
    <xf numFmtId="0" fontId="1" fillId="0" borderId="0">
      <alignment vertical="center"/>
    </xf>
    <xf numFmtId="0" fontId="2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6" fillId="0" borderId="0">
      <alignment vertical="center"/>
    </xf>
    <xf numFmtId="0" fontId="16" fillId="0" borderId="0">
      <alignment vertical="center"/>
    </xf>
    <xf numFmtId="0" fontId="16" fillId="0" borderId="0"/>
    <xf numFmtId="0" fontId="16" fillId="0" borderId="0"/>
    <xf numFmtId="0" fontId="14" fillId="0" borderId="0">
      <alignment vertical="center"/>
    </xf>
    <xf numFmtId="0" fontId="38" fillId="0" borderId="0">
      <alignment vertical="center"/>
    </xf>
  </cellStyleXfs>
  <cellXfs count="1302">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alignment vertical="center"/>
    </xf>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9" fillId="0" borderId="0" xfId="3" applyNumberFormat="1" applyFont="1" applyAlignment="1">
      <alignment horizontal="center"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1" fillId="0" borderId="0" xfId="3" applyFont="1" applyAlignment="1">
      <alignment horizontal="center" vertical="center" wrapText="1"/>
    </xf>
    <xf numFmtId="0" fontId="8" fillId="0" borderId="0" xfId="3" applyFont="1" applyAlignment="1">
      <alignment vertical="top"/>
    </xf>
    <xf numFmtId="0" fontId="12" fillId="0" borderId="0" xfId="3" applyFont="1">
      <alignment vertical="center"/>
    </xf>
    <xf numFmtId="0" fontId="11"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0" fontId="7" fillId="0" borderId="39" xfId="4" applyFont="1" applyFill="1" applyBorder="1" applyAlignment="1">
      <alignment vertical="center"/>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3" fillId="2" borderId="1" xfId="1" applyFont="1" applyFill="1" applyBorder="1" applyAlignment="1"/>
    <xf numFmtId="0" fontId="13" fillId="2" borderId="2" xfId="1" applyFont="1" applyFill="1" applyBorder="1" applyAlignment="1">
      <alignment horizontal="right" vertical="top"/>
    </xf>
    <xf numFmtId="0" fontId="13" fillId="2" borderId="3" xfId="1" applyFont="1" applyFill="1" applyBorder="1" applyAlignment="1">
      <alignment horizontal="right" vertical="top"/>
    </xf>
    <xf numFmtId="0" fontId="15" fillId="4" borderId="5" xfId="5" applyFont="1" applyFill="1" applyBorder="1" applyAlignment="1">
      <alignment horizontal="center" vertical="center"/>
    </xf>
    <xf numFmtId="0" fontId="15" fillId="4" borderId="6" xfId="5" applyFont="1" applyFill="1" applyBorder="1" applyAlignment="1">
      <alignment horizontal="center" vertical="center"/>
    </xf>
    <xf numFmtId="0" fontId="13" fillId="0" borderId="7" xfId="1" applyFont="1" applyFill="1" applyBorder="1" applyAlignment="1">
      <alignment horizontal="center" vertical="center" wrapText="1"/>
    </xf>
    <xf numFmtId="177" fontId="13" fillId="0" borderId="5" xfId="5" applyNumberFormat="1" applyFont="1" applyFill="1" applyBorder="1" applyAlignment="1" applyProtection="1">
      <alignment horizontal="right" vertical="center" shrinkToFit="1"/>
    </xf>
    <xf numFmtId="177" fontId="13" fillId="0" borderId="10" xfId="5" applyNumberFormat="1" applyFont="1" applyFill="1" applyBorder="1" applyAlignment="1" applyProtection="1">
      <alignment horizontal="right" vertical="center" shrinkToFit="1"/>
    </xf>
    <xf numFmtId="0" fontId="13" fillId="0" borderId="11" xfId="1" applyFont="1" applyFill="1" applyBorder="1" applyAlignment="1">
      <alignment horizontal="center" vertical="center" wrapText="1"/>
    </xf>
    <xf numFmtId="177" fontId="13" fillId="0" borderId="15" xfId="5" applyNumberFormat="1" applyFont="1" applyFill="1" applyBorder="1" applyAlignment="1" applyProtection="1">
      <alignment horizontal="right" vertical="center" shrinkToFit="1"/>
    </xf>
    <xf numFmtId="177" fontId="13" fillId="0" borderId="16" xfId="5" applyNumberFormat="1" applyFont="1" applyFill="1" applyBorder="1" applyAlignment="1" applyProtection="1">
      <alignment horizontal="right" vertical="center" shrinkToFit="1"/>
    </xf>
    <xf numFmtId="177" fontId="13" fillId="0" borderId="34" xfId="5" applyNumberFormat="1" applyFont="1" applyFill="1" applyBorder="1" applyAlignment="1" applyProtection="1">
      <alignment horizontal="right" vertical="center" shrinkToFit="1"/>
    </xf>
    <xf numFmtId="177" fontId="13" fillId="0" borderId="35" xfId="5" applyNumberFormat="1" applyFont="1" applyFill="1" applyBorder="1" applyAlignment="1" applyProtection="1">
      <alignment horizontal="right" vertical="center" shrinkToFit="1"/>
    </xf>
    <xf numFmtId="0" fontId="13" fillId="0" borderId="49" xfId="1" applyFont="1" applyFill="1" applyBorder="1" applyAlignment="1">
      <alignment horizontal="center" vertical="center"/>
    </xf>
    <xf numFmtId="177" fontId="13" fillId="0" borderId="34" xfId="5" applyNumberFormat="1" applyFont="1" applyFill="1" applyBorder="1" applyAlignment="1" applyProtection="1">
      <alignment horizontal="right" vertical="center" shrinkToFit="1"/>
      <protection locked="0"/>
    </xf>
    <xf numFmtId="177" fontId="13" fillId="0" borderId="35" xfId="5" applyNumberFormat="1" applyFont="1" applyFill="1" applyBorder="1" applyAlignment="1" applyProtection="1">
      <alignment horizontal="right" vertical="center" shrinkToFit="1"/>
      <protection locked="0"/>
    </xf>
    <xf numFmtId="0" fontId="13" fillId="0" borderId="50" xfId="1" applyFont="1" applyFill="1" applyBorder="1" applyAlignment="1">
      <alignment horizontal="center" vertical="center"/>
    </xf>
    <xf numFmtId="177" fontId="13" fillId="0" borderId="21" xfId="5" applyNumberFormat="1" applyFont="1" applyFill="1" applyBorder="1" applyAlignment="1" applyProtection="1">
      <alignment horizontal="right" vertical="center" shrinkToFit="1"/>
      <protection locked="0"/>
    </xf>
    <xf numFmtId="177" fontId="13" fillId="0" borderId="22" xfId="5" applyNumberFormat="1" applyFont="1" applyFill="1" applyBorder="1" applyAlignment="1" applyProtection="1">
      <alignment horizontal="right" vertical="center" shrinkToFit="1"/>
      <protection locked="0"/>
    </xf>
    <xf numFmtId="0" fontId="13" fillId="0" borderId="1" xfId="1" applyFont="1" applyFill="1" applyBorder="1" applyAlignment="1">
      <alignment horizontal="center" vertical="center"/>
    </xf>
    <xf numFmtId="177" fontId="13" fillId="0" borderId="51" xfId="5" applyNumberFormat="1" applyFont="1" applyFill="1" applyBorder="1" applyAlignment="1" applyProtection="1">
      <alignment horizontal="right" vertical="center" shrinkToFit="1"/>
    </xf>
    <xf numFmtId="177" fontId="13" fillId="0" borderId="6" xfId="5" applyNumberFormat="1" applyFont="1" applyFill="1" applyBorder="1" applyAlignment="1" applyProtection="1">
      <alignment horizontal="right" vertical="center" shrinkToFit="1"/>
    </xf>
    <xf numFmtId="178" fontId="17" fillId="0" borderId="41" xfId="6" applyNumberFormat="1" applyFont="1" applyBorder="1" applyAlignment="1">
      <alignment vertical="center"/>
    </xf>
    <xf numFmtId="178" fontId="17" fillId="0" borderId="48" xfId="6" applyNumberFormat="1" applyFont="1" applyBorder="1" applyAlignment="1">
      <alignment vertical="center"/>
    </xf>
    <xf numFmtId="178" fontId="17" fillId="0" borderId="15" xfId="6" applyNumberFormat="1" applyFont="1" applyBorder="1" applyAlignment="1">
      <alignment horizontal="center" vertical="center" wrapText="1"/>
    </xf>
    <xf numFmtId="178" fontId="17" fillId="0" borderId="39" xfId="6" applyNumberFormat="1" applyFont="1" applyBorder="1" applyAlignment="1">
      <alignment horizontal="center" vertical="center"/>
    </xf>
    <xf numFmtId="178" fontId="17" fillId="0" borderId="31" xfId="6" applyNumberFormat="1" applyFont="1" applyBorder="1" applyAlignment="1">
      <alignment horizontal="center" vertical="center"/>
    </xf>
    <xf numFmtId="178" fontId="17" fillId="0" borderId="42" xfId="6" applyNumberFormat="1" applyFont="1" applyBorder="1" applyAlignment="1">
      <alignment horizontal="center" vertical="center"/>
    </xf>
    <xf numFmtId="0" fontId="16" fillId="0" borderId="0" xfId="6"/>
    <xf numFmtId="178" fontId="17" fillId="0" borderId="37" xfId="6" applyNumberFormat="1" applyFont="1" applyBorder="1" applyAlignment="1">
      <alignment vertical="center"/>
    </xf>
    <xf numFmtId="178" fontId="17" fillId="0" borderId="40" xfId="6" applyNumberFormat="1" applyFont="1" applyBorder="1" applyAlignment="1">
      <alignment vertical="center"/>
    </xf>
    <xf numFmtId="0" fontId="16" fillId="0" borderId="47" xfId="6" applyFont="1" applyBorder="1" applyAlignment="1">
      <alignment vertical="center"/>
    </xf>
    <xf numFmtId="178" fontId="17" fillId="0" borderId="41" xfId="6" applyNumberFormat="1" applyFont="1" applyBorder="1" applyAlignment="1">
      <alignment horizontal="center" vertical="center"/>
    </xf>
    <xf numFmtId="178" fontId="17" fillId="0" borderId="52" xfId="6" applyNumberFormat="1" applyFont="1" applyBorder="1" applyAlignment="1">
      <alignment horizontal="center" vertical="center" wrapText="1"/>
    </xf>
    <xf numFmtId="178" fontId="17" fillId="0" borderId="53" xfId="6" applyNumberFormat="1" applyFont="1" applyBorder="1" applyAlignment="1">
      <alignment horizontal="center" vertical="center"/>
    </xf>
    <xf numFmtId="178" fontId="17" fillId="0" borderId="54" xfId="6" applyNumberFormat="1" applyFont="1" applyBorder="1" applyAlignment="1">
      <alignment horizontal="center" vertical="center" wrapText="1"/>
    </xf>
    <xf numFmtId="178" fontId="17" fillId="0" borderId="34" xfId="6" applyNumberFormat="1" applyFont="1" applyBorder="1" applyAlignment="1">
      <alignment horizontal="center" vertical="center"/>
    </xf>
    <xf numFmtId="178" fontId="17" fillId="0" borderId="48" xfId="6" applyNumberFormat="1" applyFont="1" applyBorder="1" applyAlignment="1">
      <alignment horizontal="center" vertical="center"/>
    </xf>
    <xf numFmtId="179" fontId="17" fillId="0" borderId="15" xfId="6" applyNumberFormat="1" applyFont="1" applyFill="1" applyBorder="1" applyAlignment="1">
      <alignment vertical="center"/>
    </xf>
    <xf numFmtId="179" fontId="17" fillId="0" borderId="41" xfId="6" applyNumberFormat="1" applyFont="1" applyFill="1" applyBorder="1" applyAlignment="1">
      <alignment vertical="center"/>
    </xf>
    <xf numFmtId="180" fontId="17" fillId="0" borderId="55" xfId="6" applyNumberFormat="1" applyFont="1" applyFill="1" applyBorder="1" applyAlignment="1">
      <alignment vertical="center"/>
    </xf>
    <xf numFmtId="179" fontId="17" fillId="0" borderId="53" xfId="6" applyNumberFormat="1" applyFont="1" applyFill="1" applyBorder="1" applyAlignment="1">
      <alignment vertical="center"/>
    </xf>
    <xf numFmtId="180" fontId="17" fillId="0" borderId="56" xfId="6" applyNumberFormat="1" applyFont="1" applyFill="1" applyBorder="1" applyAlignment="1">
      <alignment vertical="center"/>
    </xf>
    <xf numFmtId="180" fontId="17" fillId="0" borderId="15" xfId="6" applyNumberFormat="1" applyFont="1" applyBorder="1" applyAlignment="1">
      <alignment vertical="center"/>
    </xf>
    <xf numFmtId="178" fontId="17" fillId="0" borderId="37" xfId="6" applyNumberFormat="1" applyFont="1" applyBorder="1" applyAlignment="1">
      <alignment horizontal="center" vertical="center"/>
    </xf>
    <xf numFmtId="178" fontId="17" fillId="0" borderId="57" xfId="6" applyNumberFormat="1" applyFont="1" applyBorder="1" applyAlignment="1">
      <alignment horizontal="center" vertical="center"/>
    </xf>
    <xf numFmtId="179" fontId="17" fillId="0" borderId="58" xfId="6" applyNumberFormat="1" applyFont="1" applyFill="1" applyBorder="1" applyAlignment="1">
      <alignment vertical="center"/>
    </xf>
    <xf numFmtId="179" fontId="17" fillId="0" borderId="59" xfId="6" applyNumberFormat="1" applyFont="1" applyFill="1" applyBorder="1" applyAlignment="1">
      <alignment vertical="center"/>
    </xf>
    <xf numFmtId="180" fontId="17" fillId="0" borderId="57" xfId="6" applyNumberFormat="1" applyFont="1" applyFill="1" applyBorder="1" applyAlignment="1">
      <alignment vertical="center"/>
    </xf>
    <xf numFmtId="179" fontId="17" fillId="0" borderId="60" xfId="6" applyNumberFormat="1" applyFont="1" applyFill="1" applyBorder="1" applyAlignment="1">
      <alignment vertical="center"/>
    </xf>
    <xf numFmtId="180" fontId="17" fillId="0" borderId="61" xfId="6" applyNumberFormat="1" applyFont="1" applyFill="1" applyBorder="1" applyAlignment="1">
      <alignment vertical="center"/>
    </xf>
    <xf numFmtId="180" fontId="17" fillId="0" borderId="58" xfId="6" applyNumberFormat="1" applyFont="1" applyBorder="1" applyAlignment="1">
      <alignment vertical="center"/>
    </xf>
    <xf numFmtId="179" fontId="17" fillId="0" borderId="58" xfId="6" applyNumberFormat="1" applyFont="1" applyFill="1" applyBorder="1" applyAlignment="1">
      <alignment vertical="center" wrapText="1"/>
    </xf>
    <xf numFmtId="179" fontId="17" fillId="0" borderId="15" xfId="6" applyNumberFormat="1" applyFont="1" applyBorder="1" applyAlignment="1">
      <alignment vertical="center"/>
    </xf>
    <xf numFmtId="179" fontId="17" fillId="0" borderId="41" xfId="6" applyNumberFormat="1" applyFont="1" applyBorder="1" applyAlignment="1">
      <alignment vertical="center"/>
    </xf>
    <xf numFmtId="180" fontId="17" fillId="0" borderId="55" xfId="6" applyNumberFormat="1" applyFont="1" applyBorder="1" applyAlignment="1">
      <alignment vertical="center"/>
    </xf>
    <xf numFmtId="179" fontId="17" fillId="0" borderId="53" xfId="6" applyNumberFormat="1" applyFont="1" applyBorder="1" applyAlignment="1">
      <alignment vertical="center"/>
    </xf>
    <xf numFmtId="180" fontId="17" fillId="0" borderId="12" xfId="6" applyNumberFormat="1" applyFont="1" applyBorder="1" applyAlignment="1">
      <alignment vertical="center"/>
    </xf>
    <xf numFmtId="0" fontId="16" fillId="0" borderId="34" xfId="6" applyBorder="1"/>
    <xf numFmtId="0" fontId="16" fillId="0" borderId="34" xfId="6" applyBorder="1" applyAlignment="1">
      <alignment vertical="center"/>
    </xf>
    <xf numFmtId="0" fontId="18" fillId="0" borderId="34" xfId="6" applyFont="1" applyBorder="1"/>
    <xf numFmtId="0" fontId="16" fillId="0" borderId="0" xfId="7" applyAlignment="1"/>
    <xf numFmtId="0" fontId="16" fillId="0" borderId="34" xfId="7" applyBorder="1" applyAlignment="1"/>
    <xf numFmtId="177" fontId="16" fillId="0" borderId="34" xfId="7" applyNumberFormat="1" applyBorder="1" applyAlignment="1"/>
    <xf numFmtId="0" fontId="20" fillId="0" borderId="0" xfId="8" applyFont="1">
      <alignment vertical="center"/>
    </xf>
    <xf numFmtId="49" fontId="20" fillId="0" borderId="0" xfId="8" applyNumberFormat="1" applyFont="1">
      <alignment vertical="center"/>
    </xf>
    <xf numFmtId="0" fontId="22" fillId="0" borderId="0" xfId="8" applyFont="1">
      <alignment vertical="center"/>
    </xf>
    <xf numFmtId="0" fontId="23" fillId="0" borderId="0" xfId="8" applyFont="1">
      <alignment vertical="center"/>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4" fontId="20" fillId="0" borderId="36" xfId="8" applyNumberFormat="1" applyFont="1" applyBorder="1" applyAlignment="1">
      <alignment horizontal="right" vertical="center" shrinkToFit="1"/>
    </xf>
    <xf numFmtId="184" fontId="20" fillId="0" borderId="8" xfId="8" applyNumberFormat="1" applyFont="1" applyBorder="1" applyAlignment="1">
      <alignment horizontal="right" vertical="center" shrinkToFit="1"/>
    </xf>
    <xf numFmtId="184" fontId="20" fillId="0" borderId="9" xfId="8" applyNumberFormat="1" applyFont="1" applyBorder="1" applyAlignment="1">
      <alignment horizontal="right" vertical="center" shrinkToFit="1"/>
    </xf>
    <xf numFmtId="0" fontId="24" fillId="0" borderId="47" xfId="9" applyFont="1" applyBorder="1">
      <alignment vertical="center"/>
    </xf>
    <xf numFmtId="184" fontId="20" fillId="0" borderId="36" xfId="8" applyNumberFormat="1" applyFont="1" applyBorder="1" applyAlignment="1">
      <alignment vertical="center" shrinkToFit="1"/>
    </xf>
    <xf numFmtId="184" fontId="20" fillId="0" borderId="8" xfId="8" applyNumberFormat="1" applyFont="1" applyBorder="1" applyAlignment="1">
      <alignment vertical="center" shrinkToFit="1"/>
    </xf>
    <xf numFmtId="184" fontId="20" fillId="0" borderId="9" xfId="8" applyNumberFormat="1" applyFont="1" applyBorder="1" applyAlignment="1">
      <alignment vertical="center" shrinkToFit="1"/>
    </xf>
    <xf numFmtId="0" fontId="20" fillId="0" borderId="7" xfId="8" applyFont="1" applyBorder="1" applyAlignment="1">
      <alignment horizontal="left" vertical="center"/>
    </xf>
    <xf numFmtId="0" fontId="24" fillId="0" borderId="71" xfId="9" applyFont="1" applyBorder="1" applyAlignment="1">
      <alignment horizontal="center" vertical="center"/>
    </xf>
    <xf numFmtId="0" fontId="20" fillId="0" borderId="7" xfId="8" applyFont="1" applyBorder="1" applyAlignment="1">
      <alignment horizontal="center" vertical="center"/>
    </xf>
    <xf numFmtId="0" fontId="20" fillId="0" borderId="74" xfId="8" applyFont="1" applyBorder="1" applyAlignment="1">
      <alignment horizontal="center" vertical="center"/>
    </xf>
    <xf numFmtId="0" fontId="26" fillId="0" borderId="75" xfId="8" applyFont="1" applyBorder="1" applyAlignment="1">
      <alignment vertical="center" wrapText="1"/>
    </xf>
    <xf numFmtId="0" fontId="26" fillId="0" borderId="76" xfId="8" applyFont="1" applyBorder="1" applyAlignment="1">
      <alignment vertical="center" wrapText="1"/>
    </xf>
    <xf numFmtId="181" fontId="20" fillId="0" borderId="74" xfId="8" applyNumberFormat="1" applyFont="1" applyBorder="1">
      <alignment vertical="center"/>
    </xf>
    <xf numFmtId="181" fontId="20" fillId="0" borderId="75" xfId="8" applyNumberFormat="1" applyFont="1" applyBorder="1">
      <alignment vertical="center"/>
    </xf>
    <xf numFmtId="181" fontId="20" fillId="0" borderId="76" xfId="8" applyNumberFormat="1" applyFont="1" applyBorder="1">
      <alignment vertical="center"/>
    </xf>
    <xf numFmtId="0" fontId="20" fillId="0" borderId="7" xfId="8" applyFont="1" applyBorder="1">
      <alignment vertical="center"/>
    </xf>
    <xf numFmtId="0" fontId="20" fillId="0" borderId="66" xfId="8" applyFont="1" applyBorder="1">
      <alignment vertical="center"/>
    </xf>
    <xf numFmtId="49" fontId="20" fillId="0" borderId="7" xfId="8" applyNumberFormat="1" applyFont="1" applyBorder="1">
      <alignment vertical="center"/>
    </xf>
    <xf numFmtId="0" fontId="20" fillId="0" borderId="0" xfId="8" applyFont="1" applyAlignment="1">
      <alignment horizontal="center" vertical="center"/>
    </xf>
    <xf numFmtId="49" fontId="20" fillId="0" borderId="0" xfId="8" applyNumberFormat="1" applyFont="1" applyAlignment="1">
      <alignment horizontal="center" vertical="center"/>
    </xf>
    <xf numFmtId="0" fontId="20" fillId="0" borderId="66" xfId="8" applyFont="1" applyBorder="1" applyAlignment="1">
      <alignment horizontal="center" vertical="center"/>
    </xf>
    <xf numFmtId="0" fontId="20" fillId="0" borderId="74" xfId="8" applyFont="1" applyBorder="1">
      <alignment vertical="center"/>
    </xf>
    <xf numFmtId="0" fontId="20" fillId="0" borderId="75" xfId="8" applyFont="1" applyBorder="1">
      <alignment vertical="center"/>
    </xf>
    <xf numFmtId="0" fontId="20" fillId="0" borderId="76" xfId="8" applyFont="1" applyBorder="1">
      <alignment vertical="center"/>
    </xf>
    <xf numFmtId="49" fontId="30" fillId="0" borderId="0" xfId="11" applyNumberFormat="1" applyFont="1">
      <alignment vertical="center"/>
    </xf>
    <xf numFmtId="49" fontId="20" fillId="0" borderId="0" xfId="11" applyNumberFormat="1" applyFont="1">
      <alignment vertical="center"/>
    </xf>
    <xf numFmtId="49" fontId="20" fillId="0" borderId="0" xfId="11" applyNumberFormat="1" applyFont="1" applyFill="1">
      <alignment vertical="center"/>
    </xf>
    <xf numFmtId="0" fontId="20" fillId="0" borderId="0" xfId="11" applyFont="1">
      <alignment vertical="center"/>
    </xf>
    <xf numFmtId="0" fontId="31"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20" fillId="0" borderId="41" xfId="11" applyFont="1" applyBorder="1" applyAlignment="1">
      <alignment horizontal="center" vertical="center"/>
    </xf>
    <xf numFmtId="0" fontId="20" fillId="0" borderId="12" xfId="11" applyFont="1" applyBorder="1" applyAlignment="1">
      <alignment horizontal="center" vertical="center"/>
    </xf>
    <xf numFmtId="0" fontId="20" fillId="0" borderId="64" xfId="11" applyFont="1" applyBorder="1" applyAlignment="1">
      <alignment horizontal="center" vertical="center"/>
    </xf>
    <xf numFmtId="0" fontId="20" fillId="0" borderId="0" xfId="11" applyFont="1" applyFill="1">
      <alignment vertical="center"/>
    </xf>
    <xf numFmtId="0" fontId="20" fillId="0" borderId="0" xfId="11" applyFont="1" applyAlignment="1">
      <alignment vertical="center"/>
    </xf>
    <xf numFmtId="0" fontId="20" fillId="0" borderId="0" xfId="11" applyFont="1" applyBorder="1" applyAlignment="1">
      <alignment vertical="center"/>
    </xf>
    <xf numFmtId="0" fontId="20" fillId="0" borderId="0" xfId="11" applyFont="1" applyAlignment="1">
      <alignment vertical="center" shrinkToFit="1"/>
    </xf>
    <xf numFmtId="49" fontId="20" fillId="6" borderId="0" xfId="12" applyNumberFormat="1" applyFont="1" applyFill="1">
      <alignment vertical="center"/>
    </xf>
    <xf numFmtId="0" fontId="20" fillId="6" borderId="0" xfId="12" applyFont="1" applyFill="1">
      <alignment vertical="center"/>
    </xf>
    <xf numFmtId="0" fontId="20" fillId="6" borderId="75" xfId="12" applyFont="1" applyFill="1" applyBorder="1">
      <alignment vertical="center"/>
    </xf>
    <xf numFmtId="0" fontId="1" fillId="6" borderId="0" xfId="13" applyFill="1">
      <alignment vertical="center"/>
    </xf>
    <xf numFmtId="0" fontId="1" fillId="0" borderId="0" xfId="13">
      <alignment vertical="center"/>
    </xf>
    <xf numFmtId="0" fontId="34" fillId="6" borderId="0" xfId="12" applyFont="1" applyFill="1">
      <alignment vertical="center"/>
    </xf>
    <xf numFmtId="0" fontId="35" fillId="6" borderId="0" xfId="12" applyFont="1" applyFill="1">
      <alignment vertical="center"/>
    </xf>
    <xf numFmtId="0" fontId="35" fillId="6" borderId="0" xfId="13" applyFont="1" applyFill="1">
      <alignment vertical="center"/>
    </xf>
    <xf numFmtId="0" fontId="35" fillId="0" borderId="0" xfId="13" applyFont="1">
      <alignment vertical="center"/>
    </xf>
    <xf numFmtId="0" fontId="34" fillId="0" borderId="97" xfId="12" applyFont="1" applyBorder="1" applyAlignment="1" applyProtection="1">
      <alignment horizontal="center" vertical="center" shrinkToFit="1"/>
      <protection locked="0"/>
    </xf>
    <xf numFmtId="0" fontId="34" fillId="0" borderId="109" xfId="15" applyFont="1" applyBorder="1" applyAlignment="1" applyProtection="1">
      <alignment horizontal="center" vertical="center" shrinkToFit="1"/>
      <protection locked="0"/>
    </xf>
    <xf numFmtId="0" fontId="34" fillId="0" borderId="111" xfId="12" applyFont="1" applyBorder="1" applyAlignment="1" applyProtection="1">
      <alignment horizontal="center" vertical="center" shrinkToFit="1"/>
      <protection locked="0"/>
    </xf>
    <xf numFmtId="0" fontId="34" fillId="0" borderId="122" xfId="15" applyFont="1" applyBorder="1" applyAlignment="1" applyProtection="1">
      <alignment horizontal="center" vertical="center" shrinkToFit="1"/>
      <protection locked="0"/>
    </xf>
    <xf numFmtId="0" fontId="34" fillId="8" borderId="20" xfId="12" applyFont="1" applyFill="1" applyBorder="1" applyAlignment="1" applyProtection="1">
      <alignment horizontal="center" vertical="center" shrinkToFit="1"/>
      <protection locked="0"/>
    </xf>
    <xf numFmtId="0" fontId="27" fillId="6" borderId="0" xfId="12" applyFont="1" applyFill="1">
      <alignment vertical="center"/>
    </xf>
    <xf numFmtId="0" fontId="34" fillId="0" borderId="135" xfId="12" applyFont="1" applyBorder="1" applyAlignment="1" applyProtection="1">
      <alignment horizontal="center" vertical="center" shrinkToFit="1"/>
      <protection locked="0"/>
    </xf>
    <xf numFmtId="0" fontId="34" fillId="6" borderId="122" xfId="12" applyFont="1" applyFill="1" applyBorder="1" applyAlignment="1" applyProtection="1">
      <alignment horizontal="center" vertical="center" shrinkToFit="1"/>
      <protection locked="0"/>
    </xf>
    <xf numFmtId="0" fontId="34" fillId="0" borderId="144" xfId="12" applyFont="1" applyBorder="1" applyAlignment="1" applyProtection="1">
      <alignment horizontal="center" vertical="center" shrinkToFit="1"/>
      <protection locked="0"/>
    </xf>
    <xf numFmtId="0" fontId="34" fillId="6" borderId="0" xfId="12" applyFont="1" applyFill="1" applyAlignment="1">
      <alignment horizontal="center" vertical="center" shrinkToFit="1"/>
    </xf>
    <xf numFmtId="0" fontId="34" fillId="6" borderId="0" xfId="12" applyFont="1" applyFill="1" applyAlignment="1">
      <alignment horizontal="left" vertical="center" shrinkToFit="1"/>
    </xf>
    <xf numFmtId="177" fontId="34" fillId="6" borderId="0" xfId="12" applyNumberFormat="1" applyFont="1" applyFill="1" applyAlignment="1">
      <alignment horizontal="right" vertical="center" shrinkToFit="1"/>
    </xf>
    <xf numFmtId="177" fontId="34" fillId="6" borderId="0" xfId="12" applyNumberFormat="1" applyFont="1" applyFill="1" applyAlignment="1">
      <alignment horizontal="left" vertical="center" shrinkToFit="1"/>
    </xf>
    <xf numFmtId="0" fontId="34" fillId="6" borderId="75" xfId="12" applyFont="1" applyFill="1" applyBorder="1">
      <alignment vertical="center"/>
    </xf>
    <xf numFmtId="0" fontId="34" fillId="6" borderId="75" xfId="12" applyFont="1" applyFill="1" applyBorder="1" applyAlignment="1">
      <alignment horizontal="center" vertical="center"/>
    </xf>
    <xf numFmtId="0" fontId="34" fillId="6" borderId="31" xfId="12" applyFont="1" applyFill="1" applyBorder="1">
      <alignment vertical="center"/>
    </xf>
    <xf numFmtId="0" fontId="34" fillId="6" borderId="11" xfId="12" applyFont="1" applyFill="1" applyBorder="1">
      <alignment vertical="center"/>
    </xf>
    <xf numFmtId="0" fontId="34" fillId="6" borderId="12" xfId="12" applyFont="1" applyFill="1" applyBorder="1">
      <alignment vertical="center"/>
    </xf>
    <xf numFmtId="0" fontId="34" fillId="6" borderId="66" xfId="12" applyFont="1" applyFill="1" applyBorder="1">
      <alignment vertical="center"/>
    </xf>
    <xf numFmtId="0" fontId="34" fillId="6" borderId="0" xfId="12" applyFont="1" applyFill="1" applyAlignment="1">
      <alignment horizontal="center" vertical="center"/>
    </xf>
    <xf numFmtId="0" fontId="35" fillId="6" borderId="0" xfId="12" applyFont="1" applyFill="1" applyAlignment="1">
      <alignment horizontal="center" vertical="center"/>
    </xf>
    <xf numFmtId="0" fontId="35" fillId="6" borderId="7" xfId="12" applyFont="1" applyFill="1" applyBorder="1">
      <alignment vertical="center"/>
    </xf>
    <xf numFmtId="0" fontId="37" fillId="6" borderId="0" xfId="13" applyFont="1" applyFill="1">
      <alignment vertical="center"/>
    </xf>
    <xf numFmtId="0" fontId="16" fillId="6" borderId="0" xfId="6" applyFill="1" applyProtection="1">
      <protection hidden="1"/>
    </xf>
    <xf numFmtId="0" fontId="16" fillId="6" borderId="0" xfId="6" applyFill="1"/>
    <xf numFmtId="0" fontId="1" fillId="0" borderId="0" xfId="16" applyFont="1" applyFill="1">
      <alignment vertical="center"/>
    </xf>
    <xf numFmtId="0" fontId="1" fillId="0" borderId="0" xfId="16" applyFont="1" applyFill="1" applyBorder="1">
      <alignment vertical="center"/>
    </xf>
    <xf numFmtId="0" fontId="34"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20"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0" fontId="1" fillId="0" borderId="0" xfId="16" applyNumberFormat="1" applyFont="1" applyFill="1" applyBorder="1">
      <alignment vertical="center"/>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7" fillId="0" borderId="34" xfId="16" applyNumberFormat="1" applyFont="1" applyFill="1" applyBorder="1" applyAlignment="1">
      <alignment horizontal="right" vertical="center" shrinkToFit="1"/>
    </xf>
    <xf numFmtId="190" fontId="17"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7" fillId="0" borderId="34" xfId="16" applyNumberFormat="1" applyFont="1" applyFill="1" applyBorder="1" applyAlignment="1">
      <alignment horizontal="right" vertical="center" shrinkToFit="1"/>
    </xf>
    <xf numFmtId="187" fontId="17"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4"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7" fillId="0" borderId="41" xfId="18" applyNumberFormat="1" applyFont="1" applyBorder="1" applyAlignment="1">
      <alignment vertical="center"/>
    </xf>
    <xf numFmtId="178" fontId="17" fillId="0" borderId="48" xfId="18" applyNumberFormat="1" applyFont="1" applyBorder="1" applyAlignment="1">
      <alignment vertical="center"/>
    </xf>
    <xf numFmtId="178" fontId="17" fillId="0" borderId="37" xfId="18" applyNumberFormat="1" applyFont="1" applyBorder="1" applyAlignment="1">
      <alignment vertical="center"/>
    </xf>
    <xf numFmtId="178" fontId="17" fillId="0" borderId="40" xfId="18" applyNumberFormat="1" applyFont="1" applyBorder="1" applyAlignment="1">
      <alignment vertical="center"/>
    </xf>
    <xf numFmtId="178" fontId="17" fillId="0" borderId="41" xfId="18" applyNumberFormat="1" applyFont="1" applyBorder="1" applyAlignment="1">
      <alignment horizontal="center" vertical="center"/>
    </xf>
    <xf numFmtId="178" fontId="17" fillId="0" borderId="52" xfId="18" applyNumberFormat="1" applyFont="1" applyBorder="1" applyAlignment="1">
      <alignment horizontal="center" vertical="center" wrapText="1"/>
    </xf>
    <xf numFmtId="178" fontId="24" fillId="0" borderId="53" xfId="18" applyNumberFormat="1" applyFont="1" applyBorder="1" applyAlignment="1">
      <alignment horizontal="center" vertical="center"/>
    </xf>
    <xf numFmtId="178" fontId="17" fillId="0" borderId="54" xfId="18" applyNumberFormat="1" applyFont="1" applyBorder="1" applyAlignment="1">
      <alignment horizontal="center" vertical="center" wrapText="1"/>
    </xf>
    <xf numFmtId="178" fontId="17" fillId="0" borderId="34" xfId="18" applyNumberFormat="1" applyFont="1" applyBorder="1" applyAlignment="1">
      <alignment horizontal="center" vertical="center"/>
    </xf>
    <xf numFmtId="177" fontId="17" fillId="0" borderId="15" xfId="19" applyNumberFormat="1" applyFont="1" applyFill="1" applyBorder="1" applyAlignment="1">
      <alignment horizontal="right" vertical="center" shrinkToFit="1"/>
    </xf>
    <xf numFmtId="177" fontId="17" fillId="0" borderId="41" xfId="19" applyNumberFormat="1" applyFont="1" applyFill="1" applyBorder="1" applyAlignment="1">
      <alignment horizontal="right" vertical="center" shrinkToFit="1"/>
    </xf>
    <xf numFmtId="187" fontId="17" fillId="0" borderId="55" xfId="19" applyNumberFormat="1" applyFont="1" applyFill="1" applyBorder="1" applyAlignment="1">
      <alignment horizontal="right" vertical="center" shrinkToFit="1"/>
    </xf>
    <xf numFmtId="177" fontId="17" fillId="0" borderId="53" xfId="19" applyNumberFormat="1" applyFont="1" applyFill="1" applyBorder="1" applyAlignment="1">
      <alignment horizontal="right" vertical="center" shrinkToFit="1"/>
    </xf>
    <xf numFmtId="187" fontId="17" fillId="0" borderId="56" xfId="19" applyNumberFormat="1" applyFont="1" applyFill="1" applyBorder="1" applyAlignment="1">
      <alignment horizontal="right" vertical="center" shrinkToFit="1"/>
    </xf>
    <xf numFmtId="187" fontId="17" fillId="0" borderId="15" xfId="19" applyNumberFormat="1" applyFont="1" applyBorder="1" applyAlignment="1">
      <alignment horizontal="right" vertical="center" shrinkToFit="1"/>
    </xf>
    <xf numFmtId="178" fontId="17" fillId="0" borderId="37" xfId="18" applyNumberFormat="1" applyFont="1" applyBorder="1" applyAlignment="1">
      <alignment horizontal="center" vertical="center"/>
    </xf>
    <xf numFmtId="178" fontId="17" fillId="0" borderId="57" xfId="18" applyNumberFormat="1" applyFont="1" applyBorder="1" applyAlignment="1">
      <alignment horizontal="center" vertical="center"/>
    </xf>
    <xf numFmtId="177" fontId="17" fillId="0" borderId="58" xfId="19" applyNumberFormat="1" applyFont="1" applyFill="1" applyBorder="1" applyAlignment="1">
      <alignment horizontal="right" vertical="center" shrinkToFit="1"/>
    </xf>
    <xf numFmtId="177" fontId="17" fillId="0" borderId="59" xfId="19" applyNumberFormat="1" applyFont="1" applyFill="1" applyBorder="1" applyAlignment="1">
      <alignment horizontal="right" vertical="center" shrinkToFit="1"/>
    </xf>
    <xf numFmtId="187" fontId="17" fillId="0" borderId="57" xfId="19" applyNumberFormat="1" applyFont="1" applyFill="1" applyBorder="1" applyAlignment="1">
      <alignment horizontal="right" vertical="center" shrinkToFit="1"/>
    </xf>
    <xf numFmtId="177" fontId="17" fillId="0" borderId="60" xfId="19" applyNumberFormat="1" applyFont="1" applyFill="1" applyBorder="1" applyAlignment="1">
      <alignment horizontal="right" vertical="center" shrinkToFit="1"/>
    </xf>
    <xf numFmtId="187" fontId="17" fillId="0" borderId="61" xfId="19" applyNumberFormat="1" applyFont="1" applyFill="1" applyBorder="1" applyAlignment="1">
      <alignment horizontal="right" vertical="center" shrinkToFit="1"/>
    </xf>
    <xf numFmtId="187" fontId="17" fillId="0" borderId="58" xfId="19" applyNumberFormat="1" applyFont="1" applyBorder="1" applyAlignment="1">
      <alignment horizontal="right" vertical="center" shrinkToFit="1"/>
    </xf>
    <xf numFmtId="178" fontId="17" fillId="0" borderId="48" xfId="18" applyNumberFormat="1" applyFont="1" applyBorder="1" applyAlignment="1">
      <alignment horizontal="center" vertical="center"/>
    </xf>
    <xf numFmtId="177" fontId="17" fillId="0" borderId="15" xfId="19" applyNumberFormat="1" applyFont="1" applyBorder="1" applyAlignment="1">
      <alignment horizontal="right" vertical="center" shrinkToFit="1"/>
    </xf>
    <xf numFmtId="177" fontId="17" fillId="0" borderId="41" xfId="19" applyNumberFormat="1" applyFont="1" applyBorder="1" applyAlignment="1">
      <alignment horizontal="right" vertical="center" shrinkToFit="1"/>
    </xf>
    <xf numFmtId="187" fontId="17" fillId="0" borderId="55" xfId="19" applyNumberFormat="1" applyFont="1" applyBorder="1" applyAlignment="1">
      <alignment horizontal="right" vertical="center" shrinkToFit="1"/>
    </xf>
    <xf numFmtId="177" fontId="17" fillId="0" borderId="53" xfId="19" applyNumberFormat="1" applyFont="1" applyBorder="1" applyAlignment="1">
      <alignment horizontal="right" vertical="center" shrinkToFit="1"/>
    </xf>
    <xf numFmtId="187" fontId="17"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177" fontId="7" fillId="0" borderId="27" xfId="4" applyNumberFormat="1" applyFont="1" applyBorder="1" applyAlignment="1">
      <alignment horizontal="right" vertical="center" shrinkToFit="1"/>
    </xf>
    <xf numFmtId="177" fontId="7" fillId="0" borderId="28" xfId="4" applyNumberFormat="1" applyFont="1" applyBorder="1" applyAlignment="1">
      <alignment horizontal="right" vertical="center" shrinkToFit="1"/>
    </xf>
    <xf numFmtId="177" fontId="7" fillId="0" borderId="29" xfId="4" applyNumberFormat="1" applyFont="1" applyBorder="1" applyAlignment="1">
      <alignment horizontal="right" vertical="center" shrinkToFit="1"/>
    </xf>
    <xf numFmtId="177" fontId="7" fillId="0" borderId="33" xfId="4" applyNumberFormat="1" applyFont="1" applyBorder="1" applyAlignment="1">
      <alignment horizontal="right" vertical="center" shrinkToFit="1"/>
    </xf>
    <xf numFmtId="177" fontId="7" fillId="0" borderId="34" xfId="4" applyNumberFormat="1" applyFont="1" applyBorder="1" applyAlignment="1">
      <alignment horizontal="right" vertical="center" shrinkToFit="1"/>
    </xf>
    <xf numFmtId="177" fontId="7" fillId="0" borderId="35" xfId="4" applyNumberFormat="1" applyFont="1" applyBorder="1" applyAlignment="1">
      <alignment horizontal="right" vertical="center" shrinkToFit="1"/>
    </xf>
    <xf numFmtId="177" fontId="7" fillId="0" borderId="20" xfId="4" applyNumberFormat="1" applyFont="1" applyBorder="1" applyAlignment="1">
      <alignment horizontal="right" vertical="center" shrinkToFit="1"/>
    </xf>
    <xf numFmtId="177" fontId="7" fillId="0" borderId="21" xfId="4" applyNumberFormat="1" applyFont="1" applyBorder="1" applyAlignment="1">
      <alignment horizontal="right" vertical="center" shrinkToFit="1"/>
    </xf>
    <xf numFmtId="177" fontId="7" fillId="0" borderId="22" xfId="4" applyNumberFormat="1" applyFont="1" applyBorder="1" applyAlignment="1">
      <alignment horizontal="right" vertical="center" shrinkToFit="1"/>
    </xf>
    <xf numFmtId="0" fontId="20" fillId="0" borderId="12" xfId="11" applyFont="1" applyBorder="1">
      <alignment vertical="center"/>
    </xf>
    <xf numFmtId="0" fontId="20" fillId="0" borderId="0" xfId="11" applyFont="1" applyBorder="1">
      <alignment vertical="center"/>
    </xf>
    <xf numFmtId="0" fontId="20" fillId="0" borderId="54" xfId="11" applyFont="1" applyBorder="1">
      <alignment vertical="center"/>
    </xf>
    <xf numFmtId="0" fontId="20" fillId="0" borderId="0"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4" fillId="0" borderId="0" xfId="11" applyFont="1" applyAlignment="1">
      <alignment vertical="center"/>
    </xf>
    <xf numFmtId="0" fontId="24" fillId="0" borderId="0" xfId="11" applyFont="1" applyBorder="1" applyAlignment="1">
      <alignment vertical="center"/>
    </xf>
    <xf numFmtId="0" fontId="24" fillId="0" borderId="0" xfId="20" applyFont="1" applyFill="1">
      <alignment vertical="center"/>
    </xf>
    <xf numFmtId="0" fontId="20" fillId="0" borderId="36" xfId="8" applyFont="1" applyBorder="1" applyAlignment="1">
      <alignment horizontal="center" vertical="center"/>
    </xf>
    <xf numFmtId="0" fontId="20" fillId="0" borderId="8" xfId="8" applyFont="1" applyBorder="1" applyAlignment="1">
      <alignment horizontal="center" vertical="center"/>
    </xf>
    <xf numFmtId="0" fontId="20" fillId="0" borderId="9" xfId="8" applyFont="1" applyBorder="1" applyAlignment="1">
      <alignment horizontal="center" vertical="center"/>
    </xf>
    <xf numFmtId="0" fontId="24" fillId="0" borderId="36" xfId="7" applyFont="1" applyBorder="1" applyAlignment="1">
      <alignment horizontal="left" vertical="center"/>
    </xf>
    <xf numFmtId="0" fontId="24" fillId="0" borderId="8" xfId="7" applyFont="1" applyBorder="1" applyAlignment="1">
      <alignment horizontal="left" vertical="center"/>
    </xf>
    <xf numFmtId="0" fontId="24" fillId="0" borderId="9" xfId="7" applyFont="1" applyBorder="1" applyAlignment="1">
      <alignment horizontal="left" vertical="center"/>
    </xf>
    <xf numFmtId="178" fontId="20" fillId="0" borderId="36" xfId="8" applyNumberFormat="1" applyFont="1" applyBorder="1" applyAlignment="1">
      <alignment horizontal="right" vertical="center" shrinkToFit="1"/>
    </xf>
    <xf numFmtId="178" fontId="20" fillId="0" borderId="8" xfId="8" applyNumberFormat="1" applyFont="1" applyBorder="1" applyAlignment="1">
      <alignment horizontal="right" vertical="center" shrinkToFit="1"/>
    </xf>
    <xf numFmtId="178" fontId="20" fillId="0" borderId="9" xfId="8" applyNumberFormat="1" applyFont="1" applyBorder="1" applyAlignment="1">
      <alignment horizontal="right" vertical="center" shrinkToFit="1"/>
    </xf>
    <xf numFmtId="0" fontId="20" fillId="0" borderId="36" xfId="8" applyFont="1" applyBorder="1" applyAlignment="1">
      <alignment horizontal="left" vertical="center"/>
    </xf>
    <xf numFmtId="0" fontId="20" fillId="0" borderId="8" xfId="8" applyFont="1" applyBorder="1" applyAlignment="1">
      <alignment horizontal="left" vertical="center"/>
    </xf>
    <xf numFmtId="0" fontId="20" fillId="0" borderId="9" xfId="8" applyFont="1" applyBorder="1" applyAlignment="1">
      <alignment horizontal="left" vertical="center"/>
    </xf>
    <xf numFmtId="181" fontId="20" fillId="0" borderId="36" xfId="8" applyNumberFormat="1" applyFont="1" applyBorder="1" applyAlignment="1">
      <alignment horizontal="right" vertical="center" shrinkToFit="1"/>
    </xf>
    <xf numFmtId="181" fontId="20" fillId="0" borderId="8" xfId="8" applyNumberFormat="1" applyFont="1" applyBorder="1" applyAlignment="1">
      <alignment horizontal="right" vertical="center" shrinkToFit="1"/>
    </xf>
    <xf numFmtId="181" fontId="20" fillId="0" borderId="9" xfId="8" applyNumberFormat="1" applyFont="1" applyBorder="1" applyAlignment="1">
      <alignment horizontal="right" vertical="center" shrinkToFit="1"/>
    </xf>
    <xf numFmtId="49" fontId="21" fillId="0" borderId="0" xfId="8" applyNumberFormat="1" applyFont="1" applyAlignment="1">
      <alignment horizontal="center" vertical="center"/>
    </xf>
    <xf numFmtId="0" fontId="20" fillId="0" borderId="4" xfId="8" applyFont="1" applyBorder="1" applyAlignment="1">
      <alignment horizontal="center" vertical="center"/>
    </xf>
    <xf numFmtId="0" fontId="20" fillId="0" borderId="23" xfId="8" applyFont="1" applyBorder="1" applyAlignment="1">
      <alignment horizontal="center" vertical="center"/>
    </xf>
    <xf numFmtId="0" fontId="20" fillId="0" borderId="5" xfId="8" applyFont="1" applyBorder="1" applyAlignment="1">
      <alignment horizontal="center" vertical="center"/>
    </xf>
    <xf numFmtId="0" fontId="20" fillId="0" borderId="49" xfId="8" applyFont="1" applyBorder="1" applyAlignment="1">
      <alignment horizontal="center" vertical="center"/>
    </xf>
    <xf numFmtId="0" fontId="20" fillId="0" borderId="38" xfId="8" applyFont="1" applyBorder="1" applyAlignment="1">
      <alignment horizontal="center" vertical="center"/>
    </xf>
    <xf numFmtId="0" fontId="20" fillId="0" borderId="63" xfId="8" applyFont="1" applyBorder="1" applyAlignment="1">
      <alignment horizontal="center" vertical="center"/>
    </xf>
    <xf numFmtId="0" fontId="20" fillId="0" borderId="68" xfId="8" applyFont="1" applyBorder="1" applyAlignment="1">
      <alignment horizontal="center" vertical="center"/>
    </xf>
    <xf numFmtId="0" fontId="20" fillId="0" borderId="40" xfId="8" applyFont="1" applyBorder="1" applyAlignment="1">
      <alignment horizontal="center" vertical="center"/>
    </xf>
    <xf numFmtId="0" fontId="20" fillId="0" borderId="47" xfId="8" applyFont="1" applyBorder="1" applyAlignment="1">
      <alignment horizontal="center" vertical="center"/>
    </xf>
    <xf numFmtId="0" fontId="20" fillId="0" borderId="62" xfId="8" applyFont="1" applyBorder="1" applyAlignment="1">
      <alignment horizontal="center" vertical="center"/>
    </xf>
    <xf numFmtId="0" fontId="20" fillId="0" borderId="10" xfId="8" applyFont="1" applyBorder="1" applyAlignment="1">
      <alignment horizontal="center" vertical="center"/>
    </xf>
    <xf numFmtId="0" fontId="20" fillId="0" borderId="64" xfId="8" applyFont="1" applyBorder="1" applyAlignment="1">
      <alignment horizontal="center" vertical="center"/>
    </xf>
    <xf numFmtId="0" fontId="20" fillId="0" borderId="65" xfId="8" applyFont="1" applyBorder="1" applyAlignment="1">
      <alignment horizontal="center" vertical="center"/>
    </xf>
    <xf numFmtId="0" fontId="20" fillId="0" borderId="37" xfId="8" applyFont="1" applyBorder="1" applyAlignment="1">
      <alignment horizontal="center" vertical="center"/>
    </xf>
    <xf numFmtId="0" fontId="20" fillId="0" borderId="69" xfId="8" applyFont="1" applyBorder="1" applyAlignment="1">
      <alignment horizontal="center" vertical="center"/>
    </xf>
    <xf numFmtId="0" fontId="20" fillId="0" borderId="7" xfId="8" applyFont="1" applyBorder="1" applyAlignment="1">
      <alignment horizontal="center" vertical="center"/>
    </xf>
    <xf numFmtId="0" fontId="20" fillId="0" borderId="0" xfId="8" applyFont="1" applyAlignment="1">
      <alignment horizontal="center" vertical="center"/>
    </xf>
    <xf numFmtId="0" fontId="20" fillId="0" borderId="24" xfId="8" applyFont="1" applyBorder="1" applyAlignment="1">
      <alignment horizontal="center" vertical="center"/>
    </xf>
    <xf numFmtId="0" fontId="20" fillId="0" borderId="54" xfId="8" applyFont="1" applyBorder="1" applyAlignment="1">
      <alignment horizontal="center" vertical="center"/>
    </xf>
    <xf numFmtId="0" fontId="20" fillId="0" borderId="66" xfId="8" applyFont="1" applyBorder="1" applyAlignment="1">
      <alignment horizontal="center" vertical="center"/>
    </xf>
    <xf numFmtId="0" fontId="20" fillId="0" borderId="67" xfId="8" applyFont="1" applyBorder="1" applyAlignment="1">
      <alignment horizontal="center" vertical="center"/>
    </xf>
    <xf numFmtId="0" fontId="20" fillId="0" borderId="1" xfId="8" applyFont="1" applyBorder="1" applyAlignment="1">
      <alignment horizontal="center" vertical="center"/>
    </xf>
    <xf numFmtId="0" fontId="20" fillId="0" borderId="2" xfId="8" applyFont="1" applyBorder="1" applyAlignment="1">
      <alignment horizontal="center" vertical="center"/>
    </xf>
    <xf numFmtId="0" fontId="20" fillId="0" borderId="3" xfId="8" applyFont="1" applyBorder="1" applyAlignment="1">
      <alignment horizontal="center" vertical="center"/>
    </xf>
    <xf numFmtId="181" fontId="20" fillId="0" borderId="7" xfId="8" applyNumberFormat="1" applyFont="1" applyBorder="1" applyAlignment="1">
      <alignment horizontal="right" vertical="center" shrinkToFit="1"/>
    </xf>
    <xf numFmtId="181" fontId="20" fillId="0" borderId="0" xfId="8" applyNumberFormat="1" applyFont="1" applyAlignment="1">
      <alignment horizontal="right" vertical="center" shrinkToFit="1"/>
    </xf>
    <xf numFmtId="181" fontId="20" fillId="0" borderId="66" xfId="8" applyNumberFormat="1" applyFont="1" applyBorder="1" applyAlignment="1">
      <alignment horizontal="right" vertical="center" shrinkToFit="1"/>
    </xf>
    <xf numFmtId="178" fontId="20" fillId="0" borderId="7" xfId="8" applyNumberFormat="1" applyFont="1" applyBorder="1" applyAlignment="1">
      <alignment horizontal="right" vertical="center" shrinkToFit="1"/>
    </xf>
    <xf numFmtId="178" fontId="20" fillId="0" borderId="0" xfId="8" applyNumberFormat="1" applyFont="1" applyAlignment="1">
      <alignment horizontal="right" vertical="center" shrinkToFit="1"/>
    </xf>
    <xf numFmtId="178" fontId="20" fillId="0" borderId="66" xfId="8" applyNumberFormat="1" applyFont="1" applyBorder="1" applyAlignment="1">
      <alignment horizontal="right" vertical="center" shrinkToFit="1"/>
    </xf>
    <xf numFmtId="0" fontId="20" fillId="0" borderId="7" xfId="8" applyFont="1" applyBorder="1" applyAlignment="1">
      <alignment horizontal="left" vertical="center"/>
    </xf>
    <xf numFmtId="0" fontId="20" fillId="0" borderId="0" xfId="8" applyFont="1" applyAlignment="1">
      <alignment horizontal="left" vertical="center"/>
    </xf>
    <xf numFmtId="0" fontId="20" fillId="0" borderId="66" xfId="8" applyFont="1" applyBorder="1" applyAlignment="1">
      <alignment horizontal="left" vertical="center"/>
    </xf>
    <xf numFmtId="0" fontId="20" fillId="0" borderId="14" xfId="8" applyFont="1" applyBorder="1" applyAlignment="1">
      <alignment horizontal="center" vertical="center"/>
    </xf>
    <xf numFmtId="0" fontId="20" fillId="0" borderId="48" xfId="8" applyFont="1" applyBorder="1" applyAlignment="1">
      <alignment horizontal="center" vertical="center"/>
    </xf>
    <xf numFmtId="0" fontId="20" fillId="0" borderId="15" xfId="8" applyFont="1" applyBorder="1" applyAlignment="1">
      <alignment horizontal="center" vertical="center"/>
    </xf>
    <xf numFmtId="0" fontId="20" fillId="0" borderId="50" xfId="8" applyFont="1" applyBorder="1" applyAlignment="1">
      <alignment horizontal="center" vertical="center"/>
    </xf>
    <xf numFmtId="0" fontId="20" fillId="0" borderId="70" xfId="8" applyFont="1" applyBorder="1" applyAlignment="1">
      <alignment horizontal="center" vertical="center"/>
    </xf>
    <xf numFmtId="0" fontId="20" fillId="0" borderId="71" xfId="8" applyFont="1" applyBorder="1" applyAlignment="1">
      <alignment horizontal="center" vertical="center"/>
    </xf>
    <xf numFmtId="0" fontId="20" fillId="0" borderId="41" xfId="8" applyFont="1" applyBorder="1" applyAlignment="1">
      <alignment horizontal="center" vertical="center"/>
    </xf>
    <xf numFmtId="0" fontId="20" fillId="0" borderId="16" xfId="8" applyFont="1" applyBorder="1" applyAlignment="1">
      <alignment horizontal="center" vertical="center"/>
    </xf>
    <xf numFmtId="0" fontId="20" fillId="0" borderId="72" xfId="8" applyFont="1" applyBorder="1" applyAlignment="1">
      <alignment horizontal="center" vertical="center"/>
    </xf>
    <xf numFmtId="0" fontId="20" fillId="0" borderId="73" xfId="8" applyFont="1" applyBorder="1" applyAlignment="1">
      <alignment horizontal="center" vertical="center"/>
    </xf>
    <xf numFmtId="0" fontId="20" fillId="0" borderId="11" xfId="8" applyFont="1" applyBorder="1" applyAlignment="1">
      <alignment horizontal="center" vertical="center"/>
    </xf>
    <xf numFmtId="0" fontId="20" fillId="0" borderId="12" xfId="8" applyFont="1" applyBorder="1" applyAlignment="1">
      <alignment horizontal="center" vertical="center"/>
    </xf>
    <xf numFmtId="0" fontId="20" fillId="0" borderId="74" xfId="8" applyFont="1" applyBorder="1" applyAlignment="1">
      <alignment horizontal="center" vertical="center"/>
    </xf>
    <xf numFmtId="0" fontId="20" fillId="0" borderId="75" xfId="8" applyFont="1" applyBorder="1" applyAlignment="1">
      <alignment horizontal="center" vertical="center"/>
    </xf>
    <xf numFmtId="49" fontId="20" fillId="0" borderId="41" xfId="8" applyNumberFormat="1" applyFont="1" applyBorder="1" applyAlignment="1">
      <alignment horizontal="center" vertical="center"/>
    </xf>
    <xf numFmtId="49" fontId="20" fillId="0" borderId="12" xfId="8" applyNumberFormat="1" applyFont="1" applyBorder="1" applyAlignment="1">
      <alignment horizontal="center" vertical="center"/>
    </xf>
    <xf numFmtId="49" fontId="20" fillId="0" borderId="13" xfId="8" applyNumberFormat="1" applyFont="1" applyBorder="1" applyAlignment="1">
      <alignment horizontal="center" vertical="center"/>
    </xf>
    <xf numFmtId="49" fontId="20" fillId="0" borderId="64" xfId="8" applyNumberFormat="1" applyFont="1" applyBorder="1" applyAlignment="1">
      <alignment horizontal="center" vertical="center"/>
    </xf>
    <xf numFmtId="49" fontId="20" fillId="0" borderId="0" xfId="8" applyNumberFormat="1" applyFont="1" applyAlignment="1">
      <alignment horizontal="center" vertical="center"/>
    </xf>
    <xf numFmtId="49" fontId="20" fillId="0" borderId="66" xfId="8" applyNumberFormat="1" applyFont="1" applyBorder="1" applyAlignment="1">
      <alignment horizontal="center" vertical="center"/>
    </xf>
    <xf numFmtId="49" fontId="20" fillId="0" borderId="72" xfId="8" applyNumberFormat="1" applyFont="1" applyBorder="1" applyAlignment="1">
      <alignment horizontal="center" vertical="center"/>
    </xf>
    <xf numFmtId="49" fontId="20" fillId="0" borderId="75" xfId="8" applyNumberFormat="1" applyFont="1" applyBorder="1" applyAlignment="1">
      <alignment horizontal="center" vertical="center"/>
    </xf>
    <xf numFmtId="49" fontId="20" fillId="0" borderId="76" xfId="8" applyNumberFormat="1" applyFont="1" applyBorder="1" applyAlignment="1">
      <alignment horizontal="center" vertical="center"/>
    </xf>
    <xf numFmtId="0" fontId="20" fillId="0" borderId="30" xfId="8" applyFont="1" applyBorder="1">
      <alignment vertical="center"/>
    </xf>
    <xf numFmtId="0" fontId="20" fillId="0" borderId="31" xfId="8" applyFont="1" applyBorder="1">
      <alignment vertical="center"/>
    </xf>
    <xf numFmtId="0" fontId="20" fillId="0" borderId="42" xfId="8" applyFont="1" applyBorder="1">
      <alignment vertical="center"/>
    </xf>
    <xf numFmtId="0" fontId="20" fillId="0" borderId="39" xfId="8" applyFont="1" applyBorder="1" applyAlignment="1">
      <alignment horizontal="center" vertical="center"/>
    </xf>
    <xf numFmtId="0" fontId="20" fillId="0" borderId="31" xfId="8" applyFont="1" applyBorder="1" applyAlignment="1">
      <alignment horizontal="center" vertical="center"/>
    </xf>
    <xf numFmtId="0" fontId="24" fillId="0" borderId="7" xfId="7" applyFont="1" applyBorder="1" applyAlignment="1">
      <alignment horizontal="left" vertical="center"/>
    </xf>
    <xf numFmtId="0" fontId="24" fillId="0" borderId="0" xfId="7" applyFont="1" applyAlignment="1">
      <alignment horizontal="left" vertical="center"/>
    </xf>
    <xf numFmtId="0" fontId="24" fillId="0" borderId="66" xfId="7" applyFont="1" applyBorder="1" applyAlignment="1">
      <alignment horizontal="left" vertical="center"/>
    </xf>
    <xf numFmtId="182" fontId="20" fillId="0" borderId="7" xfId="8" applyNumberFormat="1" applyFont="1" applyBorder="1" applyAlignment="1">
      <alignment horizontal="right" vertical="center" shrinkToFit="1"/>
    </xf>
    <xf numFmtId="182" fontId="20" fillId="0" borderId="0" xfId="8" applyNumberFormat="1" applyFont="1" applyAlignment="1">
      <alignment horizontal="right" vertical="center" shrinkToFit="1"/>
    </xf>
    <xf numFmtId="182" fontId="20" fillId="0" borderId="66" xfId="8" applyNumberFormat="1" applyFont="1" applyBorder="1" applyAlignment="1">
      <alignment horizontal="right" vertical="center" shrinkToFit="1"/>
    </xf>
    <xf numFmtId="183" fontId="20" fillId="0" borderId="7" xfId="8" applyNumberFormat="1" applyFont="1" applyBorder="1" applyAlignment="1">
      <alignment horizontal="right" vertical="center" shrinkToFit="1"/>
    </xf>
    <xf numFmtId="183" fontId="20" fillId="0" borderId="0" xfId="8" applyNumberFormat="1" applyFont="1" applyAlignment="1">
      <alignment horizontal="right" vertical="center" shrinkToFit="1"/>
    </xf>
    <xf numFmtId="183" fontId="20" fillId="0" borderId="66" xfId="8" applyNumberFormat="1" applyFont="1" applyBorder="1" applyAlignment="1">
      <alignment horizontal="right" vertical="center" shrinkToFit="1"/>
    </xf>
    <xf numFmtId="0" fontId="20" fillId="0" borderId="77" xfId="8" applyFont="1" applyBorder="1" applyAlignment="1">
      <alignment horizontal="center" vertical="center"/>
    </xf>
    <xf numFmtId="0" fontId="20" fillId="0" borderId="45" xfId="8" applyFont="1" applyBorder="1">
      <alignment vertical="center"/>
    </xf>
    <xf numFmtId="0" fontId="20" fillId="0" borderId="25" xfId="8" applyFont="1" applyBorder="1">
      <alignment vertical="center"/>
    </xf>
    <xf numFmtId="0" fontId="20" fillId="0" borderId="46" xfId="8" applyFont="1" applyBorder="1">
      <alignment vertical="center"/>
    </xf>
    <xf numFmtId="178" fontId="20" fillId="0" borderId="45" xfId="8" applyNumberFormat="1" applyFont="1" applyBorder="1" applyAlignment="1">
      <alignment horizontal="right" vertical="center" shrinkToFit="1"/>
    </xf>
    <xf numFmtId="178" fontId="20" fillId="0" borderId="25" xfId="8" applyNumberFormat="1" applyFont="1" applyBorder="1" applyAlignment="1">
      <alignment horizontal="right" vertical="center" shrinkToFit="1"/>
    </xf>
    <xf numFmtId="178" fontId="20" fillId="0" borderId="26" xfId="8" applyNumberFormat="1" applyFont="1" applyBorder="1" applyAlignment="1">
      <alignment horizontal="right" vertical="center" shrinkToFit="1"/>
    </xf>
    <xf numFmtId="0" fontId="20" fillId="0" borderId="39" xfId="8" applyFont="1" applyBorder="1">
      <alignment vertical="center"/>
    </xf>
    <xf numFmtId="178" fontId="20" fillId="0" borderId="39" xfId="8" applyNumberFormat="1" applyFont="1" applyBorder="1" applyAlignment="1">
      <alignment horizontal="right" vertical="center" shrinkToFit="1"/>
    </xf>
    <xf numFmtId="178" fontId="20" fillId="0" borderId="31" xfId="8" applyNumberFormat="1" applyFont="1" applyBorder="1" applyAlignment="1">
      <alignment horizontal="right" vertical="center" shrinkToFit="1"/>
    </xf>
    <xf numFmtId="178" fontId="20" fillId="0" borderId="32" xfId="8" applyNumberFormat="1" applyFont="1" applyBorder="1" applyAlignment="1">
      <alignment horizontal="right" vertical="center" shrinkToFit="1"/>
    </xf>
    <xf numFmtId="0" fontId="20" fillId="0" borderId="44" xfId="8" applyFont="1" applyBorder="1">
      <alignment vertical="center"/>
    </xf>
    <xf numFmtId="0" fontId="20" fillId="0" borderId="18" xfId="8" applyFont="1" applyBorder="1">
      <alignment vertical="center"/>
    </xf>
    <xf numFmtId="0" fontId="20" fillId="0" borderId="43" xfId="8" applyFont="1" applyBorder="1">
      <alignment vertical="center"/>
    </xf>
    <xf numFmtId="185" fontId="20" fillId="0" borderId="44" xfId="8" applyNumberFormat="1" applyFont="1" applyBorder="1" applyAlignment="1">
      <alignment horizontal="right" vertical="center" shrinkToFit="1"/>
    </xf>
    <xf numFmtId="185" fontId="20" fillId="0" borderId="18" xfId="8" applyNumberFormat="1" applyFont="1" applyBorder="1" applyAlignment="1">
      <alignment horizontal="right" vertical="center" shrinkToFit="1"/>
    </xf>
    <xf numFmtId="185" fontId="20" fillId="0" borderId="19" xfId="8" applyNumberFormat="1" applyFont="1" applyBorder="1" applyAlignment="1">
      <alignment horizontal="right" vertical="center" shrinkToFit="1"/>
    </xf>
    <xf numFmtId="0" fontId="20" fillId="0" borderId="36" xfId="8" applyFont="1" applyBorder="1" applyAlignment="1">
      <alignment horizontal="center" vertical="center" wrapText="1"/>
    </xf>
    <xf numFmtId="0" fontId="20" fillId="0" borderId="8" xfId="8" applyFont="1" applyBorder="1" applyAlignment="1">
      <alignment horizontal="center" vertical="center" wrapText="1"/>
    </xf>
    <xf numFmtId="0" fontId="20" fillId="0" borderId="23" xfId="8" applyFont="1" applyBorder="1" applyAlignment="1">
      <alignment horizontal="center" vertical="center" wrapText="1"/>
    </xf>
    <xf numFmtId="0" fontId="20" fillId="0" borderId="7" xfId="8" applyFont="1" applyBorder="1" applyAlignment="1">
      <alignment horizontal="center" vertical="center" wrapText="1"/>
    </xf>
    <xf numFmtId="0" fontId="20" fillId="0" borderId="0" xfId="8" applyFont="1" applyAlignment="1">
      <alignment horizontal="center" vertical="center" wrapText="1"/>
    </xf>
    <xf numFmtId="0" fontId="20" fillId="0" borderId="38" xfId="8" applyFont="1" applyBorder="1" applyAlignment="1">
      <alignment horizontal="center" vertical="center" wrapText="1"/>
    </xf>
    <xf numFmtId="0" fontId="20" fillId="0" borderId="74" xfId="8" applyFont="1" applyBorder="1" applyAlignment="1">
      <alignment horizontal="center" vertical="center" wrapText="1"/>
    </xf>
    <xf numFmtId="0" fontId="20" fillId="0" borderId="75" xfId="8" applyFont="1" applyBorder="1" applyAlignment="1">
      <alignment horizontal="center" vertical="center" wrapText="1"/>
    </xf>
    <xf numFmtId="0" fontId="20" fillId="0" borderId="70" xfId="8" applyFont="1" applyBorder="1" applyAlignment="1">
      <alignment horizontal="center" vertical="center" wrapText="1"/>
    </xf>
    <xf numFmtId="0" fontId="24" fillId="0" borderId="62" xfId="8" applyFont="1" applyBorder="1">
      <alignment vertical="center"/>
    </xf>
    <xf numFmtId="0" fontId="24" fillId="0" borderId="25" xfId="8" applyFont="1" applyBorder="1">
      <alignment vertical="center"/>
    </xf>
    <xf numFmtId="0" fontId="24" fillId="0" borderId="46" xfId="8" applyFont="1" applyBorder="1">
      <alignment vertical="center"/>
    </xf>
    <xf numFmtId="178" fontId="24" fillId="0" borderId="62" xfId="8" applyNumberFormat="1" applyFont="1" applyBorder="1" applyAlignment="1">
      <alignment horizontal="right" vertical="center" shrinkToFit="1"/>
    </xf>
    <xf numFmtId="178" fontId="24" fillId="0" borderId="8" xfId="8" applyNumberFormat="1" applyFont="1" applyBorder="1" applyAlignment="1">
      <alignment horizontal="right" vertical="center" shrinkToFit="1"/>
    </xf>
    <xf numFmtId="178" fontId="24" fillId="0" borderId="9" xfId="8" applyNumberFormat="1" applyFont="1" applyBorder="1" applyAlignment="1">
      <alignment horizontal="right" vertical="center" shrinkToFit="1"/>
    </xf>
    <xf numFmtId="0" fontId="20" fillId="0" borderId="30" xfId="8" applyFont="1" applyBorder="1" applyAlignment="1">
      <alignment horizontal="center" vertical="center"/>
    </xf>
    <xf numFmtId="0" fontId="20" fillId="0" borderId="42" xfId="8" applyFont="1" applyBorder="1" applyAlignment="1">
      <alignment horizontal="center" vertical="center"/>
    </xf>
    <xf numFmtId="0" fontId="20" fillId="0" borderId="39" xfId="8" applyFont="1" applyBorder="1" applyAlignment="1">
      <alignment horizontal="center" vertical="center" shrinkToFit="1"/>
    </xf>
    <xf numFmtId="0" fontId="20" fillId="0" borderId="31" xfId="8" applyFont="1" applyBorder="1" applyAlignment="1">
      <alignment horizontal="center" vertical="center" shrinkToFit="1"/>
    </xf>
    <xf numFmtId="0" fontId="20" fillId="0" borderId="42" xfId="8" applyFont="1" applyBorder="1" applyAlignment="1">
      <alignment horizontal="center" vertical="center" shrinkToFit="1"/>
    </xf>
    <xf numFmtId="0" fontId="20" fillId="0" borderId="32" xfId="8" applyFont="1" applyBorder="1" applyAlignment="1">
      <alignment horizontal="center" vertical="center" shrinkToFit="1"/>
    </xf>
    <xf numFmtId="0" fontId="24" fillId="0" borderId="41" xfId="8" applyFont="1" applyBorder="1">
      <alignment vertical="center"/>
    </xf>
    <xf numFmtId="0" fontId="24" fillId="0" borderId="31" xfId="8" applyFont="1" applyBorder="1">
      <alignment vertical="center"/>
    </xf>
    <xf numFmtId="0" fontId="24" fillId="0" borderId="42" xfId="8" applyFont="1" applyBorder="1">
      <alignment vertical="center"/>
    </xf>
    <xf numFmtId="178" fontId="24" fillId="0" borderId="39" xfId="8" applyNumberFormat="1" applyFont="1" applyBorder="1" applyAlignment="1">
      <alignment horizontal="right" vertical="center" shrinkToFit="1"/>
    </xf>
    <xf numFmtId="178" fontId="24" fillId="0" borderId="31" xfId="8" applyNumberFormat="1" applyFont="1" applyBorder="1" applyAlignment="1">
      <alignment horizontal="right" vertical="center" shrinkToFit="1"/>
    </xf>
    <xf numFmtId="178" fontId="24" fillId="0" borderId="32" xfId="8" applyNumberFormat="1" applyFont="1" applyBorder="1" applyAlignment="1">
      <alignment horizontal="right" vertical="center" shrinkToFit="1"/>
    </xf>
    <xf numFmtId="181" fontId="20" fillId="0" borderId="39" xfId="8" applyNumberFormat="1" applyFont="1" applyBorder="1" applyAlignment="1">
      <alignment horizontal="right" vertical="center" shrinkToFit="1"/>
    </xf>
    <xf numFmtId="181" fontId="20" fillId="0" borderId="31" xfId="8" applyNumberFormat="1" applyFont="1" applyBorder="1" applyAlignment="1">
      <alignment horizontal="right" vertical="center" shrinkToFit="1"/>
    </xf>
    <xf numFmtId="181" fontId="20" fillId="0" borderId="42" xfId="8" applyNumberFormat="1" applyFont="1" applyBorder="1" applyAlignment="1">
      <alignment horizontal="right" vertical="center" shrinkToFit="1"/>
    </xf>
    <xf numFmtId="181" fontId="20" fillId="0" borderId="32" xfId="8" applyNumberFormat="1" applyFont="1" applyBorder="1" applyAlignment="1">
      <alignment horizontal="right" vertical="center" shrinkToFit="1"/>
    </xf>
    <xf numFmtId="0" fontId="24" fillId="0" borderId="41" xfId="9" applyFont="1" applyBorder="1" applyAlignment="1">
      <alignment horizontal="center" vertical="center" shrinkToFit="1"/>
    </xf>
    <xf numFmtId="0" fontId="24" fillId="0" borderId="12" xfId="9" applyFont="1" applyBorder="1" applyAlignment="1">
      <alignment horizontal="center" vertical="center" shrinkToFit="1"/>
    </xf>
    <xf numFmtId="0" fontId="24" fillId="0" borderId="48" xfId="9" applyFont="1" applyBorder="1" applyAlignment="1">
      <alignment horizontal="center" vertical="center" shrinkToFit="1"/>
    </xf>
    <xf numFmtId="178" fontId="20" fillId="0" borderId="42" xfId="8" applyNumberFormat="1" applyFont="1" applyBorder="1" applyAlignment="1">
      <alignment horizontal="right" vertical="center" shrinkToFit="1"/>
    </xf>
    <xf numFmtId="0" fontId="20" fillId="0" borderId="74" xfId="8" applyFont="1" applyBorder="1" applyAlignment="1">
      <alignment horizontal="left" vertical="center"/>
    </xf>
    <xf numFmtId="0" fontId="20" fillId="0" borderId="75" xfId="8" applyFont="1" applyBorder="1" applyAlignment="1">
      <alignment horizontal="left" vertical="center"/>
    </xf>
    <xf numFmtId="0" fontId="20" fillId="0" borderId="76" xfId="8" applyFont="1" applyBorder="1" applyAlignment="1">
      <alignment horizontal="left" vertical="center"/>
    </xf>
    <xf numFmtId="181" fontId="20" fillId="0" borderId="74" xfId="8" applyNumberFormat="1" applyFont="1" applyBorder="1" applyAlignment="1">
      <alignment horizontal="right" vertical="center" shrinkToFit="1"/>
    </xf>
    <xf numFmtId="181" fontId="20" fillId="0" borderId="75" xfId="8" applyNumberFormat="1" applyFont="1" applyBorder="1" applyAlignment="1">
      <alignment horizontal="right" vertical="center" shrinkToFit="1"/>
    </xf>
    <xf numFmtId="181" fontId="20" fillId="0" borderId="76" xfId="8" applyNumberFormat="1" applyFont="1" applyBorder="1" applyAlignment="1">
      <alignment horizontal="right" vertical="center" shrinkToFit="1"/>
    </xf>
    <xf numFmtId="0" fontId="20" fillId="0" borderId="36" xfId="10" applyFont="1" applyBorder="1" applyAlignment="1">
      <alignment horizontal="left" vertical="center"/>
    </xf>
    <xf numFmtId="0" fontId="20" fillId="0" borderId="8" xfId="10" applyFont="1" applyBorder="1" applyAlignment="1">
      <alignment horizontal="left" vertical="center"/>
    </xf>
    <xf numFmtId="0" fontId="20" fillId="0" borderId="9" xfId="10" applyFont="1" applyBorder="1" applyAlignment="1">
      <alignment horizontal="left" vertical="center"/>
    </xf>
    <xf numFmtId="0" fontId="24" fillId="0" borderId="12" xfId="8" applyFont="1" applyBorder="1">
      <alignment vertical="center"/>
    </xf>
    <xf numFmtId="0" fontId="24" fillId="0" borderId="48" xfId="8" applyFont="1" applyBorder="1">
      <alignment vertical="center"/>
    </xf>
    <xf numFmtId="185" fontId="24" fillId="0" borderId="41" xfId="8" applyNumberFormat="1" applyFont="1" applyBorder="1" applyAlignment="1">
      <alignment horizontal="right" vertical="center" shrinkToFit="1"/>
    </xf>
    <xf numFmtId="185" fontId="24" fillId="0" borderId="12" xfId="8" applyNumberFormat="1" applyFont="1" applyBorder="1" applyAlignment="1">
      <alignment horizontal="right" vertical="center" shrinkToFit="1"/>
    </xf>
    <xf numFmtId="185" fontId="24" fillId="0" borderId="13" xfId="8" applyNumberFormat="1" applyFont="1" applyBorder="1" applyAlignment="1">
      <alignment horizontal="right" vertical="center" shrinkToFit="1"/>
    </xf>
    <xf numFmtId="178" fontId="20" fillId="0" borderId="8" xfId="8" applyNumberFormat="1" applyFont="1" applyBorder="1" applyAlignment="1">
      <alignment horizontal="right" vertical="center"/>
    </xf>
    <xf numFmtId="178" fontId="20" fillId="0" borderId="9" xfId="8" applyNumberFormat="1" applyFont="1" applyBorder="1" applyAlignment="1">
      <alignment horizontal="right" vertical="center"/>
    </xf>
    <xf numFmtId="0" fontId="24" fillId="0" borderId="44" xfId="9" applyFont="1" applyBorder="1" applyAlignment="1">
      <alignment horizontal="center" vertical="center" shrinkToFit="1"/>
    </xf>
    <xf numFmtId="0" fontId="24" fillId="0" borderId="18" xfId="9" applyFont="1" applyBorder="1" applyAlignment="1">
      <alignment horizontal="center" vertical="center" shrinkToFit="1"/>
    </xf>
    <xf numFmtId="0" fontId="24" fillId="0" borderId="43" xfId="9" applyFont="1" applyBorder="1" applyAlignment="1">
      <alignment horizontal="center" vertical="center" shrinkToFit="1"/>
    </xf>
    <xf numFmtId="0" fontId="26" fillId="0" borderId="0" xfId="8" applyFont="1" applyAlignment="1">
      <alignment horizontal="left" vertical="center" wrapText="1"/>
    </xf>
    <xf numFmtId="0" fontId="26" fillId="0" borderId="66" xfId="8" applyFont="1" applyBorder="1" applyAlignment="1">
      <alignment horizontal="left" vertical="center" wrapText="1"/>
    </xf>
    <xf numFmtId="0" fontId="24" fillId="0" borderId="74" xfId="7" applyFont="1" applyBorder="1" applyAlignment="1">
      <alignment horizontal="left" vertical="center"/>
    </xf>
    <xf numFmtId="0" fontId="24" fillId="0" borderId="75" xfId="7" applyFont="1" applyBorder="1" applyAlignment="1">
      <alignment horizontal="left" vertical="center"/>
    </xf>
    <xf numFmtId="0" fontId="24" fillId="0" borderId="76" xfId="7" applyFont="1" applyBorder="1" applyAlignment="1">
      <alignment horizontal="left" vertical="center"/>
    </xf>
    <xf numFmtId="178" fontId="20" fillId="0" borderId="74" xfId="8" applyNumberFormat="1" applyFont="1" applyBorder="1" applyAlignment="1">
      <alignment horizontal="right" vertical="center" shrinkToFit="1"/>
    </xf>
    <xf numFmtId="178" fontId="20" fillId="0" borderId="75" xfId="8" applyNumberFormat="1" applyFont="1" applyBorder="1" applyAlignment="1">
      <alignment horizontal="right" vertical="center" shrinkToFit="1"/>
    </xf>
    <xf numFmtId="178" fontId="20" fillId="0" borderId="76" xfId="8" applyNumberFormat="1" applyFont="1" applyBorder="1" applyAlignment="1">
      <alignment horizontal="right" vertical="center" shrinkToFit="1"/>
    </xf>
    <xf numFmtId="0" fontId="20" fillId="0" borderId="78" xfId="8" applyFont="1" applyBorder="1" applyAlignment="1">
      <alignment horizontal="center" vertical="center"/>
    </xf>
    <xf numFmtId="0" fontId="20" fillId="0" borderId="51" xfId="8" applyFont="1" applyBorder="1" applyAlignment="1">
      <alignment horizontal="center" vertical="center"/>
    </xf>
    <xf numFmtId="183" fontId="20" fillId="0" borderId="51" xfId="8" applyNumberFormat="1" applyFont="1" applyBorder="1" applyAlignment="1">
      <alignment horizontal="right" vertical="center" shrinkToFit="1"/>
    </xf>
    <xf numFmtId="183" fontId="20" fillId="0" borderId="79" xfId="8" applyNumberFormat="1" applyFont="1" applyBorder="1" applyAlignment="1">
      <alignment horizontal="right" vertical="center" shrinkToFit="1"/>
    </xf>
    <xf numFmtId="183" fontId="20" fillId="0" borderId="6" xfId="8" applyNumberFormat="1" applyFont="1" applyBorder="1" applyAlignment="1">
      <alignment horizontal="right" vertical="center" shrinkToFit="1"/>
    </xf>
    <xf numFmtId="181" fontId="20" fillId="0" borderId="44" xfId="8" applyNumberFormat="1" applyFont="1" applyBorder="1" applyAlignment="1">
      <alignment horizontal="right" vertical="center" shrinkToFit="1"/>
    </xf>
    <xf numFmtId="181" fontId="20" fillId="0" borderId="18" xfId="8" applyNumberFormat="1" applyFont="1" applyBorder="1" applyAlignment="1">
      <alignment horizontal="right" vertical="center" shrinkToFit="1"/>
    </xf>
    <xf numFmtId="181" fontId="20" fillId="0" borderId="43" xfId="8" applyNumberFormat="1" applyFont="1" applyBorder="1" applyAlignment="1">
      <alignment horizontal="right" vertical="center" shrinkToFit="1"/>
    </xf>
    <xf numFmtId="181" fontId="20" fillId="0" borderId="19" xfId="8" applyNumberFormat="1" applyFont="1" applyBorder="1" applyAlignment="1">
      <alignment horizontal="right" vertical="center" shrinkToFit="1"/>
    </xf>
    <xf numFmtId="178" fontId="20" fillId="0" borderId="51" xfId="8" applyNumberFormat="1" applyFont="1" applyBorder="1" applyAlignment="1">
      <alignment horizontal="right" vertical="center" shrinkToFit="1"/>
    </xf>
    <xf numFmtId="178" fontId="20" fillId="0" borderId="79" xfId="8" applyNumberFormat="1" applyFont="1" applyBorder="1" applyAlignment="1">
      <alignment horizontal="right" vertical="center" shrinkToFit="1"/>
    </xf>
    <xf numFmtId="178" fontId="20" fillId="0" borderId="6" xfId="8" applyNumberFormat="1" applyFont="1" applyBorder="1" applyAlignment="1">
      <alignment horizontal="right" vertical="center" shrinkToFit="1"/>
    </xf>
    <xf numFmtId="181" fontId="20" fillId="0" borderId="75" xfId="8" applyNumberFormat="1" applyFont="1" applyBorder="1" applyAlignment="1">
      <alignment horizontal="right" vertical="center"/>
    </xf>
    <xf numFmtId="181" fontId="20" fillId="0" borderId="76" xfId="8" applyNumberFormat="1" applyFont="1" applyBorder="1" applyAlignment="1">
      <alignment horizontal="right" vertical="center"/>
    </xf>
    <xf numFmtId="0" fontId="20" fillId="0" borderId="17" xfId="8" applyFont="1" applyBorder="1">
      <alignment vertical="center"/>
    </xf>
    <xf numFmtId="0" fontId="20" fillId="0" borderId="22" xfId="8" applyFont="1" applyBorder="1" applyAlignment="1">
      <alignment horizontal="center" vertical="center"/>
    </xf>
    <xf numFmtId="0" fontId="20" fillId="0" borderId="19" xfId="8" applyFont="1" applyBorder="1" applyAlignment="1">
      <alignment horizontal="center" vertical="center"/>
    </xf>
    <xf numFmtId="0" fontId="20" fillId="0" borderId="80" xfId="8" applyFont="1" applyBorder="1" applyAlignment="1">
      <alignment horizontal="center" vertical="center"/>
    </xf>
    <xf numFmtId="0" fontId="20" fillId="0" borderId="81" xfId="8" applyFont="1" applyBorder="1" applyAlignment="1">
      <alignment horizontal="center" vertical="center"/>
    </xf>
    <xf numFmtId="0" fontId="20" fillId="0" borderId="25" xfId="8" applyFont="1" applyBorder="1" applyAlignment="1">
      <alignment horizontal="center" vertical="center"/>
    </xf>
    <xf numFmtId="0" fontId="20" fillId="0" borderId="26" xfId="8" applyFont="1" applyBorder="1" applyAlignment="1">
      <alignment horizontal="center" vertical="center"/>
    </xf>
    <xf numFmtId="0" fontId="20" fillId="0" borderId="41" xfId="8" applyFont="1" applyBorder="1" applyAlignment="1">
      <alignment horizontal="center" vertical="center" textRotation="255"/>
    </xf>
    <xf numFmtId="0" fontId="20" fillId="0" borderId="12" xfId="8" applyFont="1" applyBorder="1" applyAlignment="1">
      <alignment horizontal="center" vertical="center" textRotation="255"/>
    </xf>
    <xf numFmtId="0" fontId="20" fillId="0" borderId="48" xfId="8" applyFont="1" applyBorder="1" applyAlignment="1">
      <alignment horizontal="center" vertical="center" textRotation="255"/>
    </xf>
    <xf numFmtId="0" fontId="20" fillId="0" borderId="64" xfId="8" applyFont="1" applyBorder="1" applyAlignment="1">
      <alignment horizontal="center" vertical="center" textRotation="255"/>
    </xf>
    <xf numFmtId="0" fontId="20" fillId="0" borderId="0" xfId="8" applyFont="1" applyAlignment="1">
      <alignment horizontal="center" vertical="center" textRotation="255"/>
    </xf>
    <xf numFmtId="0" fontId="20" fillId="0" borderId="38" xfId="8" applyFont="1" applyBorder="1" applyAlignment="1">
      <alignment horizontal="center" vertical="center" textRotation="255"/>
    </xf>
    <xf numFmtId="0" fontId="20" fillId="0" borderId="37" xfId="8" applyFont="1" applyBorder="1" applyAlignment="1">
      <alignment horizontal="center" vertical="center" textRotation="255"/>
    </xf>
    <xf numFmtId="0" fontId="20" fillId="0" borderId="54" xfId="8" applyFont="1" applyBorder="1" applyAlignment="1">
      <alignment horizontal="center" vertical="center" textRotation="255"/>
    </xf>
    <xf numFmtId="0" fontId="20" fillId="0" borderId="40" xfId="8" applyFont="1" applyBorder="1" applyAlignment="1">
      <alignment horizontal="center" vertical="center" textRotation="255"/>
    </xf>
    <xf numFmtId="0" fontId="27" fillId="0" borderId="31" xfId="8" applyFont="1" applyBorder="1">
      <alignment vertical="center"/>
    </xf>
    <xf numFmtId="0" fontId="27" fillId="0" borderId="42" xfId="8" applyFont="1" applyBorder="1">
      <alignment vertical="center"/>
    </xf>
    <xf numFmtId="0" fontId="24" fillId="0" borderId="36" xfId="7" applyFont="1" applyBorder="1" applyAlignment="1">
      <alignment horizontal="center" vertical="center" wrapText="1"/>
    </xf>
    <xf numFmtId="0" fontId="24" fillId="0" borderId="8" xfId="7" applyFont="1" applyBorder="1" applyAlignment="1">
      <alignment horizontal="center" vertical="center" wrapText="1"/>
    </xf>
    <xf numFmtId="0" fontId="24" fillId="0" borderId="9" xfId="7" applyFont="1" applyBorder="1" applyAlignment="1">
      <alignment horizontal="center" vertical="center" wrapText="1"/>
    </xf>
    <xf numFmtId="0" fontId="24" fillId="0" borderId="7" xfId="7" applyFont="1" applyBorder="1" applyAlignment="1">
      <alignment horizontal="center" vertical="center" wrapText="1"/>
    </xf>
    <xf numFmtId="0" fontId="24" fillId="0" borderId="0" xfId="7" applyFont="1" applyAlignment="1">
      <alignment horizontal="center" vertical="center" wrapText="1"/>
    </xf>
    <xf numFmtId="0" fontId="24" fillId="0" borderId="66" xfId="7" applyFont="1" applyBorder="1" applyAlignment="1">
      <alignment horizontal="center" vertical="center" wrapText="1"/>
    </xf>
    <xf numFmtId="0" fontId="24" fillId="0" borderId="74" xfId="7" applyFont="1" applyBorder="1" applyAlignment="1">
      <alignment horizontal="center" vertical="center" wrapText="1"/>
    </xf>
    <xf numFmtId="0" fontId="24" fillId="0" borderId="75" xfId="7" applyFont="1" applyBorder="1" applyAlignment="1">
      <alignment horizontal="center" vertical="center" wrapText="1"/>
    </xf>
    <xf numFmtId="0" fontId="24" fillId="0" borderId="76" xfId="7" applyFont="1" applyBorder="1" applyAlignment="1">
      <alignment horizontal="center" vertical="center" wrapText="1"/>
    </xf>
    <xf numFmtId="49" fontId="20" fillId="0" borderId="0" xfId="8" applyNumberFormat="1" applyFont="1" applyAlignment="1">
      <alignment horizontal="left" vertical="center"/>
    </xf>
    <xf numFmtId="178" fontId="20" fillId="0" borderId="44" xfId="8" applyNumberFormat="1" applyFont="1" applyBorder="1" applyAlignment="1">
      <alignment horizontal="right" vertical="center"/>
    </xf>
    <xf numFmtId="178" fontId="20" fillId="0" borderId="18" xfId="8" applyNumberFormat="1" applyFont="1" applyBorder="1" applyAlignment="1">
      <alignment horizontal="right" vertical="center"/>
    </xf>
    <xf numFmtId="178" fontId="20" fillId="0" borderId="43" xfId="8" applyNumberFormat="1" applyFont="1" applyBorder="1" applyAlignment="1">
      <alignment horizontal="right" vertical="center"/>
    </xf>
    <xf numFmtId="0" fontId="20" fillId="0" borderId="72" xfId="8" applyFont="1" applyBorder="1" applyAlignment="1">
      <alignment horizontal="center" vertical="center" shrinkToFit="1"/>
    </xf>
    <xf numFmtId="0" fontId="20" fillId="0" borderId="75" xfId="8" applyFont="1" applyBorder="1" applyAlignment="1">
      <alignment horizontal="center" vertical="center" shrinkToFit="1"/>
    </xf>
    <xf numFmtId="0" fontId="20" fillId="0" borderId="70" xfId="8" applyFont="1" applyBorder="1" applyAlignment="1">
      <alignment horizontal="center" vertical="center" shrinkToFit="1"/>
    </xf>
    <xf numFmtId="0" fontId="20" fillId="0" borderId="11" xfId="8" applyFont="1" applyBorder="1" applyAlignment="1">
      <alignment horizontal="center" vertical="center" textRotation="255"/>
    </xf>
    <xf numFmtId="0" fontId="20" fillId="0" borderId="7" xfId="8" applyFont="1" applyBorder="1" applyAlignment="1">
      <alignment horizontal="center" vertical="center" textRotation="255"/>
    </xf>
    <xf numFmtId="0" fontId="20" fillId="0" borderId="74" xfId="8" applyFont="1" applyBorder="1" applyAlignment="1">
      <alignment horizontal="center" vertical="center" textRotation="255"/>
    </xf>
    <xf numFmtId="0" fontId="20" fillId="0" borderId="75" xfId="8" applyFont="1" applyBorder="1" applyAlignment="1">
      <alignment horizontal="center" vertical="center" textRotation="255"/>
    </xf>
    <xf numFmtId="0" fontId="20" fillId="0" borderId="70" xfId="8" applyFont="1" applyBorder="1" applyAlignment="1">
      <alignment horizontal="center" vertical="center" textRotation="255"/>
    </xf>
    <xf numFmtId="0" fontId="26" fillId="0" borderId="41" xfId="8" applyFont="1" applyBorder="1" applyAlignment="1">
      <alignment horizontal="center" vertical="center" wrapText="1"/>
    </xf>
    <xf numFmtId="0" fontId="26" fillId="0" borderId="12" xfId="8" applyFont="1" applyBorder="1" applyAlignment="1">
      <alignment horizontal="center" vertical="center" wrapText="1"/>
    </xf>
    <xf numFmtId="0" fontId="26" fillId="0" borderId="48" xfId="8" applyFont="1" applyBorder="1" applyAlignment="1">
      <alignment horizontal="center" vertical="center" wrapText="1"/>
    </xf>
    <xf numFmtId="0" fontId="26" fillId="0" borderId="37" xfId="8" applyFont="1" applyBorder="1" applyAlignment="1">
      <alignment horizontal="center" vertical="center" wrapText="1"/>
    </xf>
    <xf numFmtId="0" fontId="26" fillId="0" borderId="54" xfId="8" applyFont="1" applyBorder="1" applyAlignment="1">
      <alignment horizontal="center" vertical="center" wrapText="1"/>
    </xf>
    <xf numFmtId="0" fontId="26" fillId="0" borderId="40" xfId="8" applyFont="1" applyBorder="1" applyAlignment="1">
      <alignment horizontal="center" vertical="center" wrapText="1"/>
    </xf>
    <xf numFmtId="0" fontId="20" fillId="0" borderId="41" xfId="8" applyFont="1" applyBorder="1" applyAlignment="1">
      <alignment horizontal="center" vertical="center" wrapText="1"/>
    </xf>
    <xf numFmtId="0" fontId="20" fillId="0" borderId="12" xfId="8" applyFont="1" applyBorder="1" applyAlignment="1">
      <alignment horizontal="center" vertical="center" wrapText="1"/>
    </xf>
    <xf numFmtId="0" fontId="20" fillId="0" borderId="48" xfId="8" applyFont="1" applyBorder="1" applyAlignment="1">
      <alignment horizontal="center" vertical="center" wrapText="1"/>
    </xf>
    <xf numFmtId="0" fontId="20" fillId="0" borderId="37" xfId="8" applyFont="1" applyBorder="1" applyAlignment="1">
      <alignment horizontal="center" vertical="center" wrapText="1"/>
    </xf>
    <xf numFmtId="0" fontId="20" fillId="0" borderId="54" xfId="8" applyFont="1" applyBorder="1" applyAlignment="1">
      <alignment horizontal="center" vertical="center" wrapText="1"/>
    </xf>
    <xf numFmtId="0" fontId="20" fillId="0" borderId="40" xfId="8" applyFont="1" applyBorder="1" applyAlignment="1">
      <alignment horizontal="center" vertical="center" wrapText="1"/>
    </xf>
    <xf numFmtId="0" fontId="26" fillId="0" borderId="13" xfId="8" applyFont="1" applyBorder="1" applyAlignment="1">
      <alignment horizontal="center" vertical="center" wrapText="1"/>
    </xf>
    <xf numFmtId="0" fontId="26" fillId="0" borderId="67" xfId="8" applyFont="1" applyBorder="1" applyAlignment="1">
      <alignment horizontal="center" vertical="center" wrapText="1"/>
    </xf>
    <xf numFmtId="0" fontId="20" fillId="0" borderId="0" xfId="8" applyFont="1" applyAlignment="1">
      <alignment horizontal="center" vertical="center" shrinkToFit="1"/>
    </xf>
    <xf numFmtId="186" fontId="20" fillId="0" borderId="0" xfId="8" applyNumberFormat="1" applyFont="1" applyAlignment="1" applyProtection="1">
      <alignment horizontal="center" vertical="center" shrinkToFit="1"/>
      <protection hidden="1"/>
    </xf>
    <xf numFmtId="0" fontId="26" fillId="0" borderId="0" xfId="8" applyFont="1" applyAlignment="1" applyProtection="1">
      <alignment horizontal="left" vertical="center" wrapText="1"/>
      <protection hidden="1"/>
    </xf>
    <xf numFmtId="0" fontId="20" fillId="0" borderId="0" xfId="8" applyFont="1" applyAlignment="1" applyProtection="1">
      <alignment horizontal="center" vertical="center" shrinkToFit="1"/>
      <protection hidden="1"/>
    </xf>
    <xf numFmtId="0" fontId="20" fillId="0" borderId="0" xfId="8" applyFont="1">
      <alignment vertical="center"/>
    </xf>
    <xf numFmtId="0" fontId="20" fillId="0" borderId="0" xfId="10">
      <alignment vertical="center"/>
    </xf>
    <xf numFmtId="0" fontId="20" fillId="0" borderId="37" xfId="11" applyFont="1" applyBorder="1">
      <alignment vertical="center"/>
    </xf>
    <xf numFmtId="0" fontId="20" fillId="0" borderId="54" xfId="11" applyFont="1" applyBorder="1">
      <alignment vertical="center"/>
    </xf>
    <xf numFmtId="0" fontId="20" fillId="0" borderId="40" xfId="11" applyFont="1" applyBorder="1">
      <alignment vertical="center"/>
    </xf>
    <xf numFmtId="178" fontId="20"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0" fontId="1" fillId="0" borderId="89" xfId="11" applyFill="1" applyBorder="1" applyAlignment="1">
      <alignment horizontal="right" vertical="center" shrinkToFit="1"/>
    </xf>
    <xf numFmtId="181" fontId="20" fillId="0" borderId="91" xfId="11" applyNumberFormat="1" applyFont="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20" fillId="0" borderId="91" xfId="11" applyNumberFormat="1" applyFont="1" applyFill="1" applyBorder="1" applyAlignment="1">
      <alignment horizontal="right" vertical="center" shrinkToFit="1"/>
    </xf>
    <xf numFmtId="178" fontId="20" fillId="5" borderId="91" xfId="11" applyNumberFormat="1" applyFont="1" applyFill="1" applyBorder="1" applyAlignment="1">
      <alignment horizontal="right" vertical="center" shrinkToFit="1"/>
    </xf>
    <xf numFmtId="178" fontId="20" fillId="5" borderId="54" xfId="11" applyNumberFormat="1" applyFont="1" applyFill="1" applyBorder="1" applyAlignment="1">
      <alignment horizontal="right" vertical="center" shrinkToFit="1"/>
    </xf>
    <xf numFmtId="178" fontId="20" fillId="5" borderId="89" xfId="11" applyNumberFormat="1" applyFont="1" applyFill="1" applyBorder="1" applyAlignment="1">
      <alignment horizontal="right" vertical="center" shrinkToFit="1"/>
    </xf>
    <xf numFmtId="0" fontId="20" fillId="5" borderId="91" xfId="11" applyFont="1" applyFill="1" applyBorder="1" applyAlignment="1">
      <alignment horizontal="right" vertical="center" shrinkToFit="1"/>
    </xf>
    <xf numFmtId="0" fontId="20" fillId="5" borderId="54" xfId="11" applyFont="1" applyFill="1" applyBorder="1" applyAlignment="1">
      <alignment horizontal="right" vertical="center" shrinkToFit="1"/>
    </xf>
    <xf numFmtId="0" fontId="20" fillId="5" borderId="40" xfId="11" applyFont="1" applyFill="1" applyBorder="1" applyAlignment="1">
      <alignment horizontal="right" vertical="center" shrinkToFit="1"/>
    </xf>
    <xf numFmtId="0" fontId="20" fillId="5" borderId="88" xfId="11" applyFont="1" applyFill="1" applyBorder="1" applyAlignment="1">
      <alignment horizontal="right" vertical="center" shrinkToFit="1"/>
    </xf>
    <xf numFmtId="0" fontId="20" fillId="5" borderId="0" xfId="11" applyFont="1" applyFill="1" applyBorder="1" applyAlignment="1">
      <alignment horizontal="right" vertical="center" shrinkToFit="1"/>
    </xf>
    <xf numFmtId="0" fontId="20" fillId="5" borderId="38" xfId="11" applyFont="1" applyFill="1" applyBorder="1" applyAlignment="1">
      <alignment horizontal="right" vertical="center" shrinkToFit="1"/>
    </xf>
    <xf numFmtId="0" fontId="24" fillId="0" borderId="0" xfId="11" applyFont="1" applyAlignment="1">
      <alignment vertical="center"/>
    </xf>
    <xf numFmtId="0" fontId="20" fillId="0" borderId="64" xfId="11" applyFont="1" applyBorder="1">
      <alignment vertical="center"/>
    </xf>
    <xf numFmtId="0" fontId="20" fillId="0" borderId="0" xfId="11" applyFont="1" applyBorder="1">
      <alignment vertical="center"/>
    </xf>
    <xf numFmtId="0" fontId="20" fillId="0" borderId="38" xfId="11" applyFont="1" applyBorder="1">
      <alignment vertical="center"/>
    </xf>
    <xf numFmtId="178" fontId="20" fillId="0" borderId="64" xfId="11" applyNumberFormat="1" applyFont="1" applyFill="1" applyBorder="1" applyAlignment="1">
      <alignment horizontal="right" vertical="center" shrinkToFit="1"/>
    </xf>
    <xf numFmtId="178" fontId="20" fillId="0" borderId="0" xfId="11" applyNumberFormat="1" applyFont="1" applyFill="1" applyBorder="1" applyAlignment="1">
      <alignment horizontal="right" vertical="center" shrinkToFit="1"/>
    </xf>
    <xf numFmtId="178" fontId="20" fillId="0" borderId="85" xfId="11" applyNumberFormat="1" applyFont="1" applyFill="1" applyBorder="1" applyAlignment="1">
      <alignment horizontal="right" vertical="center" shrinkToFit="1"/>
    </xf>
    <xf numFmtId="181" fontId="20" fillId="0" borderId="88" xfId="11" applyNumberFormat="1" applyFont="1" applyFill="1" applyBorder="1" applyAlignment="1">
      <alignment horizontal="right" vertical="center" shrinkToFit="1"/>
    </xf>
    <xf numFmtId="181" fontId="20" fillId="0" borderId="0" xfId="11" applyNumberFormat="1" applyFont="1" applyFill="1" applyBorder="1" applyAlignment="1">
      <alignment horizontal="right" vertical="center" shrinkToFit="1"/>
    </xf>
    <xf numFmtId="181" fontId="20" fillId="0" borderId="85" xfId="11" applyNumberFormat="1" applyFont="1" applyFill="1" applyBorder="1" applyAlignment="1">
      <alignment horizontal="right" vertical="center" shrinkToFit="1"/>
    </xf>
    <xf numFmtId="178" fontId="20" fillId="0" borderId="88" xfId="11" applyNumberFormat="1" applyFont="1" applyFill="1" applyBorder="1" applyAlignment="1">
      <alignment horizontal="right" vertical="center" shrinkToFit="1"/>
    </xf>
    <xf numFmtId="178" fontId="20" fillId="5" borderId="88" xfId="11" applyNumberFormat="1" applyFont="1" applyFill="1" applyBorder="1" applyAlignment="1">
      <alignment horizontal="right" vertical="center" shrinkToFit="1"/>
    </xf>
    <xf numFmtId="178" fontId="20" fillId="5" borderId="0" xfId="11" applyNumberFormat="1" applyFont="1" applyFill="1" applyBorder="1" applyAlignment="1">
      <alignment horizontal="right" vertical="center" shrinkToFit="1"/>
    </xf>
    <xf numFmtId="178" fontId="20" fillId="5" borderId="85" xfId="11" applyNumberFormat="1" applyFont="1" applyFill="1" applyBorder="1" applyAlignment="1">
      <alignment horizontal="right" vertical="center" shrinkToFit="1"/>
    </xf>
    <xf numFmtId="0" fontId="24" fillId="0" borderId="0" xfId="11" applyFont="1" applyBorder="1" applyAlignment="1">
      <alignment vertical="center"/>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78" fontId="20" fillId="0" borderId="54" xfId="11" applyNumberFormat="1" applyFont="1" applyFill="1" applyBorder="1" applyAlignment="1">
      <alignment horizontal="right" vertical="center" shrinkToFit="1"/>
    </xf>
    <xf numFmtId="178" fontId="20" fillId="0" borderId="89" xfId="11" applyNumberFormat="1" applyFont="1" applyFill="1" applyBorder="1" applyAlignment="1">
      <alignment horizontal="right" vertical="center" shrinkToFit="1"/>
    </xf>
    <xf numFmtId="181" fontId="20" fillId="0" borderId="90" xfId="11" applyNumberFormat="1" applyFont="1" applyFill="1" applyBorder="1" applyAlignment="1">
      <alignment horizontal="right" vertical="center" shrinkToFit="1"/>
    </xf>
    <xf numFmtId="178" fontId="20" fillId="0" borderId="90" xfId="11" applyNumberFormat="1" applyFont="1" applyFill="1" applyBorder="1" applyAlignment="1">
      <alignment horizontal="right" vertical="center" shrinkToFit="1"/>
    </xf>
    <xf numFmtId="181" fontId="20" fillId="0" borderId="54" xfId="11" applyNumberFormat="1" applyFont="1" applyFill="1" applyBorder="1" applyAlignment="1">
      <alignment horizontal="right" vertical="center" shrinkToFit="1"/>
    </xf>
    <xf numFmtId="181" fontId="20" fillId="0" borderId="40" xfId="11" applyNumberFormat="1" applyFont="1" applyFill="1" applyBorder="1" applyAlignment="1">
      <alignment horizontal="right" vertical="center" shrinkToFit="1"/>
    </xf>
    <xf numFmtId="0" fontId="20" fillId="0" borderId="41" xfId="11" applyFont="1" applyBorder="1" applyAlignment="1">
      <alignment horizontal="center" vertical="center" textRotation="255"/>
    </xf>
    <xf numFmtId="0" fontId="20" fillId="0" borderId="48" xfId="11" applyFont="1" applyBorder="1" applyAlignment="1">
      <alignment horizontal="center" vertical="center" textRotation="255"/>
    </xf>
    <xf numFmtId="0" fontId="20" fillId="0" borderId="64" xfId="11" applyFont="1" applyBorder="1" applyAlignment="1">
      <alignment horizontal="center" vertical="center" textRotation="255"/>
    </xf>
    <xf numFmtId="0" fontId="20" fillId="0" borderId="38" xfId="11" applyFont="1" applyBorder="1" applyAlignment="1">
      <alignment horizontal="center" vertical="center" textRotation="255"/>
    </xf>
    <xf numFmtId="0" fontId="20" fillId="0" borderId="37" xfId="11" applyFont="1" applyBorder="1" applyAlignment="1">
      <alignment horizontal="center" vertical="center" textRotation="255"/>
    </xf>
    <xf numFmtId="0" fontId="20" fillId="0" borderId="40" xfId="11" applyFont="1" applyBorder="1" applyAlignment="1">
      <alignment horizontal="center" vertical="center" textRotation="255"/>
    </xf>
    <xf numFmtId="181" fontId="20" fillId="0" borderId="86" xfId="11" applyNumberFormat="1" applyFont="1" applyFill="1" applyBorder="1" applyAlignment="1">
      <alignment horizontal="right" vertical="center" shrinkToFit="1"/>
    </xf>
    <xf numFmtId="178" fontId="20" fillId="0" borderId="86" xfId="11" applyNumberFormat="1" applyFont="1" applyFill="1" applyBorder="1" applyAlignment="1">
      <alignment horizontal="right" vertical="center" shrinkToFit="1"/>
    </xf>
    <xf numFmtId="181" fontId="20" fillId="0" borderId="38"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20" fillId="0" borderId="54" xfId="11" applyFont="1" applyFill="1" applyBorder="1">
      <alignment vertical="center"/>
    </xf>
    <xf numFmtId="0" fontId="20" fillId="0" borderId="40" xfId="11" applyFont="1" applyFill="1" applyBorder="1">
      <alignment vertical="center"/>
    </xf>
    <xf numFmtId="178" fontId="20" fillId="0" borderId="40" xfId="11" applyNumberFormat="1" applyFont="1" applyFill="1" applyBorder="1" applyAlignment="1">
      <alignment horizontal="right" vertical="center" shrinkToFit="1"/>
    </xf>
    <xf numFmtId="0" fontId="20" fillId="0" borderId="64" xfId="11" applyFont="1" applyFill="1" applyBorder="1">
      <alignment vertical="center"/>
    </xf>
    <xf numFmtId="0" fontId="20" fillId="0" borderId="0" xfId="11" applyFont="1" applyFill="1" applyBorder="1">
      <alignment vertical="center"/>
    </xf>
    <xf numFmtId="0" fontId="20" fillId="0" borderId="38" xfId="11" applyFont="1" applyFill="1" applyBorder="1">
      <alignment vertical="center"/>
    </xf>
    <xf numFmtId="0" fontId="20" fillId="0" borderId="37" xfId="11" applyFont="1" applyFill="1" applyBorder="1" applyAlignment="1">
      <alignment horizontal="left" vertical="center"/>
    </xf>
    <xf numFmtId="0" fontId="20" fillId="0" borderId="54" xfId="11" applyFont="1" applyFill="1" applyBorder="1" applyAlignment="1">
      <alignment horizontal="left" vertical="center"/>
    </xf>
    <xf numFmtId="0" fontId="20" fillId="0" borderId="40" xfId="11" applyFont="1" applyFill="1" applyBorder="1" applyAlignment="1">
      <alignment horizontal="left" vertical="center"/>
    </xf>
    <xf numFmtId="0" fontId="20" fillId="0" borderId="64" xfId="11" applyFont="1" applyFill="1" applyBorder="1" applyAlignment="1">
      <alignment horizontal="left" vertical="center"/>
    </xf>
    <xf numFmtId="0" fontId="20" fillId="0" borderId="0" xfId="11" applyFont="1" applyFill="1" applyBorder="1" applyAlignment="1">
      <alignment horizontal="left" vertical="center"/>
    </xf>
    <xf numFmtId="0" fontId="20" fillId="0" borderId="38" xfId="11" applyFont="1" applyFill="1" applyBorder="1" applyAlignment="1">
      <alignment horizontal="left" vertical="center"/>
    </xf>
    <xf numFmtId="0" fontId="1" fillId="0" borderId="38" xfId="11" applyFill="1" applyBorder="1" applyAlignment="1">
      <alignment horizontal="right" vertical="center" shrinkToFit="1"/>
    </xf>
    <xf numFmtId="178" fontId="20" fillId="0" borderId="38" xfId="11" applyNumberFormat="1" applyFon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20" fillId="0" borderId="64" xfId="11" applyFont="1" applyFill="1" applyBorder="1" applyAlignment="1">
      <alignment horizontal="center" vertical="center" wrapText="1"/>
    </xf>
    <xf numFmtId="0" fontId="20" fillId="0" borderId="0" xfId="11" applyFont="1" applyFill="1" applyBorder="1" applyAlignment="1">
      <alignment horizontal="center" vertical="center" wrapText="1"/>
    </xf>
    <xf numFmtId="0" fontId="20" fillId="0" borderId="37" xfId="11" applyFont="1" applyFill="1" applyBorder="1" applyAlignment="1">
      <alignment horizontal="center" vertical="center" wrapText="1"/>
    </xf>
    <xf numFmtId="0" fontId="20" fillId="0" borderId="54" xfId="11" applyFont="1" applyFill="1" applyBorder="1" applyAlignment="1">
      <alignment horizontal="center" vertical="center" wrapText="1"/>
    </xf>
    <xf numFmtId="0" fontId="20" fillId="0" borderId="41" xfId="11" applyFont="1" applyFill="1" applyBorder="1" applyAlignment="1">
      <alignment horizontal="left" vertical="center"/>
    </xf>
    <xf numFmtId="0" fontId="20" fillId="0" borderId="12" xfId="11" applyFont="1" applyFill="1" applyBorder="1" applyAlignment="1">
      <alignment horizontal="left" vertical="center"/>
    </xf>
    <xf numFmtId="0" fontId="20" fillId="0" borderId="48" xfId="11" applyFont="1" applyFill="1" applyBorder="1" applyAlignment="1">
      <alignment horizontal="left" vertical="center"/>
    </xf>
    <xf numFmtId="178" fontId="20" fillId="0" borderId="41" xfId="11" applyNumberFormat="1" applyFont="1" applyFill="1" applyBorder="1" applyAlignment="1">
      <alignment horizontal="right" vertical="center" shrinkToFit="1"/>
    </xf>
    <xf numFmtId="178" fontId="20" fillId="0" borderId="12" xfId="11" applyNumberFormat="1" applyFont="1" applyFill="1" applyBorder="1" applyAlignment="1">
      <alignment horizontal="right" vertical="center" shrinkToFit="1"/>
    </xf>
    <xf numFmtId="178" fontId="20" fillId="0" borderId="48" xfId="11" applyNumberFormat="1" applyFont="1" applyFill="1" applyBorder="1" applyAlignment="1">
      <alignment horizontal="right" vertical="center" shrinkToFit="1"/>
    </xf>
    <xf numFmtId="0" fontId="20" fillId="0" borderId="41" xfId="11" applyFont="1" applyFill="1" applyBorder="1">
      <alignment vertical="center"/>
    </xf>
    <xf numFmtId="0" fontId="20" fillId="0" borderId="12" xfId="11" applyFont="1" applyFill="1" applyBorder="1">
      <alignment vertical="center"/>
    </xf>
    <xf numFmtId="0" fontId="20" fillId="0" borderId="48" xfId="11" applyFont="1" applyFill="1" applyBorder="1">
      <alignment vertical="center"/>
    </xf>
    <xf numFmtId="0" fontId="20" fillId="0" borderId="39" xfId="11" applyFont="1" applyBorder="1" applyAlignment="1">
      <alignment horizontal="center" vertical="center"/>
    </xf>
    <xf numFmtId="0" fontId="20" fillId="0" borderId="31" xfId="11" applyFont="1" applyBorder="1" applyAlignment="1">
      <alignment horizontal="center" vertical="center"/>
    </xf>
    <xf numFmtId="0" fontId="20" fillId="0" borderId="42" xfId="11" applyFont="1" applyBorder="1" applyAlignment="1">
      <alignment horizontal="center" vertical="center"/>
    </xf>
    <xf numFmtId="181" fontId="20" fillId="0" borderId="37" xfId="11" applyNumberFormat="1" applyFont="1" applyFill="1" applyBorder="1" applyAlignment="1">
      <alignment horizontal="right" vertical="center" shrinkToFit="1"/>
    </xf>
    <xf numFmtId="0" fontId="26" fillId="0" borderId="64" xfId="11" applyFont="1" applyBorder="1">
      <alignment vertical="center"/>
    </xf>
    <xf numFmtId="0" fontId="26" fillId="0" borderId="0" xfId="11" applyFont="1" applyBorder="1">
      <alignment vertical="center"/>
    </xf>
    <xf numFmtId="0" fontId="26" fillId="0" borderId="38" xfId="11" applyFont="1" applyBorder="1">
      <alignment vertical="center"/>
    </xf>
    <xf numFmtId="181" fontId="20"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20" fillId="0" borderId="41" xfId="11" applyFont="1" applyBorder="1">
      <alignment vertical="center"/>
    </xf>
    <xf numFmtId="0" fontId="20" fillId="0" borderId="12" xfId="11" applyFont="1" applyBorder="1">
      <alignment vertical="center"/>
    </xf>
    <xf numFmtId="0" fontId="20" fillId="0" borderId="48" xfId="11" applyFont="1" applyBorder="1">
      <alignment vertical="center"/>
    </xf>
    <xf numFmtId="181" fontId="20"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20" fillId="0" borderId="12" xfId="11" applyNumberFormat="1" applyFont="1" applyFill="1" applyBorder="1" applyAlignment="1">
      <alignment horizontal="right" vertical="center" shrinkToFit="1"/>
    </xf>
    <xf numFmtId="0" fontId="1" fillId="0" borderId="48" xfId="11" applyFill="1" applyBorder="1" applyAlignment="1">
      <alignment horizontal="right" vertical="center" shrinkToFit="1"/>
    </xf>
    <xf numFmtId="0" fontId="20" fillId="0" borderId="41" xfId="11" applyFont="1" applyBorder="1" applyAlignment="1">
      <alignment horizontal="center" vertical="center" wrapText="1"/>
    </xf>
    <xf numFmtId="0" fontId="20" fillId="0" borderId="12" xfId="11" applyFont="1" applyBorder="1" applyAlignment="1">
      <alignment horizontal="center" vertical="center" wrapText="1"/>
    </xf>
    <xf numFmtId="0" fontId="20" fillId="0" borderId="64" xfId="11" applyFont="1" applyBorder="1" applyAlignment="1">
      <alignment horizontal="center" vertical="center" wrapText="1"/>
    </xf>
    <xf numFmtId="0" fontId="20" fillId="0" borderId="0" xfId="11" applyFont="1" applyBorder="1" applyAlignment="1">
      <alignment horizontal="center" vertical="center" wrapText="1"/>
    </xf>
    <xf numFmtId="0" fontId="20" fillId="0" borderId="37" xfId="11" applyFont="1" applyBorder="1" applyAlignment="1">
      <alignment horizontal="center" vertical="center" wrapText="1"/>
    </xf>
    <xf numFmtId="0" fontId="20" fillId="0" borderId="54" xfId="11" applyFont="1" applyBorder="1" applyAlignment="1">
      <alignment horizontal="center" vertical="center" wrapText="1"/>
    </xf>
    <xf numFmtId="0" fontId="20" fillId="0" borderId="12" xfId="11" applyFont="1" applyBorder="1" applyAlignment="1">
      <alignment vertical="center" textRotation="255"/>
    </xf>
    <xf numFmtId="0" fontId="20" fillId="0" borderId="0" xfId="11" applyFont="1" applyBorder="1" applyAlignment="1">
      <alignment vertical="center" textRotation="255"/>
    </xf>
    <xf numFmtId="0" fontId="20" fillId="0" borderId="54" xfId="11" applyFont="1" applyBorder="1" applyAlignment="1">
      <alignment vertical="center" textRotation="255"/>
    </xf>
    <xf numFmtId="0" fontId="1" fillId="0" borderId="31" xfId="11" applyBorder="1" applyAlignment="1">
      <alignment horizontal="center" vertical="center"/>
    </xf>
    <xf numFmtId="0" fontId="1" fillId="0" borderId="42" xfId="11" applyBorder="1" applyAlignment="1">
      <alignment horizontal="center" vertical="center"/>
    </xf>
    <xf numFmtId="178" fontId="20" fillId="0" borderId="87" xfId="11" applyNumberFormat="1" applyFont="1" applyFill="1" applyBorder="1" applyAlignment="1">
      <alignment horizontal="right" vertical="center" shrinkToFit="1"/>
    </xf>
    <xf numFmtId="0" fontId="20" fillId="0" borderId="41" xfId="11" applyFont="1" applyFill="1" applyBorder="1" applyAlignment="1">
      <alignment horizontal="center" vertical="center" textRotation="255"/>
    </xf>
    <xf numFmtId="0" fontId="20" fillId="0" borderId="48" xfId="11" applyFont="1" applyFill="1" applyBorder="1" applyAlignment="1">
      <alignment horizontal="center" vertical="center" textRotation="255"/>
    </xf>
    <xf numFmtId="0" fontId="20" fillId="0" borderId="64" xfId="11" applyFont="1" applyFill="1" applyBorder="1" applyAlignment="1">
      <alignment horizontal="center" vertical="center" textRotation="255"/>
    </xf>
    <xf numFmtId="0" fontId="20" fillId="0" borderId="38" xfId="11" applyFont="1" applyFill="1" applyBorder="1" applyAlignment="1">
      <alignment horizontal="center" vertical="center" textRotation="255"/>
    </xf>
    <xf numFmtId="0" fontId="20" fillId="0" borderId="37" xfId="11" applyFont="1" applyFill="1" applyBorder="1" applyAlignment="1">
      <alignment horizontal="center" vertical="center" textRotation="255"/>
    </xf>
    <xf numFmtId="0" fontId="20" fillId="0" borderId="40" xfId="11" applyFont="1" applyFill="1" applyBorder="1" applyAlignment="1">
      <alignment horizontal="center" vertical="center" textRotation="255"/>
    </xf>
    <xf numFmtId="0" fontId="20" fillId="0" borderId="64" xfId="11" applyFont="1" applyBorder="1" applyAlignment="1">
      <alignment vertical="center"/>
    </xf>
    <xf numFmtId="0" fontId="16" fillId="0" borderId="0" xfId="6" applyBorder="1" applyAlignment="1">
      <alignment vertical="center"/>
    </xf>
    <xf numFmtId="0" fontId="16" fillId="0" borderId="38" xfId="6" applyBorder="1" applyAlignment="1">
      <alignment vertical="center"/>
    </xf>
    <xf numFmtId="178" fontId="20" fillId="0" borderId="84" xfId="11" applyNumberFormat="1" applyFont="1" applyFill="1" applyBorder="1" applyAlignment="1">
      <alignment horizontal="right" vertical="center" shrinkToFit="1"/>
    </xf>
    <xf numFmtId="178" fontId="20" fillId="0" borderId="82" xfId="11" applyNumberFormat="1" applyFont="1" applyFill="1" applyBorder="1" applyAlignment="1">
      <alignment horizontal="right" vertical="center" shrinkToFit="1"/>
    </xf>
    <xf numFmtId="181" fontId="20" fillId="0" borderId="84" xfId="11" applyNumberFormat="1" applyFont="1" applyFill="1" applyBorder="1" applyAlignment="1">
      <alignment horizontal="right" vertical="center" shrinkToFit="1"/>
    </xf>
    <xf numFmtId="181" fontId="20" fillId="0" borderId="48" xfId="11" applyNumberFormat="1" applyFont="1" applyFill="1" applyBorder="1" applyAlignment="1">
      <alignment horizontal="right" vertical="center" shrinkToFit="1"/>
    </xf>
    <xf numFmtId="0" fontId="16" fillId="0" borderId="0" xfId="6" applyAlignment="1">
      <alignment vertical="center"/>
    </xf>
    <xf numFmtId="181" fontId="20" fillId="0" borderId="82" xfId="11" applyNumberFormat="1" applyFont="1" applyFill="1" applyBorder="1" applyAlignment="1">
      <alignment horizontal="right" vertical="center" shrinkToFit="1"/>
    </xf>
    <xf numFmtId="0" fontId="20" fillId="0" borderId="39" xfId="11" applyFont="1" applyFill="1" applyBorder="1" applyAlignment="1">
      <alignment horizontal="center" vertical="center"/>
    </xf>
    <xf numFmtId="0" fontId="20" fillId="0" borderId="31" xfId="11" applyFont="1" applyFill="1" applyBorder="1" applyAlignment="1">
      <alignment horizontal="center" vertical="center"/>
    </xf>
    <xf numFmtId="0" fontId="20" fillId="0" borderId="42" xfId="11" applyFont="1" applyFill="1" applyBorder="1" applyAlignment="1">
      <alignment horizontal="center" vertical="center"/>
    </xf>
    <xf numFmtId="0" fontId="20" fillId="0" borderId="37" xfId="11" applyFont="1" applyFill="1" applyBorder="1">
      <alignment vertical="center"/>
    </xf>
    <xf numFmtId="178" fontId="20" fillId="0" borderId="64" xfId="11" applyNumberFormat="1" applyFont="1" applyFill="1" applyBorder="1" applyAlignment="1">
      <alignment horizontal="right" vertical="center"/>
    </xf>
    <xf numFmtId="178" fontId="20" fillId="0" borderId="0" xfId="11" applyNumberFormat="1" applyFont="1" applyFill="1" applyBorder="1" applyAlignment="1">
      <alignment horizontal="right" vertical="center"/>
    </xf>
    <xf numFmtId="178" fontId="20" fillId="0" borderId="85" xfId="11" applyNumberFormat="1" applyFont="1" applyFill="1" applyBorder="1" applyAlignment="1">
      <alignment horizontal="right" vertical="center"/>
    </xf>
    <xf numFmtId="181" fontId="20" fillId="0" borderId="86" xfId="11" applyNumberFormat="1" applyFont="1" applyFill="1" applyBorder="1" applyAlignment="1">
      <alignment horizontal="right" vertical="center"/>
    </xf>
    <xf numFmtId="178" fontId="20" fillId="0" borderId="88" xfId="11" applyNumberFormat="1" applyFont="1" applyFill="1" applyBorder="1" applyAlignment="1">
      <alignment horizontal="right" vertical="center"/>
    </xf>
    <xf numFmtId="0" fontId="26" fillId="0" borderId="39" xfId="11" applyFont="1" applyFill="1" applyBorder="1" applyAlignment="1">
      <alignment horizontal="center" vertical="center"/>
    </xf>
    <xf numFmtId="0" fontId="26" fillId="0" borderId="31" xfId="11" applyFont="1" applyFill="1" applyBorder="1" applyAlignment="1">
      <alignment horizontal="center" vertical="center"/>
    </xf>
    <xf numFmtId="0" fontId="26" fillId="0" borderId="42" xfId="11" applyFont="1" applyFill="1" applyBorder="1" applyAlignment="1">
      <alignment horizontal="center" vertical="center"/>
    </xf>
    <xf numFmtId="178" fontId="20" fillId="0" borderId="38" xfId="11" applyNumberFormat="1" applyFont="1" applyFill="1" applyBorder="1" applyAlignment="1">
      <alignment horizontal="right" vertical="center"/>
    </xf>
    <xf numFmtId="181" fontId="20" fillId="0" borderId="83" xfId="11" applyNumberFormat="1" applyFont="1" applyFill="1" applyBorder="1" applyAlignment="1">
      <alignment horizontal="right" vertical="center" shrinkToFit="1"/>
    </xf>
    <xf numFmtId="178" fontId="20" fillId="0" borderId="83" xfId="11" applyNumberFormat="1" applyFont="1" applyFill="1" applyBorder="1" applyAlignment="1">
      <alignment horizontal="right" vertical="center" shrinkToFit="1"/>
    </xf>
    <xf numFmtId="49" fontId="23" fillId="0" borderId="1" xfId="11" applyNumberFormat="1" applyFont="1" applyFill="1" applyBorder="1" applyAlignment="1">
      <alignment horizontal="center" vertical="center"/>
    </xf>
    <xf numFmtId="49" fontId="23" fillId="0" borderId="2" xfId="11" applyNumberFormat="1" applyFont="1" applyFill="1" applyBorder="1" applyAlignment="1">
      <alignment horizontal="center" vertical="center"/>
    </xf>
    <xf numFmtId="49" fontId="23" fillId="0" borderId="3" xfId="11" applyNumberFormat="1" applyFont="1" applyFill="1" applyBorder="1" applyAlignment="1">
      <alignment horizontal="center" vertical="center"/>
    </xf>
    <xf numFmtId="0" fontId="20" fillId="0" borderId="34" xfId="11" applyFont="1" applyBorder="1" applyAlignment="1">
      <alignment horizontal="center" vertical="center"/>
    </xf>
    <xf numFmtId="0" fontId="32" fillId="6" borderId="0" xfId="12" applyFont="1" applyFill="1">
      <alignment vertical="center"/>
    </xf>
    <xf numFmtId="0" fontId="33" fillId="6" borderId="1" xfId="12" applyFont="1" applyFill="1" applyBorder="1" applyAlignment="1">
      <alignment horizontal="center" vertical="center"/>
    </xf>
    <xf numFmtId="0" fontId="33" fillId="6" borderId="2" xfId="12" applyFont="1" applyFill="1" applyBorder="1" applyAlignment="1">
      <alignment horizontal="center" vertical="center"/>
    </xf>
    <xf numFmtId="0" fontId="33" fillId="6" borderId="3" xfId="12" applyFont="1" applyFill="1" applyBorder="1" applyAlignment="1">
      <alignment horizontal="center" vertical="center"/>
    </xf>
    <xf numFmtId="0" fontId="34" fillId="6" borderId="75" xfId="12" applyFont="1" applyFill="1" applyBorder="1" applyAlignment="1">
      <alignment horizontal="left" vertical="center"/>
    </xf>
    <xf numFmtId="0" fontId="34" fillId="6" borderId="75" xfId="12" applyFont="1" applyFill="1" applyBorder="1">
      <alignment vertical="center"/>
    </xf>
    <xf numFmtId="0" fontId="34" fillId="7" borderId="36" xfId="12" applyFont="1" applyFill="1" applyBorder="1" applyAlignment="1" applyProtection="1">
      <alignment horizontal="center" vertical="center"/>
      <protection locked="0"/>
    </xf>
    <xf numFmtId="0" fontId="34" fillId="7" borderId="8" xfId="12" applyFont="1" applyFill="1" applyBorder="1" applyAlignment="1" applyProtection="1">
      <alignment horizontal="center" vertical="center"/>
      <protection locked="0"/>
    </xf>
    <xf numFmtId="0" fontId="34" fillId="7" borderId="23" xfId="12" applyFont="1" applyFill="1" applyBorder="1" applyAlignment="1" applyProtection="1">
      <alignment horizontal="center" vertical="center"/>
      <protection locked="0"/>
    </xf>
    <xf numFmtId="0" fontId="34" fillId="7" borderId="92" xfId="12" applyFont="1" applyFill="1" applyBorder="1" applyAlignment="1" applyProtection="1">
      <alignment horizontal="center" vertical="center"/>
      <protection locked="0"/>
    </xf>
    <xf numFmtId="0" fontId="34" fillId="7" borderId="93" xfId="12" applyFont="1" applyFill="1" applyBorder="1" applyAlignment="1" applyProtection="1">
      <alignment horizontal="center" vertical="center"/>
      <protection locked="0"/>
    </xf>
    <xf numFmtId="0" fontId="34" fillId="7" borderId="94" xfId="12" applyFont="1" applyFill="1" applyBorder="1" applyAlignment="1" applyProtection="1">
      <alignment horizontal="center" vertical="center"/>
      <protection locked="0"/>
    </xf>
    <xf numFmtId="0" fontId="34" fillId="7" borderId="62" xfId="12" applyFont="1" applyFill="1" applyBorder="1" applyAlignment="1" applyProtection="1">
      <alignment horizontal="center" vertical="center" wrapText="1"/>
      <protection locked="0"/>
    </xf>
    <xf numFmtId="0" fontId="34" fillId="7" borderId="8" xfId="12" applyFont="1" applyFill="1" applyBorder="1" applyAlignment="1" applyProtection="1">
      <alignment horizontal="center" vertical="center" wrapText="1"/>
      <protection locked="0"/>
    </xf>
    <xf numFmtId="0" fontId="34" fillId="7" borderId="23" xfId="12" applyFont="1" applyFill="1" applyBorder="1" applyAlignment="1" applyProtection="1">
      <alignment horizontal="center" vertical="center" wrapText="1"/>
      <protection locked="0"/>
    </xf>
    <xf numFmtId="0" fontId="34" fillId="7" borderId="95" xfId="12" applyFont="1" applyFill="1" applyBorder="1" applyAlignment="1" applyProtection="1">
      <alignment horizontal="center" vertical="center" wrapText="1"/>
      <protection locked="0"/>
    </xf>
    <xf numFmtId="0" fontId="34" fillId="7" borderId="93" xfId="12" applyFont="1" applyFill="1" applyBorder="1" applyAlignment="1" applyProtection="1">
      <alignment horizontal="center" vertical="center" wrapText="1"/>
      <protection locked="0"/>
    </xf>
    <xf numFmtId="0" fontId="34" fillId="7" borderId="94" xfId="12" applyFont="1" applyFill="1" applyBorder="1" applyAlignment="1" applyProtection="1">
      <alignment horizontal="center" vertical="center" wrapText="1"/>
      <protection locked="0"/>
    </xf>
    <xf numFmtId="0" fontId="34" fillId="7" borderId="36" xfId="12" applyFont="1" applyFill="1" applyBorder="1" applyAlignment="1" applyProtection="1">
      <alignment horizontal="center" vertical="center" wrapText="1"/>
      <protection locked="0"/>
    </xf>
    <xf numFmtId="0" fontId="34" fillId="7" borderId="9" xfId="12" applyFont="1" applyFill="1" applyBorder="1" applyAlignment="1" applyProtection="1">
      <alignment horizontal="center" vertical="center" wrapText="1"/>
      <protection locked="0"/>
    </xf>
    <xf numFmtId="0" fontId="34" fillId="7" borderId="92" xfId="12" applyFont="1" applyFill="1" applyBorder="1" applyAlignment="1" applyProtection="1">
      <alignment horizontal="center" vertical="center" wrapText="1"/>
      <protection locked="0"/>
    </xf>
    <xf numFmtId="0" fontId="34" fillId="7" borderId="96" xfId="12" applyFont="1" applyFill="1" applyBorder="1" applyAlignment="1" applyProtection="1">
      <alignment horizontal="center" vertical="center" wrapText="1"/>
      <protection locked="0"/>
    </xf>
    <xf numFmtId="177" fontId="34" fillId="0" borderId="98" xfId="15" applyNumberFormat="1" applyFont="1" applyBorder="1" applyAlignment="1" applyProtection="1">
      <alignment horizontal="right" vertical="center" shrinkToFit="1"/>
      <protection locked="0"/>
    </xf>
    <xf numFmtId="177" fontId="34" fillId="0" borderId="99" xfId="15" applyNumberFormat="1" applyFont="1" applyBorder="1" applyAlignment="1" applyProtection="1">
      <alignment horizontal="right" vertical="center" shrinkToFit="1"/>
      <protection locked="0"/>
    </xf>
    <xf numFmtId="177" fontId="34" fillId="0" borderId="100" xfId="15" applyNumberFormat="1" applyFont="1" applyBorder="1" applyAlignment="1" applyProtection="1">
      <alignment horizontal="right" vertical="center" shrinkToFit="1"/>
      <protection locked="0"/>
    </xf>
    <xf numFmtId="0" fontId="34" fillId="0" borderId="98" xfId="15" applyFont="1" applyBorder="1" applyAlignment="1" applyProtection="1">
      <alignment horizontal="left" vertical="center" shrinkToFit="1"/>
      <protection locked="0"/>
    </xf>
    <xf numFmtId="0" fontId="34" fillId="0" borderId="99" xfId="15" applyFont="1" applyBorder="1" applyAlignment="1" applyProtection="1">
      <alignment horizontal="left" vertical="center" shrinkToFit="1"/>
      <protection locked="0"/>
    </xf>
    <xf numFmtId="0" fontId="34" fillId="0" borderId="110" xfId="15" applyFont="1" applyBorder="1" applyAlignment="1" applyProtection="1">
      <alignment horizontal="left" vertical="center" shrinkToFit="1"/>
      <protection locked="0"/>
    </xf>
    <xf numFmtId="0" fontId="34" fillId="0" borderId="98" xfId="14" applyFont="1" applyBorder="1" applyAlignment="1" applyProtection="1">
      <alignment horizontal="left" vertical="center" shrinkToFit="1"/>
      <protection locked="0"/>
    </xf>
    <xf numFmtId="0" fontId="34" fillId="0" borderId="99" xfId="14" applyFont="1" applyBorder="1" applyAlignment="1" applyProtection="1">
      <alignment horizontal="left" vertical="center" shrinkToFit="1"/>
      <protection locked="0"/>
    </xf>
    <xf numFmtId="0" fontId="34" fillId="0" borderId="100" xfId="14" applyFont="1" applyBorder="1" applyAlignment="1" applyProtection="1">
      <alignment horizontal="left" vertical="center" shrinkToFit="1"/>
      <protection locked="0"/>
    </xf>
    <xf numFmtId="177" fontId="34" fillId="0" borderId="101" xfId="14" applyNumberFormat="1" applyFont="1" applyBorder="1" applyAlignment="1" applyProtection="1">
      <alignment horizontal="right" vertical="center" shrinkToFit="1"/>
      <protection locked="0"/>
    </xf>
    <xf numFmtId="177" fontId="34" fillId="0" borderId="102" xfId="14" applyNumberFormat="1" applyFont="1" applyBorder="1" applyAlignment="1" applyProtection="1">
      <alignment horizontal="right" vertical="center" shrinkToFit="1"/>
      <protection locked="0"/>
    </xf>
    <xf numFmtId="177" fontId="34" fillId="0" borderId="103" xfId="14" applyNumberFormat="1" applyFont="1" applyBorder="1" applyAlignment="1" applyProtection="1">
      <alignment horizontal="right" vertical="center" shrinkToFit="1"/>
      <protection locked="0"/>
    </xf>
    <xf numFmtId="177" fontId="34" fillId="0" borderId="104" xfId="14" applyNumberFormat="1" applyFont="1" applyBorder="1" applyAlignment="1" applyProtection="1">
      <alignment horizontal="right" vertical="center" shrinkToFit="1"/>
      <protection locked="0"/>
    </xf>
    <xf numFmtId="177" fontId="34" fillId="0" borderId="105" xfId="14" applyNumberFormat="1" applyFont="1" applyBorder="1" applyAlignment="1" applyProtection="1">
      <alignment horizontal="right" vertical="center" shrinkToFit="1"/>
      <protection locked="0"/>
    </xf>
    <xf numFmtId="177" fontId="34" fillId="0" borderId="106" xfId="14" applyNumberFormat="1" applyFont="1" applyBorder="1" applyAlignment="1" applyProtection="1">
      <alignment horizontal="right" vertical="center" shrinkToFit="1"/>
      <protection locked="0"/>
    </xf>
    <xf numFmtId="177" fontId="34" fillId="0" borderId="107" xfId="15" applyNumberFormat="1" applyFont="1" applyBorder="1" applyAlignment="1" applyProtection="1">
      <alignment horizontal="right" vertical="center" shrinkToFit="1"/>
      <protection locked="0"/>
    </xf>
    <xf numFmtId="177" fontId="34" fillId="0" borderId="102" xfId="15" applyNumberFormat="1" applyFont="1" applyBorder="1" applyAlignment="1" applyProtection="1">
      <alignment horizontal="right" vertical="center" shrinkToFit="1"/>
      <protection locked="0"/>
    </xf>
    <xf numFmtId="0" fontId="34" fillId="0" borderId="102" xfId="15" applyFont="1" applyBorder="1" applyAlignment="1" applyProtection="1">
      <alignment horizontal="left" vertical="center" shrinkToFit="1"/>
      <protection locked="0"/>
    </xf>
    <xf numFmtId="0" fontId="34" fillId="0" borderId="108" xfId="15" applyFont="1" applyBorder="1" applyAlignment="1" applyProtection="1">
      <alignment horizontal="left" vertical="center" shrinkToFit="1"/>
      <protection locked="0"/>
    </xf>
    <xf numFmtId="0" fontId="34" fillId="0" borderId="100" xfId="15" applyFont="1" applyBorder="1" applyAlignment="1" applyProtection="1">
      <alignment horizontal="left" vertical="center" shrinkToFit="1"/>
      <protection locked="0"/>
    </xf>
    <xf numFmtId="0" fontId="1" fillId="7" borderId="62" xfId="12" applyFill="1" applyBorder="1" applyAlignment="1" applyProtection="1">
      <alignment horizontal="center" vertical="center" wrapText="1"/>
      <protection locked="0"/>
    </xf>
    <xf numFmtId="0" fontId="1" fillId="7" borderId="8" xfId="12" applyFill="1" applyBorder="1" applyAlignment="1" applyProtection="1">
      <alignment horizontal="center" vertical="center" wrapText="1"/>
      <protection locked="0"/>
    </xf>
    <xf numFmtId="0" fontId="1" fillId="7" borderId="23" xfId="12" applyFill="1" applyBorder="1" applyAlignment="1" applyProtection="1">
      <alignment horizontal="center" vertical="center" wrapText="1"/>
      <protection locked="0"/>
    </xf>
    <xf numFmtId="0" fontId="1" fillId="7" borderId="95" xfId="12" applyFill="1" applyBorder="1" applyAlignment="1" applyProtection="1">
      <alignment horizontal="center" vertical="center" wrapText="1"/>
      <protection locked="0"/>
    </xf>
    <xf numFmtId="0" fontId="1" fillId="7" borderId="93" xfId="12" applyFill="1" applyBorder="1" applyAlignment="1" applyProtection="1">
      <alignment horizontal="center" vertical="center" wrapText="1"/>
      <protection locked="0"/>
    </xf>
    <xf numFmtId="0" fontId="1" fillId="7" borderId="94" xfId="12" applyFill="1" applyBorder="1" applyAlignment="1" applyProtection="1">
      <alignment horizontal="center" vertical="center" wrapText="1"/>
      <protection locked="0"/>
    </xf>
    <xf numFmtId="177" fontId="34" fillId="0" borderId="120" xfId="15" applyNumberFormat="1" applyFont="1" applyBorder="1" applyAlignment="1" applyProtection="1">
      <alignment horizontal="right" vertical="center" shrinkToFit="1"/>
      <protection locked="0"/>
    </xf>
    <xf numFmtId="177" fontId="34" fillId="0" borderId="116" xfId="15" applyNumberFormat="1" applyFont="1" applyBorder="1" applyAlignment="1" applyProtection="1">
      <alignment horizontal="right" vertical="center" shrinkToFit="1"/>
      <protection locked="0"/>
    </xf>
    <xf numFmtId="0" fontId="34" fillId="0" borderId="116" xfId="15" applyFont="1" applyBorder="1" applyAlignment="1" applyProtection="1">
      <alignment horizontal="left" vertical="center" shrinkToFit="1"/>
      <protection locked="0"/>
    </xf>
    <xf numFmtId="0" fontId="34" fillId="0" borderId="121" xfId="15" applyFont="1" applyBorder="1" applyAlignment="1" applyProtection="1">
      <alignment horizontal="left" vertical="center" shrinkToFit="1"/>
      <protection locked="0"/>
    </xf>
    <xf numFmtId="0" fontId="34" fillId="0" borderId="112" xfId="15" applyFont="1" applyBorder="1" applyAlignment="1" applyProtection="1">
      <alignment horizontal="left" vertical="center" shrinkToFit="1"/>
      <protection locked="0"/>
    </xf>
    <xf numFmtId="0" fontId="34" fillId="0" borderId="113" xfId="15" applyFont="1" applyBorder="1" applyAlignment="1" applyProtection="1">
      <alignment horizontal="left" vertical="center" shrinkToFit="1"/>
      <protection locked="0"/>
    </xf>
    <xf numFmtId="0" fontId="34" fillId="0" borderId="114" xfId="15" applyFont="1" applyBorder="1" applyAlignment="1" applyProtection="1">
      <alignment horizontal="left" vertical="center" shrinkToFit="1"/>
      <protection locked="0"/>
    </xf>
    <xf numFmtId="177" fontId="34" fillId="0" borderId="112" xfId="15" applyNumberFormat="1" applyFont="1" applyBorder="1" applyAlignment="1" applyProtection="1">
      <alignment horizontal="right" vertical="center" shrinkToFit="1"/>
      <protection locked="0"/>
    </xf>
    <xf numFmtId="177" fontId="34" fillId="0" borderId="113" xfId="15" applyNumberFormat="1" applyFont="1" applyBorder="1" applyAlignment="1" applyProtection="1">
      <alignment horizontal="right" vertical="center" shrinkToFit="1"/>
      <protection locked="0"/>
    </xf>
    <xf numFmtId="177" fontId="34" fillId="0" borderId="114" xfId="15" applyNumberFormat="1" applyFont="1" applyBorder="1" applyAlignment="1" applyProtection="1">
      <alignment horizontal="right" vertical="center" shrinkToFit="1"/>
      <protection locked="0"/>
    </xf>
    <xf numFmtId="0" fontId="34" fillId="0" borderId="119" xfId="15" applyFont="1" applyBorder="1" applyAlignment="1" applyProtection="1">
      <alignment horizontal="left" vertical="center" shrinkToFit="1"/>
      <protection locked="0"/>
    </xf>
    <xf numFmtId="0" fontId="34" fillId="0" borderId="112" xfId="14" applyFont="1" applyBorder="1" applyAlignment="1" applyProtection="1">
      <alignment horizontal="left" vertical="center" shrinkToFit="1"/>
      <protection locked="0"/>
    </xf>
    <xf numFmtId="0" fontId="34" fillId="0" borderId="113" xfId="14" applyFont="1" applyBorder="1" applyAlignment="1" applyProtection="1">
      <alignment horizontal="left" vertical="center" shrinkToFit="1"/>
      <protection locked="0"/>
    </xf>
    <xf numFmtId="0" fontId="34" fillId="0" borderId="114" xfId="14" applyFont="1" applyBorder="1" applyAlignment="1" applyProtection="1">
      <alignment horizontal="left" vertical="center" shrinkToFit="1"/>
      <protection locked="0"/>
    </xf>
    <xf numFmtId="177" fontId="34" fillId="0" borderId="115" xfId="14" applyNumberFormat="1" applyFont="1" applyBorder="1" applyAlignment="1" applyProtection="1">
      <alignment horizontal="right" vertical="center" shrinkToFit="1"/>
      <protection locked="0"/>
    </xf>
    <xf numFmtId="177" fontId="34" fillId="0" borderId="116" xfId="14" applyNumberFormat="1" applyFont="1" applyBorder="1" applyAlignment="1" applyProtection="1">
      <alignment horizontal="right" vertical="center" shrinkToFit="1"/>
      <protection locked="0"/>
    </xf>
    <xf numFmtId="177" fontId="34" fillId="0" borderId="117" xfId="14" applyNumberFormat="1" applyFont="1" applyBorder="1" applyAlignment="1" applyProtection="1">
      <alignment horizontal="right" vertical="center" shrinkToFit="1"/>
      <protection locked="0"/>
    </xf>
    <xf numFmtId="177" fontId="34" fillId="0" borderId="118" xfId="14" applyNumberFormat="1" applyFont="1" applyBorder="1" applyAlignment="1" applyProtection="1">
      <alignment horizontal="right" vertical="center" shrinkToFit="1"/>
      <protection locked="0"/>
    </xf>
    <xf numFmtId="177" fontId="34" fillId="0" borderId="113" xfId="14" applyNumberFormat="1" applyFont="1" applyBorder="1" applyAlignment="1" applyProtection="1">
      <alignment horizontal="right" vertical="center" shrinkToFit="1"/>
      <protection locked="0"/>
    </xf>
    <xf numFmtId="177" fontId="34" fillId="0" borderId="119" xfId="14" applyNumberFormat="1" applyFont="1" applyBorder="1" applyAlignment="1" applyProtection="1">
      <alignment horizontal="right" vertical="center" shrinkToFit="1"/>
      <protection locked="0"/>
    </xf>
    <xf numFmtId="0" fontId="34" fillId="8" borderId="44" xfId="12" applyFont="1" applyFill="1" applyBorder="1" applyAlignment="1" applyProtection="1">
      <alignment horizontal="left" vertical="center" shrinkToFit="1"/>
      <protection locked="0"/>
    </xf>
    <xf numFmtId="0" fontId="34" fillId="8" borderId="18" xfId="12" applyFont="1" applyFill="1" applyBorder="1" applyAlignment="1" applyProtection="1">
      <alignment horizontal="left" vertical="center" shrinkToFit="1"/>
      <protection locked="0"/>
    </xf>
    <xf numFmtId="0" fontId="34" fillId="8" borderId="43" xfId="12" applyFont="1" applyFill="1" applyBorder="1" applyAlignment="1" applyProtection="1">
      <alignment horizontal="left" vertical="center" shrinkToFit="1"/>
      <protection locked="0"/>
    </xf>
    <xf numFmtId="177" fontId="34" fillId="8" borderId="128" xfId="15" applyNumberFormat="1" applyFont="1" applyFill="1" applyBorder="1" applyAlignment="1" applyProtection="1">
      <alignment horizontal="right" vertical="center" shrinkToFit="1"/>
      <protection locked="0"/>
    </xf>
    <xf numFmtId="177" fontId="34" fillId="8" borderId="129" xfId="15" applyNumberFormat="1" applyFont="1" applyFill="1" applyBorder="1" applyAlignment="1" applyProtection="1">
      <alignment horizontal="right" vertical="center" shrinkToFit="1"/>
      <protection locked="0"/>
    </xf>
    <xf numFmtId="177" fontId="34" fillId="8" borderId="130" xfId="15" applyNumberFormat="1" applyFont="1" applyFill="1" applyBorder="1" applyAlignment="1" applyProtection="1">
      <alignment horizontal="right" vertical="center" shrinkToFit="1"/>
      <protection locked="0"/>
    </xf>
    <xf numFmtId="177" fontId="34" fillId="8" borderId="131" xfId="15" applyNumberFormat="1" applyFont="1" applyFill="1" applyBorder="1" applyAlignment="1" applyProtection="1">
      <alignment horizontal="right" vertical="center" shrinkToFit="1"/>
      <protection locked="0"/>
    </xf>
    <xf numFmtId="177" fontId="34" fillId="8" borderId="132" xfId="15" applyNumberFormat="1" applyFont="1" applyFill="1" applyBorder="1" applyAlignment="1" applyProtection="1">
      <alignment horizontal="right" vertical="center" shrinkToFit="1"/>
      <protection locked="0"/>
    </xf>
    <xf numFmtId="177" fontId="34" fillId="8" borderId="133" xfId="15" applyNumberFormat="1" applyFont="1" applyFill="1" applyBorder="1" applyAlignment="1" applyProtection="1">
      <alignment horizontal="right" vertical="center" shrinkToFit="1"/>
      <protection locked="0"/>
    </xf>
    <xf numFmtId="177" fontId="34" fillId="8" borderId="134" xfId="15" applyNumberFormat="1" applyFont="1" applyFill="1" applyBorder="1" applyAlignment="1" applyProtection="1">
      <alignment horizontal="right" vertical="center" shrinkToFit="1"/>
      <protection locked="0"/>
    </xf>
    <xf numFmtId="177" fontId="34" fillId="0" borderId="123" xfId="14" applyNumberFormat="1" applyFont="1" applyBorder="1" applyAlignment="1" applyProtection="1">
      <alignment horizontal="right" vertical="center" shrinkToFit="1"/>
      <protection locked="0"/>
    </xf>
    <xf numFmtId="177" fontId="34" fillId="0" borderId="124" xfId="14" applyNumberFormat="1" applyFont="1" applyBorder="1" applyAlignment="1" applyProtection="1">
      <alignment horizontal="right" vertical="center" shrinkToFit="1"/>
      <protection locked="0"/>
    </xf>
    <xf numFmtId="177" fontId="34" fillId="0" borderId="125" xfId="14" applyNumberFormat="1" applyFont="1" applyBorder="1" applyAlignment="1" applyProtection="1">
      <alignment horizontal="right" vertical="center" shrinkToFit="1"/>
      <protection locked="0"/>
    </xf>
    <xf numFmtId="177" fontId="34" fillId="0" borderId="126" xfId="15" applyNumberFormat="1" applyFont="1" applyBorder="1" applyAlignment="1" applyProtection="1">
      <alignment horizontal="right" vertical="center" shrinkToFit="1"/>
      <protection locked="0"/>
    </xf>
    <xf numFmtId="177" fontId="34" fillId="0" borderId="124" xfId="15" applyNumberFormat="1" applyFont="1" applyBorder="1" applyAlignment="1" applyProtection="1">
      <alignment horizontal="right" vertical="center" shrinkToFit="1"/>
      <protection locked="0"/>
    </xf>
    <xf numFmtId="0" fontId="34" fillId="0" borderId="124" xfId="15" applyFont="1" applyBorder="1" applyAlignment="1" applyProtection="1">
      <alignment horizontal="left" vertical="center" shrinkToFit="1"/>
      <protection locked="0"/>
    </xf>
    <xf numFmtId="0" fontId="34" fillId="0" borderId="127" xfId="15" applyFont="1" applyBorder="1" applyAlignment="1" applyProtection="1">
      <alignment horizontal="left" vertical="center" shrinkToFit="1"/>
      <protection locked="0"/>
    </xf>
    <xf numFmtId="0" fontId="34" fillId="0" borderId="25" xfId="12" applyFont="1" applyBorder="1" applyAlignment="1" applyProtection="1">
      <alignment horizontal="center" vertical="center"/>
      <protection locked="0"/>
    </xf>
    <xf numFmtId="0" fontId="34" fillId="0" borderId="26" xfId="12" applyFont="1" applyBorder="1" applyAlignment="1" applyProtection="1">
      <alignment horizontal="center" vertical="center"/>
      <protection locked="0"/>
    </xf>
    <xf numFmtId="0" fontId="34" fillId="6" borderId="8" xfId="12" applyFont="1" applyFill="1" applyBorder="1" applyAlignment="1">
      <alignment horizontal="left" vertical="center"/>
    </xf>
    <xf numFmtId="0" fontId="34" fillId="8" borderId="129" xfId="15" applyFont="1" applyFill="1" applyBorder="1" applyAlignment="1" applyProtection="1">
      <alignment horizontal="left" vertical="center" shrinkToFit="1"/>
      <protection locked="0"/>
    </xf>
    <xf numFmtId="0" fontId="34" fillId="8" borderId="132" xfId="15" applyFont="1" applyFill="1" applyBorder="1" applyAlignment="1" applyProtection="1">
      <alignment horizontal="left" vertical="center" shrinkToFit="1"/>
      <protection locked="0"/>
    </xf>
    <xf numFmtId="177" fontId="34" fillId="8" borderId="17" xfId="15" applyNumberFormat="1" applyFont="1" applyFill="1" applyBorder="1" applyAlignment="1" applyProtection="1">
      <alignment horizontal="right" vertical="center" shrinkToFit="1"/>
      <protection locked="0"/>
    </xf>
    <xf numFmtId="177" fontId="34" fillId="8" borderId="18" xfId="15" applyNumberFormat="1" applyFont="1" applyFill="1" applyBorder="1" applyAlignment="1" applyProtection="1">
      <alignment horizontal="right" vertical="center" shrinkToFit="1"/>
      <protection locked="0"/>
    </xf>
    <xf numFmtId="177" fontId="34" fillId="8" borderId="19" xfId="15" applyNumberFormat="1" applyFont="1" applyFill="1" applyBorder="1" applyAlignment="1" applyProtection="1">
      <alignment horizontal="right" vertical="center" shrinkToFit="1"/>
      <protection locked="0"/>
    </xf>
    <xf numFmtId="0" fontId="34" fillId="7" borderId="36" xfId="12" applyFont="1" applyFill="1" applyBorder="1" applyAlignment="1" applyProtection="1">
      <alignment horizontal="center" vertical="center" wrapText="1" shrinkToFit="1"/>
      <protection locked="0"/>
    </xf>
    <xf numFmtId="0" fontId="34" fillId="7" borderId="8" xfId="12" applyFont="1" applyFill="1" applyBorder="1" applyAlignment="1" applyProtection="1">
      <alignment horizontal="center" vertical="center" shrinkToFit="1"/>
      <protection locked="0"/>
    </xf>
    <xf numFmtId="0" fontId="34" fillId="7" borderId="9" xfId="12" applyFont="1" applyFill="1" applyBorder="1" applyAlignment="1" applyProtection="1">
      <alignment horizontal="center" vertical="center" shrinkToFit="1"/>
      <protection locked="0"/>
    </xf>
    <xf numFmtId="0" fontId="34" fillId="7" borderId="92" xfId="12" applyFont="1" applyFill="1" applyBorder="1" applyAlignment="1" applyProtection="1">
      <alignment horizontal="center" vertical="center" shrinkToFit="1"/>
      <protection locked="0"/>
    </xf>
    <xf numFmtId="0" fontId="34" fillId="7" borderId="93" xfId="12" applyFont="1" applyFill="1" applyBorder="1" applyAlignment="1" applyProtection="1">
      <alignment horizontal="center" vertical="center" shrinkToFit="1"/>
      <protection locked="0"/>
    </xf>
    <xf numFmtId="0" fontId="34" fillId="7" borderId="96" xfId="12" applyFont="1" applyFill="1" applyBorder="1" applyAlignment="1" applyProtection="1">
      <alignment horizontal="center" vertical="center" shrinkToFit="1"/>
      <protection locked="0"/>
    </xf>
    <xf numFmtId="0" fontId="34" fillId="0" borderId="137" xfId="12" applyFont="1" applyBorder="1" applyAlignment="1" applyProtection="1">
      <alignment horizontal="left" vertical="center" shrinkToFit="1"/>
      <protection locked="0"/>
    </xf>
    <xf numFmtId="0" fontId="34" fillId="0" borderId="140" xfId="12" applyFont="1" applyBorder="1" applyAlignment="1" applyProtection="1">
      <alignment horizontal="left" vertical="center" shrinkToFit="1"/>
      <protection locked="0"/>
    </xf>
    <xf numFmtId="177" fontId="34" fillId="0" borderId="136" xfId="14" applyNumberFormat="1" applyFont="1" applyBorder="1" applyAlignment="1" applyProtection="1">
      <alignment horizontal="right" vertical="center" shrinkToFit="1"/>
      <protection locked="0"/>
    </xf>
    <xf numFmtId="177" fontId="34" fillId="0" borderId="137" xfId="14" applyNumberFormat="1" applyFont="1" applyBorder="1" applyAlignment="1" applyProtection="1">
      <alignment horizontal="right" vertical="center" shrinkToFit="1"/>
      <protection locked="0"/>
    </xf>
    <xf numFmtId="177" fontId="34" fillId="0" borderId="138" xfId="14" applyNumberFormat="1" applyFont="1" applyBorder="1" applyAlignment="1" applyProtection="1">
      <alignment horizontal="right" vertical="center" shrinkToFit="1"/>
      <protection locked="0"/>
    </xf>
    <xf numFmtId="177" fontId="34" fillId="0" borderId="139" xfId="14" applyNumberFormat="1" applyFont="1" applyBorder="1" applyAlignment="1" applyProtection="1">
      <alignment horizontal="right" vertical="center" shrinkToFit="1"/>
      <protection locked="0"/>
    </xf>
    <xf numFmtId="177" fontId="34" fillId="0" borderId="140" xfId="14" applyNumberFormat="1" applyFont="1" applyBorder="1" applyAlignment="1" applyProtection="1">
      <alignment horizontal="right" vertical="center" shrinkToFit="1"/>
      <protection locked="0"/>
    </xf>
    <xf numFmtId="177" fontId="34" fillId="0" borderId="141" xfId="12" applyNumberFormat="1" applyFont="1" applyBorder="1" applyAlignment="1" applyProtection="1">
      <alignment horizontal="right" vertical="center" shrinkToFit="1"/>
      <protection locked="0"/>
    </xf>
    <xf numFmtId="177" fontId="34" fillId="0" borderId="137" xfId="12" applyNumberFormat="1" applyFont="1" applyBorder="1" applyAlignment="1" applyProtection="1">
      <alignment horizontal="right" vertical="center" shrinkToFit="1"/>
      <protection locked="0"/>
    </xf>
    <xf numFmtId="187" fontId="34" fillId="0" borderId="137" xfId="12" applyNumberFormat="1" applyFont="1" applyBorder="1" applyAlignment="1" applyProtection="1">
      <alignment horizontal="right" vertical="center" shrinkToFit="1"/>
      <protection locked="0"/>
    </xf>
    <xf numFmtId="177" fontId="34" fillId="0" borderId="117" xfId="12" applyNumberFormat="1" applyFont="1" applyBorder="1" applyAlignment="1" applyProtection="1">
      <alignment horizontal="right" vertical="center" shrinkToFit="1"/>
      <protection locked="0"/>
    </xf>
    <xf numFmtId="177" fontId="34" fillId="0" borderId="113" xfId="12" applyNumberFormat="1" applyFont="1" applyBorder="1" applyAlignment="1" applyProtection="1">
      <alignment horizontal="right" vertical="center" shrinkToFit="1"/>
      <protection locked="0"/>
    </xf>
    <xf numFmtId="177" fontId="34" fillId="0" borderId="120" xfId="12" applyNumberFormat="1" applyFont="1" applyBorder="1" applyAlignment="1" applyProtection="1">
      <alignment horizontal="right" vertical="center" shrinkToFit="1"/>
      <protection locked="0"/>
    </xf>
    <xf numFmtId="187" fontId="34" fillId="0" borderId="117" xfId="12" applyNumberFormat="1" applyFont="1" applyBorder="1" applyAlignment="1" applyProtection="1">
      <alignment horizontal="right" vertical="center" shrinkToFit="1"/>
      <protection locked="0"/>
    </xf>
    <xf numFmtId="187" fontId="34" fillId="0" borderId="113" xfId="12" applyNumberFormat="1" applyFont="1" applyBorder="1" applyAlignment="1" applyProtection="1">
      <alignment horizontal="right" vertical="center" shrinkToFit="1"/>
      <protection locked="0"/>
    </xf>
    <xf numFmtId="187" fontId="34" fillId="0" borderId="120" xfId="12" applyNumberFormat="1" applyFont="1" applyBorder="1" applyAlignment="1" applyProtection="1">
      <alignment horizontal="right" vertical="center" shrinkToFit="1"/>
      <protection locked="0"/>
    </xf>
    <xf numFmtId="0" fontId="34" fillId="0" borderId="116" xfId="12" applyFont="1" applyBorder="1" applyAlignment="1" applyProtection="1">
      <alignment horizontal="left" vertical="center" shrinkToFit="1"/>
      <protection locked="0"/>
    </xf>
    <xf numFmtId="0" fontId="34" fillId="0" borderId="121" xfId="12" applyFont="1" applyBorder="1" applyAlignment="1" applyProtection="1">
      <alignment horizontal="left" vertical="center" shrinkToFit="1"/>
      <protection locked="0"/>
    </xf>
    <xf numFmtId="177" fontId="34" fillId="0" borderId="116" xfId="12" applyNumberFormat="1" applyFont="1" applyBorder="1" applyAlignment="1" applyProtection="1">
      <alignment horizontal="right" vertical="center" shrinkToFit="1"/>
      <protection locked="0"/>
    </xf>
    <xf numFmtId="187" fontId="34" fillId="0" borderId="116" xfId="12" applyNumberFormat="1" applyFont="1" applyBorder="1" applyAlignment="1" applyProtection="1">
      <alignment horizontal="right" vertical="center" shrinkToFit="1"/>
      <protection locked="0"/>
    </xf>
    <xf numFmtId="177" fontId="34" fillId="6" borderId="115" xfId="13" applyNumberFormat="1" applyFont="1" applyFill="1" applyBorder="1" applyAlignment="1" applyProtection="1">
      <alignment horizontal="right" vertical="center" shrinkToFit="1"/>
      <protection locked="0"/>
    </xf>
    <xf numFmtId="177" fontId="34" fillId="6" borderId="116" xfId="13" applyNumberFormat="1" applyFont="1" applyFill="1" applyBorder="1" applyAlignment="1" applyProtection="1">
      <alignment horizontal="right" vertical="center" shrinkToFit="1"/>
      <protection locked="0"/>
    </xf>
    <xf numFmtId="177" fontId="34" fillId="6" borderId="117" xfId="13" applyNumberFormat="1" applyFont="1" applyFill="1" applyBorder="1" applyAlignment="1" applyProtection="1">
      <alignment horizontal="right" vertical="center" shrinkToFit="1"/>
      <protection locked="0"/>
    </xf>
    <xf numFmtId="187" fontId="34" fillId="6" borderId="116" xfId="13" applyNumberFormat="1" applyFont="1" applyFill="1" applyBorder="1" applyAlignment="1" applyProtection="1">
      <alignment horizontal="right" vertical="center" shrinkToFit="1"/>
      <protection locked="0"/>
    </xf>
    <xf numFmtId="177" fontId="34" fillId="6" borderId="120" xfId="13" applyNumberFormat="1" applyFont="1" applyFill="1" applyBorder="1" applyAlignment="1" applyProtection="1">
      <alignment horizontal="right" vertical="center" shrinkToFit="1"/>
      <protection locked="0"/>
    </xf>
    <xf numFmtId="177" fontId="34" fillId="8" borderId="142" xfId="12" applyNumberFormat="1" applyFont="1" applyFill="1" applyBorder="1" applyAlignment="1" applyProtection="1">
      <alignment horizontal="right" vertical="center" shrinkToFit="1"/>
      <protection locked="0"/>
    </xf>
    <xf numFmtId="177" fontId="34" fillId="8" borderId="134" xfId="12" applyNumberFormat="1" applyFont="1" applyFill="1" applyBorder="1" applyAlignment="1" applyProtection="1">
      <alignment horizontal="right" vertical="center" shrinkToFit="1"/>
      <protection locked="0"/>
    </xf>
    <xf numFmtId="177" fontId="34" fillId="8" borderId="143" xfId="12" applyNumberFormat="1" applyFont="1" applyFill="1" applyBorder="1" applyAlignment="1" applyProtection="1">
      <alignment horizontal="right" vertical="center" shrinkToFit="1"/>
      <protection locked="0"/>
    </xf>
    <xf numFmtId="177" fontId="34" fillId="8" borderId="131" xfId="12" applyNumberFormat="1" applyFont="1" applyFill="1" applyBorder="1" applyAlignment="1" applyProtection="1">
      <alignment horizontal="right" vertical="center" shrinkToFit="1"/>
      <protection locked="0"/>
    </xf>
    <xf numFmtId="177" fontId="34" fillId="8" borderId="129" xfId="12" applyNumberFormat="1" applyFont="1" applyFill="1" applyBorder="1" applyAlignment="1" applyProtection="1">
      <alignment horizontal="right" vertical="center" shrinkToFit="1"/>
      <protection locked="0"/>
    </xf>
    <xf numFmtId="177" fontId="34" fillId="8" borderId="132" xfId="12" applyNumberFormat="1" applyFont="1" applyFill="1" applyBorder="1" applyAlignment="1" applyProtection="1">
      <alignment horizontal="right" vertical="center" shrinkToFit="1"/>
      <protection locked="0"/>
    </xf>
    <xf numFmtId="177" fontId="34" fillId="8" borderId="133" xfId="12" applyNumberFormat="1" applyFont="1" applyFill="1" applyBorder="1" applyAlignment="1" applyProtection="1">
      <alignment horizontal="right" vertical="center" shrinkToFit="1"/>
      <protection locked="0"/>
    </xf>
    <xf numFmtId="0" fontId="34" fillId="0" borderId="81" xfId="12" applyFont="1" applyBorder="1" applyAlignment="1" applyProtection="1">
      <alignment horizontal="center" vertical="center" shrinkToFit="1"/>
      <protection locked="0"/>
    </xf>
    <xf numFmtId="187" fontId="34" fillId="8" borderId="134" xfId="12" applyNumberFormat="1" applyFont="1" applyFill="1" applyBorder="1" applyAlignment="1" applyProtection="1">
      <alignment horizontal="right" vertical="center" shrinkToFit="1"/>
      <protection locked="0"/>
    </xf>
    <xf numFmtId="0" fontId="34" fillId="8" borderId="129" xfId="12" applyFont="1" applyFill="1" applyBorder="1" applyAlignment="1" applyProtection="1">
      <alignment horizontal="left" vertical="center" shrinkToFit="1"/>
      <protection locked="0"/>
    </xf>
    <xf numFmtId="0" fontId="34" fillId="8" borderId="132" xfId="12" applyFont="1" applyFill="1" applyBorder="1" applyAlignment="1" applyProtection="1">
      <alignment horizontal="left" vertical="center" shrinkToFit="1"/>
      <protection locked="0"/>
    </xf>
    <xf numFmtId="177" fontId="34" fillId="8" borderId="17" xfId="12" applyNumberFormat="1" applyFont="1" applyFill="1" applyBorder="1" applyAlignment="1" applyProtection="1">
      <alignment horizontal="right" vertical="center" shrinkToFit="1"/>
      <protection locked="0"/>
    </xf>
    <xf numFmtId="177" fontId="34" fillId="8" borderId="18" xfId="12" applyNumberFormat="1" applyFont="1" applyFill="1" applyBorder="1" applyAlignment="1" applyProtection="1">
      <alignment horizontal="right" vertical="center" shrinkToFit="1"/>
      <protection locked="0"/>
    </xf>
    <xf numFmtId="177" fontId="34" fillId="8" borderId="19" xfId="12" applyNumberFormat="1" applyFont="1" applyFill="1" applyBorder="1" applyAlignment="1" applyProtection="1">
      <alignment horizontal="right" vertical="center" shrinkToFit="1"/>
      <protection locked="0"/>
    </xf>
    <xf numFmtId="0" fontId="34" fillId="7" borderId="62" xfId="12" applyFont="1" applyFill="1" applyBorder="1" applyAlignment="1" applyProtection="1">
      <alignment horizontal="center" vertical="center" wrapText="1" shrinkToFit="1"/>
      <protection locked="0"/>
    </xf>
    <xf numFmtId="0" fontId="34" fillId="7" borderId="23"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shrinkToFit="1"/>
      <protection locked="0"/>
    </xf>
    <xf numFmtId="0" fontId="34" fillId="7" borderId="94" xfId="12" applyFont="1" applyFill="1" applyBorder="1" applyAlignment="1" applyProtection="1">
      <alignment horizontal="center" vertical="center" shrinkToFit="1"/>
      <protection locked="0"/>
    </xf>
    <xf numFmtId="0" fontId="34" fillId="7" borderId="95" xfId="12" applyFont="1" applyFill="1" applyBorder="1" applyAlignment="1" applyProtection="1">
      <alignment horizontal="center" vertical="center"/>
      <protection locked="0"/>
    </xf>
    <xf numFmtId="0" fontId="34" fillId="6" borderId="112" xfId="12" applyFont="1" applyFill="1" applyBorder="1" applyAlignment="1" applyProtection="1">
      <alignment horizontal="left" vertical="center" shrinkToFit="1"/>
      <protection locked="0"/>
    </xf>
    <xf numFmtId="0" fontId="34" fillId="6" borderId="113" xfId="12" applyFont="1" applyFill="1" applyBorder="1" applyAlignment="1" applyProtection="1">
      <alignment horizontal="left" vertical="center" shrinkToFit="1"/>
      <protection locked="0"/>
    </xf>
    <xf numFmtId="0" fontId="34" fillId="6" borderId="119" xfId="12" applyFont="1" applyFill="1" applyBorder="1" applyAlignment="1" applyProtection="1">
      <alignment horizontal="left" vertical="center" shrinkToFit="1"/>
      <protection locked="0"/>
    </xf>
    <xf numFmtId="177" fontId="34" fillId="6" borderId="112" xfId="12" applyNumberFormat="1" applyFont="1" applyFill="1" applyBorder="1" applyAlignment="1" applyProtection="1">
      <alignment horizontal="right" vertical="center" shrinkToFit="1"/>
      <protection locked="0"/>
    </xf>
    <xf numFmtId="177" fontId="34" fillId="6" borderId="113" xfId="12" applyNumberFormat="1" applyFont="1" applyFill="1" applyBorder="1" applyAlignment="1" applyProtection="1">
      <alignment horizontal="right" vertical="center" shrinkToFit="1"/>
      <protection locked="0"/>
    </xf>
    <xf numFmtId="177" fontId="34" fillId="6" borderId="114" xfId="12" applyNumberFormat="1" applyFont="1" applyFill="1" applyBorder="1" applyAlignment="1" applyProtection="1">
      <alignment horizontal="right" vertical="center" shrinkToFit="1"/>
      <protection locked="0"/>
    </xf>
    <xf numFmtId="0" fontId="34" fillId="6" borderId="114" xfId="12" applyFont="1" applyFill="1" applyBorder="1" applyAlignment="1" applyProtection="1">
      <alignment horizontal="left" vertical="center" shrinkToFit="1"/>
      <protection locked="0"/>
    </xf>
    <xf numFmtId="177" fontId="34" fillId="0" borderId="102" xfId="12" applyNumberFormat="1" applyFont="1" applyBorder="1" applyAlignment="1" applyProtection="1">
      <alignment horizontal="right" vertical="center" shrinkToFit="1"/>
      <protection locked="0"/>
    </xf>
    <xf numFmtId="0" fontId="34" fillId="0" borderId="102" xfId="12" applyFont="1" applyBorder="1" applyAlignment="1" applyProtection="1">
      <alignment horizontal="left" vertical="center" shrinkToFit="1"/>
      <protection locked="0"/>
    </xf>
    <xf numFmtId="0" fontId="34" fillId="0" borderId="108" xfId="12" applyFont="1" applyBorder="1" applyAlignment="1" applyProtection="1">
      <alignment horizontal="left" vertical="center" shrinkToFit="1"/>
      <protection locked="0"/>
    </xf>
    <xf numFmtId="0" fontId="34" fillId="0" borderId="98" xfId="12" applyFont="1" applyBorder="1" applyAlignment="1" applyProtection="1">
      <alignment horizontal="left" vertical="center" shrinkToFit="1"/>
      <protection locked="0"/>
    </xf>
    <xf numFmtId="0" fontId="34" fillId="0" borderId="99" xfId="12" applyFont="1" applyBorder="1" applyAlignment="1" applyProtection="1">
      <alignment horizontal="left" vertical="center" shrinkToFit="1"/>
      <protection locked="0"/>
    </xf>
    <xf numFmtId="0" fontId="34" fillId="0" borderId="100" xfId="12" applyFont="1" applyBorder="1" applyAlignment="1" applyProtection="1">
      <alignment horizontal="left" vertical="center" shrinkToFit="1"/>
      <protection locked="0"/>
    </xf>
    <xf numFmtId="177" fontId="34" fillId="0" borderId="101" xfId="12" applyNumberFormat="1" applyFont="1" applyBorder="1" applyAlignment="1" applyProtection="1">
      <alignment horizontal="right" vertical="center" shrinkToFit="1"/>
      <protection locked="0"/>
    </xf>
    <xf numFmtId="0" fontId="34" fillId="0" borderId="112" xfId="12" applyFont="1" applyBorder="1" applyAlignment="1" applyProtection="1">
      <alignment horizontal="left" vertical="center" shrinkToFit="1"/>
      <protection locked="0"/>
    </xf>
    <xf numFmtId="0" fontId="34" fillId="0" borderId="113" xfId="12" applyFont="1" applyBorder="1" applyAlignment="1" applyProtection="1">
      <alignment horizontal="left" vertical="center" shrinkToFit="1"/>
      <protection locked="0"/>
    </xf>
    <xf numFmtId="0" fontId="34" fillId="0" borderId="114" xfId="12" applyFont="1" applyBorder="1" applyAlignment="1" applyProtection="1">
      <alignment horizontal="left" vertical="center" shrinkToFit="1"/>
      <protection locked="0"/>
    </xf>
    <xf numFmtId="177" fontId="34" fillId="0" borderId="115" xfId="12" applyNumberFormat="1" applyFont="1" applyBorder="1" applyAlignment="1" applyProtection="1">
      <alignment horizontal="right" vertical="center" shrinkToFit="1"/>
      <protection locked="0"/>
    </xf>
    <xf numFmtId="177" fontId="34" fillId="0" borderId="112" xfId="12" applyNumberFormat="1" applyFont="1" applyBorder="1" applyAlignment="1" applyProtection="1">
      <alignment horizontal="right" vertical="center" shrinkToFit="1"/>
      <protection locked="0"/>
    </xf>
    <xf numFmtId="0" fontId="34" fillId="6" borderId="145" xfId="12" applyFont="1" applyFill="1" applyBorder="1" applyAlignment="1" applyProtection="1">
      <alignment horizontal="left" vertical="center" shrinkToFit="1"/>
      <protection locked="0"/>
    </xf>
    <xf numFmtId="0" fontId="34" fillId="6" borderId="146" xfId="12" applyFont="1" applyFill="1" applyBorder="1" applyAlignment="1" applyProtection="1">
      <alignment horizontal="left" vertical="center" shrinkToFit="1"/>
      <protection locked="0"/>
    </xf>
    <xf numFmtId="0" fontId="34" fillId="6" borderId="147" xfId="12" applyFont="1" applyFill="1" applyBorder="1" applyAlignment="1" applyProtection="1">
      <alignment horizontal="left" vertical="center" shrinkToFit="1"/>
      <protection locked="0"/>
    </xf>
    <xf numFmtId="177" fontId="34" fillId="6" borderId="123" xfId="12" applyNumberFormat="1" applyFont="1" applyFill="1" applyBorder="1" applyAlignment="1" applyProtection="1">
      <alignment horizontal="right" vertical="center" shrinkToFit="1"/>
      <protection locked="0"/>
    </xf>
    <xf numFmtId="177" fontId="34" fillId="6" borderId="124" xfId="12" applyNumberFormat="1" applyFont="1" applyFill="1" applyBorder="1" applyAlignment="1" applyProtection="1">
      <alignment horizontal="right" vertical="center" shrinkToFit="1"/>
      <protection locked="0"/>
    </xf>
    <xf numFmtId="0" fontId="34" fillId="6" borderId="124" xfId="12" applyFont="1" applyFill="1" applyBorder="1" applyAlignment="1" applyProtection="1">
      <alignment horizontal="left" vertical="center" shrinkToFit="1"/>
      <protection locked="0"/>
    </xf>
    <xf numFmtId="0" fontId="34" fillId="6" borderId="127" xfId="12" applyFont="1" applyFill="1" applyBorder="1" applyAlignment="1" applyProtection="1">
      <alignment horizontal="left" vertical="center" shrinkToFit="1"/>
      <protection locked="0"/>
    </xf>
    <xf numFmtId="177" fontId="34" fillId="8" borderId="148" xfId="12" applyNumberFormat="1" applyFont="1" applyFill="1" applyBorder="1" applyAlignment="1" applyProtection="1">
      <alignment horizontal="right" vertical="center" shrinkToFit="1"/>
      <protection locked="0"/>
    </xf>
    <xf numFmtId="177" fontId="34" fillId="8" borderId="149" xfId="12" applyNumberFormat="1" applyFont="1" applyFill="1" applyBorder="1" applyAlignment="1" applyProtection="1">
      <alignment horizontal="right" vertical="center" shrinkToFit="1"/>
      <protection locked="0"/>
    </xf>
    <xf numFmtId="177" fontId="34" fillId="8" borderId="150" xfId="12" applyNumberFormat="1" applyFont="1" applyFill="1" applyBorder="1" applyAlignment="1" applyProtection="1">
      <alignment horizontal="right" vertical="center" shrinkToFit="1"/>
      <protection locked="0"/>
    </xf>
    <xf numFmtId="177" fontId="34" fillId="8" borderId="44" xfId="12" applyNumberFormat="1" applyFont="1" applyFill="1" applyBorder="1" applyAlignment="1" applyProtection="1">
      <alignment horizontal="right" vertical="center" shrinkToFit="1"/>
      <protection locked="0"/>
    </xf>
    <xf numFmtId="177" fontId="34" fillId="8" borderId="43" xfId="12" applyNumberFormat="1" applyFont="1" applyFill="1" applyBorder="1" applyAlignment="1" applyProtection="1">
      <alignment horizontal="right" vertical="center" shrinkToFit="1"/>
      <protection locked="0"/>
    </xf>
    <xf numFmtId="0" fontId="34" fillId="6" borderId="39" xfId="12" applyFont="1" applyFill="1" applyBorder="1" applyAlignment="1">
      <alignment horizontal="center" vertical="center"/>
    </xf>
    <xf numFmtId="0" fontId="34" fillId="6" borderId="31" xfId="12" applyFont="1" applyFill="1" applyBorder="1" applyAlignment="1">
      <alignment horizontal="center" vertical="center"/>
    </xf>
    <xf numFmtId="0" fontId="34" fillId="6" borderId="42" xfId="12" applyFont="1" applyFill="1" applyBorder="1" applyAlignment="1">
      <alignment horizontal="center" vertical="center"/>
    </xf>
    <xf numFmtId="0" fontId="34" fillId="6" borderId="32" xfId="12" applyFont="1" applyFill="1" applyBorder="1" applyAlignment="1">
      <alignment horizontal="center" vertical="center"/>
    </xf>
    <xf numFmtId="0" fontId="34" fillId="6" borderId="11" xfId="12" applyFont="1" applyFill="1" applyBorder="1">
      <alignment vertical="center"/>
    </xf>
    <xf numFmtId="0" fontId="34" fillId="6" borderId="12" xfId="12" applyFont="1" applyFill="1" applyBorder="1">
      <alignment vertical="center"/>
    </xf>
    <xf numFmtId="0" fontId="34" fillId="6" borderId="48" xfId="12" applyFont="1" applyFill="1" applyBorder="1">
      <alignment vertical="center"/>
    </xf>
    <xf numFmtId="177" fontId="34" fillId="6" borderId="41" xfId="14" applyNumberFormat="1" applyFont="1" applyFill="1" applyBorder="1" applyAlignment="1">
      <alignment horizontal="right" vertical="center" shrinkToFit="1"/>
    </xf>
    <xf numFmtId="177" fontId="34" fillId="6" borderId="12" xfId="14" applyNumberFormat="1" applyFont="1" applyFill="1" applyBorder="1" applyAlignment="1">
      <alignment horizontal="right" vertical="center" shrinkToFit="1"/>
    </xf>
    <xf numFmtId="177" fontId="34" fillId="6" borderId="82" xfId="14" applyNumberFormat="1" applyFont="1" applyFill="1" applyBorder="1" applyAlignment="1">
      <alignment horizontal="right" vertical="center" shrinkToFit="1"/>
    </xf>
    <xf numFmtId="177" fontId="34" fillId="6" borderId="84" xfId="14" applyNumberFormat="1" applyFont="1" applyFill="1" applyBorder="1" applyAlignment="1">
      <alignment horizontal="right" vertical="center" shrinkToFit="1"/>
    </xf>
    <xf numFmtId="187" fontId="34" fillId="6" borderId="84" xfId="14" applyNumberFormat="1" applyFont="1" applyFill="1" applyBorder="1" applyAlignment="1">
      <alignment horizontal="right" vertical="center" shrinkToFit="1"/>
    </xf>
    <xf numFmtId="187" fontId="34" fillId="6" borderId="12" xfId="14" applyNumberFormat="1" applyFont="1" applyFill="1" applyBorder="1" applyAlignment="1">
      <alignment horizontal="right" vertical="center" shrinkToFit="1"/>
    </xf>
    <xf numFmtId="187" fontId="34" fillId="6" borderId="13" xfId="14" applyNumberFormat="1" applyFont="1" applyFill="1" applyBorder="1" applyAlignment="1">
      <alignment horizontal="right" vertical="center" shrinkToFit="1"/>
    </xf>
    <xf numFmtId="0" fontId="34" fillId="6" borderId="11" xfId="12" applyFont="1" applyFill="1" applyBorder="1" applyAlignment="1">
      <alignment horizontal="center" vertical="top"/>
    </xf>
    <xf numFmtId="0" fontId="34" fillId="6" borderId="12" xfId="12" applyFont="1" applyFill="1" applyBorder="1" applyAlignment="1">
      <alignment horizontal="center" vertical="top"/>
    </xf>
    <xf numFmtId="0" fontId="34" fillId="6" borderId="7" xfId="12" applyFont="1" applyFill="1" applyBorder="1" applyAlignment="1">
      <alignment horizontal="center" vertical="top"/>
    </xf>
    <xf numFmtId="0" fontId="34" fillId="6" borderId="0" xfId="12" applyFont="1" applyFill="1" applyAlignment="1">
      <alignment horizontal="center" vertical="top"/>
    </xf>
    <xf numFmtId="0" fontId="34" fillId="6" borderId="24" xfId="12" applyFont="1" applyFill="1" applyBorder="1" applyAlignment="1">
      <alignment horizontal="center" vertical="top"/>
    </xf>
    <xf numFmtId="0" fontId="34" fillId="6" borderId="54" xfId="12" applyFont="1" applyFill="1" applyBorder="1" applyAlignment="1">
      <alignment horizontal="center" vertical="top"/>
    </xf>
    <xf numFmtId="0" fontId="34" fillId="6" borderId="30" xfId="12" applyFont="1" applyFill="1" applyBorder="1" applyAlignment="1">
      <alignment horizontal="center" vertical="center"/>
    </xf>
    <xf numFmtId="0" fontId="34" fillId="6" borderId="34" xfId="12" applyFont="1" applyFill="1" applyBorder="1" applyAlignment="1">
      <alignment horizontal="center" vertical="center"/>
    </xf>
    <xf numFmtId="0" fontId="34" fillId="8" borderId="19" xfId="12" applyFont="1" applyFill="1" applyBorder="1" applyAlignment="1" applyProtection="1">
      <alignment horizontal="left" vertical="center" shrinkToFit="1"/>
      <protection locked="0"/>
    </xf>
    <xf numFmtId="0" fontId="34" fillId="6" borderId="8" xfId="12" applyFont="1" applyFill="1" applyBorder="1" applyAlignment="1">
      <alignment horizontal="left" vertical="center" wrapText="1"/>
    </xf>
    <xf numFmtId="0" fontId="34" fillId="6" borderId="0" xfId="13" applyFont="1" applyFill="1" applyAlignment="1">
      <alignment horizontal="left" vertical="center"/>
    </xf>
    <xf numFmtId="0" fontId="34" fillId="6" borderId="24" xfId="12" applyFont="1" applyFill="1" applyBorder="1" applyAlignment="1">
      <alignment horizontal="center" vertical="center"/>
    </xf>
    <xf numFmtId="0" fontId="34" fillId="6" borderId="54" xfId="12" applyFont="1" applyFill="1" applyBorder="1" applyAlignment="1">
      <alignment horizontal="center" vertical="center"/>
    </xf>
    <xf numFmtId="0" fontId="34" fillId="6" borderId="67" xfId="12" applyFont="1" applyFill="1" applyBorder="1" applyAlignment="1">
      <alignment horizontal="center" vertical="center"/>
    </xf>
    <xf numFmtId="187" fontId="34" fillId="6" borderId="87" xfId="14" applyNumberFormat="1" applyFont="1" applyFill="1" applyBorder="1" applyAlignment="1">
      <alignment horizontal="right" vertical="center" shrinkToFit="1"/>
    </xf>
    <xf numFmtId="187" fontId="34" fillId="6" borderId="63" xfId="14" applyNumberFormat="1" applyFont="1" applyFill="1" applyBorder="1" applyAlignment="1">
      <alignment horizontal="right" vertical="center" shrinkToFit="1"/>
    </xf>
    <xf numFmtId="0" fontId="34" fillId="6" borderId="64" xfId="12" applyFont="1" applyFill="1" applyBorder="1">
      <alignment vertical="center"/>
    </xf>
    <xf numFmtId="0" fontId="34" fillId="6" borderId="0" xfId="12" applyFont="1" applyFill="1">
      <alignment vertical="center"/>
    </xf>
    <xf numFmtId="0" fontId="34" fillId="6" borderId="38" xfId="12" applyFont="1" applyFill="1" applyBorder="1">
      <alignment vertical="center"/>
    </xf>
    <xf numFmtId="177" fontId="34" fillId="6" borderId="154" xfId="14" applyNumberFormat="1" applyFont="1" applyFill="1" applyBorder="1" applyAlignment="1">
      <alignment horizontal="right" vertical="center" shrinkToFit="1"/>
    </xf>
    <xf numFmtId="177" fontId="34" fillId="6" borderId="86" xfId="14" applyNumberFormat="1" applyFont="1" applyFill="1" applyBorder="1" applyAlignment="1">
      <alignment horizontal="right" vertical="center" shrinkToFit="1"/>
    </xf>
    <xf numFmtId="187" fontId="34" fillId="6" borderId="86" xfId="14" applyNumberFormat="1" applyFont="1" applyFill="1" applyBorder="1" applyAlignment="1">
      <alignment horizontal="right" vertical="center" shrinkToFit="1"/>
    </xf>
    <xf numFmtId="187" fontId="34" fillId="6" borderId="155" xfId="14" applyNumberFormat="1" applyFont="1" applyFill="1" applyBorder="1" applyAlignment="1">
      <alignment horizontal="right" vertical="center" shrinkToFit="1"/>
    </xf>
    <xf numFmtId="0" fontId="34" fillId="6" borderId="41" xfId="12" applyFont="1" applyFill="1" applyBorder="1">
      <alignment vertical="center"/>
    </xf>
    <xf numFmtId="177" fontId="34" fillId="6" borderId="151" xfId="14" applyNumberFormat="1" applyFont="1" applyFill="1" applyBorder="1" applyAlignment="1">
      <alignment horizontal="right" vertical="center" shrinkToFit="1"/>
    </xf>
    <xf numFmtId="177" fontId="34" fillId="6" borderId="83" xfId="14" applyNumberFormat="1" applyFont="1" applyFill="1" applyBorder="1" applyAlignment="1">
      <alignment horizontal="right" vertical="center" shrinkToFit="1"/>
    </xf>
    <xf numFmtId="187" fontId="34" fillId="6" borderId="83" xfId="14" applyNumberFormat="1" applyFont="1" applyFill="1" applyBorder="1" applyAlignment="1">
      <alignment horizontal="right" vertical="center" shrinkToFit="1"/>
    </xf>
    <xf numFmtId="187" fontId="34" fillId="6" borderId="153" xfId="14" applyNumberFormat="1" applyFont="1" applyFill="1" applyBorder="1" applyAlignment="1">
      <alignment horizontal="right" vertical="center" shrinkToFit="1"/>
    </xf>
    <xf numFmtId="0" fontId="34" fillId="6" borderId="7" xfId="12" applyFont="1" applyFill="1" applyBorder="1" applyAlignment="1">
      <alignment horizontal="left" vertical="center"/>
    </xf>
    <xf numFmtId="0" fontId="34" fillId="6" borderId="0" xfId="12" applyFont="1" applyFill="1" applyAlignment="1">
      <alignment horizontal="left" vertical="center"/>
    </xf>
    <xf numFmtId="0" fontId="34" fillId="6" borderId="38" xfId="12" applyFont="1" applyFill="1" applyBorder="1" applyAlignment="1">
      <alignment horizontal="left" vertical="center"/>
    </xf>
    <xf numFmtId="177" fontId="34" fillId="6" borderId="64" xfId="13" applyNumberFormat="1" applyFont="1" applyFill="1" applyBorder="1" applyAlignment="1">
      <alignment horizontal="right" vertical="center" shrinkToFit="1"/>
    </xf>
    <xf numFmtId="177" fontId="34" fillId="6" borderId="0" xfId="13" applyNumberFormat="1" applyFont="1" applyFill="1" applyAlignment="1">
      <alignment horizontal="right" vertical="center" shrinkToFit="1"/>
    </xf>
    <xf numFmtId="177" fontId="34" fillId="6" borderId="85" xfId="13" applyNumberFormat="1" applyFont="1" applyFill="1" applyBorder="1" applyAlignment="1">
      <alignment horizontal="right" vertical="center" shrinkToFit="1"/>
    </xf>
    <xf numFmtId="177" fontId="34" fillId="6" borderId="88" xfId="13" applyNumberFormat="1" applyFont="1" applyFill="1" applyBorder="1" applyAlignment="1">
      <alignment horizontal="right" vertical="center" shrinkToFit="1"/>
    </xf>
    <xf numFmtId="187" fontId="34" fillId="6" borderId="88" xfId="13" applyNumberFormat="1" applyFont="1" applyFill="1" applyBorder="1" applyAlignment="1">
      <alignment horizontal="right" vertical="center" shrinkToFit="1"/>
    </xf>
    <xf numFmtId="187" fontId="34" fillId="6" borderId="0" xfId="13" applyNumberFormat="1" applyFont="1" applyFill="1" applyAlignment="1">
      <alignment horizontal="right" vertical="center" shrinkToFit="1"/>
    </xf>
    <xf numFmtId="187" fontId="34" fillId="6" borderId="66" xfId="13" applyNumberFormat="1" applyFont="1" applyFill="1" applyBorder="1" applyAlignment="1">
      <alignment horizontal="right" vertical="center" shrinkToFit="1"/>
    </xf>
    <xf numFmtId="187" fontId="34" fillId="6" borderId="152" xfId="14" applyNumberFormat="1" applyFont="1" applyFill="1" applyBorder="1" applyAlignment="1">
      <alignment horizontal="right" vertical="center" shrinkToFit="1"/>
    </xf>
    <xf numFmtId="187" fontId="34" fillId="6" borderId="15" xfId="14" applyNumberFormat="1" applyFont="1" applyFill="1" applyBorder="1" applyAlignment="1">
      <alignment horizontal="right" vertical="center" shrinkToFit="1"/>
    </xf>
    <xf numFmtId="0" fontId="34" fillId="6" borderId="41" xfId="12" applyFont="1" applyFill="1" applyBorder="1" applyAlignment="1">
      <alignment horizontal="center" vertical="center" textRotation="255" wrapText="1"/>
    </xf>
    <xf numFmtId="0" fontId="34" fillId="6" borderId="48" xfId="12" applyFont="1" applyFill="1" applyBorder="1" applyAlignment="1">
      <alignment horizontal="center" vertical="center" textRotation="255" wrapText="1"/>
    </xf>
    <xf numFmtId="0" fontId="34" fillId="6" borderId="64" xfId="12" applyFont="1" applyFill="1" applyBorder="1" applyAlignment="1">
      <alignment horizontal="center" vertical="center" textRotation="255" wrapText="1"/>
    </xf>
    <xf numFmtId="0" fontId="34" fillId="6" borderId="38" xfId="12" applyFont="1" applyFill="1" applyBorder="1" applyAlignment="1">
      <alignment horizontal="center" vertical="center" textRotation="255" wrapText="1"/>
    </xf>
    <xf numFmtId="0" fontId="34" fillId="6" borderId="37" xfId="12" applyFont="1" applyFill="1" applyBorder="1" applyAlignment="1">
      <alignment horizontal="center" vertical="center" textRotation="255" wrapText="1"/>
    </xf>
    <xf numFmtId="0" fontId="34" fillId="6" borderId="40" xfId="12" applyFont="1" applyFill="1" applyBorder="1" applyAlignment="1">
      <alignment horizontal="center" vertical="center" textRotation="255" wrapText="1"/>
    </xf>
    <xf numFmtId="0" fontId="34" fillId="6" borderId="11" xfId="12" applyFont="1" applyFill="1" applyBorder="1" applyAlignment="1">
      <alignment horizontal="center" vertical="center" textRotation="255" shrinkToFit="1"/>
    </xf>
    <xf numFmtId="0" fontId="34" fillId="6" borderId="48" xfId="12" applyFont="1" applyFill="1" applyBorder="1" applyAlignment="1">
      <alignment horizontal="center" vertical="center" textRotation="255" shrinkToFit="1"/>
    </xf>
    <xf numFmtId="0" fontId="34" fillId="6" borderId="7" xfId="12" applyFont="1" applyFill="1" applyBorder="1" applyAlignment="1">
      <alignment horizontal="center" vertical="center" textRotation="255" shrinkToFit="1"/>
    </xf>
    <xf numFmtId="0" fontId="34" fillId="6" borderId="38" xfId="12" applyFont="1" applyFill="1" applyBorder="1" applyAlignment="1">
      <alignment horizontal="center" vertical="center" textRotation="255" shrinkToFit="1"/>
    </xf>
    <xf numFmtId="0" fontId="34" fillId="6" borderId="24" xfId="12" applyFont="1" applyFill="1" applyBorder="1" applyAlignment="1">
      <alignment horizontal="center" vertical="center" textRotation="255" shrinkToFit="1"/>
    </xf>
    <xf numFmtId="0" fontId="34" fillId="6" borderId="40" xfId="12" applyFont="1" applyFill="1" applyBorder="1" applyAlignment="1">
      <alignment horizontal="center" vertical="center" textRotation="255" shrinkToFit="1"/>
    </xf>
    <xf numFmtId="177" fontId="34" fillId="6" borderId="64" xfId="14" applyNumberFormat="1" applyFont="1" applyFill="1" applyBorder="1" applyAlignment="1">
      <alignment horizontal="right" vertical="center" shrinkToFit="1"/>
    </xf>
    <xf numFmtId="177" fontId="34" fillId="6" borderId="0" xfId="14" applyNumberFormat="1" applyFont="1" applyFill="1" applyAlignment="1">
      <alignment horizontal="right" vertical="center" shrinkToFit="1"/>
    </xf>
    <xf numFmtId="177" fontId="34" fillId="6" borderId="85" xfId="14" applyNumberFormat="1" applyFont="1" applyFill="1" applyBorder="1" applyAlignment="1">
      <alignment horizontal="right" vertical="center" shrinkToFit="1"/>
    </xf>
    <xf numFmtId="177" fontId="34" fillId="6" borderId="88" xfId="14" applyNumberFormat="1" applyFont="1" applyFill="1" applyBorder="1" applyAlignment="1">
      <alignment horizontal="right" vertical="center" shrinkToFit="1"/>
    </xf>
    <xf numFmtId="187" fontId="34" fillId="6" borderId="88" xfId="14" applyNumberFormat="1" applyFont="1" applyFill="1" applyBorder="1" applyAlignment="1">
      <alignment horizontal="right" vertical="center" shrinkToFit="1"/>
    </xf>
    <xf numFmtId="187" fontId="34" fillId="6" borderId="0" xfId="14" applyNumberFormat="1" applyFont="1" applyFill="1" applyAlignment="1">
      <alignment horizontal="right" vertical="center" shrinkToFit="1"/>
    </xf>
    <xf numFmtId="187" fontId="34" fillId="6" borderId="66" xfId="14" applyNumberFormat="1" applyFont="1" applyFill="1" applyBorder="1" applyAlignment="1">
      <alignment horizontal="right" vertical="center" shrinkToFit="1"/>
    </xf>
    <xf numFmtId="0" fontId="34" fillId="6" borderId="54" xfId="12" applyFont="1" applyFill="1" applyBorder="1">
      <alignment vertical="center"/>
    </xf>
    <xf numFmtId="0" fontId="34" fillId="6" borderId="40" xfId="12" applyFont="1" applyFill="1" applyBorder="1">
      <alignment vertical="center"/>
    </xf>
    <xf numFmtId="0" fontId="1" fillId="6" borderId="64" xfId="12" applyFont="1" applyFill="1" applyBorder="1" applyAlignment="1">
      <alignment vertical="center" shrinkToFit="1"/>
    </xf>
    <xf numFmtId="0" fontId="1" fillId="6" borderId="0" xfId="12" applyFont="1" applyFill="1" applyAlignment="1">
      <alignment vertical="center" shrinkToFit="1"/>
    </xf>
    <xf numFmtId="0" fontId="1" fillId="6" borderId="38" xfId="12" applyFont="1" applyFill="1" applyBorder="1" applyAlignment="1">
      <alignment vertical="center" shrinkToFit="1"/>
    </xf>
    <xf numFmtId="0" fontId="34" fillId="6" borderId="39" xfId="14" applyFont="1" applyFill="1" applyBorder="1" applyAlignment="1">
      <alignment horizontal="center" vertical="center"/>
    </xf>
    <xf numFmtId="0" fontId="34" fillId="6" borderId="31" xfId="14" applyFont="1" applyFill="1" applyBorder="1" applyAlignment="1">
      <alignment horizontal="center" vertical="center"/>
    </xf>
    <xf numFmtId="0" fontId="34" fillId="6" borderId="32" xfId="14" applyFont="1" applyFill="1" applyBorder="1" applyAlignment="1">
      <alignment horizontal="center" vertical="center"/>
    </xf>
    <xf numFmtId="0" fontId="34" fillId="6" borderId="37" xfId="12" applyFont="1" applyFill="1" applyBorder="1">
      <alignment vertical="center"/>
    </xf>
    <xf numFmtId="0" fontId="34" fillId="6" borderId="64" xfId="12" applyFont="1" applyFill="1" applyBorder="1" applyAlignment="1">
      <alignment vertical="center" shrinkToFit="1"/>
    </xf>
    <xf numFmtId="0" fontId="34" fillId="6" borderId="0" xfId="12" applyFont="1" applyFill="1" applyAlignment="1">
      <alignment vertical="center" shrinkToFit="1"/>
    </xf>
    <xf numFmtId="0" fontId="34" fillId="6" borderId="38" xfId="12" applyFont="1" applyFill="1" applyBorder="1" applyAlignment="1">
      <alignment vertical="center" shrinkToFit="1"/>
    </xf>
    <xf numFmtId="0" fontId="34" fillId="6" borderId="31" xfId="12" applyFont="1" applyFill="1" applyBorder="1" applyAlignment="1">
      <alignment horizontal="center" vertical="center" wrapText="1"/>
    </xf>
    <xf numFmtId="177" fontId="34" fillId="6" borderId="39" xfId="14" applyNumberFormat="1" applyFont="1" applyFill="1" applyBorder="1" applyAlignment="1">
      <alignment horizontal="right" vertical="center" shrinkToFit="1"/>
    </xf>
    <xf numFmtId="177" fontId="34" fillId="6" borderId="31" xfId="14" applyNumberFormat="1" applyFont="1" applyFill="1" applyBorder="1" applyAlignment="1">
      <alignment horizontal="right" vertical="center" shrinkToFit="1"/>
    </xf>
    <xf numFmtId="177" fontId="34" fillId="6" borderId="156" xfId="14" applyNumberFormat="1" applyFont="1" applyFill="1" applyBorder="1" applyAlignment="1">
      <alignment horizontal="right" vertical="center" shrinkToFit="1"/>
    </xf>
    <xf numFmtId="177" fontId="34" fillId="6" borderId="157" xfId="14" applyNumberFormat="1" applyFont="1" applyFill="1" applyBorder="1" applyAlignment="1">
      <alignment horizontal="right" vertical="center" shrinkToFit="1"/>
    </xf>
    <xf numFmtId="177" fontId="34" fillId="6" borderId="158" xfId="14" applyNumberFormat="1" applyFont="1" applyFill="1" applyBorder="1" applyAlignment="1">
      <alignment horizontal="right" vertical="center" shrinkToFit="1"/>
    </xf>
    <xf numFmtId="177" fontId="34" fillId="6" borderId="159" xfId="14" applyNumberFormat="1" applyFont="1" applyFill="1" applyBorder="1" applyAlignment="1">
      <alignment horizontal="right" vertical="center" shrinkToFit="1"/>
    </xf>
    <xf numFmtId="177" fontId="34" fillId="6" borderId="160" xfId="14" applyNumberFormat="1" applyFont="1" applyFill="1" applyBorder="1" applyAlignment="1">
      <alignment horizontal="right" vertical="center" shrinkToFit="1"/>
    </xf>
    <xf numFmtId="177" fontId="34" fillId="6" borderId="91" xfId="14" applyNumberFormat="1" applyFont="1" applyFill="1" applyBorder="1" applyAlignment="1">
      <alignment horizontal="right" vertical="center" shrinkToFit="1"/>
    </xf>
    <xf numFmtId="177" fontId="34" fillId="6" borderId="54" xfId="14" applyNumberFormat="1" applyFont="1" applyFill="1" applyBorder="1" applyAlignment="1">
      <alignment horizontal="right" vertical="center" shrinkToFit="1"/>
    </xf>
    <xf numFmtId="177" fontId="34" fillId="6" borderId="89" xfId="14" applyNumberFormat="1" applyFont="1" applyFill="1" applyBorder="1" applyAlignment="1">
      <alignment horizontal="right" vertical="center" shrinkToFit="1"/>
    </xf>
    <xf numFmtId="187" fontId="34" fillId="6" borderId="91" xfId="14" applyNumberFormat="1" applyFont="1" applyFill="1" applyBorder="1" applyAlignment="1">
      <alignment horizontal="right" vertical="center" shrinkToFit="1"/>
    </xf>
    <xf numFmtId="187" fontId="34" fillId="6" borderId="54" xfId="14" applyNumberFormat="1" applyFont="1" applyFill="1" applyBorder="1" applyAlignment="1">
      <alignment horizontal="right" vertical="center" shrinkToFit="1"/>
    </xf>
    <xf numFmtId="187" fontId="34" fillId="6" borderId="67" xfId="14" applyNumberFormat="1" applyFont="1" applyFill="1" applyBorder="1" applyAlignment="1">
      <alignment horizontal="right" vertical="center" shrinkToFit="1"/>
    </xf>
    <xf numFmtId="0" fontId="34" fillId="6" borderId="11" xfId="12" applyFont="1" applyFill="1" applyBorder="1" applyAlignment="1">
      <alignment horizontal="center" vertical="top" wrapText="1"/>
    </xf>
    <xf numFmtId="0" fontId="34" fillId="6" borderId="12" xfId="12" applyFont="1" applyFill="1" applyBorder="1" applyAlignment="1">
      <alignment horizontal="center" vertical="top" wrapText="1"/>
    </xf>
    <xf numFmtId="0" fontId="34" fillId="6" borderId="48" xfId="12" applyFont="1" applyFill="1" applyBorder="1" applyAlignment="1">
      <alignment horizontal="center" vertical="top" wrapText="1"/>
    </xf>
    <xf numFmtId="0" fontId="34" fillId="6" borderId="7" xfId="12" applyFont="1" applyFill="1" applyBorder="1" applyAlignment="1">
      <alignment horizontal="center" vertical="top" wrapText="1"/>
    </xf>
    <xf numFmtId="0" fontId="34" fillId="6" borderId="0" xfId="12" applyFont="1" applyFill="1" applyAlignment="1">
      <alignment horizontal="center" vertical="top" wrapText="1"/>
    </xf>
    <xf numFmtId="0" fontId="34" fillId="6" borderId="38" xfId="12" applyFont="1" applyFill="1" applyBorder="1" applyAlignment="1">
      <alignment horizontal="center" vertical="top" wrapText="1"/>
    </xf>
    <xf numFmtId="0" fontId="34" fillId="6" borderId="24" xfId="12" applyFont="1" applyFill="1" applyBorder="1" applyAlignment="1">
      <alignment horizontal="center" vertical="top" wrapText="1"/>
    </xf>
    <xf numFmtId="0" fontId="34" fillId="6" borderId="54" xfId="12" applyFont="1" applyFill="1" applyBorder="1" applyAlignment="1">
      <alignment horizontal="center" vertical="top" wrapText="1"/>
    </xf>
    <xf numFmtId="177" fontId="34" fillId="6" borderId="161" xfId="14" applyNumberFormat="1" applyFont="1" applyFill="1" applyBorder="1" applyAlignment="1">
      <alignment horizontal="right" vertical="center" shrinkToFit="1"/>
    </xf>
    <xf numFmtId="177" fontId="34" fillId="6" borderId="90" xfId="14" applyNumberFormat="1" applyFont="1" applyFill="1" applyBorder="1" applyAlignment="1">
      <alignment horizontal="right" vertical="center" shrinkToFit="1"/>
    </xf>
    <xf numFmtId="187" fontId="34" fillId="6" borderId="158" xfId="14" applyNumberFormat="1" applyFont="1" applyFill="1" applyBorder="1" applyAlignment="1">
      <alignment horizontal="right" vertical="center" shrinkToFit="1"/>
    </xf>
    <xf numFmtId="187" fontId="34" fillId="6" borderId="159" xfId="14" applyNumberFormat="1" applyFont="1" applyFill="1" applyBorder="1" applyAlignment="1">
      <alignment horizontal="right" vertical="center" shrinkToFit="1"/>
    </xf>
    <xf numFmtId="187" fontId="34" fillId="6" borderId="162" xfId="14" applyNumberFormat="1" applyFont="1" applyFill="1" applyBorder="1" applyAlignment="1">
      <alignment horizontal="right" vertical="center" shrinkToFit="1"/>
    </xf>
    <xf numFmtId="177" fontId="34" fillId="6" borderId="37" xfId="14" applyNumberFormat="1" applyFont="1" applyFill="1" applyBorder="1" applyAlignment="1">
      <alignment horizontal="right" vertical="center" shrinkToFit="1"/>
    </xf>
    <xf numFmtId="0" fontId="36" fillId="6" borderId="42" xfId="12" applyFont="1" applyFill="1" applyBorder="1" applyAlignment="1">
      <alignment horizontal="center" vertical="center"/>
    </xf>
    <xf numFmtId="0" fontId="34" fillId="6" borderId="41" xfId="12" applyFont="1" applyFill="1" applyBorder="1" applyAlignment="1">
      <alignment horizontal="center" vertical="center" wrapText="1"/>
    </xf>
    <xf numFmtId="0" fontId="34" fillId="6" borderId="12" xfId="12" applyFont="1" applyFill="1" applyBorder="1" applyAlignment="1">
      <alignment horizontal="center" vertical="center" wrapText="1"/>
    </xf>
    <xf numFmtId="0" fontId="34" fillId="6" borderId="48" xfId="12" applyFont="1" applyFill="1" applyBorder="1" applyAlignment="1">
      <alignment horizontal="center" vertical="center" wrapText="1"/>
    </xf>
    <xf numFmtId="0" fontId="34" fillId="6" borderId="64" xfId="12" applyFont="1" applyFill="1" applyBorder="1" applyAlignment="1">
      <alignment horizontal="center" vertical="center" wrapText="1"/>
    </xf>
    <xf numFmtId="0" fontId="34" fillId="6" borderId="0" xfId="12" applyFont="1" applyFill="1" applyAlignment="1">
      <alignment horizontal="center" vertical="center" wrapText="1"/>
    </xf>
    <xf numFmtId="0" fontId="34" fillId="6" borderId="38" xfId="12" applyFont="1" applyFill="1" applyBorder="1" applyAlignment="1">
      <alignment horizontal="center" vertical="center" wrapText="1"/>
    </xf>
    <xf numFmtId="0" fontId="34" fillId="6" borderId="54" xfId="12" applyFont="1" applyFill="1" applyBorder="1" applyAlignment="1">
      <alignment horizontal="center" vertical="center" wrapText="1"/>
    </xf>
    <xf numFmtId="0" fontId="34" fillId="6" borderId="40" xfId="12" applyFont="1" applyFill="1" applyBorder="1" applyAlignment="1">
      <alignment horizontal="center" vertical="center" wrapText="1"/>
    </xf>
    <xf numFmtId="0" fontId="34" fillId="6" borderId="41" xfId="14" applyFont="1" applyFill="1" applyBorder="1" applyAlignment="1">
      <alignment horizontal="left" vertical="center" shrinkToFit="1"/>
    </xf>
    <xf numFmtId="0" fontId="34" fillId="6" borderId="12" xfId="14" applyFont="1" applyFill="1" applyBorder="1" applyAlignment="1">
      <alignment horizontal="left" vertical="center" shrinkToFit="1"/>
    </xf>
    <xf numFmtId="0" fontId="34" fillId="6" borderId="48" xfId="14" applyFont="1" applyFill="1" applyBorder="1" applyAlignment="1">
      <alignment horizontal="left" vertical="center" shrinkToFit="1"/>
    </xf>
    <xf numFmtId="187" fontId="34" fillId="6" borderId="163" xfId="14" applyNumberFormat="1" applyFont="1" applyFill="1" applyBorder="1" applyAlignment="1">
      <alignment horizontal="right" vertical="center" shrinkToFit="1"/>
    </xf>
    <xf numFmtId="187" fontId="34" fillId="6" borderId="47" xfId="14" applyNumberFormat="1" applyFont="1" applyFill="1" applyBorder="1" applyAlignment="1">
      <alignment horizontal="right" vertical="center" shrinkToFit="1"/>
    </xf>
    <xf numFmtId="0" fontId="34" fillId="6" borderId="64" xfId="14" applyFont="1" applyFill="1" applyBorder="1" applyAlignment="1">
      <alignment horizontal="left" vertical="center" shrinkToFit="1"/>
    </xf>
    <xf numFmtId="0" fontId="34" fillId="6" borderId="0" xfId="14" applyFont="1" applyFill="1" applyAlignment="1">
      <alignment horizontal="left" vertical="center" shrinkToFit="1"/>
    </xf>
    <xf numFmtId="0" fontId="34" fillId="6" borderId="38" xfId="14" applyFont="1" applyFill="1" applyBorder="1" applyAlignment="1">
      <alignment horizontal="left" vertical="center" shrinkToFit="1"/>
    </xf>
    <xf numFmtId="0" fontId="34" fillId="6" borderId="11" xfId="12" applyFont="1" applyFill="1" applyBorder="1" applyAlignment="1">
      <alignment horizontal="center" vertical="center" wrapText="1"/>
    </xf>
    <xf numFmtId="0" fontId="34" fillId="6" borderId="7" xfId="12" applyFont="1" applyFill="1" applyBorder="1" applyAlignment="1">
      <alignment horizontal="center" vertical="center" wrapText="1"/>
    </xf>
    <xf numFmtId="0" fontId="34" fillId="6" borderId="74" xfId="12" applyFont="1" applyFill="1" applyBorder="1" applyAlignment="1">
      <alignment horizontal="center" vertical="center" wrapText="1"/>
    </xf>
    <xf numFmtId="0" fontId="34" fillId="6" borderId="75" xfId="12" applyFont="1" applyFill="1" applyBorder="1" applyAlignment="1">
      <alignment horizontal="center" vertical="center" wrapText="1"/>
    </xf>
    <xf numFmtId="0" fontId="34" fillId="6" borderId="70" xfId="12" applyFont="1" applyFill="1" applyBorder="1" applyAlignment="1">
      <alignment horizontal="center" vertical="center" wrapText="1"/>
    </xf>
    <xf numFmtId="187" fontId="34" fillId="6" borderId="129" xfId="14" applyNumberFormat="1" applyFont="1" applyFill="1" applyBorder="1" applyAlignment="1">
      <alignment horizontal="right" vertical="center" shrinkToFit="1"/>
    </xf>
    <xf numFmtId="187" fontId="34" fillId="6" borderId="166" xfId="14" applyNumberFormat="1" applyFont="1" applyFill="1" applyBorder="1" applyAlignment="1">
      <alignment horizontal="right" vertical="center" shrinkToFit="1"/>
    </xf>
    <xf numFmtId="187" fontId="34" fillId="6" borderId="167" xfId="14" applyNumberFormat="1" applyFont="1" applyFill="1" applyBorder="1" applyAlignment="1">
      <alignment horizontal="right" vertical="center" shrinkToFit="1"/>
    </xf>
    <xf numFmtId="187" fontId="34" fillId="6" borderId="168" xfId="14" applyNumberFormat="1" applyFont="1" applyFill="1" applyBorder="1" applyAlignment="1">
      <alignment horizontal="right" vertical="center" shrinkToFit="1"/>
    </xf>
    <xf numFmtId="0" fontId="34" fillId="6" borderId="81" xfId="12" applyFont="1" applyFill="1" applyBorder="1" applyAlignment="1">
      <alignment horizontal="center" vertical="center"/>
    </xf>
    <xf numFmtId="0" fontId="34" fillId="6" borderId="25" xfId="12" applyFont="1" applyFill="1" applyBorder="1" applyAlignment="1">
      <alignment horizontal="center" vertical="center"/>
    </xf>
    <xf numFmtId="0" fontId="34" fillId="6" borderId="46" xfId="12" applyFont="1" applyFill="1" applyBorder="1" applyAlignment="1">
      <alignment horizontal="center" vertical="center"/>
    </xf>
    <xf numFmtId="0" fontId="34" fillId="6" borderId="45" xfId="12" applyFont="1" applyFill="1" applyBorder="1" applyAlignment="1">
      <alignment horizontal="center" vertical="center"/>
    </xf>
    <xf numFmtId="0" fontId="34" fillId="6" borderId="72" xfId="12" applyFont="1" applyFill="1" applyBorder="1">
      <alignment vertical="center"/>
    </xf>
    <xf numFmtId="0" fontId="34" fillId="6" borderId="70" xfId="12" applyFont="1" applyFill="1" applyBorder="1">
      <alignment vertical="center"/>
    </xf>
    <xf numFmtId="177" fontId="34" fillId="6" borderId="172" xfId="14" applyNumberFormat="1" applyFont="1" applyFill="1" applyBorder="1" applyAlignment="1">
      <alignment horizontal="right" vertical="center" shrinkToFit="1"/>
    </xf>
    <xf numFmtId="177" fontId="34" fillId="6" borderId="173" xfId="14" applyNumberFormat="1" applyFont="1" applyFill="1" applyBorder="1" applyAlignment="1">
      <alignment horizontal="right" vertical="center" shrinkToFit="1"/>
    </xf>
    <xf numFmtId="187" fontId="34" fillId="6" borderId="173" xfId="14" applyNumberFormat="1" applyFont="1" applyFill="1" applyBorder="1" applyAlignment="1">
      <alignment horizontal="right" vertical="center" shrinkToFit="1"/>
    </xf>
    <xf numFmtId="187" fontId="34" fillId="6" borderId="174" xfId="14" applyNumberFormat="1" applyFont="1" applyFill="1" applyBorder="1" applyAlignment="1">
      <alignment horizontal="right" vertical="center" shrinkToFit="1"/>
    </xf>
    <xf numFmtId="0" fontId="34" fillId="6" borderId="11" xfId="12" applyFont="1" applyFill="1" applyBorder="1" applyAlignment="1">
      <alignment horizontal="left" vertical="center"/>
    </xf>
    <xf numFmtId="0" fontId="34" fillId="6" borderId="12" xfId="12" applyFont="1" applyFill="1" applyBorder="1" applyAlignment="1">
      <alignment horizontal="left" vertical="center"/>
    </xf>
    <xf numFmtId="0" fontId="34" fillId="6" borderId="12" xfId="12" applyFont="1" applyFill="1" applyBorder="1" applyAlignment="1">
      <alignment horizontal="right" vertical="center"/>
    </xf>
    <xf numFmtId="0" fontId="34" fillId="6" borderId="48" xfId="12" applyFont="1" applyFill="1" applyBorder="1" applyAlignment="1">
      <alignment horizontal="right" vertical="center"/>
    </xf>
    <xf numFmtId="177" fontId="34" fillId="6" borderId="41" xfId="13" applyNumberFormat="1" applyFont="1" applyFill="1" applyBorder="1" applyAlignment="1">
      <alignment horizontal="right" vertical="center" shrinkToFit="1"/>
    </xf>
    <xf numFmtId="177" fontId="34" fillId="6" borderId="12" xfId="13" applyNumberFormat="1" applyFont="1" applyFill="1" applyBorder="1" applyAlignment="1">
      <alignment horizontal="right" vertical="center" shrinkToFit="1"/>
    </xf>
    <xf numFmtId="177" fontId="34" fillId="6" borderId="82" xfId="13" applyNumberFormat="1" applyFont="1" applyFill="1" applyBorder="1" applyAlignment="1">
      <alignment horizontal="right" vertical="center" shrinkToFit="1"/>
    </xf>
    <xf numFmtId="177" fontId="34" fillId="6" borderId="84" xfId="13" applyNumberFormat="1" applyFont="1" applyFill="1" applyBorder="1" applyAlignment="1">
      <alignment horizontal="right" vertical="center" shrinkToFit="1"/>
    </xf>
    <xf numFmtId="187" fontId="34" fillId="6" borderId="169" xfId="14" applyNumberFormat="1" applyFont="1" applyFill="1" applyBorder="1" applyAlignment="1">
      <alignment horizontal="right" vertical="center" shrinkToFit="1"/>
    </xf>
    <xf numFmtId="187" fontId="34" fillId="6" borderId="170" xfId="14" applyNumberFormat="1" applyFont="1" applyFill="1" applyBorder="1" applyAlignment="1">
      <alignment horizontal="right" vertical="center" shrinkToFit="1"/>
    </xf>
    <xf numFmtId="187" fontId="34" fillId="6" borderId="171" xfId="14" applyNumberFormat="1" applyFont="1" applyFill="1" applyBorder="1" applyAlignment="1">
      <alignment horizontal="right" vertical="center" shrinkToFit="1"/>
    </xf>
    <xf numFmtId="176" fontId="34" fillId="6" borderId="41" xfId="14" applyNumberFormat="1" applyFont="1" applyFill="1" applyBorder="1" applyAlignment="1">
      <alignment horizontal="right" vertical="center" shrinkToFit="1"/>
    </xf>
    <xf numFmtId="176" fontId="34" fillId="6" borderId="12" xfId="14" applyNumberFormat="1" applyFont="1" applyFill="1" applyBorder="1" applyAlignment="1">
      <alignment horizontal="right" vertical="center" shrinkToFit="1"/>
    </xf>
    <xf numFmtId="176" fontId="34" fillId="6" borderId="48" xfId="14" applyNumberFormat="1" applyFont="1" applyFill="1" applyBorder="1" applyAlignment="1">
      <alignment horizontal="right" vertical="center" shrinkToFit="1"/>
    </xf>
    <xf numFmtId="0" fontId="34" fillId="6" borderId="26" xfId="12" applyFont="1" applyFill="1" applyBorder="1" applyAlignment="1">
      <alignment horizontal="center" vertical="center"/>
    </xf>
    <xf numFmtId="0" fontId="34" fillId="6" borderId="11" xfId="12" applyFont="1" applyFill="1" applyBorder="1" applyAlignment="1">
      <alignment horizontal="center" vertical="center" textRotation="255" wrapText="1"/>
    </xf>
    <xf numFmtId="0" fontId="34" fillId="6" borderId="7" xfId="12" applyFont="1" applyFill="1" applyBorder="1" applyAlignment="1">
      <alignment horizontal="center" vertical="center" textRotation="255" wrapText="1"/>
    </xf>
    <xf numFmtId="0" fontId="34" fillId="6" borderId="24" xfId="12" applyFont="1" applyFill="1" applyBorder="1" applyAlignment="1">
      <alignment horizontal="center" vertical="center" textRotation="255" wrapText="1"/>
    </xf>
    <xf numFmtId="0" fontId="34" fillId="6" borderId="17" xfId="12" applyFont="1" applyFill="1" applyBorder="1" applyAlignment="1">
      <alignment horizontal="left" vertical="center" wrapText="1"/>
    </xf>
    <xf numFmtId="0" fontId="34" fillId="6" borderId="18" xfId="12" applyFont="1" applyFill="1" applyBorder="1" applyAlignment="1">
      <alignment horizontal="left" vertical="center"/>
    </xf>
    <xf numFmtId="0" fontId="34" fillId="6" borderId="43" xfId="12" applyFont="1" applyFill="1" applyBorder="1" applyAlignment="1">
      <alignment horizontal="left" vertical="center"/>
    </xf>
    <xf numFmtId="187" fontId="34" fillId="6" borderId="128" xfId="14" applyNumberFormat="1" applyFont="1" applyFill="1" applyBorder="1" applyAlignment="1">
      <alignment horizontal="right" vertical="center" shrinkToFit="1"/>
    </xf>
    <xf numFmtId="177" fontId="34" fillId="6" borderId="164" xfId="14" applyNumberFormat="1" applyFont="1" applyFill="1" applyBorder="1" applyAlignment="1">
      <alignment horizontal="right" vertical="center" shrinkToFit="1"/>
    </xf>
    <xf numFmtId="177" fontId="34" fillId="6" borderId="165" xfId="14" applyNumberFormat="1" applyFont="1" applyFill="1" applyBorder="1" applyAlignment="1">
      <alignment horizontal="right" vertical="center" shrinkToFit="1"/>
    </xf>
    <xf numFmtId="0" fontId="34" fillId="6" borderId="7" xfId="12" applyFont="1" applyFill="1" applyBorder="1">
      <alignment vertical="center"/>
    </xf>
    <xf numFmtId="176" fontId="34" fillId="6" borderId="64" xfId="14" applyNumberFormat="1" applyFont="1" applyFill="1" applyBorder="1" applyAlignment="1">
      <alignment horizontal="right" vertical="center" shrinkToFit="1"/>
    </xf>
    <xf numFmtId="176" fontId="34" fillId="6" borderId="0" xfId="14" applyNumberFormat="1" applyFont="1" applyFill="1" applyAlignment="1">
      <alignment horizontal="right" vertical="center" shrinkToFit="1"/>
    </xf>
    <xf numFmtId="176" fontId="34" fillId="6" borderId="38" xfId="14" applyNumberFormat="1" applyFont="1" applyFill="1" applyBorder="1" applyAlignment="1">
      <alignment horizontal="right" vertical="center" shrinkToFit="1"/>
    </xf>
    <xf numFmtId="176" fontId="34" fillId="6" borderId="66" xfId="14" applyNumberFormat="1" applyFont="1" applyFill="1" applyBorder="1" applyAlignment="1">
      <alignment horizontal="right" vertical="center" shrinkToFit="1"/>
    </xf>
    <xf numFmtId="0" fontId="34" fillId="6" borderId="0" xfId="12" applyFont="1" applyFill="1" applyAlignment="1">
      <alignment horizontal="right" vertical="center" wrapText="1"/>
    </xf>
    <xf numFmtId="0" fontId="34" fillId="6" borderId="0" xfId="12" applyFont="1" applyFill="1" applyAlignment="1">
      <alignment horizontal="right" vertical="center"/>
    </xf>
    <xf numFmtId="0" fontId="34" fillId="6" borderId="38" xfId="12" applyFont="1" applyFill="1" applyBorder="1" applyAlignment="1">
      <alignment horizontal="right" vertical="center"/>
    </xf>
    <xf numFmtId="187" fontId="34" fillId="6" borderId="175" xfId="14" applyNumberFormat="1" applyFont="1" applyFill="1" applyBorder="1" applyAlignment="1">
      <alignment horizontal="right" vertical="center" shrinkToFit="1"/>
    </xf>
    <xf numFmtId="187" fontId="34" fillId="6" borderId="176" xfId="14" applyNumberFormat="1" applyFont="1" applyFill="1" applyBorder="1" applyAlignment="1">
      <alignment horizontal="right" vertical="center" shrinkToFit="1"/>
    </xf>
    <xf numFmtId="187" fontId="34" fillId="6" borderId="177" xfId="14" applyNumberFormat="1" applyFont="1" applyFill="1" applyBorder="1" applyAlignment="1">
      <alignment horizontal="right" vertical="center" shrinkToFit="1"/>
    </xf>
    <xf numFmtId="176" fontId="34" fillId="6" borderId="13" xfId="14" applyNumberFormat="1" applyFont="1" applyFill="1" applyBorder="1" applyAlignment="1">
      <alignment horizontal="right" vertical="center" shrinkToFit="1"/>
    </xf>
    <xf numFmtId="0" fontId="34" fillId="6" borderId="75" xfId="12" applyFont="1" applyFill="1" applyBorder="1" applyAlignment="1">
      <alignment horizontal="center" vertical="center"/>
    </xf>
    <xf numFmtId="0" fontId="34" fillId="6" borderId="70" xfId="12" applyFont="1" applyFill="1" applyBorder="1" applyAlignment="1">
      <alignment horizontal="center" vertical="center"/>
    </xf>
    <xf numFmtId="187" fontId="34" fillId="6" borderId="130" xfId="14" applyNumberFormat="1" applyFont="1" applyFill="1" applyBorder="1" applyAlignment="1">
      <alignment horizontal="right" vertical="center" shrinkToFit="1"/>
    </xf>
    <xf numFmtId="187" fontId="34" fillId="6" borderId="18" xfId="14" applyNumberFormat="1" applyFont="1" applyFill="1" applyBorder="1" applyAlignment="1">
      <alignment horizontal="right" vertical="center" shrinkToFit="1"/>
    </xf>
    <xf numFmtId="187" fontId="34" fillId="6" borderId="184" xfId="14" applyNumberFormat="1" applyFont="1" applyFill="1" applyBorder="1" applyAlignment="1">
      <alignment horizontal="right" vertical="center" shrinkToFit="1"/>
    </xf>
    <xf numFmtId="187" fontId="34" fillId="6" borderId="185" xfId="14" applyNumberFormat="1" applyFont="1" applyFill="1" applyBorder="1" applyAlignment="1">
      <alignment horizontal="right" vertical="center" shrinkToFit="1"/>
    </xf>
    <xf numFmtId="0" fontId="34" fillId="6" borderId="74" xfId="12" applyFont="1" applyFill="1" applyBorder="1">
      <alignment vertical="center"/>
    </xf>
    <xf numFmtId="188" fontId="34" fillId="6" borderId="72" xfId="14" applyNumberFormat="1" applyFont="1" applyFill="1" applyBorder="1" applyAlignment="1">
      <alignment horizontal="right" vertical="center" shrinkToFit="1"/>
    </xf>
    <xf numFmtId="188" fontId="34" fillId="6" borderId="75" xfId="14" applyNumberFormat="1" applyFont="1" applyFill="1" applyBorder="1" applyAlignment="1">
      <alignment horizontal="right" vertical="center" shrinkToFit="1"/>
    </xf>
    <xf numFmtId="188" fontId="34" fillId="6" borderId="70" xfId="14" applyNumberFormat="1" applyFont="1" applyFill="1" applyBorder="1" applyAlignment="1">
      <alignment horizontal="right" vertical="center" shrinkToFit="1"/>
    </xf>
    <xf numFmtId="188" fontId="34" fillId="6" borderId="181" xfId="14" applyNumberFormat="1" applyFont="1" applyFill="1" applyBorder="1" applyAlignment="1">
      <alignment horizontal="right" vertical="center" shrinkToFit="1"/>
    </xf>
    <xf numFmtId="188" fontId="34" fillId="6" borderId="182" xfId="14" applyNumberFormat="1" applyFont="1" applyFill="1" applyBorder="1" applyAlignment="1">
      <alignment horizontal="right" vertical="center" shrinkToFit="1"/>
    </xf>
    <xf numFmtId="188" fontId="34" fillId="6" borderId="183" xfId="14" applyNumberFormat="1" applyFont="1" applyFill="1" applyBorder="1" applyAlignment="1">
      <alignment horizontal="right" vertical="center" shrinkToFit="1"/>
    </xf>
    <xf numFmtId="0" fontId="34" fillId="6" borderId="11" xfId="12" applyFont="1" applyFill="1" applyBorder="1" applyAlignment="1">
      <alignment horizontal="left" vertical="center" wrapText="1"/>
    </xf>
    <xf numFmtId="0" fontId="34" fillId="6" borderId="12" xfId="12" applyFont="1" applyFill="1" applyBorder="1" applyAlignment="1">
      <alignment horizontal="left" vertical="center" wrapText="1"/>
    </xf>
    <xf numFmtId="0" fontId="34" fillId="6" borderId="74" xfId="12" applyFont="1" applyFill="1" applyBorder="1" applyAlignment="1">
      <alignment horizontal="left" vertical="center" wrapText="1"/>
    </xf>
    <xf numFmtId="0" fontId="34" fillId="6" borderId="75" xfId="12" applyFont="1" applyFill="1" applyBorder="1" applyAlignment="1">
      <alignment horizontal="left" vertical="center" wrapText="1"/>
    </xf>
    <xf numFmtId="0" fontId="34" fillId="6" borderId="12" xfId="12" applyFont="1" applyFill="1" applyBorder="1" applyAlignment="1">
      <alignment horizontal="center" vertical="center"/>
    </xf>
    <xf numFmtId="0" fontId="34" fillId="6" borderId="48" xfId="12" applyFont="1" applyFill="1" applyBorder="1" applyAlignment="1">
      <alignment horizontal="center" vertical="center"/>
    </xf>
    <xf numFmtId="187" fontId="34" fillId="6" borderId="39" xfId="14" applyNumberFormat="1" applyFont="1" applyFill="1" applyBorder="1" applyAlignment="1">
      <alignment horizontal="right" vertical="center" shrinkToFit="1"/>
    </xf>
    <xf numFmtId="187" fontId="34" fillId="6" borderId="31" xfId="14" applyNumberFormat="1" applyFont="1" applyFill="1" applyBorder="1" applyAlignment="1">
      <alignment horizontal="right" vertical="center" shrinkToFit="1"/>
    </xf>
    <xf numFmtId="187" fontId="34" fillId="6" borderId="156" xfId="14" applyNumberFormat="1" applyFont="1" applyFill="1" applyBorder="1" applyAlignment="1">
      <alignment horizontal="right" vertical="center" shrinkToFit="1"/>
    </xf>
    <xf numFmtId="187" fontId="34" fillId="6" borderId="157" xfId="14" applyNumberFormat="1" applyFont="1" applyFill="1" applyBorder="1" applyAlignment="1">
      <alignment horizontal="right" vertical="center" shrinkToFit="1"/>
    </xf>
    <xf numFmtId="187" fontId="34" fillId="6" borderId="160" xfId="14" applyNumberFormat="1" applyFont="1" applyFill="1" applyBorder="1" applyAlignment="1">
      <alignment horizontal="right" vertical="center" shrinkToFit="1"/>
    </xf>
    <xf numFmtId="188" fontId="34" fillId="6" borderId="64" xfId="14" applyNumberFormat="1" applyFont="1" applyFill="1" applyBorder="1" applyAlignment="1">
      <alignment horizontal="right" vertical="center" shrinkToFit="1"/>
    </xf>
    <xf numFmtId="188" fontId="34" fillId="6" borderId="0" xfId="14" applyNumberFormat="1" applyFont="1" applyFill="1" applyAlignment="1">
      <alignment horizontal="right" vertical="center" shrinkToFit="1"/>
    </xf>
    <xf numFmtId="188" fontId="34" fillId="6" borderId="38" xfId="14" applyNumberFormat="1" applyFont="1" applyFill="1" applyBorder="1" applyAlignment="1">
      <alignment horizontal="right" vertical="center" shrinkToFit="1"/>
    </xf>
    <xf numFmtId="188" fontId="34" fillId="6" borderId="66" xfId="14" applyNumberFormat="1" applyFont="1" applyFill="1" applyBorder="1" applyAlignment="1">
      <alignment horizontal="right" vertical="center" shrinkToFit="1"/>
    </xf>
    <xf numFmtId="0" fontId="36" fillId="6" borderId="24" xfId="12" applyFont="1" applyFill="1" applyBorder="1" applyAlignment="1">
      <alignment horizontal="left" vertical="center"/>
    </xf>
    <xf numFmtId="0" fontId="34" fillId="6" borderId="54" xfId="12" applyFont="1" applyFill="1" applyBorder="1" applyAlignment="1">
      <alignment horizontal="left" vertical="center"/>
    </xf>
    <xf numFmtId="0" fontId="34" fillId="6" borderId="54" xfId="12" applyFont="1" applyFill="1" applyBorder="1" applyAlignment="1">
      <alignment horizontal="right" vertical="center" wrapText="1"/>
    </xf>
    <xf numFmtId="0" fontId="34" fillId="6" borderId="54" xfId="12" applyFont="1" applyFill="1" applyBorder="1" applyAlignment="1">
      <alignment horizontal="right" vertical="center"/>
    </xf>
    <xf numFmtId="0" fontId="34" fillId="6" borderId="40" xfId="12" applyFont="1" applyFill="1" applyBorder="1" applyAlignment="1">
      <alignment horizontal="right" vertical="center"/>
    </xf>
    <xf numFmtId="187" fontId="34" fillId="6" borderId="178" xfId="14" applyNumberFormat="1" applyFont="1" applyFill="1" applyBorder="1" applyAlignment="1">
      <alignment horizontal="right" vertical="center" shrinkToFit="1"/>
    </xf>
    <xf numFmtId="187" fontId="34" fillId="6" borderId="179" xfId="14" applyNumberFormat="1" applyFont="1" applyFill="1" applyBorder="1" applyAlignment="1">
      <alignment horizontal="right" vertical="center" shrinkToFit="1"/>
    </xf>
    <xf numFmtId="187" fontId="34" fillId="6" borderId="180" xfId="14" applyNumberFormat="1" applyFont="1" applyFill="1" applyBorder="1" applyAlignment="1">
      <alignment horizontal="right" vertical="center" shrinkToFit="1"/>
    </xf>
    <xf numFmtId="178" fontId="3" fillId="0" borderId="12" xfId="16" applyNumberFormat="1" applyFont="1" applyFill="1" applyBorder="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7" fillId="0" borderId="39" xfId="16" applyNumberFormat="1" applyFont="1" applyBorder="1">
      <alignment vertical="center"/>
    </xf>
    <xf numFmtId="178" fontId="17" fillId="0" borderId="31" xfId="16" applyNumberFormat="1" applyFont="1" applyBorder="1">
      <alignment vertical="center"/>
    </xf>
    <xf numFmtId="178" fontId="17" fillId="0" borderId="42" xfId="16" applyNumberFormat="1" applyFont="1" applyBorder="1">
      <alignment vertical="center"/>
    </xf>
    <xf numFmtId="178" fontId="17" fillId="0" borderId="15" xfId="18" applyNumberFormat="1" applyFont="1" applyBorder="1" applyAlignment="1">
      <alignment horizontal="center" vertical="center" wrapText="1"/>
    </xf>
    <xf numFmtId="178" fontId="17" fillId="0" borderId="47" xfId="18" applyNumberFormat="1" applyFont="1" applyBorder="1" applyAlignment="1">
      <alignment horizontal="center" vertical="center" wrapText="1"/>
    </xf>
    <xf numFmtId="178" fontId="17" fillId="0" borderId="39" xfId="18" applyNumberFormat="1" applyFont="1" applyBorder="1" applyAlignment="1">
      <alignment horizontal="center" vertical="center"/>
    </xf>
    <xf numFmtId="178" fontId="17" fillId="0" borderId="31" xfId="18" applyNumberFormat="1" applyFont="1" applyBorder="1" applyAlignment="1">
      <alignment horizontal="center" vertical="center"/>
    </xf>
    <xf numFmtId="178" fontId="17"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3" fillId="0" borderId="39" xfId="1" applyFont="1" applyFill="1" applyBorder="1" applyAlignment="1" applyProtection="1">
      <alignment horizontal="left" vertical="center" wrapText="1"/>
      <protection locked="0"/>
    </xf>
    <xf numFmtId="0" fontId="13" fillId="0" borderId="31" xfId="1" applyFont="1" applyFill="1" applyBorder="1" applyAlignment="1" applyProtection="1">
      <alignment horizontal="left" vertical="center" wrapText="1"/>
      <protection locked="0"/>
    </xf>
    <xf numFmtId="0" fontId="13" fillId="0" borderId="32" xfId="1" applyFont="1" applyFill="1" applyBorder="1" applyAlignment="1" applyProtection="1">
      <alignment horizontal="left" vertical="center" wrapText="1"/>
      <protection locked="0"/>
    </xf>
    <xf numFmtId="0" fontId="13" fillId="0" borderId="44" xfId="1" applyFont="1" applyFill="1" applyBorder="1" applyAlignment="1" applyProtection="1">
      <alignment horizontal="left" vertical="center" wrapText="1"/>
      <protection locked="0"/>
    </xf>
    <xf numFmtId="0" fontId="13" fillId="0" borderId="18" xfId="1" applyFont="1" applyFill="1" applyBorder="1" applyAlignment="1" applyProtection="1">
      <alignment horizontal="left" vertical="center" wrapText="1"/>
      <protection locked="0"/>
    </xf>
    <xf numFmtId="0" fontId="13" fillId="0" borderId="19" xfId="1" applyFont="1" applyFill="1" applyBorder="1" applyAlignment="1" applyProtection="1">
      <alignment horizontal="left" vertical="center" wrapText="1"/>
      <protection locked="0"/>
    </xf>
    <xf numFmtId="0" fontId="13" fillId="0" borderId="2" xfId="1" applyFont="1" applyFill="1" applyBorder="1" applyAlignment="1" applyProtection="1">
      <alignment horizontal="left" vertical="center"/>
    </xf>
    <xf numFmtId="0" fontId="13" fillId="0" borderId="3" xfId="1" applyFont="1" applyFill="1" applyBorder="1" applyAlignment="1" applyProtection="1">
      <alignment horizontal="left" vertical="center"/>
    </xf>
    <xf numFmtId="0" fontId="13" fillId="0" borderId="8" xfId="1" applyFont="1" applyFill="1" applyBorder="1" applyAlignment="1" applyProtection="1">
      <alignment horizontal="left" vertical="center" wrapText="1"/>
    </xf>
    <xf numFmtId="0" fontId="13" fillId="0" borderId="9" xfId="1" applyFont="1" applyFill="1" applyBorder="1" applyAlignment="1" applyProtection="1">
      <alignment horizontal="left" vertical="center" wrapText="1"/>
    </xf>
    <xf numFmtId="0" fontId="13" fillId="0" borderId="12" xfId="1" applyFont="1" applyFill="1" applyBorder="1" applyAlignment="1" applyProtection="1">
      <alignment horizontal="left" vertical="center"/>
    </xf>
    <xf numFmtId="0" fontId="13" fillId="0" borderId="13" xfId="1" applyFont="1" applyFill="1" applyBorder="1" applyAlignment="1" applyProtection="1">
      <alignment horizontal="left" vertical="center"/>
    </xf>
    <xf numFmtId="0" fontId="13" fillId="0" borderId="31" xfId="1" applyFont="1" applyFill="1" applyBorder="1" applyAlignment="1" applyProtection="1">
      <alignment horizontal="left" vertical="center"/>
    </xf>
    <xf numFmtId="0" fontId="13" fillId="0" borderId="32" xfId="1" applyFont="1" applyFill="1" applyBorder="1" applyAlignment="1" applyProtection="1">
      <alignment horizontal="left" vertical="center"/>
    </xf>
    <xf numFmtId="0" fontId="1"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40" xfId="16" applyFont="1" applyBorder="1">
      <alignment vertical="center"/>
    </xf>
    <xf numFmtId="0" fontId="1" fillId="0" borderId="54" xfId="16" applyFont="1" applyBorder="1">
      <alignment vertical="center"/>
    </xf>
    <xf numFmtId="0" fontId="1" fillId="0" borderId="37" xfId="16" applyFont="1" applyBorder="1">
      <alignment vertical="center"/>
    </xf>
    <xf numFmtId="0" fontId="39" fillId="0" borderId="0" xfId="21" applyFont="1">
      <alignment vertical="center"/>
    </xf>
    <xf numFmtId="187" fontId="1" fillId="6" borderId="34"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34" xfId="16" applyFont="1" applyBorder="1" applyAlignment="1">
      <alignment horizontal="center" vertical="center"/>
    </xf>
    <xf numFmtId="187" fontId="1" fillId="0" borderId="0" xfId="16" applyNumberFormat="1" applyFont="1" applyAlignment="1">
      <alignment horizontal="center" vertical="center"/>
    </xf>
    <xf numFmtId="178" fontId="16" fillId="0" borderId="0" xfId="16" applyNumberFormat="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9" fontId="1" fillId="6" borderId="0" xfId="17" applyNumberFormat="1" applyFont="1" applyFill="1" applyAlignment="1">
      <alignment vertical="center" wrapText="1"/>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0" fontId="1" fillId="0" borderId="42" xfId="16" applyFont="1" applyBorder="1" applyAlignment="1">
      <alignment horizontal="center" vertical="center"/>
    </xf>
    <xf numFmtId="0" fontId="1" fillId="0" borderId="31" xfId="16" applyFont="1" applyBorder="1" applyAlignment="1">
      <alignment horizontal="center" vertical="center"/>
    </xf>
    <xf numFmtId="0" fontId="1" fillId="0" borderId="39" xfId="16" applyFont="1" applyBorder="1" applyAlignment="1">
      <alignment horizontal="center" vertical="center"/>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6" fillId="0" borderId="0" xfId="19" applyNumberFormat="1" applyAlignment="1">
      <alignment horizontal="right" vertical="center"/>
    </xf>
    <xf numFmtId="177" fontId="16" fillId="0" borderId="0" xfId="19" applyNumberFormat="1" applyAlignment="1">
      <alignment horizontal="right" vertical="center"/>
    </xf>
    <xf numFmtId="178" fontId="16" fillId="0" borderId="0" xfId="18" applyNumberFormat="1" applyAlignment="1">
      <alignment horizontal="center" vertical="center"/>
    </xf>
    <xf numFmtId="178" fontId="16" fillId="0" borderId="0" xfId="18" applyNumberFormat="1" applyAlignment="1">
      <alignment vertical="center"/>
    </xf>
    <xf numFmtId="0" fontId="1" fillId="0" borderId="40"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1" xfId="16" applyFont="1" applyBorder="1" applyAlignment="1" applyProtection="1">
      <alignment horizontal="left" vertical="top" wrapText="1"/>
      <protection locked="0"/>
    </xf>
    <xf numFmtId="178" fontId="1" fillId="0" borderId="0" xfId="16" applyNumberFormat="1" applyFont="1">
      <alignment vertical="center"/>
    </xf>
    <xf numFmtId="178" fontId="38"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34" fillId="0" borderId="64" xfId="16" applyFont="1" applyBorder="1">
      <alignment vertical="center"/>
    </xf>
    <xf numFmtId="0" fontId="1" fillId="0" borderId="31" xfId="16" applyFont="1" applyBorder="1">
      <alignment vertical="center"/>
    </xf>
    <xf numFmtId="178" fontId="1" fillId="0" borderId="64" xfId="16" applyNumberFormat="1" applyFont="1" applyBorder="1">
      <alignment vertical="center"/>
    </xf>
    <xf numFmtId="178" fontId="1" fillId="0" borderId="40" xfId="16" applyNumberFormat="1" applyFont="1" applyBorder="1">
      <alignment vertical="center"/>
    </xf>
    <xf numFmtId="189" fontId="1" fillId="0" borderId="54" xfId="16" applyNumberFormat="1" applyFont="1" applyBorder="1">
      <alignment vertical="center"/>
    </xf>
    <xf numFmtId="178" fontId="1" fillId="0" borderId="54"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9" fontId="1" fillId="0" borderId="0" xfId="17" applyNumberFormat="1" applyFont="1" applyAlignment="1">
      <alignment horizontal="center" vertical="center" wrapText="1"/>
    </xf>
    <xf numFmtId="0" fontId="1" fillId="0" borderId="48" xfId="16" applyFont="1" applyBorder="1">
      <alignment vertical="center"/>
    </xf>
    <xf numFmtId="0" fontId="1" fillId="0" borderId="12" xfId="16" applyFont="1" applyBorder="1">
      <alignment vertical="center"/>
    </xf>
    <xf numFmtId="0" fontId="34" fillId="0" borderId="41" xfId="16" applyFont="1" applyBorder="1">
      <alignment vertical="center"/>
    </xf>
    <xf numFmtId="189" fontId="1" fillId="0" borderId="12" xfId="16" applyNumberFormat="1" applyFont="1" applyBorder="1">
      <alignment vertical="center"/>
    </xf>
    <xf numFmtId="0" fontId="1" fillId="0" borderId="41" xfId="16" applyFont="1" applyBorder="1">
      <alignment vertical="center"/>
    </xf>
    <xf numFmtId="0" fontId="16" fillId="6" borderId="0" xfId="6" applyFill="1" applyAlignment="1">
      <alignment vertical="center"/>
    </xf>
    <xf numFmtId="0" fontId="16" fillId="6" borderId="0" xfId="6" applyFill="1" applyAlignment="1" applyProtection="1">
      <alignment vertical="center"/>
      <protection hidden="1"/>
    </xf>
    <xf numFmtId="0" fontId="0" fillId="6" borderId="0" xfId="6" applyFont="1" applyFill="1" applyAlignment="1">
      <alignment vertical="center"/>
    </xf>
  </cellXfs>
  <cellStyles count="22">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 2" xfId="20"/>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1"/>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(データシート!$F$3,データシート!$F$5,データシート!$F$7,データシート!$F$9,データシート!$F$11)</c:f>
              <c:numCache>
                <c:formatCode>#,##0;"△ "#,##0</c:formatCode>
                <c:ptCount val="5"/>
                <c:pt idx="0">
                  <c:v>52191</c:v>
                </c:pt>
                <c:pt idx="1">
                  <c:v>47387</c:v>
                </c:pt>
                <c:pt idx="2">
                  <c:v>51264</c:v>
                </c:pt>
                <c:pt idx="3">
                  <c:v>52068</c:v>
                </c:pt>
                <c:pt idx="4">
                  <c:v>47161</c:v>
                </c:pt>
              </c:numCache>
            </c:numRef>
          </c:val>
          <c:smooth val="0"/>
          <c:extLst>
            <c:ext xmlns:c16="http://schemas.microsoft.com/office/drawing/2014/chart" uri="{C3380CC4-5D6E-409C-BE32-E72D297353CC}">
              <c16:uniqueId val="{00000000-55B4-47AA-9E17-6C18346C833F}"/>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H29</c:v>
                </c:pt>
                <c:pt idx="1">
                  <c:v> H30</c:v>
                </c:pt>
                <c:pt idx="2">
                  <c:v> R01</c:v>
                </c:pt>
                <c:pt idx="3">
                  <c:v> R02</c:v>
                </c:pt>
                <c:pt idx="4">
                  <c:v> R03</c:v>
                </c:pt>
              </c:strCache>
            </c:strRef>
          </c:cat>
          <c:val>
            <c:numRef>
              <c:f>(データシート!$D$3,データシート!$D$5,データシート!$D$7,データシート!$D$9,データシート!$D$11)</c:f>
              <c:numCache>
                <c:formatCode>#,##0;"△ "#,##0</c:formatCode>
                <c:ptCount val="5"/>
                <c:pt idx="0">
                  <c:v>85639</c:v>
                </c:pt>
                <c:pt idx="1">
                  <c:v>76681</c:v>
                </c:pt>
                <c:pt idx="2">
                  <c:v>121970</c:v>
                </c:pt>
                <c:pt idx="3">
                  <c:v>64023</c:v>
                </c:pt>
                <c:pt idx="4">
                  <c:v>39555</c:v>
                </c:pt>
              </c:numCache>
            </c:numRef>
          </c:val>
          <c:smooth val="0"/>
          <c:extLst>
            <c:ext xmlns:c16="http://schemas.microsoft.com/office/drawing/2014/chart" uri="{C3380CC4-5D6E-409C-BE32-E72D297353CC}">
              <c16:uniqueId val="{00000001-55B4-47AA-9E17-6C18346C833F}"/>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16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データシート!$B$19:$F$19</c:f>
              <c:numCache>
                <c:formatCode>General</c:formatCode>
                <c:ptCount val="5"/>
                <c:pt idx="0">
                  <c:v>12.15</c:v>
                </c:pt>
                <c:pt idx="1">
                  <c:v>11.69</c:v>
                </c:pt>
                <c:pt idx="2">
                  <c:v>13.12</c:v>
                </c:pt>
                <c:pt idx="3">
                  <c:v>19.670000000000002</c:v>
                </c:pt>
                <c:pt idx="4">
                  <c:v>21.34</c:v>
                </c:pt>
              </c:numCache>
            </c:numRef>
          </c:val>
          <c:extLst>
            <c:ext xmlns:c16="http://schemas.microsoft.com/office/drawing/2014/chart" uri="{C3380CC4-5D6E-409C-BE32-E72D297353CC}">
              <c16:uniqueId val="{00000000-FB07-49C8-968B-2A297D986056}"/>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H29</c:v>
                </c:pt>
                <c:pt idx="1">
                  <c:v>H30</c:v>
                </c:pt>
                <c:pt idx="2">
                  <c:v>R01</c:v>
                </c:pt>
                <c:pt idx="3">
                  <c:v>R02</c:v>
                </c:pt>
                <c:pt idx="4">
                  <c:v>R03</c:v>
                </c:pt>
              </c:strCache>
            </c:strRef>
          </c:cat>
          <c:val>
            <c:numRef>
              <c:f>データシート!$B$20:$F$20</c:f>
              <c:numCache>
                <c:formatCode>General</c:formatCode>
                <c:ptCount val="5"/>
                <c:pt idx="0">
                  <c:v>19.829999999999998</c:v>
                </c:pt>
                <c:pt idx="1">
                  <c:v>20.41</c:v>
                </c:pt>
                <c:pt idx="2">
                  <c:v>18.239999999999998</c:v>
                </c:pt>
                <c:pt idx="3">
                  <c:v>15.65</c:v>
                </c:pt>
                <c:pt idx="4">
                  <c:v>20.13</c:v>
                </c:pt>
              </c:numCache>
            </c:numRef>
          </c:val>
          <c:extLst>
            <c:ext xmlns:c16="http://schemas.microsoft.com/office/drawing/2014/chart" uri="{C3380CC4-5D6E-409C-BE32-E72D297353CC}">
              <c16:uniqueId val="{00000001-FB07-49C8-968B-2A297D986056}"/>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H29</c:v>
                </c:pt>
                <c:pt idx="1">
                  <c:v>H30</c:v>
                </c:pt>
                <c:pt idx="2">
                  <c:v>R01</c:v>
                </c:pt>
                <c:pt idx="3">
                  <c:v>R02</c:v>
                </c:pt>
                <c:pt idx="4">
                  <c:v>R03</c:v>
                </c:pt>
              </c:strCache>
            </c:strRef>
          </c:cat>
          <c:val>
            <c:numRef>
              <c:f>データシート!$B$21:$F$21</c:f>
              <c:numCache>
                <c:formatCode>General</c:formatCode>
                <c:ptCount val="5"/>
                <c:pt idx="0">
                  <c:v>-8.7899999999999991</c:v>
                </c:pt>
                <c:pt idx="1">
                  <c:v>-1.81</c:v>
                </c:pt>
                <c:pt idx="2">
                  <c:v>-0.32</c:v>
                </c:pt>
                <c:pt idx="3">
                  <c:v>5.28</c:v>
                </c:pt>
                <c:pt idx="4">
                  <c:v>0.87</c:v>
                </c:pt>
              </c:numCache>
            </c:numRef>
          </c:val>
          <c:smooth val="0"/>
          <c:extLst>
            <c:ext xmlns:c16="http://schemas.microsoft.com/office/drawing/2014/chart" uri="{C3380CC4-5D6E-409C-BE32-E72D297353CC}">
              <c16:uniqueId val="{00000002-FB07-49C8-968B-2A297D986056}"/>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データシート!$B$27:$K$27</c:f>
              <c:numCache>
                <c:formatCode>General</c:formatCode>
                <c:ptCount val="10"/>
                <c:pt idx="0">
                  <c:v>#N/A</c:v>
                </c:pt>
                <c:pt idx="1">
                  <c:v>0.28999999999999998</c:v>
                </c:pt>
                <c:pt idx="2">
                  <c:v>#N/A</c:v>
                </c:pt>
                <c:pt idx="3">
                  <c:v>0.2</c:v>
                </c:pt>
                <c:pt idx="4">
                  <c:v>#N/A</c:v>
                </c:pt>
                <c:pt idx="5">
                  <c:v>0.32</c:v>
                </c:pt>
                <c:pt idx="6">
                  <c:v>#N/A</c:v>
                </c:pt>
                <c:pt idx="7">
                  <c:v>0.25</c:v>
                </c:pt>
                <c:pt idx="8">
                  <c:v>#N/A</c:v>
                </c:pt>
                <c:pt idx="9">
                  <c:v>0.19</c:v>
                </c:pt>
              </c:numCache>
            </c:numRef>
          </c:val>
          <c:extLst>
            <c:ext xmlns:c16="http://schemas.microsoft.com/office/drawing/2014/chart" uri="{C3380CC4-5D6E-409C-BE32-E72D297353CC}">
              <c16:uniqueId val="{00000000-F2AD-49B5-A5CB-1A63DBD38E1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F2AD-49B5-A5CB-1A63DBD38E1C}"/>
            </c:ext>
          </c:extLst>
        </c:ser>
        <c:ser>
          <c:idx val="2"/>
          <c:order val="2"/>
          <c:tx>
            <c:strRef>
              <c:f>データシート!$A$29</c:f>
              <c:strCache>
                <c:ptCount val="1"/>
                <c:pt idx="0">
                  <c:v>とべの館特別会計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データシート!$B$29:$K$29</c:f>
              <c:numCache>
                <c:formatCode>General</c:formatCode>
                <c:ptCount val="10"/>
                <c:pt idx="0">
                  <c:v>#N/A</c:v>
                </c:pt>
                <c:pt idx="1">
                  <c:v>0.28000000000000003</c:v>
                </c:pt>
                <c:pt idx="2">
                  <c:v>#N/A</c:v>
                </c:pt>
                <c:pt idx="3">
                  <c:v>0.24</c:v>
                </c:pt>
                <c:pt idx="4">
                  <c:v>#N/A</c:v>
                </c:pt>
                <c:pt idx="5">
                  <c:v>0.2</c:v>
                </c:pt>
                <c:pt idx="6">
                  <c:v>#N/A</c:v>
                </c:pt>
                <c:pt idx="7">
                  <c:v>0.12</c:v>
                </c:pt>
                <c:pt idx="8">
                  <c:v>#N/A</c:v>
                </c:pt>
                <c:pt idx="9">
                  <c:v>0.18</c:v>
                </c:pt>
              </c:numCache>
            </c:numRef>
          </c:val>
          <c:extLst>
            <c:ext xmlns:c16="http://schemas.microsoft.com/office/drawing/2014/chart" uri="{C3380CC4-5D6E-409C-BE32-E72D297353CC}">
              <c16:uniqueId val="{00000002-F2AD-49B5-A5CB-1A63DBD38E1C}"/>
            </c:ext>
          </c:extLst>
        </c:ser>
        <c:ser>
          <c:idx val="3"/>
          <c:order val="3"/>
          <c:tx>
            <c:strRef>
              <c:f>データシート!$A$30</c:f>
              <c:strCache>
                <c:ptCount val="1"/>
                <c:pt idx="0">
                  <c:v>農業集落排水特別会計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データシート!$B$30:$K$30</c:f>
              <c:numCache>
                <c:formatCode>General</c:formatCode>
                <c:ptCount val="10"/>
                <c:pt idx="0">
                  <c:v>#N/A</c:v>
                </c:pt>
                <c:pt idx="1">
                  <c:v>0</c:v>
                </c:pt>
                <c:pt idx="2">
                  <c:v>#N/A</c:v>
                </c:pt>
                <c:pt idx="3">
                  <c:v>0</c:v>
                </c:pt>
                <c:pt idx="4">
                  <c:v>#N/A</c:v>
                </c:pt>
                <c:pt idx="5">
                  <c:v>0</c:v>
                </c:pt>
                <c:pt idx="6">
                  <c:v>#N/A</c:v>
                </c:pt>
                <c:pt idx="7">
                  <c:v>0</c:v>
                </c:pt>
                <c:pt idx="8">
                  <c:v>#N/A</c:v>
                </c:pt>
                <c:pt idx="9">
                  <c:v>0.25</c:v>
                </c:pt>
              </c:numCache>
            </c:numRef>
          </c:val>
          <c:extLst>
            <c:ext xmlns:c16="http://schemas.microsoft.com/office/drawing/2014/chart" uri="{C3380CC4-5D6E-409C-BE32-E72D297353CC}">
              <c16:uniqueId val="{00000003-F2AD-49B5-A5CB-1A63DBD38E1C}"/>
            </c:ext>
          </c:extLst>
        </c:ser>
        <c:ser>
          <c:idx val="4"/>
          <c:order val="4"/>
          <c:tx>
            <c:strRef>
              <c:f>データシート!$A$31</c:f>
              <c:strCache>
                <c:ptCount val="1"/>
                <c:pt idx="0">
                  <c:v>浄化槽特別会計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データシート!$B$31:$K$31</c:f>
              <c:numCache>
                <c:formatCode>General</c:formatCode>
                <c:ptCount val="10"/>
                <c:pt idx="0">
                  <c:v>#N/A</c:v>
                </c:pt>
                <c:pt idx="1">
                  <c:v>0.53</c:v>
                </c:pt>
                <c:pt idx="2">
                  <c:v>#N/A</c:v>
                </c:pt>
                <c:pt idx="3">
                  <c:v>0.4</c:v>
                </c:pt>
                <c:pt idx="4">
                  <c:v>#N/A</c:v>
                </c:pt>
                <c:pt idx="5">
                  <c:v>0.54</c:v>
                </c:pt>
                <c:pt idx="6">
                  <c:v>#N/A</c:v>
                </c:pt>
                <c:pt idx="7">
                  <c:v>0.43</c:v>
                </c:pt>
                <c:pt idx="8">
                  <c:v>#N/A</c:v>
                </c:pt>
                <c:pt idx="9">
                  <c:v>1.1399999999999999</c:v>
                </c:pt>
              </c:numCache>
            </c:numRef>
          </c:val>
          <c:extLst>
            <c:ext xmlns:c16="http://schemas.microsoft.com/office/drawing/2014/chart" uri="{C3380CC4-5D6E-409C-BE32-E72D297353CC}">
              <c16:uniqueId val="{00000004-F2AD-49B5-A5CB-1A63DBD38E1C}"/>
            </c:ext>
          </c:extLst>
        </c:ser>
        <c:ser>
          <c:idx val="5"/>
          <c:order val="5"/>
          <c:tx>
            <c:strRef>
              <c:f>データシート!$A$32</c:f>
              <c:strCache>
                <c:ptCount val="1"/>
                <c:pt idx="0">
                  <c:v>介護保険事業特別会計（保険事業勘定）</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データシート!$B$32:$K$32</c:f>
              <c:numCache>
                <c:formatCode>General</c:formatCode>
                <c:ptCount val="10"/>
                <c:pt idx="0">
                  <c:v>#N/A</c:v>
                </c:pt>
                <c:pt idx="1">
                  <c:v>1.79</c:v>
                </c:pt>
                <c:pt idx="2">
                  <c:v>#N/A</c:v>
                </c:pt>
                <c:pt idx="3">
                  <c:v>2.3199999999999998</c:v>
                </c:pt>
                <c:pt idx="4">
                  <c:v>#N/A</c:v>
                </c:pt>
                <c:pt idx="5">
                  <c:v>1.1200000000000001</c:v>
                </c:pt>
                <c:pt idx="6">
                  <c:v>#N/A</c:v>
                </c:pt>
                <c:pt idx="7">
                  <c:v>1.03</c:v>
                </c:pt>
                <c:pt idx="8">
                  <c:v>#N/A</c:v>
                </c:pt>
                <c:pt idx="9">
                  <c:v>1.18</c:v>
                </c:pt>
              </c:numCache>
            </c:numRef>
          </c:val>
          <c:extLst>
            <c:ext xmlns:c16="http://schemas.microsoft.com/office/drawing/2014/chart" uri="{C3380CC4-5D6E-409C-BE32-E72D297353CC}">
              <c16:uniqueId val="{00000005-F2AD-49B5-A5CB-1A63DBD38E1C}"/>
            </c:ext>
          </c:extLst>
        </c:ser>
        <c:ser>
          <c:idx val="6"/>
          <c:order val="6"/>
          <c:tx>
            <c:strRef>
              <c:f>データシート!$A$33</c:f>
              <c:strCache>
                <c:ptCount val="1"/>
                <c:pt idx="0">
                  <c:v>公共下水道事業会計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データシート!$B$33:$K$33</c:f>
              <c:numCache>
                <c:formatCode>General</c:formatCode>
                <c:ptCount val="10"/>
                <c:pt idx="0">
                  <c:v>#N/A</c:v>
                </c:pt>
                <c:pt idx="1">
                  <c:v>7.75</c:v>
                </c:pt>
                <c:pt idx="2">
                  <c:v>#N/A</c:v>
                </c:pt>
                <c:pt idx="3">
                  <c:v>7.15</c:v>
                </c:pt>
                <c:pt idx="4">
                  <c:v>#N/A</c:v>
                </c:pt>
                <c:pt idx="5">
                  <c:v>6.24</c:v>
                </c:pt>
                <c:pt idx="6">
                  <c:v>#N/A</c:v>
                </c:pt>
                <c:pt idx="7">
                  <c:v>5.69</c:v>
                </c:pt>
                <c:pt idx="8">
                  <c:v>#N/A</c:v>
                </c:pt>
                <c:pt idx="9">
                  <c:v>5.03</c:v>
                </c:pt>
              </c:numCache>
            </c:numRef>
          </c:val>
          <c:extLst>
            <c:ext xmlns:c16="http://schemas.microsoft.com/office/drawing/2014/chart" uri="{C3380CC4-5D6E-409C-BE32-E72D297353CC}">
              <c16:uniqueId val="{00000006-F2AD-49B5-A5CB-1A63DBD38E1C}"/>
            </c:ext>
          </c:extLst>
        </c:ser>
        <c:ser>
          <c:idx val="7"/>
          <c:order val="7"/>
          <c:tx>
            <c:strRef>
              <c:f>データシート!$A$34</c:f>
              <c:strCache>
                <c:ptCount val="1"/>
                <c:pt idx="0">
                  <c:v>水道事業会計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データシート!$B$34:$K$34</c:f>
              <c:numCache>
                <c:formatCode>General</c:formatCode>
                <c:ptCount val="10"/>
                <c:pt idx="0">
                  <c:v>#N/A</c:v>
                </c:pt>
                <c:pt idx="1">
                  <c:v>7.85</c:v>
                </c:pt>
                <c:pt idx="2">
                  <c:v>#N/A</c:v>
                </c:pt>
                <c:pt idx="3">
                  <c:v>7.52</c:v>
                </c:pt>
                <c:pt idx="4">
                  <c:v>#N/A</c:v>
                </c:pt>
                <c:pt idx="5">
                  <c:v>7.21</c:v>
                </c:pt>
                <c:pt idx="6">
                  <c:v>#N/A</c:v>
                </c:pt>
                <c:pt idx="7">
                  <c:v>6.29</c:v>
                </c:pt>
                <c:pt idx="8">
                  <c:v>#N/A</c:v>
                </c:pt>
                <c:pt idx="9">
                  <c:v>5.0599999999999996</c:v>
                </c:pt>
              </c:numCache>
            </c:numRef>
          </c:val>
          <c:extLst>
            <c:ext xmlns:c16="http://schemas.microsoft.com/office/drawing/2014/chart" uri="{C3380CC4-5D6E-409C-BE32-E72D297353CC}">
              <c16:uniqueId val="{00000007-F2AD-49B5-A5CB-1A63DBD38E1C}"/>
            </c:ext>
          </c:extLst>
        </c:ser>
        <c:ser>
          <c:idx val="8"/>
          <c:order val="8"/>
          <c:tx>
            <c:strRef>
              <c:f>データシート!$A$35</c:f>
              <c:strCache>
                <c:ptCount val="1"/>
                <c:pt idx="0">
                  <c:v>国民健康保険事業特別会計（事業勘定）</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データシート!$B$35:$K$35</c:f>
              <c:numCache>
                <c:formatCode>General</c:formatCode>
                <c:ptCount val="10"/>
                <c:pt idx="0">
                  <c:v>#N/A</c:v>
                </c:pt>
                <c:pt idx="1">
                  <c:v>7.28</c:v>
                </c:pt>
                <c:pt idx="2">
                  <c:v>#N/A</c:v>
                </c:pt>
                <c:pt idx="3">
                  <c:v>7.01</c:v>
                </c:pt>
                <c:pt idx="4">
                  <c:v>#N/A</c:v>
                </c:pt>
                <c:pt idx="5">
                  <c:v>6.36</c:v>
                </c:pt>
                <c:pt idx="6">
                  <c:v>#N/A</c:v>
                </c:pt>
                <c:pt idx="7">
                  <c:v>6.06</c:v>
                </c:pt>
                <c:pt idx="8">
                  <c:v>#N/A</c:v>
                </c:pt>
                <c:pt idx="9">
                  <c:v>5.79</c:v>
                </c:pt>
              </c:numCache>
            </c:numRef>
          </c:val>
          <c:extLst>
            <c:ext xmlns:c16="http://schemas.microsoft.com/office/drawing/2014/chart" uri="{C3380CC4-5D6E-409C-BE32-E72D297353CC}">
              <c16:uniqueId val="{00000008-F2AD-49B5-A5CB-1A63DBD38E1C}"/>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H29</c:v>
                  </c:pt>
                  <c:pt idx="2">
                    <c:v>H30</c:v>
                  </c:pt>
                  <c:pt idx="4">
                    <c:v>R01</c:v>
                  </c:pt>
                  <c:pt idx="6">
                    <c:v>R02</c:v>
                  </c:pt>
                  <c:pt idx="8">
                    <c:v>R03</c:v>
                  </c:pt>
                </c:lvl>
              </c:multiLvlStrCache>
            </c:multiLvlStrRef>
          </c:cat>
          <c:val>
            <c:numRef>
              <c:f>データシート!$B$36:$K$36</c:f>
              <c:numCache>
                <c:formatCode>General</c:formatCode>
                <c:ptCount val="10"/>
                <c:pt idx="0">
                  <c:v>#N/A</c:v>
                </c:pt>
                <c:pt idx="1">
                  <c:v>11.17</c:v>
                </c:pt>
                <c:pt idx="2">
                  <c:v>#N/A</c:v>
                </c:pt>
                <c:pt idx="3">
                  <c:v>10.98</c:v>
                </c:pt>
                <c:pt idx="4">
                  <c:v>#N/A</c:v>
                </c:pt>
                <c:pt idx="5">
                  <c:v>12.31</c:v>
                </c:pt>
                <c:pt idx="6">
                  <c:v>#N/A</c:v>
                </c:pt>
                <c:pt idx="7">
                  <c:v>19.079999999999998</c:v>
                </c:pt>
                <c:pt idx="8">
                  <c:v>#N/A</c:v>
                </c:pt>
                <c:pt idx="9">
                  <c:v>19.95</c:v>
                </c:pt>
              </c:numCache>
            </c:numRef>
          </c:val>
          <c:extLst>
            <c:ext xmlns:c16="http://schemas.microsoft.com/office/drawing/2014/chart" uri="{C3380CC4-5D6E-409C-BE32-E72D297353CC}">
              <c16:uniqueId val="{00000009-F2AD-49B5-A5CB-1A63DBD38E1C}"/>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データシート!$B$42:$P$42</c:f>
              <c:numCache>
                <c:formatCode>General</c:formatCode>
                <c:ptCount val="15"/>
                <c:pt idx="2">
                  <c:v>615</c:v>
                </c:pt>
                <c:pt idx="5">
                  <c:v>635</c:v>
                </c:pt>
                <c:pt idx="8">
                  <c:v>632</c:v>
                </c:pt>
                <c:pt idx="11">
                  <c:v>621</c:v>
                </c:pt>
                <c:pt idx="14">
                  <c:v>620</c:v>
                </c:pt>
              </c:numCache>
            </c:numRef>
          </c:val>
          <c:extLst>
            <c:ext xmlns:c16="http://schemas.microsoft.com/office/drawing/2014/chart" uri="{C3380CC4-5D6E-409C-BE32-E72D297353CC}">
              <c16:uniqueId val="{00000000-ECDA-42E7-90C4-AE2F105AFE22}"/>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ECDA-42E7-90C4-AE2F105AFE22}"/>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データシート!$B$44:$P$44</c:f>
              <c:numCache>
                <c:formatCode>General</c:formatCode>
                <c:ptCount val="15"/>
                <c:pt idx="0">
                  <c:v>1</c:v>
                </c:pt>
                <c:pt idx="3">
                  <c:v>2</c:v>
                </c:pt>
                <c:pt idx="6">
                  <c:v>2</c:v>
                </c:pt>
                <c:pt idx="9">
                  <c:v>2</c:v>
                </c:pt>
                <c:pt idx="12">
                  <c:v>1</c:v>
                </c:pt>
              </c:numCache>
            </c:numRef>
          </c:val>
          <c:extLst>
            <c:ext xmlns:c16="http://schemas.microsoft.com/office/drawing/2014/chart" uri="{C3380CC4-5D6E-409C-BE32-E72D297353CC}">
              <c16:uniqueId val="{00000002-ECDA-42E7-90C4-AE2F105AFE22}"/>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データシート!$B$45:$P$45</c:f>
              <c:numCache>
                <c:formatCode>General</c:formatCode>
                <c:ptCount val="15"/>
                <c:pt idx="0">
                  <c:v>35</c:v>
                </c:pt>
                <c:pt idx="3">
                  <c:v>34</c:v>
                </c:pt>
                <c:pt idx="6">
                  <c:v>32</c:v>
                </c:pt>
                <c:pt idx="9">
                  <c:v>34</c:v>
                </c:pt>
                <c:pt idx="12">
                  <c:v>45</c:v>
                </c:pt>
              </c:numCache>
            </c:numRef>
          </c:val>
          <c:extLst>
            <c:ext xmlns:c16="http://schemas.microsoft.com/office/drawing/2014/chart" uri="{C3380CC4-5D6E-409C-BE32-E72D297353CC}">
              <c16:uniqueId val="{00000003-ECDA-42E7-90C4-AE2F105AFE22}"/>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データシート!$B$46:$P$46</c:f>
              <c:numCache>
                <c:formatCode>General</c:formatCode>
                <c:ptCount val="15"/>
                <c:pt idx="0">
                  <c:v>129</c:v>
                </c:pt>
                <c:pt idx="3">
                  <c:v>118</c:v>
                </c:pt>
                <c:pt idx="6">
                  <c:v>119</c:v>
                </c:pt>
                <c:pt idx="9">
                  <c:v>120</c:v>
                </c:pt>
                <c:pt idx="12">
                  <c:v>120</c:v>
                </c:pt>
              </c:numCache>
            </c:numRef>
          </c:val>
          <c:extLst>
            <c:ext xmlns:c16="http://schemas.microsoft.com/office/drawing/2014/chart" uri="{C3380CC4-5D6E-409C-BE32-E72D297353CC}">
              <c16:uniqueId val="{00000004-ECDA-42E7-90C4-AE2F105AFE22}"/>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ECDA-42E7-90C4-AE2F105AFE22}"/>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ECDA-42E7-90C4-AE2F105AFE22}"/>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データシート!$B$49:$P$49</c:f>
              <c:numCache>
                <c:formatCode>General</c:formatCode>
                <c:ptCount val="15"/>
                <c:pt idx="0">
                  <c:v>553</c:v>
                </c:pt>
                <c:pt idx="3">
                  <c:v>558</c:v>
                </c:pt>
                <c:pt idx="6">
                  <c:v>573</c:v>
                </c:pt>
                <c:pt idx="9">
                  <c:v>582</c:v>
                </c:pt>
                <c:pt idx="12">
                  <c:v>609</c:v>
                </c:pt>
              </c:numCache>
            </c:numRef>
          </c:val>
          <c:extLst>
            <c:ext xmlns:c16="http://schemas.microsoft.com/office/drawing/2014/chart" uri="{C3380CC4-5D6E-409C-BE32-E72D297353CC}">
              <c16:uniqueId val="{00000007-ECDA-42E7-90C4-AE2F105AFE22}"/>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H29</c:v>
                  </c:pt>
                  <c:pt idx="3">
                    <c:v>H30</c:v>
                  </c:pt>
                  <c:pt idx="6">
                    <c:v>R01</c:v>
                  </c:pt>
                  <c:pt idx="9">
                    <c:v>R02</c:v>
                  </c:pt>
                  <c:pt idx="12">
                    <c:v>R03</c:v>
                  </c:pt>
                </c:lvl>
              </c:multiLvlStrCache>
            </c:multiLvlStrRef>
          </c:cat>
          <c:val>
            <c:numRef>
              <c:f>データシート!$B$50:$P$50</c:f>
              <c:numCache>
                <c:formatCode>General</c:formatCode>
                <c:ptCount val="15"/>
                <c:pt idx="0">
                  <c:v>#N/A</c:v>
                </c:pt>
                <c:pt idx="1">
                  <c:v>103</c:v>
                </c:pt>
                <c:pt idx="2">
                  <c:v>#N/A</c:v>
                </c:pt>
                <c:pt idx="3">
                  <c:v>#N/A</c:v>
                </c:pt>
                <c:pt idx="4">
                  <c:v>77</c:v>
                </c:pt>
                <c:pt idx="5">
                  <c:v>#N/A</c:v>
                </c:pt>
                <c:pt idx="6">
                  <c:v>#N/A</c:v>
                </c:pt>
                <c:pt idx="7">
                  <c:v>94</c:v>
                </c:pt>
                <c:pt idx="8">
                  <c:v>#N/A</c:v>
                </c:pt>
                <c:pt idx="9">
                  <c:v>#N/A</c:v>
                </c:pt>
                <c:pt idx="10">
                  <c:v>117</c:v>
                </c:pt>
                <c:pt idx="11">
                  <c:v>#N/A</c:v>
                </c:pt>
                <c:pt idx="12">
                  <c:v>#N/A</c:v>
                </c:pt>
                <c:pt idx="13">
                  <c:v>155</c:v>
                </c:pt>
                <c:pt idx="14">
                  <c:v>#N/A</c:v>
                </c:pt>
              </c:numCache>
            </c:numRef>
          </c:val>
          <c:smooth val="0"/>
          <c:extLst>
            <c:ext xmlns:c16="http://schemas.microsoft.com/office/drawing/2014/chart" uri="{C3380CC4-5D6E-409C-BE32-E72D297353CC}">
              <c16:uniqueId val="{00000008-ECDA-42E7-90C4-AE2F105AFE22}"/>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データシート!$B$56:$P$56</c:f>
              <c:numCache>
                <c:formatCode>General</c:formatCode>
                <c:ptCount val="15"/>
                <c:pt idx="2">
                  <c:v>8116</c:v>
                </c:pt>
                <c:pt idx="5">
                  <c:v>8697</c:v>
                </c:pt>
                <c:pt idx="8">
                  <c:v>9286</c:v>
                </c:pt>
                <c:pt idx="11">
                  <c:v>9255</c:v>
                </c:pt>
                <c:pt idx="14">
                  <c:v>9131</c:v>
                </c:pt>
              </c:numCache>
            </c:numRef>
          </c:val>
          <c:extLst>
            <c:ext xmlns:c16="http://schemas.microsoft.com/office/drawing/2014/chart" uri="{C3380CC4-5D6E-409C-BE32-E72D297353CC}">
              <c16:uniqueId val="{00000000-5C0F-406C-8DD8-65694AAE3E27}"/>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データシート!$B$57:$P$57</c:f>
              <c:numCache>
                <c:formatCode>General</c:formatCode>
                <c:ptCount val="15"/>
                <c:pt idx="2">
                  <c:v>106</c:v>
                </c:pt>
                <c:pt idx="5">
                  <c:v>144</c:v>
                </c:pt>
                <c:pt idx="8">
                  <c:v>132</c:v>
                </c:pt>
                <c:pt idx="11">
                  <c:v>112</c:v>
                </c:pt>
                <c:pt idx="14">
                  <c:v>87</c:v>
                </c:pt>
              </c:numCache>
            </c:numRef>
          </c:val>
          <c:extLst>
            <c:ext xmlns:c16="http://schemas.microsoft.com/office/drawing/2014/chart" uri="{C3380CC4-5D6E-409C-BE32-E72D297353CC}">
              <c16:uniqueId val="{00000001-5C0F-406C-8DD8-65694AAE3E27}"/>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データシート!$B$58:$P$58</c:f>
              <c:numCache>
                <c:formatCode>General</c:formatCode>
                <c:ptCount val="15"/>
                <c:pt idx="2">
                  <c:v>2905</c:v>
                </c:pt>
                <c:pt idx="5">
                  <c:v>2633</c:v>
                </c:pt>
                <c:pt idx="8">
                  <c:v>2331</c:v>
                </c:pt>
                <c:pt idx="11">
                  <c:v>2198</c:v>
                </c:pt>
                <c:pt idx="14">
                  <c:v>2315</c:v>
                </c:pt>
              </c:numCache>
            </c:numRef>
          </c:val>
          <c:extLst>
            <c:ext xmlns:c16="http://schemas.microsoft.com/office/drawing/2014/chart" uri="{C3380CC4-5D6E-409C-BE32-E72D297353CC}">
              <c16:uniqueId val="{00000002-5C0F-406C-8DD8-65694AAE3E27}"/>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5C0F-406C-8DD8-65694AAE3E27}"/>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5C0F-406C-8DD8-65694AAE3E27}"/>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データシート!$B$61:$P$61</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5C0F-406C-8DD8-65694AAE3E27}"/>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データシート!$B$62:$P$62</c:f>
              <c:numCache>
                <c:formatCode>General</c:formatCode>
                <c:ptCount val="15"/>
                <c:pt idx="0">
                  <c:v>519</c:v>
                </c:pt>
                <c:pt idx="3">
                  <c:v>448</c:v>
                </c:pt>
                <c:pt idx="6">
                  <c:v>516</c:v>
                </c:pt>
                <c:pt idx="9">
                  <c:v>474</c:v>
                </c:pt>
                <c:pt idx="12">
                  <c:v>427</c:v>
                </c:pt>
              </c:numCache>
            </c:numRef>
          </c:val>
          <c:extLst>
            <c:ext xmlns:c16="http://schemas.microsoft.com/office/drawing/2014/chart" uri="{C3380CC4-5D6E-409C-BE32-E72D297353CC}">
              <c16:uniqueId val="{00000006-5C0F-406C-8DD8-65694AAE3E27}"/>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データシート!$B$63:$P$63</c:f>
              <c:numCache>
                <c:formatCode>General</c:formatCode>
                <c:ptCount val="15"/>
                <c:pt idx="0">
                  <c:v>263</c:v>
                </c:pt>
                <c:pt idx="3">
                  <c:v>309</c:v>
                </c:pt>
                <c:pt idx="6">
                  <c:v>278</c:v>
                </c:pt>
                <c:pt idx="9">
                  <c:v>256</c:v>
                </c:pt>
                <c:pt idx="12">
                  <c:v>210</c:v>
                </c:pt>
              </c:numCache>
            </c:numRef>
          </c:val>
          <c:extLst>
            <c:ext xmlns:c16="http://schemas.microsoft.com/office/drawing/2014/chart" uri="{C3380CC4-5D6E-409C-BE32-E72D297353CC}">
              <c16:uniqueId val="{00000007-5C0F-406C-8DD8-65694AAE3E27}"/>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データシート!$B$64:$P$64</c:f>
              <c:numCache>
                <c:formatCode>General</c:formatCode>
                <c:ptCount val="15"/>
                <c:pt idx="0">
                  <c:v>3562</c:v>
                </c:pt>
                <c:pt idx="3">
                  <c:v>3490</c:v>
                </c:pt>
                <c:pt idx="6">
                  <c:v>3410</c:v>
                </c:pt>
                <c:pt idx="9">
                  <c:v>3246</c:v>
                </c:pt>
                <c:pt idx="12">
                  <c:v>3126</c:v>
                </c:pt>
              </c:numCache>
            </c:numRef>
          </c:val>
          <c:extLst>
            <c:ext xmlns:c16="http://schemas.microsoft.com/office/drawing/2014/chart" uri="{C3380CC4-5D6E-409C-BE32-E72D297353CC}">
              <c16:uniqueId val="{00000008-5C0F-406C-8DD8-65694AAE3E27}"/>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5C0F-406C-8DD8-65694AAE3E27}"/>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データシート!$B$66:$P$66</c:f>
              <c:numCache>
                <c:formatCode>General</c:formatCode>
                <c:ptCount val="15"/>
                <c:pt idx="0">
                  <c:v>7531</c:v>
                </c:pt>
                <c:pt idx="3">
                  <c:v>8160</c:v>
                </c:pt>
                <c:pt idx="6">
                  <c:v>9600</c:v>
                </c:pt>
                <c:pt idx="9">
                  <c:v>9956</c:v>
                </c:pt>
                <c:pt idx="12">
                  <c:v>9831</c:v>
                </c:pt>
              </c:numCache>
            </c:numRef>
          </c:val>
          <c:extLst>
            <c:ext xmlns:c16="http://schemas.microsoft.com/office/drawing/2014/chart" uri="{C3380CC4-5D6E-409C-BE32-E72D297353CC}">
              <c16:uniqueId val="{0000000A-5C0F-406C-8DD8-65694AAE3E27}"/>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H29</c:v>
                  </c:pt>
                  <c:pt idx="3">
                    <c:v>H30</c:v>
                  </c:pt>
                  <c:pt idx="6">
                    <c:v>R01</c:v>
                  </c:pt>
                  <c:pt idx="9">
                    <c:v>R02</c:v>
                  </c:pt>
                  <c:pt idx="12">
                    <c:v>R03</c:v>
                  </c:pt>
                </c:lvl>
              </c:multiLvlStrCache>
            </c:multiLvlStrRef>
          </c:cat>
          <c:val>
            <c:numRef>
              <c:f>データシート!$B$67:$P$67</c:f>
              <c:numCache>
                <c:formatCode>General</c:formatCode>
                <c:ptCount val="15"/>
                <c:pt idx="0">
                  <c:v>#N/A</c:v>
                </c:pt>
                <c:pt idx="1">
                  <c:v>748</c:v>
                </c:pt>
                <c:pt idx="2">
                  <c:v>#N/A</c:v>
                </c:pt>
                <c:pt idx="3">
                  <c:v>#N/A</c:v>
                </c:pt>
                <c:pt idx="4">
                  <c:v>933</c:v>
                </c:pt>
                <c:pt idx="5">
                  <c:v>#N/A</c:v>
                </c:pt>
                <c:pt idx="6">
                  <c:v>#N/A</c:v>
                </c:pt>
                <c:pt idx="7">
                  <c:v>2055</c:v>
                </c:pt>
                <c:pt idx="8">
                  <c:v>#N/A</c:v>
                </c:pt>
                <c:pt idx="9">
                  <c:v>#N/A</c:v>
                </c:pt>
                <c:pt idx="10">
                  <c:v>2367</c:v>
                </c:pt>
                <c:pt idx="11">
                  <c:v>#N/A</c:v>
                </c:pt>
                <c:pt idx="12">
                  <c:v>#N/A</c:v>
                </c:pt>
                <c:pt idx="13">
                  <c:v>2061</c:v>
                </c:pt>
                <c:pt idx="14">
                  <c:v>#N/A</c:v>
                </c:pt>
              </c:numCache>
            </c:numRef>
          </c:val>
          <c:smooth val="0"/>
          <c:extLst>
            <c:ext xmlns:c16="http://schemas.microsoft.com/office/drawing/2014/chart" uri="{C3380CC4-5D6E-409C-BE32-E72D297353CC}">
              <c16:uniqueId val="{0000000B-5C0F-406C-8DD8-65694AAE3E27}"/>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データシート!$B$72:$D$72</c:f>
              <c:numCache>
                <c:formatCode>#,##0;"▲ "#,##0</c:formatCode>
                <c:ptCount val="3"/>
                <c:pt idx="0">
                  <c:v>956</c:v>
                </c:pt>
                <c:pt idx="1">
                  <c:v>856</c:v>
                </c:pt>
                <c:pt idx="2">
                  <c:v>1156</c:v>
                </c:pt>
              </c:numCache>
            </c:numRef>
          </c:val>
          <c:extLst>
            <c:ext xmlns:c16="http://schemas.microsoft.com/office/drawing/2014/chart" uri="{C3380CC4-5D6E-409C-BE32-E72D297353CC}">
              <c16:uniqueId val="{00000000-239D-464A-AA8C-5835C1FCB428}"/>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R01</c:v>
                </c:pt>
                <c:pt idx="1">
                  <c:v>R02</c:v>
                </c:pt>
                <c:pt idx="2">
                  <c:v>R03</c:v>
                </c:pt>
              </c:strCache>
            </c:strRef>
          </c:cat>
          <c:val>
            <c:numRef>
              <c:f>データシート!$B$73:$D$73</c:f>
              <c:numCache>
                <c:formatCode>#,##0;"▲ "#,##0</c:formatCode>
                <c:ptCount val="3"/>
                <c:pt idx="0">
                  <c:v>0</c:v>
                </c:pt>
                <c:pt idx="1">
                  <c:v>0</c:v>
                </c:pt>
                <c:pt idx="2">
                  <c:v>0</c:v>
                </c:pt>
              </c:numCache>
            </c:numRef>
          </c:val>
          <c:extLst>
            <c:ext xmlns:c16="http://schemas.microsoft.com/office/drawing/2014/chart" uri="{C3380CC4-5D6E-409C-BE32-E72D297353CC}">
              <c16:uniqueId val="{00000001-239D-464A-AA8C-5835C1FCB428}"/>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R01</c:v>
                </c:pt>
                <c:pt idx="1">
                  <c:v>R02</c:v>
                </c:pt>
                <c:pt idx="2">
                  <c:v>R03</c:v>
                </c:pt>
              </c:strCache>
            </c:strRef>
          </c:cat>
          <c:val>
            <c:numRef>
              <c:f>データシート!$B$74:$D$74</c:f>
              <c:numCache>
                <c:formatCode>#,##0;"▲ "#,##0</c:formatCode>
                <c:ptCount val="3"/>
                <c:pt idx="0">
                  <c:v>1203</c:v>
                </c:pt>
                <c:pt idx="1">
                  <c:v>1122</c:v>
                </c:pt>
                <c:pt idx="2">
                  <c:v>1004</c:v>
                </c:pt>
              </c:numCache>
            </c:numRef>
          </c:val>
          <c:extLst>
            <c:ext xmlns:c16="http://schemas.microsoft.com/office/drawing/2014/chart" uri="{C3380CC4-5D6E-409C-BE32-E72D297353CC}">
              <c16:uniqueId val="{00000002-239D-464A-AA8C-5835C1FCB428}"/>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layout/>
              <c:tx>
                <c:strRef>
                  <c:f>公会計指標分析・財政指標組合せ分析表!$BP$50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{7B010FCB-E761-423F-A253-A40D3EF0E288}</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0-B8DD-4699-AF6F-489967568D3C}"/>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{FD689CD8-0B36-447F-97D0-8FF0DF6D36DE}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B8DD-4699-AF6F-489967568D3C}"/>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{F1A5D0C0-D866-40B6-8634-14F14CFCF5B7}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B8DD-4699-AF6F-489967568D3C}"/>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{242D74A9-856E-4E9C-8CB1-23B22DD337FB}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B8DD-4699-AF6F-489967568D3C}"/>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{92F57CEA-4E2A-423B-90B3-555F09C468D3}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B8DD-4699-AF6F-489967568D3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{0A6033EB-7B52-4498-826B-15A3899FB849}</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5-B8DD-4699-AF6F-489967568D3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{582C4E08-13F1-4901-A8D1-0F4B45A99F66}</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06-B8DD-4699-AF6F-489967568D3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{3F043E8C-34F3-4C45-8D83-D276BE11A809}</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07-B8DD-4699-AF6F-489967568D3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{CD231027-BD62-4731-ACCE-C77639B76D6B}</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08-B8DD-4699-AF6F-489967568D3C}"/>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0">
                  <c:v>47.6</c:v>
                </c:pt>
                <c:pt idx="8">
                  <c:v>51.8</c:v>
                </c:pt>
                <c:pt idx="16">
                  <c:v>53.1</c:v>
                </c:pt>
                <c:pt idx="24">
                  <c:v>53.7</c:v>
                </c:pt>
                <c:pt idx="32">
                  <c:v>55.8</c:v>
                </c:pt>
              </c:numCache>
            </c:numRef>
          </c:xVal>
          <c:yVal>
            <c:numRef>
              <c:f>公会計指標分析・財政指標組合せ分析表!$BP$51:$DC$51</c:f>
              <c:numCache>
                <c:formatCode>#,##0.0;"▲ "#,##0.0</c:formatCode>
                <c:ptCount val="40"/>
                <c:pt idx="0">
                  <c:v>16.3</c:v>
                </c:pt>
                <c:pt idx="8">
                  <c:v>20.399999999999999</c:v>
                </c:pt>
                <c:pt idx="16">
                  <c:v>44.4</c:v>
                </c:pt>
                <c:pt idx="24">
                  <c:v>48.6</c:v>
                </c:pt>
                <c:pt idx="32">
                  <c:v>40.1</c:v>
                </c:pt>
              </c:numCache>
            </c:numRef>
          </c:yVal>
          <c:smooth val="0"/>
          <c:extLst>
            <c:ext xmlns:c16="http://schemas.microsoft.com/office/drawing/2014/chart" uri="{C3380CC4-5D6E-409C-BE32-E72D297353CC}">
              <c16:uniqueId val="{00000009-B8DD-4699-AF6F-489967568D3C}"/>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layout/>
              <c:tx>
                <c:strRef>
                  <c:f>公会計指標分析・財政指標組合せ分析表!$BP$50</c:f>
                  <c:strCache>
                    <c:ptCount val="1"/>
                    <c:pt idx="0">
                      <c:v>H29</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{6DD9B1E5-47A0-4858-838E-A6A1FB121D1F}</c15:txfldGUID>
                      <c15:f>公会計指標分析・財政指標組合せ分析表!$BP$50</c15:f>
                      <c15:dlblFieldTableCache>
                        <c:ptCount val="1"/>
                        <c:pt idx="0">
                          <c:v>H29</c:v>
                        </c:pt>
                      </c15:dlblFieldTableCache>
                    </c15:dlblFTEntry>
                  </c15:dlblFieldTable>
                  <c15:showDataLabelsRange val="0"/>
                </c:ext>
                <c:ext xmlns:c16="http://schemas.microsoft.com/office/drawing/2014/chart" uri="{C3380CC4-5D6E-409C-BE32-E72D297353CC}">
                  <c16:uniqueId val="{0000000A-B8DD-4699-AF6F-489967568D3C}"/>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{C81A0D65-0650-409F-A9EF-013F14373885}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B8DD-4699-AF6F-489967568D3C}"/>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{E23846C8-684E-42C5-9C80-EA7D2F5C617A}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B8DD-4699-AF6F-489967568D3C}"/>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{DD3E44BB-BB9B-41DF-A90A-5A0C2FA63869}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B8DD-4699-AF6F-489967568D3C}"/>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{7AE878ED-5E76-443D-8323-31F0C0140933}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B8DD-4699-AF6F-489967568D3C}"/>
                </c:ext>
              </c:extLst>
            </c:dLbl>
            <c:dLbl>
              <c:idx val="8"/>
              <c:layout/>
              <c:tx>
                <c:strRef>
                  <c:f>公会計指標分析・財政指標組合せ分析表!$BX$50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{B4699CAE-D077-4601-AE1D-B38A0F38E3DD}</c15:txfldGUID>
                      <c15:f>公会計指標分析・財政指標組合せ分析表!$BX$50</c15:f>
                      <c15:dlblFieldTableCache>
                        <c:ptCount val="1"/>
                        <c:pt idx="0">
                          <c:v>H30</c:v>
                        </c:pt>
                      </c15:dlblFieldTableCache>
                    </c15:dlblFTEntry>
                  </c15:dlblFieldTable>
                  <c15:showDataLabelsRange val="0"/>
                </c:ext>
                <c:ext xmlns:c16="http://schemas.microsoft.com/office/drawing/2014/chart" uri="{C3380CC4-5D6E-409C-BE32-E72D297353CC}">
                  <c16:uniqueId val="{0000000F-B8DD-4699-AF6F-489967568D3C}"/>
                </c:ext>
              </c:extLst>
            </c:dLbl>
            <c:dLbl>
              <c:idx val="16"/>
              <c:layout/>
              <c:tx>
                <c:strRef>
                  <c:f>公会計指標分析・財政指標組合せ分析表!$CF$50</c:f>
                  <c:strCache>
                    <c:ptCount val="1"/>
                    <c:pt idx="0">
                      <c:v>R01</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{5FF6E562-B138-4CCD-ACED-039B237F739E}</c15:txfldGUID>
                      <c15:f>公会計指標分析・財政指標組合せ分析表!$CF$50</c15:f>
                      <c15:dlblFieldTableCache>
                        <c:ptCount val="1"/>
                        <c:pt idx="0">
                          <c:v>R01</c:v>
                        </c:pt>
                      </c15:dlblFieldTableCache>
                    </c15:dlblFTEntry>
                  </c15:dlblFieldTable>
                  <c15:showDataLabelsRange val="0"/>
                </c:ext>
                <c:ext xmlns:c16="http://schemas.microsoft.com/office/drawing/2014/chart" uri="{C3380CC4-5D6E-409C-BE32-E72D297353CC}">
                  <c16:uniqueId val="{00000010-B8DD-4699-AF6F-489967568D3C}"/>
                </c:ext>
              </c:extLst>
            </c:dLbl>
            <c:dLbl>
              <c:idx val="24"/>
              <c:layout/>
              <c:tx>
                <c:strRef>
                  <c:f>公会計指標分析・財政指標組合せ分析表!$CN$50</c:f>
                  <c:strCache>
                    <c:ptCount val="1"/>
                    <c:pt idx="0">
                      <c:v>R02</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{88B5D8EE-E593-4248-85CD-38CB0E24ACEB}</c15:txfldGUID>
                      <c15:f>公会計指標分析・財政指標組合せ分析表!$CN$50</c15:f>
                      <c15:dlblFieldTableCache>
                        <c:ptCount val="1"/>
                        <c:pt idx="0">
                          <c:v>R02</c:v>
                        </c:pt>
                      </c15:dlblFieldTableCache>
                    </c15:dlblFTEntry>
                  </c15:dlblFieldTable>
                  <c15:showDataLabelsRange val="0"/>
                </c:ext>
                <c:ext xmlns:c16="http://schemas.microsoft.com/office/drawing/2014/chart" uri="{C3380CC4-5D6E-409C-BE32-E72D297353CC}">
                  <c16:uniqueId val="{00000011-B8DD-4699-AF6F-489967568D3C}"/>
                </c:ext>
              </c:extLst>
            </c:dLbl>
            <c:dLbl>
              <c:idx val="32"/>
              <c:layout/>
              <c:tx>
                <c:strRef>
                  <c:f>公会計指標分析・財政指標組合せ分析表!$CV$50</c:f>
                  <c:strCache>
                    <c:ptCount val="1"/>
                    <c:pt idx="0">
                      <c:v>R03</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{17B5F135-9EC1-4EE2-A836-E32CFD8B6DC4}</c15:txfldGUID>
                      <c15:f>公会計指標分析・財政指標組合せ分析表!$CV$50</c15:f>
                      <c15:dlblFieldTableCache>
                        <c:ptCount val="1"/>
                        <c:pt idx="0">
                          <c:v>R03</c:v>
                        </c:pt>
                      </c15:dlblFieldTableCache>
                    </c15:dlblFTEntry>
                  </c15:dlblFieldTable>
                  <c15:showDataLabelsRange val="0"/>
                </c:ext>
                <c:ext xmlns:c16="http://schemas.microsoft.com/office/drawing/2014/chart" uri="{C3380CC4-5D6E-409C-BE32-E72D297353CC}">
                  <c16:uniqueId val="{00000012-B8DD-4699-AF6F-489967568D3C}"/>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0">
                  <c:v>57.5</c:v>
                </c:pt>
                <c:pt idx="8">
                  <c:v>59.3</c:v>
                </c:pt>
                <c:pt idx="16">
                  <c:v>60.3</c:v>
                </c:pt>
                <c:pt idx="24">
                  <c:v>61.5</c:v>
                </c:pt>
                <c:pt idx="32">
                  <c:v>61</c:v>
                </c:pt>
              </c:numCache>
            </c:numRef>
          </c:xVal>
          <c:yVal>
            <c:numRef>
              <c:f>公会計指標分析・財政指標組合せ分析表!$BP$55:$DC$55</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B8DD-4699-AF6F-489967568D3C}"/>
            </c:ext>
          </c:extLst>
        </c:ser>
        <c:dLbls>
          <c:showLegendKey val="0"/>
          <c:showVal val="1"/>
          <c:showCatName val="0"/>
          <c:showSerName val="0"/>
          <c:showPercent val="0"/>
          <c:showBubbleSize val="0"/>
        </c:dLbls>
        <c:axId val="46179840"/>
        <c:axId val="46181760"/>
      </c:scatterChart>
      <c:valAx>
        <c:axId val="46179840"/>
        <c:scaling>
          <c:orientation val="maxMin"/>
          <c:max val="70"/>
          <c:min val="40"/>
        </c:scaling>
        <c:delete val="0"/>
        <c:axPos val="t"/>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46179840"/>
        <c:crosses val="autoZero"/>
        <c:crossBetween val="midCat"/>
        <c:majorUnit val="10"/>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{FFECA4B7-DCB9-4E63-AD9D-DD5E7ACE5B4B}</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0-015C-481D-A696-D11FFC31CECE}"/>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{5280F6CD-DFF0-4C40-919D-616E50D811FD}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015C-481D-A696-D11FFC31CECE}"/>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{75870D6E-3C49-4811-90AC-C3657E3DB55D}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015C-481D-A696-D11FFC31CECE}"/>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{09201CDB-6F1A-4EB6-B973-989834F5FD8A}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015C-481D-A696-D11FFC31CECE}"/>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{BFA81DF0-1899-4E01-ADAB-41FD91F25DB7}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015C-481D-A696-D11FFC31CECE}"/>
                </c:ext>
              </c:extLst>
            </c:dLbl>
            <c:dLbl>
              <c:idx val="8"/>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{F03F9B14-8AE2-4433-A775-14D8D93F5F72}</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5-015C-481D-A696-D11FFC31CECE}"/>
                </c:ext>
              </c:extLst>
            </c:dLbl>
            <c:dLbl>
              <c:idx val="16"/>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{AE6E24E2-79FE-4E33-98CF-49C44AACE5A8}</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06-015C-481D-A696-D11FFC31CEC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{25F1AD63-2BE4-4037-AEFB-F5AB22B4219F}</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07-015C-481D-A696-D11FFC31CE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{A9D0AAA8-BC25-4B2D-91A3-C6B52D2AD580}</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08-015C-481D-A696-D11FFC31CECE}"/>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c:v>
                </c:pt>
                <c:pt idx="8">
                  <c:v>1.7</c:v>
                </c:pt>
                <c:pt idx="16">
                  <c:v>2</c:v>
                </c:pt>
                <c:pt idx="24">
                  <c:v>2</c:v>
                </c:pt>
                <c:pt idx="32">
                  <c:v>2.4</c:v>
                </c:pt>
              </c:numCache>
            </c:numRef>
          </c:xVal>
          <c:yVal>
            <c:numRef>
              <c:f>公会計指標分析・財政指標組合せ分析表!$BP$73:$DC$73</c:f>
              <c:numCache>
                <c:formatCode>#,##0.0;"▲ "#,##0.0</c:formatCode>
                <c:ptCount val="40"/>
                <c:pt idx="0">
                  <c:v>16.3</c:v>
                </c:pt>
                <c:pt idx="8">
                  <c:v>20.399999999999999</c:v>
                </c:pt>
                <c:pt idx="16">
                  <c:v>44.4</c:v>
                </c:pt>
                <c:pt idx="24">
                  <c:v>48.6</c:v>
                </c:pt>
                <c:pt idx="32">
                  <c:v>40.1</c:v>
                </c:pt>
              </c:numCache>
            </c:numRef>
          </c:yVal>
          <c:smooth val="0"/>
          <c:extLst>
            <c:ext xmlns:c16="http://schemas.microsoft.com/office/drawing/2014/chart" uri="{C3380CC4-5D6E-409C-BE32-E72D297353CC}">
              <c16:uniqueId val="{00000009-015C-481D-A696-D11FFC31CECE}"/>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manualLayout>
                  <c:x val="0"/>
                  <c:y val="3.0676097861028134E-2"/>
                </c:manualLayout>
              </c:layout>
              <c:tx>
                <c:strRef>
                  <c:f>公会計指標分析・財政指標組合せ分析表!$BP$72</c:f>
                  <c:strCache>
                    <c:ptCount val="1"/>
                    <c:pt idx="0">
                      <c:v>H29</c:v>
                    </c:pt>
                  </c:strCache>
                </c:strRef>
              </c:tx>
              <c:dLblPos val="r"/>
              <c:showLegendKey val="0"/>
              <c:showVal val="0"/>
              <c:showCatName val="0"/>
              <c:showSerName val="0"/>
              <c:showPercent val="0"/>
              <c:showBubbleSize val="0"/>
              <c:extLst>
                <c:ext xmlns:c15="http://schemas.microsoft.com/office/drawing/2012/chart" uri="{CE6537A1-D6FC-4f65-9D91-7224C49458BB}">
                  <c15:dlblFieldTable>
                    <c15:dlblFTEntry>
                      <c15:txfldGUID>{FDEC29B2-B9DE-4094-85B8-9A2E3A66F806}</c15:txfldGUID>
                      <c15:f>公会計指標分析・財政指標組合せ分析表!$BP$72</c15:f>
                      <c15:dlblFieldTableCache>
                        <c:ptCount val="1"/>
                        <c:pt idx="0">
                          <c:v>H29</c:v>
                        </c:pt>
                      </c15:dlblFieldTableCache>
                    </c15:dlblFTEntry>
                  </c15:dlblFieldTable>
                  <c15:showDataLabelsRange val="0"/>
                </c:ext>
                <c:ext xmlns:c16="http://schemas.microsoft.com/office/drawing/2014/chart" uri="{C3380CC4-5D6E-409C-BE32-E72D297353CC}">
                  <c16:uniqueId val="{0000000A-015C-481D-A696-D11FFC31CECE}"/>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{A5D8E3CF-271A-4E2E-90F6-5E2CC4F9558A}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015C-481D-A696-D11FFC31CECE}"/>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{FFED258B-945C-47B4-97F4-A2013C0A49BA}</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015C-481D-A696-D11FFC31CECE}"/>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{B1DCE9D1-3237-4D1E-8E96-4513D08A280C}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015C-481D-A696-D11FFC31CECE}"/>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{172E5DAD-0D76-469E-89BD-E94C1399097E}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015C-481D-A696-D11FFC31CECE}"/>
                </c:ext>
              </c:extLst>
            </c:dLbl>
            <c:dLbl>
              <c:idx val="8"/>
              <c:layout>
                <c:manualLayout>
                  <c:x val="0"/>
                  <c:y val="-2.2571985749777174E-2"/>
                </c:manualLayout>
              </c:layout>
              <c:tx>
                <c:strRef>
                  <c:f>公会計指標分析・財政指標組合せ分析表!$BX$72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{DFDBF6CF-E8C9-4A70-9F63-9AB9A3B94C06}</c15:txfldGUID>
                      <c15:f>公会計指標分析・財政指標組合せ分析表!$BX$72</c15:f>
                      <c15:dlblFieldTableCache>
                        <c:ptCount val="1"/>
                        <c:pt idx="0">
                          <c:v>H30</c:v>
                        </c:pt>
                      </c15:dlblFieldTableCache>
                    </c15:dlblFTEntry>
                  </c15:dlblFieldTable>
                  <c15:showDataLabelsRange val="0"/>
                </c:ext>
                <c:ext xmlns:c16="http://schemas.microsoft.com/office/drawing/2014/chart" uri="{C3380CC4-5D6E-409C-BE32-E72D297353CC}">
                  <c16:uniqueId val="{0000000F-015C-481D-A696-D11FFC31CECE}"/>
                </c:ext>
              </c:extLst>
            </c:dLbl>
            <c:dLbl>
              <c:idx val="16"/>
              <c:layout>
                <c:manualLayout>
                  <c:x val="0"/>
                  <c:y val="-8.1046258426050819E-3"/>
                </c:manualLayout>
              </c:layout>
              <c:tx>
                <c:strRef>
                  <c:f>公会計指標分析・財政指標組合せ分析表!$CF$72</c:f>
                  <c:strCache>
                    <c:ptCount val="1"/>
                    <c:pt idx="0">
                      <c:v>R01</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{54456504-0E37-4D3C-88EB-9442DBD39579}</c15:txfldGUID>
                      <c15:f>公会計指標分析・財政指標組合せ分析表!$CF$72</c15:f>
                      <c15:dlblFieldTableCache>
                        <c:ptCount val="1"/>
                        <c:pt idx="0">
                          <c:v>R01</c:v>
                        </c:pt>
                      </c15:dlblFieldTableCache>
                    </c15:dlblFTEntry>
                  </c15:dlblFieldTable>
                  <c15:showDataLabelsRange val="0"/>
                </c:ext>
                <c:ext xmlns:c16="http://schemas.microsoft.com/office/drawing/2014/chart" uri="{C3380CC4-5D6E-409C-BE32-E72D297353CC}">
                  <c16:uniqueId val="{00000010-015C-481D-A696-D11FFC31CECE}"/>
                </c:ext>
              </c:extLst>
            </c:dLbl>
            <c:dLbl>
              <c:idx val="24"/>
              <c:tx>
                <c:strRef>
                  <c:f>公会計指標分析・財政指標組合せ分析表!$CN$72</c:f>
                  <c:strCache>
                    <c:ptCount val="1"/>
                    <c:pt idx="0">
                      <c:v>R02</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{EB4793F4-7666-4358-9CD9-FF279E017330}</c15:txfldGUID>
                      <c15:f>公会計指標分析・財政指標組合せ分析表!$CN$72</c15:f>
                      <c15:dlblFieldTableCache>
                        <c:ptCount val="1"/>
                        <c:pt idx="0">
                          <c:v>R02</c:v>
                        </c:pt>
                      </c15:dlblFieldTableCache>
                    </c15:dlblFTEntry>
                  </c15:dlblFieldTable>
                  <c15:showDataLabelsRange val="0"/>
                </c:ext>
                <c:ext xmlns:c16="http://schemas.microsoft.com/office/drawing/2014/chart" uri="{C3380CC4-5D6E-409C-BE32-E72D297353CC}">
                  <c16:uniqueId val="{00000011-015C-481D-A696-D11FFC31CECE}"/>
                </c:ext>
              </c:extLst>
            </c:dLbl>
            <c:dLbl>
              <c:idx val="32"/>
              <c:tx>
                <c:strRef>
                  <c:f>公会計指標分析・財政指標組合せ分析表!$CV$72</c:f>
                  <c:strCache>
                    <c:ptCount val="1"/>
                    <c:pt idx="0">
                      <c:v>R03</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{625E2E66-1E33-4150-BB60-C3E20975506D}</c15:txfldGUID>
                      <c15:f>公会計指標分析・財政指標組合せ分析表!$CV$72</c15:f>
                      <c15:dlblFieldTableCache>
                        <c:ptCount val="1"/>
                        <c:pt idx="0">
                          <c:v>R03</c:v>
                        </c:pt>
                      </c15:dlblFieldTableCache>
                    </c15:dlblFTEntry>
                  </c15:dlblFieldTable>
                  <c15:showDataLabelsRange val="0"/>
                </c:ext>
                <c:ext xmlns:c16="http://schemas.microsoft.com/office/drawing/2014/chart" uri="{C3380CC4-5D6E-409C-BE32-E72D297353CC}">
                  <c16:uniqueId val="{00000012-015C-481D-A696-D11FFC31CECE}"/>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6.8</c:v>
                </c:pt>
                <c:pt idx="8">
                  <c:v>6.8</c:v>
                </c:pt>
                <c:pt idx="16">
                  <c:v>6.6</c:v>
                </c:pt>
                <c:pt idx="24">
                  <c:v>6.4</c:v>
                </c:pt>
                <c:pt idx="32">
                  <c:v>6.3</c:v>
                </c:pt>
              </c:numCache>
            </c:numRef>
          </c:xVal>
          <c:yVal>
            <c:numRef>
              <c:f>公会計指標分析・財政指標組合せ分析表!$BP$77:$DC$77</c:f>
              <c:numCache>
                <c:formatCode>#,##0.0;"▲ "#,##0.0</c:formatCode>
                <c:ptCount val="40"/>
                <c:pt idx="0">
                  <c:v>20.2</c:v>
                </c:pt>
                <c:pt idx="8">
                  <c:v>18.2</c:v>
                </c:pt>
                <c:pt idx="16">
                  <c:v>20.3</c:v>
                </c:pt>
                <c:pt idx="24">
                  <c:v>15.5</c:v>
                </c:pt>
                <c:pt idx="32">
                  <c:v>4.5999999999999996</c:v>
                </c:pt>
              </c:numCache>
            </c:numRef>
          </c:yVal>
          <c:smooth val="0"/>
          <c:extLst>
            <c:ext xmlns:c16="http://schemas.microsoft.com/office/drawing/2014/chart" uri="{C3380CC4-5D6E-409C-BE32-E72D297353CC}">
              <c16:uniqueId val="{00000013-015C-481D-A696-D11FFC31CECE}"/>
            </c:ext>
          </c:extLst>
        </c:ser>
        <c:dLbls>
          <c:showLegendKey val="0"/>
          <c:showVal val="1"/>
          <c:showCatName val="0"/>
          <c:showSerName val="0"/>
          <c:showPercent val="0"/>
          <c:showBubbleSize val="0"/>
        </c:dLbls>
        <c:axId val="84219776"/>
        <c:axId val="84234240"/>
      </c:scatterChart>
      <c:valAx>
        <c:axId val="84219776"/>
        <c:scaling>
          <c:orientation val="maxMin"/>
          <c:max val="8"/>
          <c:min val="0"/>
        </c:scaling>
        <c:delete val="0"/>
        <c:axPos val="t"/>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high"/>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axMin"/>
          <c:max val="60"/>
          <c:min val="-10"/>
        </c:scaling>
        <c:delete val="0"/>
        <c:axPos val="r"/>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high"/>
        <c:spPr>
          <a:ln>
            <a:noFill/>
          </a:ln>
        </c:spPr>
        <c:txPr>
          <a:bodyPr/>
          <a:lstStyle/>
          <a:p>
            <a:pPr>
              <a:defRPr sz="800" baseline="0">
                <a:latin typeface="ＭＳ Ｐゴシック" pitchFamily="50" charset="-128"/>
              </a:defRPr>
            </a:pPr>
            <a:endParaRPr lang="ja-JP"/>
          </a:p>
        </c:txPr>
        <c:crossAx val="84219776"/>
        <c:crosses val="autoZero"/>
        <c:crossBetween val="midCat"/>
        <c:majorUnit val="10"/>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30</xdr:row>
      <xdr:rowOff>19050</xdr:rowOff>
    </xdr:from>
    <xdr:to>
      <xdr:col>47</xdr:col>
      <xdr:colOff>104775</xdr:colOff>
      <xdr:row>32</xdr:row>
      <xdr:rowOff>114300</xdr:rowOff>
    </xdr:to>
    <xdr:sp macro="" textlink="">
      <xdr:nvSpPr>
        <xdr:cNvPr id="2" name="AutoShape 1">
          <a:extLst>
            <a:ext uri="{FF2B5EF4-FFF2-40B4-BE49-F238E27FC236}">
              <a16:creationId xmlns:a16="http://schemas.microsoft.com/office/drawing/2014/main" id="{E0FA6098-8D6D-4E40-9D4A-98188A6B3C19}"/>
            </a:ext>
          </a:extLst>
        </xdr:cNvPr>
        <xdr:cNvSpPr>
          <a:spLocks noChangeArrowheads="1"/>
        </xdr:cNvSpPr>
      </xdr:nvSpPr>
      <xdr:spPr bwMode="auto">
        <a:xfrm rot="5400000">
          <a:off x="6757988" y="4624387"/>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39</xdr:row>
      <xdr:rowOff>28575</xdr:rowOff>
    </xdr:from>
    <xdr:to>
      <xdr:col>64</xdr:col>
      <xdr:colOff>9525</xdr:colOff>
      <xdr:row>42</xdr:row>
      <xdr:rowOff>0</xdr:rowOff>
    </xdr:to>
    <xdr:sp macro="" textlink="">
      <xdr:nvSpPr>
        <xdr:cNvPr id="3" name="AutoShape 2">
          <a:extLst>
            <a:ext uri="{FF2B5EF4-FFF2-40B4-BE49-F238E27FC236}">
              <a16:creationId xmlns:a16="http://schemas.microsoft.com/office/drawing/2014/main" id="{AA976556-1944-4E3C-B06C-A29CE61BDC22}"/>
            </a:ext>
          </a:extLst>
        </xdr:cNvPr>
        <xdr:cNvSpPr>
          <a:spLocks/>
        </xdr:cNvSpPr>
      </xdr:nvSpPr>
      <xdr:spPr bwMode="auto">
        <a:xfrm>
          <a:off x="8982075" y="5886450"/>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18918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1891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146654"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279900"/>
          <a:ext cx="814665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0.01</a:t>
          </a:r>
          <a:r>
            <a:rPr kumimoji="1" lang="ja-JP" altLang="en-US" sz="1300">
              <a:latin typeface="ＭＳ Ｐゴシック" panose="020B0600070205080204" pitchFamily="50" charset="-128"/>
              <a:ea typeface="ＭＳ Ｐゴシック" panose="020B0600070205080204" pitchFamily="50" charset="-128"/>
            </a:rPr>
            <a:t>減少し、県平均よりも上回っているが類似団体と比較するとかなり下回っており、年々徐々に減少傾向である。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本町は大企業や商業の集積地域が少なく法人関係の収入も乏しい上に、人口も減少傾向にあるため、地方税の収入増加は厳しい。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今後も財源確保と税負担の公平性を保つために、税金滞納者への徴収を強化していく。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46</xdr:row>
      <xdr:rowOff>162577</xdr:rowOff>
    </xdr:from>
    <xdr:ext cx="762000" cy="259045"/>
    <xdr:sp macro="" textlink="">
      <xdr:nvSpPr>
        <xdr:cNvPr id="50" name="テキスト ボックス 49">
          <a:extLst>
            <a:ext uri="{FF2B5EF4-FFF2-40B4-BE49-F238E27FC236}">
              <a16:creationId xmlns:a16="http://schemas.microsoft.com/office/drawing/2014/main" id="{00000000-0008-0000-0300-000032000000}"/>
            </a:ext>
          </a:extLst>
        </xdr:cNvPr>
        <xdr:cNvSpPr txBox="1"/>
      </xdr:nvSpPr>
      <xdr:spPr>
        <a:xfrm>
          <a:off x="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45</xdr:row>
      <xdr:rowOff>74083</xdr:rowOff>
    </xdr:from>
    <xdr:to>
      <xdr:col>27</xdr:col>
      <xdr:colOff>184150</xdr:colOff>
      <xdr:row>45</xdr:row>
      <xdr:rowOff>74083</xdr:rowOff>
    </xdr:to>
    <xdr:cxnSp macro="">
      <xdr:nvCxnSpPr>
        <xdr:cNvPr id="51" name="直線コネクタ 50">
          <a:extLst>
            <a:ext uri="{FF2B5EF4-FFF2-40B4-BE49-F238E27FC236}">
              <a16:creationId xmlns:a16="http://schemas.microsoft.com/office/drawing/2014/main" id="{00000000-0008-0000-0300-000033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2" name="テキスト ボックス 51">
          <a:extLst>
            <a:ext uri="{FF2B5EF4-FFF2-40B4-BE49-F238E27FC236}">
              <a16:creationId xmlns:a16="http://schemas.microsoft.com/office/drawing/2014/main" id="{00000000-0008-0000-0300-000034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3" name="直線コネクタ 52">
          <a:extLst>
            <a:ext uri="{FF2B5EF4-FFF2-40B4-BE49-F238E27FC236}">
              <a16:creationId xmlns:a16="http://schemas.microsoft.com/office/drawing/2014/main" id="{00000000-0008-0000-0300-000035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4" name="テキスト ボックス 53">
          <a:extLst>
            <a:ext uri="{FF2B5EF4-FFF2-40B4-BE49-F238E27FC236}">
              <a16:creationId xmlns:a16="http://schemas.microsoft.com/office/drawing/2014/main" id="{00000000-0008-0000-0300-000036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5" name="直線コネクタ 54">
          <a:extLst>
            <a:ext uri="{FF2B5EF4-FFF2-40B4-BE49-F238E27FC236}">
              <a16:creationId xmlns:a16="http://schemas.microsoft.com/office/drawing/2014/main" id="{00000000-0008-0000-0300-000037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6" name="テキスト ボックス 55">
          <a:extLst>
            <a:ext uri="{FF2B5EF4-FFF2-40B4-BE49-F238E27FC236}">
              <a16:creationId xmlns:a16="http://schemas.microsoft.com/office/drawing/2014/main" id="{00000000-0008-0000-0300-000038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7" name="直線コネクタ 56">
          <a:extLst>
            <a:ext uri="{FF2B5EF4-FFF2-40B4-BE49-F238E27FC236}">
              <a16:creationId xmlns:a16="http://schemas.microsoft.com/office/drawing/2014/main" id="{00000000-0008-0000-0300-000039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8" name="テキスト ボックス 57">
          <a:extLst>
            <a:ext uri="{FF2B5EF4-FFF2-40B4-BE49-F238E27FC236}">
              <a16:creationId xmlns:a16="http://schemas.microsoft.com/office/drawing/2014/main" id="{00000000-0008-0000-0300-00003A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9" name="直線コネクタ 58">
          <a:extLst>
            <a:ext uri="{FF2B5EF4-FFF2-40B4-BE49-F238E27FC236}">
              <a16:creationId xmlns:a16="http://schemas.microsoft.com/office/drawing/2014/main" id="{00000000-0008-0000-0300-00003B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60" name="テキスト ボックス 59">
          <a:extLst>
            <a:ext uri="{FF2B5EF4-FFF2-40B4-BE49-F238E27FC236}">
              <a16:creationId xmlns:a16="http://schemas.microsoft.com/office/drawing/2014/main" id="{00000000-0008-0000-0300-00003C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1" name="直線コネクタ 60">
          <a:extLst>
            <a:ext uri="{FF2B5EF4-FFF2-40B4-BE49-F238E27FC236}">
              <a16:creationId xmlns:a16="http://schemas.microsoft.com/office/drawing/2014/main" id="{00000000-0008-0000-0300-00003D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2" name="テキスト ボックス 61">
          <a:extLst>
            <a:ext uri="{FF2B5EF4-FFF2-40B4-BE49-F238E27FC236}">
              <a16:creationId xmlns:a16="http://schemas.microsoft.com/office/drawing/2014/main" id="{00000000-0008-0000-0300-00003E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3" name="財政力グラフ枠">
          <a:extLst>
            <a:ext uri="{FF2B5EF4-FFF2-40B4-BE49-F238E27FC236}">
              <a16:creationId xmlns:a16="http://schemas.microsoft.com/office/drawing/2014/main" id="{00000000-0008-0000-0300-00003F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24695</xdr:rowOff>
    </xdr:from>
    <xdr:to>
      <xdr:col>23</xdr:col>
      <xdr:colOff>133350</xdr:colOff>
      <xdr:row>45</xdr:row>
      <xdr:rowOff>114300</xdr:rowOff>
    </xdr:to>
    <xdr:cxnSp macro="">
      <xdr:nvCxnSpPr>
        <xdr:cNvPr id="64" name="直線コネクタ 63">
          <a:extLst>
            <a:ext uri="{FF2B5EF4-FFF2-40B4-BE49-F238E27FC236}">
              <a16:creationId xmlns:a16="http://schemas.microsoft.com/office/drawing/2014/main" id="{00000000-0008-0000-0300-000040000000}"/>
            </a:ext>
          </a:extLst>
        </xdr:cNvPr>
        <xdr:cNvCxnSpPr/>
      </xdr:nvCxnSpPr>
      <xdr:spPr>
        <a:xfrm flipV="1">
          <a:off x="4953000" y="6368345"/>
          <a:ext cx="0" cy="146120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45</xdr:row>
      <xdr:rowOff>86377</xdr:rowOff>
    </xdr:from>
    <xdr:ext cx="762000" cy="259045"/>
    <xdr:sp macro="" textlink="">
      <xdr:nvSpPr>
        <xdr:cNvPr id="65" name="財政力最小値テキスト">
          <a:extLst>
            <a:ext uri="{FF2B5EF4-FFF2-40B4-BE49-F238E27FC236}">
              <a16:creationId xmlns:a16="http://schemas.microsoft.com/office/drawing/2014/main" id="{00000000-0008-0000-0300-000041000000}"/>
            </a:ext>
          </a:extLst>
        </xdr:cNvPr>
        <xdr:cNvSpPr txBox="1"/>
      </xdr:nvSpPr>
      <xdr:spPr>
        <a:xfrm>
          <a:off x="5041900" y="7801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114300</xdr:rowOff>
    </xdr:from>
    <xdr:to>
      <xdr:col>24</xdr:col>
      <xdr:colOff>12700</xdr:colOff>
      <xdr:row>45</xdr:row>
      <xdr:rowOff>114300</xdr:rowOff>
    </xdr:to>
    <xdr:cxnSp macro="">
      <xdr:nvCxnSpPr>
        <xdr:cNvPr id="66" name="直線コネクタ 65">
          <a:extLst>
            <a:ext uri="{FF2B5EF4-FFF2-40B4-BE49-F238E27FC236}">
              <a16:creationId xmlns:a16="http://schemas.microsoft.com/office/drawing/2014/main" id="{00000000-0008-0000-0300-000042000000}"/>
            </a:ext>
          </a:extLst>
        </xdr:cNvPr>
        <xdr:cNvCxnSpPr/>
      </xdr:nvCxnSpPr>
      <xdr:spPr>
        <a:xfrm>
          <a:off x="4864100" y="7829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111072</xdr:rowOff>
    </xdr:from>
    <xdr:ext cx="762000" cy="259045"/>
    <xdr:sp macro="" textlink="">
      <xdr:nvSpPr>
        <xdr:cNvPr id="67" name="財政力最大値テキスト">
          <a:extLst>
            <a:ext uri="{FF2B5EF4-FFF2-40B4-BE49-F238E27FC236}">
              <a16:creationId xmlns:a16="http://schemas.microsoft.com/office/drawing/2014/main" id="{00000000-0008-0000-0300-000043000000}"/>
            </a:ext>
          </a:extLst>
        </xdr:cNvPr>
        <xdr:cNvSpPr txBox="1"/>
      </xdr:nvSpPr>
      <xdr:spPr>
        <a:xfrm>
          <a:off x="5041900" y="61118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24695</xdr:rowOff>
    </xdr:from>
    <xdr:to>
      <xdr:col>24</xdr:col>
      <xdr:colOff>12700</xdr:colOff>
      <xdr:row>37</xdr:row>
      <xdr:rowOff>24695</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a:off x="4864100" y="636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44450</xdr:rowOff>
    </xdr:from>
    <xdr:to>
      <xdr:col>23</xdr:col>
      <xdr:colOff>133350</xdr:colOff>
      <xdr:row>44</xdr:row>
      <xdr:rowOff>57855</xdr:rowOff>
    </xdr:to>
    <xdr:cxnSp macro="">
      <xdr:nvCxnSpPr>
        <xdr:cNvPr id="69" name="直線コネクタ 68">
          <a:extLst>
            <a:ext uri="{FF2B5EF4-FFF2-40B4-BE49-F238E27FC236}">
              <a16:creationId xmlns:a16="http://schemas.microsoft.com/office/drawing/2014/main" id="{00000000-0008-0000-0300-000045000000}"/>
            </a:ext>
          </a:extLst>
        </xdr:cNvPr>
        <xdr:cNvCxnSpPr/>
      </xdr:nvCxnSpPr>
      <xdr:spPr>
        <a:xfrm>
          <a:off x="4114800" y="7588250"/>
          <a:ext cx="8382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44749</xdr:rowOff>
    </xdr:from>
    <xdr:ext cx="762000" cy="259045"/>
    <xdr:sp macro="" textlink="">
      <xdr:nvSpPr>
        <xdr:cNvPr id="70" name="財政力平均値テキスト">
          <a:extLst>
            <a:ext uri="{FF2B5EF4-FFF2-40B4-BE49-F238E27FC236}">
              <a16:creationId xmlns:a16="http://schemas.microsoft.com/office/drawing/2014/main" id="{00000000-0008-0000-0300-000046000000}"/>
            </a:ext>
          </a:extLst>
        </xdr:cNvPr>
        <xdr:cNvSpPr txBox="1"/>
      </xdr:nvSpPr>
      <xdr:spPr>
        <a:xfrm>
          <a:off x="5041900" y="70741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42</xdr:row>
      <xdr:rowOff>28222</xdr:rowOff>
    </xdr:from>
    <xdr:to>
      <xdr:col>23</xdr:col>
      <xdr:colOff>184150</xdr:colOff>
      <xdr:row>42</xdr:row>
      <xdr:rowOff>129822</xdr:rowOff>
    </xdr:to>
    <xdr:sp macro="" textlink="">
      <xdr:nvSpPr>
        <xdr:cNvPr id="71" name="フローチャート: 判断 70">
          <a:extLst>
            <a:ext uri="{FF2B5EF4-FFF2-40B4-BE49-F238E27FC236}">
              <a16:creationId xmlns:a16="http://schemas.microsoft.com/office/drawing/2014/main" id="{00000000-0008-0000-0300-000047000000}"/>
            </a:ext>
          </a:extLst>
        </xdr:cNvPr>
        <xdr:cNvSpPr/>
      </xdr:nvSpPr>
      <xdr:spPr>
        <a:xfrm>
          <a:off x="4902200" y="72291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44450</xdr:rowOff>
    </xdr:from>
    <xdr:to>
      <xdr:col>19</xdr:col>
      <xdr:colOff>133350</xdr:colOff>
      <xdr:row>44</xdr:row>
      <xdr:rowOff>44450</xdr:rowOff>
    </xdr:to>
    <xdr:cxnSp macro="">
      <xdr:nvCxnSpPr>
        <xdr:cNvPr id="72" name="直線コネクタ 71">
          <a:extLst>
            <a:ext uri="{FF2B5EF4-FFF2-40B4-BE49-F238E27FC236}">
              <a16:creationId xmlns:a16="http://schemas.microsoft.com/office/drawing/2014/main" id="{00000000-0008-0000-0300-000048000000}"/>
            </a:ext>
          </a:extLst>
        </xdr:cNvPr>
        <xdr:cNvCxnSpPr/>
      </xdr:nvCxnSpPr>
      <xdr:spPr>
        <a:xfrm>
          <a:off x="3225800" y="75882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42</xdr:row>
      <xdr:rowOff>14817</xdr:rowOff>
    </xdr:from>
    <xdr:to>
      <xdr:col>19</xdr:col>
      <xdr:colOff>184150</xdr:colOff>
      <xdr:row>42</xdr:row>
      <xdr:rowOff>116417</xdr:rowOff>
    </xdr:to>
    <xdr:sp macro="" textlink="">
      <xdr:nvSpPr>
        <xdr:cNvPr id="73" name="フローチャート: 判断 72">
          <a:extLst>
            <a:ext uri="{FF2B5EF4-FFF2-40B4-BE49-F238E27FC236}">
              <a16:creationId xmlns:a16="http://schemas.microsoft.com/office/drawing/2014/main" id="{00000000-0008-0000-0300-000049000000}"/>
            </a:ext>
          </a:extLst>
        </xdr:cNvPr>
        <xdr:cNvSpPr/>
      </xdr:nvSpPr>
      <xdr:spPr>
        <a:xfrm>
          <a:off x="4064000" y="7215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40</xdr:row>
      <xdr:rowOff>126594</xdr:rowOff>
    </xdr:from>
    <xdr:ext cx="736600" cy="259045"/>
    <xdr:sp macro="" textlink="">
      <xdr:nvSpPr>
        <xdr:cNvPr id="74" name="テキスト ボックス 73">
          <a:extLst>
            <a:ext uri="{FF2B5EF4-FFF2-40B4-BE49-F238E27FC236}">
              <a16:creationId xmlns:a16="http://schemas.microsoft.com/office/drawing/2014/main" id="{00000000-0008-0000-0300-00004A000000}"/>
            </a:ext>
          </a:extLst>
        </xdr:cNvPr>
        <xdr:cNvSpPr txBox="1"/>
      </xdr:nvSpPr>
      <xdr:spPr>
        <a:xfrm>
          <a:off x="3733800" y="698459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31045</xdr:rowOff>
    </xdr:from>
    <xdr:to>
      <xdr:col>15</xdr:col>
      <xdr:colOff>82550</xdr:colOff>
      <xdr:row>44</xdr:row>
      <xdr:rowOff>44450</xdr:rowOff>
    </xdr:to>
    <xdr:cxnSp macro="">
      <xdr:nvCxnSpPr>
        <xdr:cNvPr id="75" name="直線コネクタ 74">
          <a:extLst>
            <a:ext uri="{FF2B5EF4-FFF2-40B4-BE49-F238E27FC236}">
              <a16:creationId xmlns:a16="http://schemas.microsoft.com/office/drawing/2014/main" id="{00000000-0008-0000-0300-00004B000000}"/>
            </a:ext>
          </a:extLst>
        </xdr:cNvPr>
        <xdr:cNvCxnSpPr/>
      </xdr:nvCxnSpPr>
      <xdr:spPr>
        <a:xfrm>
          <a:off x="2336800" y="7574845"/>
          <a:ext cx="889000" cy="134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42</xdr:row>
      <xdr:rowOff>41628</xdr:rowOff>
    </xdr:from>
    <xdr:to>
      <xdr:col>15</xdr:col>
      <xdr:colOff>133350</xdr:colOff>
      <xdr:row>42</xdr:row>
      <xdr:rowOff>143228</xdr:rowOff>
    </xdr:to>
    <xdr:sp macro="" textlink="">
      <xdr:nvSpPr>
        <xdr:cNvPr id="76" name="フローチャート: 判断 75">
          <a:extLst>
            <a:ext uri="{FF2B5EF4-FFF2-40B4-BE49-F238E27FC236}">
              <a16:creationId xmlns:a16="http://schemas.microsoft.com/office/drawing/2014/main" id="{00000000-0008-0000-0300-00004C000000}"/>
            </a:ext>
          </a:extLst>
        </xdr:cNvPr>
        <xdr:cNvSpPr/>
      </xdr:nvSpPr>
      <xdr:spPr>
        <a:xfrm>
          <a:off x="3175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153405</xdr:rowOff>
    </xdr:from>
    <xdr:ext cx="762000" cy="259045"/>
    <xdr:sp macro="" textlink="">
      <xdr:nvSpPr>
        <xdr:cNvPr id="77" name="テキスト ボックス 76">
          <a:extLst>
            <a:ext uri="{FF2B5EF4-FFF2-40B4-BE49-F238E27FC236}">
              <a16:creationId xmlns:a16="http://schemas.microsoft.com/office/drawing/2014/main" id="{00000000-0008-0000-0300-00004D000000}"/>
            </a:ext>
          </a:extLst>
        </xdr:cNvPr>
        <xdr:cNvSpPr txBox="1"/>
      </xdr:nvSpPr>
      <xdr:spPr>
        <a:xfrm>
          <a:off x="2844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31045</xdr:rowOff>
    </xdr:from>
    <xdr:to>
      <xdr:col>11</xdr:col>
      <xdr:colOff>31750</xdr:colOff>
      <xdr:row>44</xdr:row>
      <xdr:rowOff>31045</xdr:rowOff>
    </xdr:to>
    <xdr:cxnSp macro="">
      <xdr:nvCxnSpPr>
        <xdr:cNvPr id="78" name="直線コネクタ 77">
          <a:extLst>
            <a:ext uri="{FF2B5EF4-FFF2-40B4-BE49-F238E27FC236}">
              <a16:creationId xmlns:a16="http://schemas.microsoft.com/office/drawing/2014/main" id="{00000000-0008-0000-0300-00004E000000}"/>
            </a:ext>
          </a:extLst>
        </xdr:cNvPr>
        <xdr:cNvCxnSpPr/>
      </xdr:nvCxnSpPr>
      <xdr:spPr>
        <a:xfrm>
          <a:off x="1447800" y="757484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42</xdr:row>
      <xdr:rowOff>41628</xdr:rowOff>
    </xdr:from>
    <xdr:to>
      <xdr:col>11</xdr:col>
      <xdr:colOff>82550</xdr:colOff>
      <xdr:row>42</xdr:row>
      <xdr:rowOff>143228</xdr:rowOff>
    </xdr:to>
    <xdr:sp macro="" textlink="">
      <xdr:nvSpPr>
        <xdr:cNvPr id="79" name="フローチャート: 判断 78">
          <a:extLst>
            <a:ext uri="{FF2B5EF4-FFF2-40B4-BE49-F238E27FC236}">
              <a16:creationId xmlns:a16="http://schemas.microsoft.com/office/drawing/2014/main" id="{00000000-0008-0000-0300-00004F000000}"/>
            </a:ext>
          </a:extLst>
        </xdr:cNvPr>
        <xdr:cNvSpPr/>
      </xdr:nvSpPr>
      <xdr:spPr>
        <a:xfrm>
          <a:off x="2286000" y="72425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40</xdr:row>
      <xdr:rowOff>153405</xdr:rowOff>
    </xdr:from>
    <xdr:ext cx="762000" cy="259045"/>
    <xdr:sp macro="" textlink="">
      <xdr:nvSpPr>
        <xdr:cNvPr id="80" name="テキスト ボックス 79">
          <a:extLst>
            <a:ext uri="{FF2B5EF4-FFF2-40B4-BE49-F238E27FC236}">
              <a16:creationId xmlns:a16="http://schemas.microsoft.com/office/drawing/2014/main" id="{00000000-0008-0000-0300-000050000000}"/>
            </a:ext>
          </a:extLst>
        </xdr:cNvPr>
        <xdr:cNvSpPr txBox="1"/>
      </xdr:nvSpPr>
      <xdr:spPr>
        <a:xfrm>
          <a:off x="1955800" y="7011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42</xdr:row>
      <xdr:rowOff>55033</xdr:rowOff>
    </xdr:from>
    <xdr:to>
      <xdr:col>7</xdr:col>
      <xdr:colOff>31750</xdr:colOff>
      <xdr:row>42</xdr:row>
      <xdr:rowOff>156633</xdr:rowOff>
    </xdr:to>
    <xdr:sp macro="" textlink="">
      <xdr:nvSpPr>
        <xdr:cNvPr id="81" name="フローチャート: 判断 80">
          <a:extLst>
            <a:ext uri="{FF2B5EF4-FFF2-40B4-BE49-F238E27FC236}">
              <a16:creationId xmlns:a16="http://schemas.microsoft.com/office/drawing/2014/main" id="{00000000-0008-0000-0300-000051000000}"/>
            </a:ext>
          </a:extLst>
        </xdr:cNvPr>
        <xdr:cNvSpPr/>
      </xdr:nvSpPr>
      <xdr:spPr>
        <a:xfrm>
          <a:off x="1397000" y="72559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166810</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1066800" y="70248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7" name="テキスト ボックス 86">
          <a:extLst>
            <a:ext uri="{FF2B5EF4-FFF2-40B4-BE49-F238E27FC236}">
              <a16:creationId xmlns:a16="http://schemas.microsoft.com/office/drawing/2014/main" id="{00000000-0008-0000-0300-000057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7055</xdr:rowOff>
    </xdr:from>
    <xdr:to>
      <xdr:col>23</xdr:col>
      <xdr:colOff>184150</xdr:colOff>
      <xdr:row>44</xdr:row>
      <xdr:rowOff>108655</xdr:rowOff>
    </xdr:to>
    <xdr:sp macro="" textlink="">
      <xdr:nvSpPr>
        <xdr:cNvPr id="88" name="楕円 87">
          <a:extLst>
            <a:ext uri="{FF2B5EF4-FFF2-40B4-BE49-F238E27FC236}">
              <a16:creationId xmlns:a16="http://schemas.microsoft.com/office/drawing/2014/main" id="{00000000-0008-0000-0300-000058000000}"/>
            </a:ext>
          </a:extLst>
        </xdr:cNvPr>
        <xdr:cNvSpPr/>
      </xdr:nvSpPr>
      <xdr:spPr>
        <a:xfrm>
          <a:off x="4902200" y="7550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150582</xdr:rowOff>
    </xdr:from>
    <xdr:ext cx="762000" cy="259045"/>
    <xdr:sp macro="" textlink="">
      <xdr:nvSpPr>
        <xdr:cNvPr id="89" name="財政力該当値テキスト">
          <a:extLst>
            <a:ext uri="{FF2B5EF4-FFF2-40B4-BE49-F238E27FC236}">
              <a16:creationId xmlns:a16="http://schemas.microsoft.com/office/drawing/2014/main" id="{00000000-0008-0000-0300-000059000000}"/>
            </a:ext>
          </a:extLst>
        </xdr:cNvPr>
        <xdr:cNvSpPr txBox="1"/>
      </xdr:nvSpPr>
      <xdr:spPr>
        <a:xfrm>
          <a:off x="5041900" y="7522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43</xdr:row>
      <xdr:rowOff>165100</xdr:rowOff>
    </xdr:from>
    <xdr:to>
      <xdr:col>19</xdr:col>
      <xdr:colOff>184150</xdr:colOff>
      <xdr:row>44</xdr:row>
      <xdr:rowOff>95250</xdr:rowOff>
    </xdr:to>
    <xdr:sp macro="" textlink="">
      <xdr:nvSpPr>
        <xdr:cNvPr id="90" name="楕円 89">
          <a:extLst>
            <a:ext uri="{FF2B5EF4-FFF2-40B4-BE49-F238E27FC236}">
              <a16:creationId xmlns:a16="http://schemas.microsoft.com/office/drawing/2014/main" id="{00000000-0008-0000-0300-00005A000000}"/>
            </a:ext>
          </a:extLst>
        </xdr:cNvPr>
        <xdr:cNvSpPr/>
      </xdr:nvSpPr>
      <xdr:spPr>
        <a:xfrm>
          <a:off x="4064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80027</xdr:rowOff>
    </xdr:from>
    <xdr:ext cx="736600" cy="259045"/>
    <xdr:sp macro="" textlink="">
      <xdr:nvSpPr>
        <xdr:cNvPr id="91" name="テキスト ボックス 90">
          <a:extLst>
            <a:ext uri="{FF2B5EF4-FFF2-40B4-BE49-F238E27FC236}">
              <a16:creationId xmlns:a16="http://schemas.microsoft.com/office/drawing/2014/main" id="{00000000-0008-0000-0300-00005B000000}"/>
            </a:ext>
          </a:extLst>
        </xdr:cNvPr>
        <xdr:cNvSpPr txBox="1"/>
      </xdr:nvSpPr>
      <xdr:spPr>
        <a:xfrm>
          <a:off x="3733800" y="76238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43</xdr:row>
      <xdr:rowOff>165100</xdr:rowOff>
    </xdr:from>
    <xdr:to>
      <xdr:col>15</xdr:col>
      <xdr:colOff>133350</xdr:colOff>
      <xdr:row>44</xdr:row>
      <xdr:rowOff>95250</xdr:rowOff>
    </xdr:to>
    <xdr:sp macro="" textlink="">
      <xdr:nvSpPr>
        <xdr:cNvPr id="92" name="楕円 91">
          <a:extLst>
            <a:ext uri="{FF2B5EF4-FFF2-40B4-BE49-F238E27FC236}">
              <a16:creationId xmlns:a16="http://schemas.microsoft.com/office/drawing/2014/main" id="{00000000-0008-0000-0300-00005C000000}"/>
            </a:ext>
          </a:extLst>
        </xdr:cNvPr>
        <xdr:cNvSpPr/>
      </xdr:nvSpPr>
      <xdr:spPr>
        <a:xfrm>
          <a:off x="3175000" y="7537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80027</xdr:rowOff>
    </xdr:from>
    <xdr:ext cx="762000" cy="259045"/>
    <xdr:sp macro="" textlink="">
      <xdr:nvSpPr>
        <xdr:cNvPr id="93" name="テキスト ボックス 92">
          <a:extLst>
            <a:ext uri="{FF2B5EF4-FFF2-40B4-BE49-F238E27FC236}">
              <a16:creationId xmlns:a16="http://schemas.microsoft.com/office/drawing/2014/main" id="{00000000-0008-0000-0300-00005D000000}"/>
            </a:ext>
          </a:extLst>
        </xdr:cNvPr>
        <xdr:cNvSpPr txBox="1"/>
      </xdr:nvSpPr>
      <xdr:spPr>
        <a:xfrm>
          <a:off x="2844800" y="76238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43</xdr:row>
      <xdr:rowOff>151695</xdr:rowOff>
    </xdr:from>
    <xdr:to>
      <xdr:col>11</xdr:col>
      <xdr:colOff>82550</xdr:colOff>
      <xdr:row>44</xdr:row>
      <xdr:rowOff>81845</xdr:rowOff>
    </xdr:to>
    <xdr:sp macro="" textlink="">
      <xdr:nvSpPr>
        <xdr:cNvPr id="94" name="楕円 93">
          <a:extLst>
            <a:ext uri="{FF2B5EF4-FFF2-40B4-BE49-F238E27FC236}">
              <a16:creationId xmlns:a16="http://schemas.microsoft.com/office/drawing/2014/main" id="{00000000-0008-0000-0300-00005E000000}"/>
            </a:ext>
          </a:extLst>
        </xdr:cNvPr>
        <xdr:cNvSpPr/>
      </xdr:nvSpPr>
      <xdr:spPr>
        <a:xfrm>
          <a:off x="2286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66622</xdr:rowOff>
    </xdr:from>
    <xdr:ext cx="762000" cy="259045"/>
    <xdr:sp macro="" textlink="">
      <xdr:nvSpPr>
        <xdr:cNvPr id="95" name="テキスト ボックス 94">
          <a:extLst>
            <a:ext uri="{FF2B5EF4-FFF2-40B4-BE49-F238E27FC236}">
              <a16:creationId xmlns:a16="http://schemas.microsoft.com/office/drawing/2014/main" id="{00000000-0008-0000-0300-00005F000000}"/>
            </a:ext>
          </a:extLst>
        </xdr:cNvPr>
        <xdr:cNvSpPr txBox="1"/>
      </xdr:nvSpPr>
      <xdr:spPr>
        <a:xfrm>
          <a:off x="1955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151695</xdr:rowOff>
    </xdr:from>
    <xdr:to>
      <xdr:col>7</xdr:col>
      <xdr:colOff>31750</xdr:colOff>
      <xdr:row>44</xdr:row>
      <xdr:rowOff>81845</xdr:rowOff>
    </xdr:to>
    <xdr:sp macro="" textlink="">
      <xdr:nvSpPr>
        <xdr:cNvPr id="96" name="楕円 95">
          <a:extLst>
            <a:ext uri="{FF2B5EF4-FFF2-40B4-BE49-F238E27FC236}">
              <a16:creationId xmlns:a16="http://schemas.microsoft.com/office/drawing/2014/main" id="{00000000-0008-0000-0300-000060000000}"/>
            </a:ext>
          </a:extLst>
        </xdr:cNvPr>
        <xdr:cNvSpPr/>
      </xdr:nvSpPr>
      <xdr:spPr>
        <a:xfrm>
          <a:off x="1397000" y="75240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66622</xdr:rowOff>
    </xdr:from>
    <xdr:ext cx="762000" cy="259045"/>
    <xdr:sp macro="" textlink="">
      <xdr:nvSpPr>
        <xdr:cNvPr id="97" name="テキスト ボックス 96">
          <a:extLst>
            <a:ext uri="{FF2B5EF4-FFF2-40B4-BE49-F238E27FC236}">
              <a16:creationId xmlns:a16="http://schemas.microsoft.com/office/drawing/2014/main" id="{00000000-0008-0000-0300-000061000000}"/>
            </a:ext>
          </a:extLst>
        </xdr:cNvPr>
        <xdr:cNvSpPr txBox="1"/>
      </xdr:nvSpPr>
      <xdr:spPr>
        <a:xfrm>
          <a:off x="1066800" y="76104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8" name="正方形/長方形 97">
          <a:extLst>
            <a:ext uri="{FF2B5EF4-FFF2-40B4-BE49-F238E27FC236}">
              <a16:creationId xmlns:a16="http://schemas.microsoft.com/office/drawing/2014/main" id="{00000000-0008-0000-0300-000062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0" name="テキスト ボックス 99">
          <a:extLst>
            <a:ext uri="{FF2B5EF4-FFF2-40B4-BE49-F238E27FC236}">
              <a16:creationId xmlns:a16="http://schemas.microsoft.com/office/drawing/2014/main" id="{00000000-0008-0000-0300-000064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9" name="正方形/長方形 108">
          <a:extLst>
            <a:ext uri="{FF2B5EF4-FFF2-40B4-BE49-F238E27FC236}">
              <a16:creationId xmlns:a16="http://schemas.microsoft.com/office/drawing/2014/main" id="{00000000-0008-0000-0300-00006D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％増加したが、県平均・類似団体ともに比較して下回る結果となった。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普通交付税や地方消費税交付金などの歳入は前年度よりも増加したものの、扶助費や物件費などの歳出が大幅に増加したことにより、経常収支比率が増加することとなった。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今後、大規模建設事業を予定しており、多額の地方債を発行するために公債費の上昇が懸念される。総合管理計画を基に事業の見直しや廃止を行うことで経費の削減に努めていく。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1" name="テキスト ボックス 110">
          <a:extLst>
            <a:ext uri="{FF2B5EF4-FFF2-40B4-BE49-F238E27FC236}">
              <a16:creationId xmlns:a16="http://schemas.microsoft.com/office/drawing/2014/main" id="{00000000-0008-0000-0300-00006F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2" name="直線コネクタ 111">
          <a:extLst>
            <a:ext uri="{FF2B5EF4-FFF2-40B4-BE49-F238E27FC236}">
              <a16:creationId xmlns:a16="http://schemas.microsoft.com/office/drawing/2014/main" id="{00000000-0008-0000-0300-000070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3" name="テキスト ボックス 112">
          <a:extLst>
            <a:ext uri="{FF2B5EF4-FFF2-40B4-BE49-F238E27FC236}">
              <a16:creationId xmlns:a16="http://schemas.microsoft.com/office/drawing/2014/main" id="{00000000-0008-0000-0300-000071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4" name="直線コネクタ 113">
          <a:extLst>
            <a:ext uri="{FF2B5EF4-FFF2-40B4-BE49-F238E27FC236}">
              <a16:creationId xmlns:a16="http://schemas.microsoft.com/office/drawing/2014/main" id="{00000000-0008-0000-0300-000072000000}"/>
            </a:ext>
          </a:extLst>
        </xdr:cNvPr>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5" name="テキスト ボックス 114">
          <a:extLst>
            <a:ext uri="{FF2B5EF4-FFF2-40B4-BE49-F238E27FC236}">
              <a16:creationId xmlns:a16="http://schemas.microsoft.com/office/drawing/2014/main" id="{00000000-0008-0000-0300-000073000000}"/>
            </a:ext>
          </a:extLst>
        </xdr:cNvPr>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6" name="直線コネクタ 115">
          <a:extLst>
            <a:ext uri="{FF2B5EF4-FFF2-40B4-BE49-F238E27FC236}">
              <a16:creationId xmlns:a16="http://schemas.microsoft.com/office/drawing/2014/main" id="{00000000-0008-0000-0300-000074000000}"/>
            </a:ext>
          </a:extLst>
        </xdr:cNvPr>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7" name="テキスト ボックス 116">
          <a:extLst>
            <a:ext uri="{FF2B5EF4-FFF2-40B4-BE49-F238E27FC236}">
              <a16:creationId xmlns:a16="http://schemas.microsoft.com/office/drawing/2014/main" id="{00000000-0008-0000-0300-000075000000}"/>
            </a:ext>
          </a:extLst>
        </xdr:cNvPr>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8" name="直線コネクタ 117">
          <a:extLst>
            <a:ext uri="{FF2B5EF4-FFF2-40B4-BE49-F238E27FC236}">
              <a16:creationId xmlns:a16="http://schemas.microsoft.com/office/drawing/2014/main" id="{00000000-0008-0000-0300-000076000000}"/>
            </a:ext>
          </a:extLst>
        </xdr:cNvPr>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19" name="テキスト ボックス 118">
          <a:extLst>
            <a:ext uri="{FF2B5EF4-FFF2-40B4-BE49-F238E27FC236}">
              <a16:creationId xmlns:a16="http://schemas.microsoft.com/office/drawing/2014/main" id="{00000000-0008-0000-0300-000077000000}"/>
            </a:ext>
          </a:extLst>
        </xdr:cNvPr>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0" name="直線コネクタ 119">
          <a:extLst>
            <a:ext uri="{FF2B5EF4-FFF2-40B4-BE49-F238E27FC236}">
              <a16:creationId xmlns:a16="http://schemas.microsoft.com/office/drawing/2014/main" id="{00000000-0008-0000-0300-000078000000}"/>
            </a:ext>
          </a:extLst>
        </xdr:cNvPr>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1" name="テキスト ボックス 120">
          <a:extLst>
            <a:ext uri="{FF2B5EF4-FFF2-40B4-BE49-F238E27FC236}">
              <a16:creationId xmlns:a16="http://schemas.microsoft.com/office/drawing/2014/main" id="{00000000-0008-0000-0300-000079000000}"/>
            </a:ext>
          </a:extLst>
        </xdr:cNvPr>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2" name="直線コネクタ 121">
          <a:extLst>
            <a:ext uri="{FF2B5EF4-FFF2-40B4-BE49-F238E27FC236}">
              <a16:creationId xmlns:a16="http://schemas.microsoft.com/office/drawing/2014/main" id="{00000000-0008-0000-0300-00007A000000}"/>
            </a:ext>
          </a:extLst>
        </xdr:cNvPr>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3" name="テキスト ボックス 122">
          <a:extLst>
            <a:ext uri="{FF2B5EF4-FFF2-40B4-BE49-F238E27FC236}">
              <a16:creationId xmlns:a16="http://schemas.microsoft.com/office/drawing/2014/main" id="{00000000-0008-0000-0300-00007B000000}"/>
            </a:ext>
          </a:extLst>
        </xdr:cNvPr>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5" name="テキスト ボックス 124">
          <a:extLst>
            <a:ext uri="{FF2B5EF4-FFF2-40B4-BE49-F238E27FC236}">
              <a16:creationId xmlns:a16="http://schemas.microsoft.com/office/drawing/2014/main" id="{00000000-0008-0000-0300-00007D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6" name="財政構造の弾力性グラフ枠">
          <a:extLst>
            <a:ext uri="{FF2B5EF4-FFF2-40B4-BE49-F238E27FC236}">
              <a16:creationId xmlns:a16="http://schemas.microsoft.com/office/drawing/2014/main" id="{00000000-0008-0000-0300-00007E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57</xdr:row>
      <xdr:rowOff>137583</xdr:rowOff>
    </xdr:from>
    <xdr:to>
      <xdr:col>23</xdr:col>
      <xdr:colOff>133350</xdr:colOff>
      <xdr:row>66</xdr:row>
      <xdr:rowOff>162983</xdr:rowOff>
    </xdr:to>
    <xdr:cxnSp macro="">
      <xdr:nvCxnSpPr>
        <xdr:cNvPr id="127" name="直線コネクタ 126">
          <a:extLst>
            <a:ext uri="{FF2B5EF4-FFF2-40B4-BE49-F238E27FC236}">
              <a16:creationId xmlns:a16="http://schemas.microsoft.com/office/drawing/2014/main" id="{00000000-0008-0000-0300-00007F000000}"/>
            </a:ext>
          </a:extLst>
        </xdr:cNvPr>
        <xdr:cNvCxnSpPr/>
      </xdr:nvCxnSpPr>
      <xdr:spPr>
        <a:xfrm flipV="1">
          <a:off x="4953000" y="9910233"/>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66</xdr:row>
      <xdr:rowOff>135060</xdr:rowOff>
    </xdr:from>
    <xdr:ext cx="762000" cy="259045"/>
    <xdr:sp macro="" textlink="">
      <xdr:nvSpPr>
        <xdr:cNvPr id="128" name="財政構造の弾力性最小値テキスト">
          <a:extLst>
            <a:ext uri="{FF2B5EF4-FFF2-40B4-BE49-F238E27FC236}">
              <a16:creationId xmlns:a16="http://schemas.microsoft.com/office/drawing/2014/main" id="{00000000-0008-0000-0300-000080000000}"/>
            </a:ext>
          </a:extLst>
        </xdr:cNvPr>
        <xdr:cNvSpPr txBox="1"/>
      </xdr:nvSpPr>
      <xdr:spPr>
        <a:xfrm>
          <a:off x="5041900" y="11450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66</xdr:row>
      <xdr:rowOff>162983</xdr:rowOff>
    </xdr:from>
    <xdr:to>
      <xdr:col>24</xdr:col>
      <xdr:colOff>12700</xdr:colOff>
      <xdr:row>66</xdr:row>
      <xdr:rowOff>162983</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864100" y="11478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56</xdr:row>
      <xdr:rowOff>52510</xdr:rowOff>
    </xdr:from>
    <xdr:ext cx="762000" cy="259045"/>
    <xdr:sp macro="" textlink="">
      <xdr:nvSpPr>
        <xdr:cNvPr id="130" name="財政構造の弾力性最大値テキスト">
          <a:extLst>
            <a:ext uri="{FF2B5EF4-FFF2-40B4-BE49-F238E27FC236}">
              <a16:creationId xmlns:a16="http://schemas.microsoft.com/office/drawing/2014/main" id="{00000000-0008-0000-0300-000082000000}"/>
            </a:ext>
          </a:extLst>
        </xdr:cNvPr>
        <xdr:cNvSpPr txBox="1"/>
      </xdr:nvSpPr>
      <xdr:spPr>
        <a:xfrm>
          <a:off x="5041900" y="96537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57</xdr:row>
      <xdr:rowOff>137583</xdr:rowOff>
    </xdr:from>
    <xdr:to>
      <xdr:col>24</xdr:col>
      <xdr:colOff>12700</xdr:colOff>
      <xdr:row>57</xdr:row>
      <xdr:rowOff>137583</xdr:rowOff>
    </xdr:to>
    <xdr:cxnSp macro="">
      <xdr:nvCxnSpPr>
        <xdr:cNvPr id="131" name="直線コネクタ 130">
          <a:extLst>
            <a:ext uri="{FF2B5EF4-FFF2-40B4-BE49-F238E27FC236}">
              <a16:creationId xmlns:a16="http://schemas.microsoft.com/office/drawing/2014/main" id="{00000000-0008-0000-0300-000083000000}"/>
            </a:ext>
          </a:extLst>
        </xdr:cNvPr>
        <xdr:cNvCxnSpPr/>
      </xdr:nvCxnSpPr>
      <xdr:spPr>
        <a:xfrm>
          <a:off x="4864100" y="99102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61</xdr:row>
      <xdr:rowOff>22860</xdr:rowOff>
    </xdr:from>
    <xdr:to>
      <xdr:col>23</xdr:col>
      <xdr:colOff>133350</xdr:colOff>
      <xdr:row>62</xdr:row>
      <xdr:rowOff>116840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4114800" y="10481310"/>
          <a:ext cx="838200" cy="265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62</xdr:row>
      <xdr:rowOff>110507</xdr:rowOff>
    </xdr:from>
    <xdr:ext cx="762000" cy="259045"/>
    <xdr:sp macro="" textlink="">
      <xdr:nvSpPr>
        <xdr:cNvPr id="133" name="財政構造の弾力性平均値テキスト">
          <a:extLst>
            <a:ext uri="{FF2B5EF4-FFF2-40B4-BE49-F238E27FC236}">
              <a16:creationId xmlns:a16="http://schemas.microsoft.com/office/drawing/2014/main" id="{00000000-0008-0000-0300-000085000000}"/>
            </a:ext>
          </a:extLst>
        </xdr:cNvPr>
        <xdr:cNvSpPr txBox="1"/>
      </xdr:nvSpPr>
      <xdr:spPr>
        <a:xfrm>
          <a:off x="5041900" y="1074040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138430</xdr:rowOff>
    </xdr:from>
    <xdr:to>
      <xdr:col>23</xdr:col>
      <xdr:colOff>184150</xdr:colOff>
      <xdr:row>63</xdr:row>
      <xdr:rowOff>68580</xdr:rowOff>
    </xdr:to>
    <xdr:sp macro="" textlink="">
      <xdr:nvSpPr>
        <xdr:cNvPr id="134" name="フローチャート: 判断 133">
          <a:extLst>
            <a:ext uri="{FF2B5EF4-FFF2-40B4-BE49-F238E27FC236}">
              <a16:creationId xmlns:a16="http://schemas.microsoft.com/office/drawing/2014/main" id="{00000000-0008-0000-0300-000086000000}"/>
            </a:ext>
          </a:extLst>
        </xdr:cNvPr>
        <xdr:cNvSpPr/>
      </xdr:nvSpPr>
      <xdr:spPr>
        <a:xfrm>
          <a:off x="4902200" y="10768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61</xdr:row>
      <xdr:rowOff>22860</xdr:rowOff>
    </xdr:from>
    <xdr:to>
      <xdr:col>19</xdr:col>
      <xdr:colOff>133350</xdr:colOff>
      <xdr:row>63</xdr:row>
      <xdr:rowOff>138430</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3225800" y="10481310"/>
          <a:ext cx="889000" cy="4584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65</xdr:row>
      <xdr:rowOff>50377</xdr:rowOff>
    </xdr:from>
    <xdr:to>
      <xdr:col>19</xdr:col>
      <xdr:colOff>184150</xdr:colOff>
      <xdr:row>65</xdr:row>
      <xdr:rowOff>151977</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4064000" y="111946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136754</xdr:rowOff>
    </xdr:from>
    <xdr:ext cx="7366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3733800" y="112810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63</xdr:row>
      <xdr:rowOff>57996</xdr:rowOff>
    </xdr:from>
    <xdr:to>
      <xdr:col>15</xdr:col>
      <xdr:colOff>82550</xdr:colOff>
      <xdr:row>63</xdr:row>
      <xdr:rowOff>138430</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2336800" y="10859346"/>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65</xdr:row>
      <xdr:rowOff>122767</xdr:rowOff>
    </xdr:from>
    <xdr:to>
      <xdr:col>15</xdr:col>
      <xdr:colOff>133350</xdr:colOff>
      <xdr:row>66</xdr:row>
      <xdr:rowOff>52917</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3175000" y="112670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66</xdr:row>
      <xdr:rowOff>37694</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2844800" y="113533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63</xdr:row>
      <xdr:rowOff>57996</xdr:rowOff>
    </xdr:from>
    <xdr:to>
      <xdr:col>11</xdr:col>
      <xdr:colOff>31750</xdr:colOff>
      <xdr:row>64</xdr:row>
      <xdr:rowOff>55456</xdr:rowOff>
    </xdr:to>
    <xdr:cxnSp macro="">
      <xdr:nvCxnSpPr>
        <xdr:cNvPr id="141" name="直線コネクタ 140">
          <a:extLst>
            <a:ext uri="{FF2B5EF4-FFF2-40B4-BE49-F238E27FC236}">
              <a16:creationId xmlns:a16="http://schemas.microsoft.com/office/drawing/2014/main" id="{00000000-0008-0000-0300-00008D000000}"/>
            </a:ext>
          </a:extLst>
        </xdr:cNvPr>
        <xdr:cNvCxnSpPr/>
      </xdr:nvCxnSpPr>
      <xdr:spPr>
        <a:xfrm flipV="1">
          <a:off x="1447800" y="10859346"/>
          <a:ext cx="889000" cy="168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65</xdr:row>
      <xdr:rowOff>90594</xdr:rowOff>
    </xdr:from>
    <xdr:to>
      <xdr:col>11</xdr:col>
      <xdr:colOff>82550</xdr:colOff>
      <xdr:row>66</xdr:row>
      <xdr:rowOff>20744</xdr:rowOff>
    </xdr:to>
    <xdr:sp macro="" textlink="">
      <xdr:nvSpPr>
        <xdr:cNvPr id="142" name="フローチャート: 判断 141">
          <a:extLst>
            <a:ext uri="{FF2B5EF4-FFF2-40B4-BE49-F238E27FC236}">
              <a16:creationId xmlns:a16="http://schemas.microsoft.com/office/drawing/2014/main" id="{00000000-0008-0000-0300-00008E000000}"/>
            </a:ext>
          </a:extLst>
        </xdr:cNvPr>
        <xdr:cNvSpPr/>
      </xdr:nvSpPr>
      <xdr:spPr>
        <a:xfrm>
          <a:off x="2286000" y="11234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66</xdr:row>
      <xdr:rowOff>5521</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1955800" y="11321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65</xdr:row>
      <xdr:rowOff>58420</xdr:rowOff>
    </xdr:from>
    <xdr:to>
      <xdr:col>7</xdr:col>
      <xdr:colOff>31750</xdr:colOff>
      <xdr:row>65</xdr:row>
      <xdr:rowOff>160020</xdr:rowOff>
    </xdr:to>
    <xdr:sp macro="" textlink="">
      <xdr:nvSpPr>
        <xdr:cNvPr id="144" name="フローチャート: 判断 143">
          <a:extLst>
            <a:ext uri="{FF2B5EF4-FFF2-40B4-BE49-F238E27FC236}">
              <a16:creationId xmlns:a16="http://schemas.microsoft.com/office/drawing/2014/main" id="{00000000-0008-0000-0300-000090000000}"/>
            </a:ext>
          </a:extLst>
        </xdr:cNvPr>
        <xdr:cNvSpPr/>
      </xdr:nvSpPr>
      <xdr:spPr>
        <a:xfrm>
          <a:off x="1397000" y="11202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65</xdr:row>
      <xdr:rowOff>144797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1066800" y="112890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8" name="テキスト ボックス 147">
          <a:extLst>
            <a:ext uri="{FF2B5EF4-FFF2-40B4-BE49-F238E27FC236}">
              <a16:creationId xmlns:a16="http://schemas.microsoft.com/office/drawing/2014/main" id="{00000000-0008-0000-0300-000094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9" name="テキスト ボックス 148">
          <a:extLst>
            <a:ext uri="{FF2B5EF4-FFF2-40B4-BE49-F238E27FC236}">
              <a16:creationId xmlns:a16="http://schemas.microsoft.com/office/drawing/2014/main" id="{00000000-0008-0000-0300-000095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0" name="テキスト ボックス 149">
          <a:extLst>
            <a:ext uri="{FF2B5EF4-FFF2-40B4-BE49-F238E27FC236}">
              <a16:creationId xmlns:a16="http://schemas.microsoft.com/office/drawing/2014/main" id="{00000000-0008-0000-0300-000096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62</xdr:row>
      <xdr:rowOff>66040</xdr:rowOff>
    </xdr:from>
    <xdr:to>
      <xdr:col>23</xdr:col>
      <xdr:colOff>184150</xdr:colOff>
      <xdr:row>62</xdr:row>
      <xdr:rowOff>167640</xdr:rowOff>
    </xdr:to>
    <xdr:sp macro="" textlink="">
      <xdr:nvSpPr>
        <xdr:cNvPr id="151" name="楕円 150">
          <a:extLst>
            <a:ext uri="{FF2B5EF4-FFF2-40B4-BE49-F238E27FC236}">
              <a16:creationId xmlns:a16="http://schemas.microsoft.com/office/drawing/2014/main" id="{00000000-0008-0000-0300-000097000000}"/>
            </a:ext>
          </a:extLst>
        </xdr:cNvPr>
        <xdr:cNvSpPr/>
      </xdr:nvSpPr>
      <xdr:spPr>
        <a:xfrm>
          <a:off x="4902200" y="106959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61</xdr:row>
      <xdr:rowOff>82567</xdr:rowOff>
    </xdr:from>
    <xdr:ext cx="762000" cy="259045"/>
    <xdr:sp macro="" textlink="">
      <xdr:nvSpPr>
        <xdr:cNvPr id="152" name="財政構造の弾力性該当値テキスト">
          <a:extLst>
            <a:ext uri="{FF2B5EF4-FFF2-40B4-BE49-F238E27FC236}">
              <a16:creationId xmlns:a16="http://schemas.microsoft.com/office/drawing/2014/main" id="{00000000-0008-0000-0300-000098000000}"/>
            </a:ext>
          </a:extLst>
        </xdr:cNvPr>
        <xdr:cNvSpPr txBox="1"/>
      </xdr:nvSpPr>
      <xdr:spPr>
        <a:xfrm>
          <a:off x="5041900" y="105410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143510</xdr:rowOff>
    </xdr:from>
    <xdr:to>
      <xdr:col>19</xdr:col>
      <xdr:colOff>184150</xdr:colOff>
      <xdr:row>61</xdr:row>
      <xdr:rowOff>73660</xdr:rowOff>
    </xdr:to>
    <xdr:sp macro="" textlink="">
      <xdr:nvSpPr>
        <xdr:cNvPr id="153" name="楕円 152">
          <a:extLst>
            <a:ext uri="{FF2B5EF4-FFF2-40B4-BE49-F238E27FC236}">
              <a16:creationId xmlns:a16="http://schemas.microsoft.com/office/drawing/2014/main" id="{00000000-0008-0000-0300-000099000000}"/>
            </a:ext>
          </a:extLst>
        </xdr:cNvPr>
        <xdr:cNvSpPr/>
      </xdr:nvSpPr>
      <xdr:spPr>
        <a:xfrm>
          <a:off x="4064000" y="104305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83837</xdr:rowOff>
    </xdr:from>
    <xdr:ext cx="736600" cy="259045"/>
    <xdr:sp macro="" textlink="">
      <xdr:nvSpPr>
        <xdr:cNvPr id="154" name="テキスト ボックス 153">
          <a:extLst>
            <a:ext uri="{FF2B5EF4-FFF2-40B4-BE49-F238E27FC236}">
              <a16:creationId xmlns:a16="http://schemas.microsoft.com/office/drawing/2014/main" id="{00000000-0008-0000-0300-00009A000000}"/>
            </a:ext>
          </a:extLst>
        </xdr:cNvPr>
        <xdr:cNvSpPr txBox="1"/>
      </xdr:nvSpPr>
      <xdr:spPr>
        <a:xfrm>
          <a:off x="3733800" y="101993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63</xdr:row>
      <xdr:rowOff>87630</xdr:rowOff>
    </xdr:from>
    <xdr:to>
      <xdr:col>15</xdr:col>
      <xdr:colOff>133350</xdr:colOff>
      <xdr:row>64</xdr:row>
      <xdr:rowOff>17780</xdr:rowOff>
    </xdr:to>
    <xdr:sp macro="" textlink="">
      <xdr:nvSpPr>
        <xdr:cNvPr id="155" name="楕円 154">
          <a:extLst>
            <a:ext uri="{FF2B5EF4-FFF2-40B4-BE49-F238E27FC236}">
              <a16:creationId xmlns:a16="http://schemas.microsoft.com/office/drawing/2014/main" id="{00000000-0008-0000-0300-00009B000000}"/>
            </a:ext>
          </a:extLst>
        </xdr:cNvPr>
        <xdr:cNvSpPr/>
      </xdr:nvSpPr>
      <xdr:spPr>
        <a:xfrm>
          <a:off x="3175000" y="10888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27957</xdr:rowOff>
    </xdr:from>
    <xdr:ext cx="762000" cy="259045"/>
    <xdr:sp macro="" textlink="">
      <xdr:nvSpPr>
        <xdr:cNvPr id="156" name="テキスト ボックス 155">
          <a:extLst>
            <a:ext uri="{FF2B5EF4-FFF2-40B4-BE49-F238E27FC236}">
              <a16:creationId xmlns:a16="http://schemas.microsoft.com/office/drawing/2014/main" id="{00000000-0008-0000-0300-00009C000000}"/>
            </a:ext>
          </a:extLst>
        </xdr:cNvPr>
        <xdr:cNvSpPr txBox="1"/>
      </xdr:nvSpPr>
      <xdr:spPr>
        <a:xfrm>
          <a:off x="2844800" y="10657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63</xdr:row>
      <xdr:rowOff>7196</xdr:rowOff>
    </xdr:from>
    <xdr:to>
      <xdr:col>11</xdr:col>
      <xdr:colOff>82550</xdr:colOff>
      <xdr:row>63</xdr:row>
      <xdr:rowOff>108796</xdr:rowOff>
    </xdr:to>
    <xdr:sp macro="" textlink="">
      <xdr:nvSpPr>
        <xdr:cNvPr id="157" name="楕円 156">
          <a:extLst>
            <a:ext uri="{FF2B5EF4-FFF2-40B4-BE49-F238E27FC236}">
              <a16:creationId xmlns:a16="http://schemas.microsoft.com/office/drawing/2014/main" id="{00000000-0008-0000-0300-00009D000000}"/>
            </a:ext>
          </a:extLst>
        </xdr:cNvPr>
        <xdr:cNvSpPr/>
      </xdr:nvSpPr>
      <xdr:spPr>
        <a:xfrm>
          <a:off x="2286000" y="108085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61</xdr:row>
      <xdr:rowOff>118973</xdr:rowOff>
    </xdr:from>
    <xdr:ext cx="762000" cy="259045"/>
    <xdr:sp macro="" textlink="">
      <xdr:nvSpPr>
        <xdr:cNvPr id="158" name="テキスト ボックス 157">
          <a:extLst>
            <a:ext uri="{FF2B5EF4-FFF2-40B4-BE49-F238E27FC236}">
              <a16:creationId xmlns:a16="http://schemas.microsoft.com/office/drawing/2014/main" id="{00000000-0008-0000-0300-00009E000000}"/>
            </a:ext>
          </a:extLst>
        </xdr:cNvPr>
        <xdr:cNvSpPr txBox="1"/>
      </xdr:nvSpPr>
      <xdr:spPr>
        <a:xfrm>
          <a:off x="1955800" y="105774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4656</xdr:rowOff>
    </xdr:from>
    <xdr:to>
      <xdr:col>7</xdr:col>
      <xdr:colOff>31750</xdr:colOff>
      <xdr:row>64</xdr:row>
      <xdr:rowOff>106256</xdr:rowOff>
    </xdr:to>
    <xdr:sp macro="" textlink="">
      <xdr:nvSpPr>
        <xdr:cNvPr id="159" name="楕円 158">
          <a:extLst>
            <a:ext uri="{FF2B5EF4-FFF2-40B4-BE49-F238E27FC236}">
              <a16:creationId xmlns:a16="http://schemas.microsoft.com/office/drawing/2014/main" id="{00000000-0008-0000-0300-00009F000000}"/>
            </a:ext>
          </a:extLst>
        </xdr:cNvPr>
        <xdr:cNvSpPr/>
      </xdr:nvSpPr>
      <xdr:spPr>
        <a:xfrm>
          <a:off x="1397000" y="10977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116433</xdr:rowOff>
    </xdr:from>
    <xdr:ext cx="762000" cy="259045"/>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1066800" y="107463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2" name="テキスト ボックス 161">
          <a:extLst>
            <a:ext uri="{FF2B5EF4-FFF2-40B4-BE49-F238E27FC236}">
              <a16:creationId xmlns:a16="http://schemas.microsoft.com/office/drawing/2014/main" id="{00000000-0008-0000-0300-0000A2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3" name="テキスト ボックス 162">
          <a:extLst>
            <a:ext uri="{FF2B5EF4-FFF2-40B4-BE49-F238E27FC236}">
              <a16:creationId xmlns:a16="http://schemas.microsoft.com/office/drawing/2014/main" id="{00000000-0008-0000-0300-0000A3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[159,155</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155,088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144,950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0" name="正方形/長方形 169">
          <a:extLst>
            <a:ext uri="{FF2B5EF4-FFF2-40B4-BE49-F238E27FC236}">
              <a16:creationId xmlns:a16="http://schemas.microsoft.com/office/drawing/2014/main" id="{00000000-0008-0000-0300-0000AA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1" name="正方形/長方形 170">
          <a:extLst>
            <a:ext uri="{FF2B5EF4-FFF2-40B4-BE49-F238E27FC236}">
              <a16:creationId xmlns:a16="http://schemas.microsoft.com/office/drawing/2014/main" id="{00000000-0008-0000-0300-0000AB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2" name="正方形/長方形 171">
          <a:extLst>
            <a:ext uri="{FF2B5EF4-FFF2-40B4-BE49-F238E27FC236}">
              <a16:creationId xmlns:a16="http://schemas.microsoft.com/office/drawing/2014/main" id="{00000000-0008-0000-0300-0000AC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1,877</a:t>
          </a:r>
          <a:r>
            <a:rPr kumimoji="1" lang="ja-JP" altLang="en-US" sz="1300">
              <a:latin typeface="ＭＳ Ｐゴシック" panose="020B0600070205080204" pitchFamily="50" charset="-128"/>
              <a:ea typeface="ＭＳ Ｐゴシック" panose="020B0600070205080204" pitchFamily="50" charset="-128"/>
            </a:rPr>
            <a:t>円増加し、県平均と類似団体平均よりも上回っている。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主に美化センターの固定燃料化施設が休止し、ごみ処分料が発生したことで物件費が増加したことが要因である。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今後、宮内保育所と麻生幼稚園の閉園に伴う施設解体を予定しており、物件費の増加が懸念されるため、人件費の抑制が必要とされる。定員管理の適正化のために、より計画的に採用を行う必要がある。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4" name="テキスト ボックス 173">
          <a:extLst>
            <a:ext uri="{FF2B5EF4-FFF2-40B4-BE49-F238E27FC236}">
              <a16:creationId xmlns:a16="http://schemas.microsoft.com/office/drawing/2014/main" id="{00000000-0008-0000-0300-0000AE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5" name="直線コネクタ 174">
          <a:extLst>
            <a:ext uri="{FF2B5EF4-FFF2-40B4-BE49-F238E27FC236}">
              <a16:creationId xmlns:a16="http://schemas.microsoft.com/office/drawing/2014/main" id="{00000000-0008-0000-0300-0000AF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6" name="テキスト ボックス 175">
          <a:extLst>
            <a:ext uri="{FF2B5EF4-FFF2-40B4-BE49-F238E27FC236}">
              <a16:creationId xmlns:a16="http://schemas.microsoft.com/office/drawing/2014/main" id="{00000000-0008-0000-0300-0000B0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7" name="直線コネクタ 176">
          <a:extLst>
            <a:ext uri="{FF2B5EF4-FFF2-40B4-BE49-F238E27FC236}">
              <a16:creationId xmlns:a16="http://schemas.microsoft.com/office/drawing/2014/main" id="{00000000-0008-0000-0300-0000B1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8" name="テキスト ボックス 177">
          <a:extLst>
            <a:ext uri="{FF2B5EF4-FFF2-40B4-BE49-F238E27FC236}">
              <a16:creationId xmlns:a16="http://schemas.microsoft.com/office/drawing/2014/main" id="{00000000-0008-0000-0300-0000B2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9" name="直線コネクタ 178">
          <a:extLst>
            <a:ext uri="{FF2B5EF4-FFF2-40B4-BE49-F238E27FC236}">
              <a16:creationId xmlns:a16="http://schemas.microsoft.com/office/drawing/2014/main" id="{00000000-0008-0000-0300-0000B3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80" name="テキスト ボックス 179">
          <a:extLst>
            <a:ext uri="{FF2B5EF4-FFF2-40B4-BE49-F238E27FC236}">
              <a16:creationId xmlns:a16="http://schemas.microsoft.com/office/drawing/2014/main" id="{00000000-0008-0000-0300-0000B4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81" name="直線コネクタ 180">
          <a:extLst>
            <a:ext uri="{FF2B5EF4-FFF2-40B4-BE49-F238E27FC236}">
              <a16:creationId xmlns:a16="http://schemas.microsoft.com/office/drawing/2014/main" id="{00000000-0008-0000-0300-0000B5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82" name="テキスト ボックス 181">
          <a:extLst>
            <a:ext uri="{FF2B5EF4-FFF2-40B4-BE49-F238E27FC236}">
              <a16:creationId xmlns:a16="http://schemas.microsoft.com/office/drawing/2014/main" id="{00000000-0008-0000-0300-0000B6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3" name="直線コネクタ 182">
          <a:extLst>
            <a:ext uri="{FF2B5EF4-FFF2-40B4-BE49-F238E27FC236}">
              <a16:creationId xmlns:a16="http://schemas.microsoft.com/office/drawing/2014/main" id="{00000000-0008-0000-0300-0000B7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4" name="テキスト ボックス 183">
          <a:extLst>
            <a:ext uri="{FF2B5EF4-FFF2-40B4-BE49-F238E27FC236}">
              <a16:creationId xmlns:a16="http://schemas.microsoft.com/office/drawing/2014/main" id="{00000000-0008-0000-0300-0000B8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5" name="直線コネクタ 184">
          <a:extLst>
            <a:ext uri="{FF2B5EF4-FFF2-40B4-BE49-F238E27FC236}">
              <a16:creationId xmlns:a16="http://schemas.microsoft.com/office/drawing/2014/main" id="{00000000-0008-0000-0300-0000B9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6" name="テキスト ボックス 185">
          <a:extLst>
            <a:ext uri="{FF2B5EF4-FFF2-40B4-BE49-F238E27FC236}">
              <a16:creationId xmlns:a16="http://schemas.microsoft.com/office/drawing/2014/main" id="{00000000-0008-0000-0300-0000BA000000}"/>
            </a:ext>
          </a:extLst>
        </xdr:cNvPr>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87" name="人件費・物件費等の状況グラフ枠">
          <a:extLst>
            <a:ext uri="{FF2B5EF4-FFF2-40B4-BE49-F238E27FC236}">
              <a16:creationId xmlns:a16="http://schemas.microsoft.com/office/drawing/2014/main" id="{00000000-0008-0000-0300-0000BB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64748</xdr:rowOff>
    </xdr:from>
    <xdr:to>
      <xdr:col>23</xdr:col>
      <xdr:colOff>133350</xdr:colOff>
      <xdr:row>89</xdr:row>
      <xdr:rowOff>1533</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flipV="1">
          <a:off x="4953000" y="13780748"/>
          <a:ext cx="0" cy="14798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145060</xdr:rowOff>
    </xdr:from>
    <xdr:ext cx="762000" cy="259045"/>
    <xdr:sp macro="" textlink="">
      <xdr:nvSpPr>
        <xdr:cNvPr id="189" name="人件費・物件費等の状況最小値テキスト">
          <a:extLst>
            <a:ext uri="{FF2B5EF4-FFF2-40B4-BE49-F238E27FC236}">
              <a16:creationId xmlns:a16="http://schemas.microsoft.com/office/drawing/2014/main" id="{00000000-0008-0000-0300-0000BD000000}"/>
            </a:ext>
          </a:extLst>
        </xdr:cNvPr>
        <xdr:cNvSpPr txBox="1"/>
      </xdr:nvSpPr>
      <xdr:spPr>
        <a:xfrm>
          <a:off x="5041900" y="15232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242,922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89</xdr:row>
      <xdr:rowOff>1533</xdr:rowOff>
    </xdr:from>
    <xdr:to>
      <xdr:col>24</xdr:col>
      <xdr:colOff>12700</xdr:colOff>
      <xdr:row>89</xdr:row>
      <xdr:rowOff>1533</xdr:rowOff>
    </xdr:to>
    <xdr:cxnSp macro="">
      <xdr:nvCxnSpPr>
        <xdr:cNvPr id="190" name="直線コネクタ 189">
          <a:extLst>
            <a:ext uri="{FF2B5EF4-FFF2-40B4-BE49-F238E27FC236}">
              <a16:creationId xmlns:a16="http://schemas.microsoft.com/office/drawing/2014/main" id="{00000000-0008-0000-0300-0000BE000000}"/>
            </a:ext>
          </a:extLst>
        </xdr:cNvPr>
        <xdr:cNvCxnSpPr/>
      </xdr:nvCxnSpPr>
      <xdr:spPr>
        <a:xfrm>
          <a:off x="4864100" y="15260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78</xdr:row>
      <xdr:rowOff>151125</xdr:rowOff>
    </xdr:from>
    <xdr:ext cx="762000" cy="259045"/>
    <xdr:sp macro="" textlink="">
      <xdr:nvSpPr>
        <xdr:cNvPr id="191" name="人件費・物件費等の状況最大値テキスト">
          <a:extLst>
            <a:ext uri="{FF2B5EF4-FFF2-40B4-BE49-F238E27FC236}">
              <a16:creationId xmlns:a16="http://schemas.microsoft.com/office/drawing/2014/main" id="{00000000-0008-0000-0300-0000BF000000}"/>
            </a:ext>
          </a:extLst>
        </xdr:cNvPr>
        <xdr:cNvSpPr txBox="1"/>
      </xdr:nvSpPr>
      <xdr:spPr>
        <a:xfrm>
          <a:off x="5041900" y="13524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89,603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64748</xdr:rowOff>
    </xdr:from>
    <xdr:to>
      <xdr:col>24</xdr:col>
      <xdr:colOff>12700</xdr:colOff>
      <xdr:row>80</xdr:row>
      <xdr:rowOff>64748</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a:off x="4864100" y="137807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84</xdr:row>
      <xdr:rowOff>32147</xdr:rowOff>
    </xdr:from>
    <xdr:to>
      <xdr:col>23</xdr:col>
      <xdr:colOff>133350</xdr:colOff>
      <xdr:row>84</xdr:row>
      <xdr:rowOff>50264</xdr:rowOff>
    </xdr:to>
    <xdr:cxnSp macro="">
      <xdr:nvCxnSpPr>
        <xdr:cNvPr id="193" name="直線コネクタ 192">
          <a:extLst>
            <a:ext uri="{FF2B5EF4-FFF2-40B4-BE49-F238E27FC236}">
              <a16:creationId xmlns:a16="http://schemas.microsoft.com/office/drawing/2014/main" id="{00000000-0008-0000-0300-0000C1000000}"/>
            </a:ext>
          </a:extLst>
        </xdr:cNvPr>
        <xdr:cNvCxnSpPr/>
      </xdr:nvCxnSpPr>
      <xdr:spPr>
        <a:xfrm>
          <a:off x="4114800" y="14433947"/>
          <a:ext cx="838200" cy="181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125911</xdr:rowOff>
    </xdr:from>
    <xdr:ext cx="762000" cy="259045"/>
    <xdr:sp macro="" textlink="">
      <xdr:nvSpPr>
        <xdr:cNvPr id="194" name="人件費・物件費等の状況平均値テキスト">
          <a:extLst>
            <a:ext uri="{FF2B5EF4-FFF2-40B4-BE49-F238E27FC236}">
              <a16:creationId xmlns:a16="http://schemas.microsoft.com/office/drawing/2014/main" id="{00000000-0008-0000-0300-0000C2000000}"/>
            </a:ext>
          </a:extLst>
        </xdr:cNvPr>
        <xdr:cNvSpPr txBox="1"/>
      </xdr:nvSpPr>
      <xdr:spPr>
        <a:xfrm>
          <a:off x="5041900" y="1401336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135,017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109384</xdr:rowOff>
    </xdr:from>
    <xdr:to>
      <xdr:col>23</xdr:col>
      <xdr:colOff>184150</xdr:colOff>
      <xdr:row>83</xdr:row>
      <xdr:rowOff>39534</xdr:rowOff>
    </xdr:to>
    <xdr:sp macro="" textlink="">
      <xdr:nvSpPr>
        <xdr:cNvPr id="195" name="フローチャート: 判断 194">
          <a:extLst>
            <a:ext uri="{FF2B5EF4-FFF2-40B4-BE49-F238E27FC236}">
              <a16:creationId xmlns:a16="http://schemas.microsoft.com/office/drawing/2014/main" id="{00000000-0008-0000-0300-0000C3000000}"/>
            </a:ext>
          </a:extLst>
        </xdr:cNvPr>
        <xdr:cNvSpPr/>
      </xdr:nvSpPr>
      <xdr:spPr>
        <a:xfrm>
          <a:off x="4902200" y="1416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83</xdr:row>
      <xdr:rowOff>115377</xdr:rowOff>
    </xdr:from>
    <xdr:to>
      <xdr:col>19</xdr:col>
      <xdr:colOff>133350</xdr:colOff>
      <xdr:row>84</xdr:row>
      <xdr:rowOff>32147</xdr:rowOff>
    </xdr:to>
    <xdr:cxnSp macro="">
      <xdr:nvCxnSpPr>
        <xdr:cNvPr id="196" name="直線コネクタ 195">
          <a:extLst>
            <a:ext uri="{FF2B5EF4-FFF2-40B4-BE49-F238E27FC236}">
              <a16:creationId xmlns:a16="http://schemas.microsoft.com/office/drawing/2014/main" id="{00000000-0008-0000-0300-0000C4000000}"/>
            </a:ext>
          </a:extLst>
        </xdr:cNvPr>
        <xdr:cNvCxnSpPr/>
      </xdr:nvCxnSpPr>
      <xdr:spPr>
        <a:xfrm>
          <a:off x="3225800" y="14345727"/>
          <a:ext cx="889000" cy="88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40749</xdr:rowOff>
    </xdr:from>
    <xdr:to>
      <xdr:col>19</xdr:col>
      <xdr:colOff>184150</xdr:colOff>
      <xdr:row>82</xdr:row>
      <xdr:rowOff>142349</xdr:rowOff>
    </xdr:to>
    <xdr:sp macro="" textlink="">
      <xdr:nvSpPr>
        <xdr:cNvPr id="197" name="フローチャート: 判断 196">
          <a:extLst>
            <a:ext uri="{FF2B5EF4-FFF2-40B4-BE49-F238E27FC236}">
              <a16:creationId xmlns:a16="http://schemas.microsoft.com/office/drawing/2014/main" id="{00000000-0008-0000-0300-0000C5000000}"/>
            </a:ext>
          </a:extLst>
        </xdr:cNvPr>
        <xdr:cNvSpPr/>
      </xdr:nvSpPr>
      <xdr:spPr>
        <a:xfrm>
          <a:off x="4064000" y="14099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152526</xdr:rowOff>
    </xdr:from>
    <xdr:ext cx="736600" cy="259045"/>
    <xdr:sp macro="" textlink="">
      <xdr:nvSpPr>
        <xdr:cNvPr id="198" name="テキスト ボックス 197">
          <a:extLst>
            <a:ext uri="{FF2B5EF4-FFF2-40B4-BE49-F238E27FC236}">
              <a16:creationId xmlns:a16="http://schemas.microsoft.com/office/drawing/2014/main" id="{00000000-0008-0000-0300-0000C6000000}"/>
            </a:ext>
          </a:extLst>
        </xdr:cNvPr>
        <xdr:cNvSpPr txBox="1"/>
      </xdr:nvSpPr>
      <xdr:spPr>
        <a:xfrm>
          <a:off x="3733800" y="1386852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83</xdr:row>
      <xdr:rowOff>115377</xdr:rowOff>
    </xdr:from>
    <xdr:to>
      <xdr:col>15</xdr:col>
      <xdr:colOff>82550</xdr:colOff>
      <xdr:row>83</xdr:row>
      <xdr:rowOff>116439</xdr:rowOff>
    </xdr:to>
    <xdr:cxnSp macro="">
      <xdr:nvCxnSpPr>
        <xdr:cNvPr id="199" name="直線コネクタ 198">
          <a:extLst>
            <a:ext uri="{FF2B5EF4-FFF2-40B4-BE49-F238E27FC236}">
              <a16:creationId xmlns:a16="http://schemas.microsoft.com/office/drawing/2014/main" id="{00000000-0008-0000-0300-0000C7000000}"/>
            </a:ext>
          </a:extLst>
        </xdr:cNvPr>
        <xdr:cNvCxnSpPr/>
      </xdr:nvCxnSpPr>
      <xdr:spPr>
        <a:xfrm flipV="1">
          <a:off x="2336800" y="14345727"/>
          <a:ext cx="889000" cy="1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115717</xdr:rowOff>
    </xdr:from>
    <xdr:to>
      <xdr:col>15</xdr:col>
      <xdr:colOff>133350</xdr:colOff>
      <xdr:row>82</xdr:row>
      <xdr:rowOff>45867</xdr:rowOff>
    </xdr:to>
    <xdr:sp macro="" textlink="">
      <xdr:nvSpPr>
        <xdr:cNvPr id="200" name="フローチャート: 判断 199">
          <a:extLst>
            <a:ext uri="{FF2B5EF4-FFF2-40B4-BE49-F238E27FC236}">
              <a16:creationId xmlns:a16="http://schemas.microsoft.com/office/drawing/2014/main" id="{00000000-0008-0000-0300-0000C8000000}"/>
            </a:ext>
          </a:extLst>
        </xdr:cNvPr>
        <xdr:cNvSpPr/>
      </xdr:nvSpPr>
      <xdr:spPr>
        <a:xfrm>
          <a:off x="3175000" y="140031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56044</xdr:rowOff>
    </xdr:from>
    <xdr:ext cx="762000" cy="259045"/>
    <xdr:sp macro="" textlink="">
      <xdr:nvSpPr>
        <xdr:cNvPr id="201" name="テキスト ボックス 200">
          <a:extLst>
            <a:ext uri="{FF2B5EF4-FFF2-40B4-BE49-F238E27FC236}">
              <a16:creationId xmlns:a16="http://schemas.microsoft.com/office/drawing/2014/main" id="{00000000-0008-0000-0300-0000C9000000}"/>
            </a:ext>
          </a:extLst>
        </xdr:cNvPr>
        <xdr:cNvSpPr txBox="1"/>
      </xdr:nvSpPr>
      <xdr:spPr>
        <a:xfrm>
          <a:off x="2844800" y="137720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83</xdr:row>
      <xdr:rowOff>116439</xdr:rowOff>
    </xdr:from>
    <xdr:to>
      <xdr:col>11</xdr:col>
      <xdr:colOff>31750</xdr:colOff>
      <xdr:row>83</xdr:row>
      <xdr:rowOff>157866</xdr:rowOff>
    </xdr:to>
    <xdr:cxnSp macro="">
      <xdr:nvCxnSpPr>
        <xdr:cNvPr id="202" name="直線コネクタ 201">
          <a:extLst>
            <a:ext uri="{FF2B5EF4-FFF2-40B4-BE49-F238E27FC236}">
              <a16:creationId xmlns:a16="http://schemas.microsoft.com/office/drawing/2014/main" id="{00000000-0008-0000-0300-0000CA000000}"/>
            </a:ext>
          </a:extLst>
        </xdr:cNvPr>
        <xdr:cNvCxnSpPr/>
      </xdr:nvCxnSpPr>
      <xdr:spPr>
        <a:xfrm flipV="1">
          <a:off x="1447800" y="14346789"/>
          <a:ext cx="889000" cy="41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116112</xdr:rowOff>
    </xdr:from>
    <xdr:to>
      <xdr:col>11</xdr:col>
      <xdr:colOff>82550</xdr:colOff>
      <xdr:row>82</xdr:row>
      <xdr:rowOff>46262</xdr:rowOff>
    </xdr:to>
    <xdr:sp macro="" textlink="">
      <xdr:nvSpPr>
        <xdr:cNvPr id="203" name="フローチャート: 判断 202">
          <a:extLst>
            <a:ext uri="{FF2B5EF4-FFF2-40B4-BE49-F238E27FC236}">
              <a16:creationId xmlns:a16="http://schemas.microsoft.com/office/drawing/2014/main" id="{00000000-0008-0000-0300-0000CB000000}"/>
            </a:ext>
          </a:extLst>
        </xdr:cNvPr>
        <xdr:cNvSpPr/>
      </xdr:nvSpPr>
      <xdr:spPr>
        <a:xfrm>
          <a:off x="2286000" y="140035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80</xdr:row>
      <xdr:rowOff>56439</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1955800" y="137724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117,951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78026</xdr:rowOff>
    </xdr:from>
    <xdr:to>
      <xdr:col>7</xdr:col>
      <xdr:colOff>31750</xdr:colOff>
      <xdr:row>82</xdr:row>
      <xdr:rowOff>8176</xdr:rowOff>
    </xdr:to>
    <xdr:sp macro="" textlink="">
      <xdr:nvSpPr>
        <xdr:cNvPr id="205" name="フローチャート: 判断 204">
          <a:extLst>
            <a:ext uri="{FF2B5EF4-FFF2-40B4-BE49-F238E27FC236}">
              <a16:creationId xmlns:a16="http://schemas.microsoft.com/office/drawing/2014/main" id="{00000000-0008-0000-0300-0000CD000000}"/>
            </a:ext>
          </a:extLst>
        </xdr:cNvPr>
        <xdr:cNvSpPr/>
      </xdr:nvSpPr>
      <xdr:spPr>
        <a:xfrm>
          <a:off x="1397000" y="1396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18353</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1066800" y="13734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114,005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8" name="テキスト ボックス 207">
          <a:extLst>
            <a:ext uri="{FF2B5EF4-FFF2-40B4-BE49-F238E27FC236}">
              <a16:creationId xmlns:a16="http://schemas.microsoft.com/office/drawing/2014/main" id="{00000000-0008-0000-0300-0000D0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9" name="テキスト ボックス 208">
          <a:extLst>
            <a:ext uri="{FF2B5EF4-FFF2-40B4-BE49-F238E27FC236}">
              <a16:creationId xmlns:a16="http://schemas.microsoft.com/office/drawing/2014/main" id="{00000000-0008-0000-0300-0000D1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0" name="テキスト ボックス 209">
          <a:extLst>
            <a:ext uri="{FF2B5EF4-FFF2-40B4-BE49-F238E27FC236}">
              <a16:creationId xmlns:a16="http://schemas.microsoft.com/office/drawing/2014/main" id="{00000000-0008-0000-0300-0000D2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83</xdr:row>
      <xdr:rowOff>170914</xdr:rowOff>
    </xdr:from>
    <xdr:to>
      <xdr:col>23</xdr:col>
      <xdr:colOff>184150</xdr:colOff>
      <xdr:row>84</xdr:row>
      <xdr:rowOff>101064</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4902200" y="14401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83</xdr:row>
      <xdr:rowOff>142991</xdr:rowOff>
    </xdr:from>
    <xdr:ext cx="762000" cy="259045"/>
    <xdr:sp macro="" textlink="">
      <xdr:nvSpPr>
        <xdr:cNvPr id="213" name="人件費・物件費等の状況該当値テキスト">
          <a:extLst>
            <a:ext uri="{FF2B5EF4-FFF2-40B4-BE49-F238E27FC236}">
              <a16:creationId xmlns:a16="http://schemas.microsoft.com/office/drawing/2014/main" id="{00000000-0008-0000-0300-0000D5000000}"/>
            </a:ext>
          </a:extLst>
        </xdr:cNvPr>
        <xdr:cNvSpPr txBox="1"/>
      </xdr:nvSpPr>
      <xdr:spPr>
        <a:xfrm>
          <a:off x="5041900" y="143733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159,155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83</xdr:row>
      <xdr:rowOff>152797</xdr:rowOff>
    </xdr:from>
    <xdr:to>
      <xdr:col>19</xdr:col>
      <xdr:colOff>184150</xdr:colOff>
      <xdr:row>84</xdr:row>
      <xdr:rowOff>82947</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4064000" y="1438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84</xdr:row>
      <xdr:rowOff>67724</xdr:rowOff>
    </xdr:from>
    <xdr:ext cx="7366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3733800" y="1446952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157,278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83</xdr:row>
      <xdr:rowOff>64577</xdr:rowOff>
    </xdr:from>
    <xdr:to>
      <xdr:col>15</xdr:col>
      <xdr:colOff>133350</xdr:colOff>
      <xdr:row>83</xdr:row>
      <xdr:rowOff>166177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3175000" y="14294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83</xdr:row>
      <xdr:rowOff>150954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2844800" y="14381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83</xdr:row>
      <xdr:rowOff>65639</xdr:rowOff>
    </xdr:from>
    <xdr:to>
      <xdr:col>11</xdr:col>
      <xdr:colOff>82550</xdr:colOff>
      <xdr:row>83</xdr:row>
      <xdr:rowOff>167239</xdr:rowOff>
    </xdr:to>
    <xdr:sp macro="" textlink="">
      <xdr:nvSpPr>
        <xdr:cNvPr id="218" name="楕円 217">
          <a:extLst>
            <a:ext uri="{FF2B5EF4-FFF2-40B4-BE49-F238E27FC236}">
              <a16:creationId xmlns:a16="http://schemas.microsoft.com/office/drawing/2014/main" id="{00000000-0008-0000-0300-0000DA000000}"/>
            </a:ext>
          </a:extLst>
        </xdr:cNvPr>
        <xdr:cNvSpPr/>
      </xdr:nvSpPr>
      <xdr:spPr>
        <a:xfrm>
          <a:off x="2286000" y="14295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83</xdr:row>
      <xdr:rowOff>152016</xdr:rowOff>
    </xdr:from>
    <xdr:ext cx="762000" cy="259045"/>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955800" y="143823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148,248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107066</xdr:rowOff>
    </xdr:from>
    <xdr:to>
      <xdr:col>7</xdr:col>
      <xdr:colOff>31750</xdr:colOff>
      <xdr:row>84</xdr:row>
      <xdr:rowOff>37216</xdr:rowOff>
    </xdr:to>
    <xdr:sp macro="" textlink="">
      <xdr:nvSpPr>
        <xdr:cNvPr id="220" name="楕円 219">
          <a:extLst>
            <a:ext uri="{FF2B5EF4-FFF2-40B4-BE49-F238E27FC236}">
              <a16:creationId xmlns:a16="http://schemas.microsoft.com/office/drawing/2014/main" id="{00000000-0008-0000-0300-0000DC000000}"/>
            </a:ext>
          </a:extLst>
        </xdr:cNvPr>
        <xdr:cNvSpPr/>
      </xdr:nvSpPr>
      <xdr:spPr>
        <a:xfrm>
          <a:off x="1397000" y="143374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84</xdr:row>
      <xdr:rowOff>21993</xdr:rowOff>
    </xdr:from>
    <xdr:ext cx="762000" cy="259045"/>
    <xdr:sp macro="" textlink="">
      <xdr:nvSpPr>
        <xdr:cNvPr id="221" name="テキスト ボックス 220">
          <a:extLst>
            <a:ext uri="{FF2B5EF4-FFF2-40B4-BE49-F238E27FC236}">
              <a16:creationId xmlns:a16="http://schemas.microsoft.com/office/drawing/2014/main" id="{00000000-0008-0000-0300-0000DD000000}"/>
            </a:ext>
          </a:extLst>
        </xdr:cNvPr>
        <xdr:cNvSpPr txBox="1"/>
      </xdr:nvSpPr>
      <xdr:spPr>
        <a:xfrm>
          <a:off x="1066800" y="144237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152,540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3" name="テキスト ボックス 222">
          <a:extLst>
            <a:ext uri="{FF2B5EF4-FFF2-40B4-BE49-F238E27FC236}">
              <a16:creationId xmlns:a16="http://schemas.microsoft.com/office/drawing/2014/main" id="{00000000-0008-0000-0300-0000DF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4" name="テキスト ボックス 223">
          <a:extLst>
            <a:ext uri="{FF2B5EF4-FFF2-40B4-BE49-F238E27FC236}">
              <a16:creationId xmlns:a16="http://schemas.microsoft.com/office/drawing/2014/main" id="{00000000-0008-0000-0300-0000E0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0" name="正方形/長方形 229">
          <a:extLst>
            <a:ext uri="{FF2B5EF4-FFF2-40B4-BE49-F238E27FC236}">
              <a16:creationId xmlns:a16="http://schemas.microsoft.com/office/drawing/2014/main" id="{00000000-0008-0000-0300-0000E6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1" name="正方形/長方形 230">
          <a:extLst>
            <a:ext uri="{FF2B5EF4-FFF2-40B4-BE49-F238E27FC236}">
              <a16:creationId xmlns:a16="http://schemas.microsoft.com/office/drawing/2014/main" id="{00000000-0008-0000-0300-0000E7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2" name="正方形/長方形 231">
          <a:extLst>
            <a:ext uri="{FF2B5EF4-FFF2-40B4-BE49-F238E27FC236}">
              <a16:creationId xmlns:a16="http://schemas.microsoft.com/office/drawing/2014/main" id="{00000000-0008-0000-0300-0000E8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3" name="正方形/長方形 232">
          <a:extLst>
            <a:ext uri="{FF2B5EF4-FFF2-40B4-BE49-F238E27FC236}">
              <a16:creationId xmlns:a16="http://schemas.microsoft.com/office/drawing/2014/main" id="{00000000-0008-0000-0300-0000E9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前年度と同じ数値となり、近年横ばいで推移している。県平均・類似団体と比較しても低い状況であるため、今後も業務に相応した給与水準の維持に努める。</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90</xdr:row>
      <xdr:rowOff>36286</xdr:rowOff>
    </xdr:from>
    <xdr:to>
      <xdr:col>85</xdr:col>
      <xdr:colOff>95250</xdr:colOff>
      <xdr:row>90</xdr:row>
      <xdr:rowOff>36286</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546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65513</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532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34471</xdr:rowOff>
    </xdr:from>
    <xdr:to>
      <xdr:col>85</xdr:col>
      <xdr:colOff>95250</xdr:colOff>
      <xdr:row>88</xdr:row>
      <xdr:rowOff>34471</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5122071"/>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63698</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49798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86</xdr:row>
      <xdr:rowOff>32657</xdr:rowOff>
    </xdr:from>
    <xdr:to>
      <xdr:col>85</xdr:col>
      <xdr:colOff>95250</xdr:colOff>
      <xdr:row>86</xdr:row>
      <xdr:rowOff>32657</xdr:rowOff>
    </xdr:to>
    <xdr:cxnSp macro="">
      <xdr:nvCxnSpPr>
        <xdr:cNvPr id="241" name="直線コネクタ 240">
          <a:extLst>
            <a:ext uri="{FF2B5EF4-FFF2-40B4-BE49-F238E27FC236}">
              <a16:creationId xmlns:a16="http://schemas.microsoft.com/office/drawing/2014/main" id="{00000000-0008-0000-0300-0000F1000000}"/>
            </a:ext>
          </a:extLst>
        </xdr:cNvPr>
        <xdr:cNvCxnSpPr/>
      </xdr:nvCxnSpPr>
      <xdr:spPr>
        <a:xfrm>
          <a:off x="12827000" y="1477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85</xdr:row>
      <xdr:rowOff>61884</xdr:rowOff>
    </xdr:from>
    <xdr:ext cx="762000" cy="259045"/>
    <xdr:sp macro="" textlink="">
      <xdr:nvSpPr>
        <xdr:cNvPr id="242" name="テキスト ボックス 241">
          <a:extLst>
            <a:ext uri="{FF2B5EF4-FFF2-40B4-BE49-F238E27FC236}">
              <a16:creationId xmlns:a16="http://schemas.microsoft.com/office/drawing/2014/main" id="{00000000-0008-0000-0300-0000F2000000}"/>
            </a:ext>
          </a:extLst>
        </xdr:cNvPr>
        <xdr:cNvSpPr txBox="1"/>
      </xdr:nvSpPr>
      <xdr:spPr>
        <a:xfrm>
          <a:off x="12065000" y="1463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84</xdr:row>
      <xdr:rowOff>30843</xdr:rowOff>
    </xdr:from>
    <xdr:to>
      <xdr:col>85</xdr:col>
      <xdr:colOff>95250</xdr:colOff>
      <xdr:row>84</xdr:row>
      <xdr:rowOff>30843</xdr:rowOff>
    </xdr:to>
    <xdr:cxnSp macro="">
      <xdr:nvCxnSpPr>
        <xdr:cNvPr id="243" name="直線コネクタ 242">
          <a:extLst>
            <a:ext uri="{FF2B5EF4-FFF2-40B4-BE49-F238E27FC236}">
              <a16:creationId xmlns:a16="http://schemas.microsoft.com/office/drawing/2014/main" id="{00000000-0008-0000-0300-0000F3000000}"/>
            </a:ext>
          </a:extLst>
        </xdr:cNvPr>
        <xdr:cNvCxnSpPr/>
      </xdr:nvCxnSpPr>
      <xdr:spPr>
        <a:xfrm>
          <a:off x="12827000" y="1443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83</xdr:row>
      <xdr:rowOff>60070</xdr:rowOff>
    </xdr:from>
    <xdr:ext cx="762000" cy="259045"/>
    <xdr:sp macro="" textlink="">
      <xdr:nvSpPr>
        <xdr:cNvPr id="244" name="テキスト ボックス 243">
          <a:extLst>
            <a:ext uri="{FF2B5EF4-FFF2-40B4-BE49-F238E27FC236}">
              <a16:creationId xmlns:a16="http://schemas.microsoft.com/office/drawing/2014/main" id="{00000000-0008-0000-0300-0000F4000000}"/>
            </a:ext>
          </a:extLst>
        </xdr:cNvPr>
        <xdr:cNvSpPr txBox="1"/>
      </xdr:nvSpPr>
      <xdr:spPr>
        <a:xfrm>
          <a:off x="12065000" y="1429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29029</xdr:rowOff>
    </xdr:from>
    <xdr:to>
      <xdr:col>85</xdr:col>
      <xdr:colOff>95250</xdr:colOff>
      <xdr:row>82</xdr:row>
      <xdr:rowOff>29029</xdr:rowOff>
    </xdr:to>
    <xdr:cxnSp macro="">
      <xdr:nvCxnSpPr>
        <xdr:cNvPr id="245" name="直線コネクタ 244">
          <a:extLst>
            <a:ext uri="{FF2B5EF4-FFF2-40B4-BE49-F238E27FC236}">
              <a16:creationId xmlns:a16="http://schemas.microsoft.com/office/drawing/2014/main" id="{00000000-0008-0000-0300-0000F5000000}"/>
            </a:ext>
          </a:extLst>
        </xdr:cNvPr>
        <xdr:cNvCxnSpPr/>
      </xdr:nvCxnSpPr>
      <xdr:spPr>
        <a:xfrm>
          <a:off x="12827000" y="1408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81</xdr:row>
      <xdr:rowOff>58256</xdr:rowOff>
    </xdr:from>
    <xdr:ext cx="762000" cy="259045"/>
    <xdr:sp macro="" textlink="">
      <xdr:nvSpPr>
        <xdr:cNvPr id="246" name="テキスト ボックス 245">
          <a:extLst>
            <a:ext uri="{FF2B5EF4-FFF2-40B4-BE49-F238E27FC236}">
              <a16:creationId xmlns:a16="http://schemas.microsoft.com/office/drawing/2014/main" id="{00000000-0008-0000-0300-0000F6000000}"/>
            </a:ext>
          </a:extLst>
        </xdr:cNvPr>
        <xdr:cNvSpPr txBox="1"/>
      </xdr:nvSpPr>
      <xdr:spPr>
        <a:xfrm>
          <a:off x="12065000" y="1394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27214</xdr:rowOff>
    </xdr:from>
    <xdr:to>
      <xdr:col>85</xdr:col>
      <xdr:colOff>95250</xdr:colOff>
      <xdr:row>80</xdr:row>
      <xdr:rowOff>27214</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2827000" y="1374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56441</xdr:rowOff>
    </xdr:from>
    <xdr:ext cx="762000" cy="259045"/>
    <xdr:sp macro="" textlink="">
      <xdr:nvSpPr>
        <xdr:cNvPr id="248" name="テキスト ボックス 247">
          <a:extLst>
            <a:ext uri="{FF2B5EF4-FFF2-40B4-BE49-F238E27FC236}">
              <a16:creationId xmlns:a16="http://schemas.microsoft.com/office/drawing/2014/main" id="{00000000-0008-0000-0300-0000F8000000}"/>
            </a:ext>
          </a:extLst>
        </xdr:cNvPr>
        <xdr:cNvSpPr txBox="1"/>
      </xdr:nvSpPr>
      <xdr:spPr>
        <a:xfrm>
          <a:off x="12065000" y="1360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49" name="直線コネクタ 248">
          <a:extLst>
            <a:ext uri="{FF2B5EF4-FFF2-40B4-BE49-F238E27FC236}">
              <a16:creationId xmlns:a16="http://schemas.microsoft.com/office/drawing/2014/main" id="{00000000-0008-0000-0300-0000F9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0" name="テキスト ボックス 249">
          <a:extLst>
            <a:ext uri="{FF2B5EF4-FFF2-40B4-BE49-F238E27FC236}">
              <a16:creationId xmlns:a16="http://schemas.microsoft.com/office/drawing/2014/main" id="{00000000-0008-0000-0300-0000FA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1" name="給与水準   （国との比較）グラフ枠">
          <a:extLst>
            <a:ext uri="{FF2B5EF4-FFF2-40B4-BE49-F238E27FC236}">
              <a16:creationId xmlns:a16="http://schemas.microsoft.com/office/drawing/2014/main" id="{00000000-0008-0000-0300-0000FB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113393</xdr:rowOff>
    </xdr:from>
    <xdr:to>
      <xdr:col>81</xdr:col>
      <xdr:colOff>44450</xdr:colOff>
      <xdr:row>90</xdr:row>
      <xdr:rowOff>36286</xdr:rowOff>
    </xdr:to>
    <xdr:cxnSp macro="">
      <xdr:nvCxnSpPr>
        <xdr:cNvPr id="252" name="直線コネクタ 251">
          <a:extLst>
            <a:ext uri="{FF2B5EF4-FFF2-40B4-BE49-F238E27FC236}">
              <a16:creationId xmlns:a16="http://schemas.microsoft.com/office/drawing/2014/main" id="{00000000-0008-0000-0300-0000FC000000}"/>
            </a:ext>
          </a:extLst>
        </xdr:cNvPr>
        <xdr:cNvCxnSpPr/>
      </xdr:nvCxnSpPr>
      <xdr:spPr>
        <a:xfrm flipV="1">
          <a:off x="17018000" y="13829393"/>
          <a:ext cx="0" cy="16373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90</xdr:row>
      <xdr:rowOff>8363</xdr:rowOff>
    </xdr:from>
    <xdr:ext cx="762000" cy="259045"/>
    <xdr:sp macro="" textlink="">
      <xdr:nvSpPr>
        <xdr:cNvPr id="253" name="給与水準   （国との比較）最小値テキスト">
          <a:extLst>
            <a:ext uri="{FF2B5EF4-FFF2-40B4-BE49-F238E27FC236}">
              <a16:creationId xmlns:a16="http://schemas.microsoft.com/office/drawing/2014/main" id="{00000000-0008-0000-0300-0000FD000000}"/>
            </a:ext>
          </a:extLst>
        </xdr:cNvPr>
        <xdr:cNvSpPr txBox="1"/>
      </xdr:nvSpPr>
      <xdr:spPr>
        <a:xfrm>
          <a:off x="17106900" y="154388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90</xdr:row>
      <xdr:rowOff>36286</xdr:rowOff>
    </xdr:from>
    <xdr:to>
      <xdr:col>81</xdr:col>
      <xdr:colOff>133350</xdr:colOff>
      <xdr:row>90</xdr:row>
      <xdr:rowOff>36286</xdr:rowOff>
    </xdr:to>
    <xdr:cxnSp macro="">
      <xdr:nvCxnSpPr>
        <xdr:cNvPr id="254" name="直線コネクタ 253">
          <a:extLst>
            <a:ext uri="{FF2B5EF4-FFF2-40B4-BE49-F238E27FC236}">
              <a16:creationId xmlns:a16="http://schemas.microsoft.com/office/drawing/2014/main" id="{00000000-0008-0000-0300-0000FE000000}"/>
            </a:ext>
          </a:extLst>
        </xdr:cNvPr>
        <xdr:cNvCxnSpPr/>
      </xdr:nvCxnSpPr>
      <xdr:spPr>
        <a:xfrm>
          <a:off x="16929100" y="154667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28320</xdr:rowOff>
    </xdr:from>
    <xdr:ext cx="762000" cy="259045"/>
    <xdr:sp macro="" textlink="">
      <xdr:nvSpPr>
        <xdr:cNvPr id="255" name="給与水準   （国との比較）最大値テキスト">
          <a:extLst>
            <a:ext uri="{FF2B5EF4-FFF2-40B4-BE49-F238E27FC236}">
              <a16:creationId xmlns:a16="http://schemas.microsoft.com/office/drawing/2014/main" id="{00000000-0008-0000-0300-0000FF000000}"/>
            </a:ext>
          </a:extLst>
        </xdr:cNvPr>
        <xdr:cNvSpPr txBox="1"/>
      </xdr:nvSpPr>
      <xdr:spPr>
        <a:xfrm>
          <a:off x="17106900" y="135728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113393</xdr:rowOff>
    </xdr:from>
    <xdr:to>
      <xdr:col>81</xdr:col>
      <xdr:colOff>133350</xdr:colOff>
      <xdr:row>80</xdr:row>
      <xdr:rowOff>113393</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a:off x="16929100" y="138293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82</xdr:row>
      <xdr:rowOff>80736</xdr:rowOff>
    </xdr:from>
    <xdr:to>
      <xdr:col>81</xdr:col>
      <xdr:colOff>44450</xdr:colOff>
      <xdr:row>82</xdr:row>
      <xdr:rowOff>80736</xdr:rowOff>
    </xdr:to>
    <xdr:cxnSp macro="">
      <xdr:nvCxnSpPr>
        <xdr:cNvPr id="257" name="直線コネクタ 256">
          <a:extLst>
            <a:ext uri="{FF2B5EF4-FFF2-40B4-BE49-F238E27FC236}">
              <a16:creationId xmlns:a16="http://schemas.microsoft.com/office/drawing/2014/main" id="{00000000-0008-0000-0300-000001010000}"/>
            </a:ext>
          </a:extLst>
        </xdr:cNvPr>
        <xdr:cNvCxnSpPr/>
      </xdr:nvCxnSpPr>
      <xdr:spPr>
        <a:xfrm>
          <a:off x="16179800" y="14139636"/>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84</xdr:row>
      <xdr:rowOff>141713</xdr:rowOff>
    </xdr:from>
    <xdr:ext cx="762000" cy="259045"/>
    <xdr:sp macro="" textlink="">
      <xdr:nvSpPr>
        <xdr:cNvPr id="258" name="給与水準   （国との比較）平均値テキスト">
          <a:extLst>
            <a:ext uri="{FF2B5EF4-FFF2-40B4-BE49-F238E27FC236}">
              <a16:creationId xmlns:a16="http://schemas.microsoft.com/office/drawing/2014/main" id="{00000000-0008-0000-0300-000002010000}"/>
            </a:ext>
          </a:extLst>
        </xdr:cNvPr>
        <xdr:cNvSpPr txBox="1"/>
      </xdr:nvSpPr>
      <xdr:spPr>
        <a:xfrm>
          <a:off x="17106900" y="1454351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84</xdr:row>
      <xdr:rowOff>169636</xdr:rowOff>
    </xdr:from>
    <xdr:to>
      <xdr:col>81</xdr:col>
      <xdr:colOff>95250</xdr:colOff>
      <xdr:row>85</xdr:row>
      <xdr:rowOff>99786</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6967200" y="145714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82</xdr:row>
      <xdr:rowOff>80736</xdr:rowOff>
    </xdr:from>
    <xdr:to>
      <xdr:col>77</xdr:col>
      <xdr:colOff>44450</xdr:colOff>
      <xdr:row>82</xdr:row>
      <xdr:rowOff>80736</xdr:rowOff>
    </xdr:to>
    <xdr:cxnSp macro="">
      <xdr:nvCxnSpPr>
        <xdr:cNvPr id="260" name="直線コネクタ 259">
          <a:extLst>
            <a:ext uri="{FF2B5EF4-FFF2-40B4-BE49-F238E27FC236}">
              <a16:creationId xmlns:a16="http://schemas.microsoft.com/office/drawing/2014/main" id="{00000000-0008-0000-0300-000004010000}"/>
            </a:ext>
          </a:extLst>
        </xdr:cNvPr>
        <xdr:cNvCxnSpPr/>
      </xdr:nvCxnSpPr>
      <xdr:spPr>
        <a:xfrm>
          <a:off x="15290800" y="14139636"/>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85</xdr:row>
      <xdr:rowOff>15421</xdr:rowOff>
    </xdr:from>
    <xdr:to>
      <xdr:col>77</xdr:col>
      <xdr:colOff>95250</xdr:colOff>
      <xdr:row>85</xdr:row>
      <xdr:rowOff>117021</xdr:rowOff>
    </xdr:to>
    <xdr:sp macro="" textlink="">
      <xdr:nvSpPr>
        <xdr:cNvPr id="261" name="フローチャート: 判断 260">
          <a:extLst>
            <a:ext uri="{FF2B5EF4-FFF2-40B4-BE49-F238E27FC236}">
              <a16:creationId xmlns:a16="http://schemas.microsoft.com/office/drawing/2014/main" id="{00000000-0008-0000-0300-000005010000}"/>
            </a:ext>
          </a:extLst>
        </xdr:cNvPr>
        <xdr:cNvSpPr/>
      </xdr:nvSpPr>
      <xdr:spPr>
        <a:xfrm>
          <a:off x="16129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101798</xdr:rowOff>
    </xdr:from>
    <xdr:ext cx="7366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798800" y="1467504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82</xdr:row>
      <xdr:rowOff>80736</xdr:rowOff>
    </xdr:from>
    <xdr:to>
      <xdr:col>72</xdr:col>
      <xdr:colOff>203200</xdr:colOff>
      <xdr:row>82</xdr:row>
      <xdr:rowOff>97971</xdr:rowOff>
    </xdr:to>
    <xdr:cxnSp macro="">
      <xdr:nvCxnSpPr>
        <xdr:cNvPr id="263" name="直線コネクタ 262">
          <a:extLst>
            <a:ext uri="{FF2B5EF4-FFF2-40B4-BE49-F238E27FC236}">
              <a16:creationId xmlns:a16="http://schemas.microsoft.com/office/drawing/2014/main" id="{00000000-0008-0000-0300-000007010000}"/>
            </a:ext>
          </a:extLst>
        </xdr:cNvPr>
        <xdr:cNvCxnSpPr/>
      </xdr:nvCxnSpPr>
      <xdr:spPr>
        <a:xfrm flipV="1">
          <a:off x="14401800" y="14139636"/>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85</xdr:row>
      <xdr:rowOff>49893</xdr:rowOff>
    </xdr:from>
    <xdr:to>
      <xdr:col>73</xdr:col>
      <xdr:colOff>44450</xdr:colOff>
      <xdr:row>85</xdr:row>
      <xdr:rowOff>151493</xdr:rowOff>
    </xdr:to>
    <xdr:sp macro="" textlink="">
      <xdr:nvSpPr>
        <xdr:cNvPr id="264" name="フローチャート: 判断 263">
          <a:extLst>
            <a:ext uri="{FF2B5EF4-FFF2-40B4-BE49-F238E27FC236}">
              <a16:creationId xmlns:a16="http://schemas.microsoft.com/office/drawing/2014/main" id="{00000000-0008-0000-0300-000008010000}"/>
            </a:ext>
          </a:extLst>
        </xdr:cNvPr>
        <xdr:cNvSpPr/>
      </xdr:nvSpPr>
      <xdr:spPr>
        <a:xfrm>
          <a:off x="15240000" y="146231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136270</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4909800" y="147095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82</xdr:row>
      <xdr:rowOff>97971</xdr:rowOff>
    </xdr:from>
    <xdr:to>
      <xdr:col>68</xdr:col>
      <xdr:colOff>152400</xdr:colOff>
      <xdr:row>83</xdr:row>
      <xdr:rowOff>12700</xdr:rowOff>
    </xdr:to>
    <xdr:cxnSp macro="">
      <xdr:nvCxnSpPr>
        <xdr:cNvPr id="266" name="直線コネクタ 265">
          <a:extLst>
            <a:ext uri="{FF2B5EF4-FFF2-40B4-BE49-F238E27FC236}">
              <a16:creationId xmlns:a16="http://schemas.microsoft.com/office/drawing/2014/main" id="{00000000-0008-0000-0300-00000A010000}"/>
            </a:ext>
          </a:extLst>
        </xdr:cNvPr>
        <xdr:cNvCxnSpPr/>
      </xdr:nvCxnSpPr>
      <xdr:spPr>
        <a:xfrm flipV="1">
          <a:off x="13512800" y="14156871"/>
          <a:ext cx="889000" cy="861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85</xdr:row>
      <xdr:rowOff>15421</xdr:rowOff>
    </xdr:from>
    <xdr:to>
      <xdr:col>68</xdr:col>
      <xdr:colOff>203200</xdr:colOff>
      <xdr:row>85</xdr:row>
      <xdr:rowOff>117021</xdr:rowOff>
    </xdr:to>
    <xdr:sp macro="" textlink="">
      <xdr:nvSpPr>
        <xdr:cNvPr id="267" name="フローチャート: 判断 266">
          <a:extLst>
            <a:ext uri="{FF2B5EF4-FFF2-40B4-BE49-F238E27FC236}">
              <a16:creationId xmlns:a16="http://schemas.microsoft.com/office/drawing/2014/main" id="{00000000-0008-0000-0300-00000B010000}"/>
            </a:ext>
          </a:extLst>
        </xdr:cNvPr>
        <xdr:cNvSpPr/>
      </xdr:nvSpPr>
      <xdr:spPr>
        <a:xfrm>
          <a:off x="14351000" y="14588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85</xdr:row>
      <xdr:rowOff>101798</xdr:rowOff>
    </xdr:from>
    <xdr:ext cx="762000" cy="259045"/>
    <xdr:sp macro="" textlink="">
      <xdr:nvSpPr>
        <xdr:cNvPr id="268" name="テキスト ボックス 267">
          <a:extLst>
            <a:ext uri="{FF2B5EF4-FFF2-40B4-BE49-F238E27FC236}">
              <a16:creationId xmlns:a16="http://schemas.microsoft.com/office/drawing/2014/main" id="{00000000-0008-0000-0300-00000C010000}"/>
            </a:ext>
          </a:extLst>
        </xdr:cNvPr>
        <xdr:cNvSpPr txBox="1"/>
      </xdr:nvSpPr>
      <xdr:spPr>
        <a:xfrm>
          <a:off x="14020800" y="1467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85</xdr:row>
      <xdr:rowOff>32657</xdr:rowOff>
    </xdr:from>
    <xdr:to>
      <xdr:col>64</xdr:col>
      <xdr:colOff>152400</xdr:colOff>
      <xdr:row>85</xdr:row>
      <xdr:rowOff>134257</xdr:rowOff>
    </xdr:to>
    <xdr:sp macro="" textlink="">
      <xdr:nvSpPr>
        <xdr:cNvPr id="269" name="フローチャート: 判断 268">
          <a:extLst>
            <a:ext uri="{FF2B5EF4-FFF2-40B4-BE49-F238E27FC236}">
              <a16:creationId xmlns:a16="http://schemas.microsoft.com/office/drawing/2014/main" id="{00000000-0008-0000-0300-00000D010000}"/>
            </a:ext>
          </a:extLst>
        </xdr:cNvPr>
        <xdr:cNvSpPr/>
      </xdr:nvSpPr>
      <xdr:spPr>
        <a:xfrm>
          <a:off x="13462000" y="146059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85</xdr:row>
      <xdr:rowOff>119034</xdr:rowOff>
    </xdr:from>
    <xdr:ext cx="762000" cy="259045"/>
    <xdr:sp macro="" textlink="">
      <xdr:nvSpPr>
        <xdr:cNvPr id="270" name="テキスト ボックス 269">
          <a:extLst>
            <a:ext uri="{FF2B5EF4-FFF2-40B4-BE49-F238E27FC236}">
              <a16:creationId xmlns:a16="http://schemas.microsoft.com/office/drawing/2014/main" id="{00000000-0008-0000-0300-00000E010000}"/>
            </a:ext>
          </a:extLst>
        </xdr:cNvPr>
        <xdr:cNvSpPr txBox="1"/>
      </xdr:nvSpPr>
      <xdr:spPr>
        <a:xfrm>
          <a:off x="13131800" y="146922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2" name="テキスト ボックス 271">
          <a:extLst>
            <a:ext uri="{FF2B5EF4-FFF2-40B4-BE49-F238E27FC236}">
              <a16:creationId xmlns:a16="http://schemas.microsoft.com/office/drawing/2014/main" id="{00000000-0008-0000-0300-000010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4" name="テキスト ボックス 273">
          <a:extLst>
            <a:ext uri="{FF2B5EF4-FFF2-40B4-BE49-F238E27FC236}">
              <a16:creationId xmlns:a16="http://schemas.microsoft.com/office/drawing/2014/main" id="{00000000-0008-0000-0300-000012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82</xdr:row>
      <xdr:rowOff>29936</xdr:rowOff>
    </xdr:from>
    <xdr:to>
      <xdr:col>81</xdr:col>
      <xdr:colOff>95250</xdr:colOff>
      <xdr:row>82</xdr:row>
      <xdr:rowOff>131536</xdr:rowOff>
    </xdr:to>
    <xdr:sp macro="" textlink="">
      <xdr:nvSpPr>
        <xdr:cNvPr id="276" name="楕円 275">
          <a:extLst>
            <a:ext uri="{FF2B5EF4-FFF2-40B4-BE49-F238E27FC236}">
              <a16:creationId xmlns:a16="http://schemas.microsoft.com/office/drawing/2014/main" id="{00000000-0008-0000-0300-000014010000}"/>
            </a:ext>
          </a:extLst>
        </xdr:cNvPr>
        <xdr:cNvSpPr/>
      </xdr:nvSpPr>
      <xdr:spPr>
        <a:xfrm>
          <a:off x="169672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81</xdr:row>
      <xdr:rowOff>46463</xdr:rowOff>
    </xdr:from>
    <xdr:ext cx="762000" cy="259045"/>
    <xdr:sp macro="" textlink="">
      <xdr:nvSpPr>
        <xdr:cNvPr id="277" name="給与水準   （国との比較）該当値テキスト">
          <a:extLst>
            <a:ext uri="{FF2B5EF4-FFF2-40B4-BE49-F238E27FC236}">
              <a16:creationId xmlns:a16="http://schemas.microsoft.com/office/drawing/2014/main" id="{00000000-0008-0000-0300-000015010000}"/>
            </a:ext>
          </a:extLst>
        </xdr:cNvPr>
        <xdr:cNvSpPr txBox="1"/>
      </xdr:nvSpPr>
      <xdr:spPr>
        <a:xfrm>
          <a:off x="17106900" y="139339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82</xdr:row>
      <xdr:rowOff>29936</xdr:rowOff>
    </xdr:from>
    <xdr:to>
      <xdr:col>77</xdr:col>
      <xdr:colOff>95250</xdr:colOff>
      <xdr:row>82</xdr:row>
      <xdr:rowOff>131536</xdr:rowOff>
    </xdr:to>
    <xdr:sp macro="" textlink="">
      <xdr:nvSpPr>
        <xdr:cNvPr id="278" name="楕円 277">
          <a:extLst>
            <a:ext uri="{FF2B5EF4-FFF2-40B4-BE49-F238E27FC236}">
              <a16:creationId xmlns:a16="http://schemas.microsoft.com/office/drawing/2014/main" id="{00000000-0008-0000-0300-000016010000}"/>
            </a:ext>
          </a:extLst>
        </xdr:cNvPr>
        <xdr:cNvSpPr/>
      </xdr:nvSpPr>
      <xdr:spPr>
        <a:xfrm>
          <a:off x="16129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80</xdr:row>
      <xdr:rowOff>141713</xdr:rowOff>
    </xdr:from>
    <xdr:ext cx="736600" cy="259045"/>
    <xdr:sp macro="" textlink="">
      <xdr:nvSpPr>
        <xdr:cNvPr id="279" name="テキスト ボックス 278">
          <a:extLst>
            <a:ext uri="{FF2B5EF4-FFF2-40B4-BE49-F238E27FC236}">
              <a16:creationId xmlns:a16="http://schemas.microsoft.com/office/drawing/2014/main" id="{00000000-0008-0000-0300-000017010000}"/>
            </a:ext>
          </a:extLst>
        </xdr:cNvPr>
        <xdr:cNvSpPr txBox="1"/>
      </xdr:nvSpPr>
      <xdr:spPr>
        <a:xfrm>
          <a:off x="15798800" y="1385771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82</xdr:row>
      <xdr:rowOff>29936</xdr:rowOff>
    </xdr:from>
    <xdr:to>
      <xdr:col>73</xdr:col>
      <xdr:colOff>44450</xdr:colOff>
      <xdr:row>82</xdr:row>
      <xdr:rowOff>131536</xdr:rowOff>
    </xdr:to>
    <xdr:sp macro="" textlink="">
      <xdr:nvSpPr>
        <xdr:cNvPr id="280" name="楕円 279">
          <a:extLst>
            <a:ext uri="{FF2B5EF4-FFF2-40B4-BE49-F238E27FC236}">
              <a16:creationId xmlns:a16="http://schemas.microsoft.com/office/drawing/2014/main" id="{00000000-0008-0000-0300-000018010000}"/>
            </a:ext>
          </a:extLst>
        </xdr:cNvPr>
        <xdr:cNvSpPr/>
      </xdr:nvSpPr>
      <xdr:spPr>
        <a:xfrm>
          <a:off x="15240000" y="140888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80</xdr:row>
      <xdr:rowOff>141713</xdr:rowOff>
    </xdr:from>
    <xdr:ext cx="762000" cy="259045"/>
    <xdr:sp macro="" textlink="">
      <xdr:nvSpPr>
        <xdr:cNvPr id="281" name="テキスト ボックス 280">
          <a:extLst>
            <a:ext uri="{FF2B5EF4-FFF2-40B4-BE49-F238E27FC236}">
              <a16:creationId xmlns:a16="http://schemas.microsoft.com/office/drawing/2014/main" id="{00000000-0008-0000-0300-000019010000}"/>
            </a:ext>
          </a:extLst>
        </xdr:cNvPr>
        <xdr:cNvSpPr txBox="1"/>
      </xdr:nvSpPr>
      <xdr:spPr>
        <a:xfrm>
          <a:off x="14909800" y="1385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82</xdr:row>
      <xdr:rowOff>47171</xdr:rowOff>
    </xdr:from>
    <xdr:to>
      <xdr:col>68</xdr:col>
      <xdr:colOff>203200</xdr:colOff>
      <xdr:row>82</xdr:row>
      <xdr:rowOff>148771</xdr:rowOff>
    </xdr:to>
    <xdr:sp macro="" textlink="">
      <xdr:nvSpPr>
        <xdr:cNvPr id="282" name="楕円 281">
          <a:extLst>
            <a:ext uri="{FF2B5EF4-FFF2-40B4-BE49-F238E27FC236}">
              <a16:creationId xmlns:a16="http://schemas.microsoft.com/office/drawing/2014/main" id="{00000000-0008-0000-0300-00001A010000}"/>
            </a:ext>
          </a:extLst>
        </xdr:cNvPr>
        <xdr:cNvSpPr/>
      </xdr:nvSpPr>
      <xdr:spPr>
        <a:xfrm>
          <a:off x="14351000" y="141060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80</xdr:row>
      <xdr:rowOff>158948</xdr:rowOff>
    </xdr:from>
    <xdr:ext cx="762000" cy="259045"/>
    <xdr:sp macro="" textlink="">
      <xdr:nvSpPr>
        <xdr:cNvPr id="283" name="テキスト ボックス 282">
          <a:extLst>
            <a:ext uri="{FF2B5EF4-FFF2-40B4-BE49-F238E27FC236}">
              <a16:creationId xmlns:a16="http://schemas.microsoft.com/office/drawing/2014/main" id="{00000000-0008-0000-0300-00001B010000}"/>
            </a:ext>
          </a:extLst>
        </xdr:cNvPr>
        <xdr:cNvSpPr txBox="1"/>
      </xdr:nvSpPr>
      <xdr:spPr>
        <a:xfrm>
          <a:off x="14020800" y="138749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82</xdr:row>
      <xdr:rowOff>133350</xdr:rowOff>
    </xdr:from>
    <xdr:to>
      <xdr:col>64</xdr:col>
      <xdr:colOff>152400</xdr:colOff>
      <xdr:row>83</xdr:row>
      <xdr:rowOff>63500</xdr:rowOff>
    </xdr:to>
    <xdr:sp macro="" textlink="">
      <xdr:nvSpPr>
        <xdr:cNvPr id="284" name="楕円 283">
          <a:extLst>
            <a:ext uri="{FF2B5EF4-FFF2-40B4-BE49-F238E27FC236}">
              <a16:creationId xmlns:a16="http://schemas.microsoft.com/office/drawing/2014/main" id="{00000000-0008-0000-0300-00001C010000}"/>
            </a:ext>
          </a:extLst>
        </xdr:cNvPr>
        <xdr:cNvSpPr/>
      </xdr:nvSpPr>
      <xdr:spPr>
        <a:xfrm>
          <a:off x="13462000" y="14192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81</xdr:row>
      <xdr:rowOff>73677</xdr:rowOff>
    </xdr:from>
    <xdr:ext cx="762000" cy="259045"/>
    <xdr:sp macro="" textlink="">
      <xdr:nvSpPr>
        <xdr:cNvPr id="285" name="テキスト ボックス 284">
          <a:extLst>
            <a:ext uri="{FF2B5EF4-FFF2-40B4-BE49-F238E27FC236}">
              <a16:creationId xmlns:a16="http://schemas.microsoft.com/office/drawing/2014/main" id="{00000000-0008-0000-0300-00001D010000}"/>
            </a:ext>
          </a:extLst>
        </xdr:cNvPr>
        <xdr:cNvSpPr txBox="1"/>
      </xdr:nvSpPr>
      <xdr:spPr>
        <a:xfrm>
          <a:off x="13131800" y="13961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7" name="テキスト ボックス 286">
          <a:extLst>
            <a:ext uri="{FF2B5EF4-FFF2-40B4-BE49-F238E27FC236}">
              <a16:creationId xmlns:a16="http://schemas.microsoft.com/office/drawing/2014/main" id="{00000000-0008-0000-0300-00001F010000}"/>
            </a:ext>
          </a:extLst>
        </xdr:cNvPr>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[8.34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89" name="正方形/長方形 288">
          <a:extLst>
            <a:ext uri="{FF2B5EF4-FFF2-40B4-BE49-F238E27FC236}">
              <a16:creationId xmlns:a16="http://schemas.microsoft.com/office/drawing/2014/main" id="{00000000-0008-0000-0300-000021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0" name="正方形/長方形 289">
          <a:extLst>
            <a:ext uri="{FF2B5EF4-FFF2-40B4-BE49-F238E27FC236}">
              <a16:creationId xmlns:a16="http://schemas.microsoft.com/office/drawing/2014/main" id="{00000000-0008-0000-0300-000022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1" name="正方形/長方形 290">
          <a:extLst>
            <a:ext uri="{FF2B5EF4-FFF2-40B4-BE49-F238E27FC236}">
              <a16:creationId xmlns:a16="http://schemas.microsoft.com/office/drawing/2014/main" id="{00000000-0008-0000-0300-000023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2" name="正方形/長方形 291">
          <a:extLst>
            <a:ext uri="{FF2B5EF4-FFF2-40B4-BE49-F238E27FC236}">
              <a16:creationId xmlns:a16="http://schemas.microsoft.com/office/drawing/2014/main" id="{00000000-0008-0000-0300-000024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3" name="正方形/長方形 292">
          <a:extLst>
            <a:ext uri="{FF2B5EF4-FFF2-40B4-BE49-F238E27FC236}">
              <a16:creationId xmlns:a16="http://schemas.microsoft.com/office/drawing/2014/main" id="{00000000-0008-0000-0300-000025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4" name="正方形/長方形 293">
          <a:extLst>
            <a:ext uri="{FF2B5EF4-FFF2-40B4-BE49-F238E27FC236}">
              <a16:creationId xmlns:a16="http://schemas.microsoft.com/office/drawing/2014/main" id="{00000000-0008-0000-0300-000026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5" name="正方形/長方形 294">
          <a:extLst>
            <a:ext uri="{FF2B5EF4-FFF2-40B4-BE49-F238E27FC236}">
              <a16:creationId xmlns:a16="http://schemas.microsoft.com/office/drawing/2014/main" id="{00000000-0008-0000-0300-000027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6" name="正方形/長方形 295">
          <a:extLst>
            <a:ext uri="{FF2B5EF4-FFF2-40B4-BE49-F238E27FC236}">
              <a16:creationId xmlns:a16="http://schemas.microsoft.com/office/drawing/2014/main" id="{00000000-0008-0000-0300-000028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7" name="正方形/長方形 296">
          <a:extLst>
            <a:ext uri="{FF2B5EF4-FFF2-40B4-BE49-F238E27FC236}">
              <a16:creationId xmlns:a16="http://schemas.microsoft.com/office/drawing/2014/main" id="{00000000-0008-0000-0300-000029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8" name="テキスト ボックス 297">
          <a:extLst>
            <a:ext uri="{FF2B5EF4-FFF2-40B4-BE49-F238E27FC236}">
              <a16:creationId xmlns:a16="http://schemas.microsoft.com/office/drawing/2014/main" id="{00000000-0008-0000-0300-00002A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0.08</a:t>
          </a:r>
          <a:r>
            <a:rPr kumimoji="1" lang="ja-JP" altLang="en-US" sz="1300">
              <a:latin typeface="ＭＳ Ｐゴシック" panose="020B0600070205080204" pitchFamily="50" charset="-128"/>
              <a:ea typeface="ＭＳ Ｐゴシック" panose="020B0600070205080204" pitchFamily="50" charset="-128"/>
            </a:rPr>
            <a:t>人増加した。この数値は県平均・類似団体より高いものである。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本町は他団体と同様に人員削減を実施していたのだが、平成</a:t>
          </a:r>
          <a:r>
            <a:rPr kumimoji="1" lang="en-US" altLang="ja-JP" sz="1300">
              <a:latin typeface="ＭＳ Ｐゴシック" panose="020B0600070205080204" pitchFamily="50" charset="-128"/>
              <a:ea typeface="ＭＳ Ｐゴシック" panose="020B0600070205080204" pitchFamily="50" charset="-128"/>
            </a:rPr>
            <a:t>27</a:t>
          </a:r>
          <a:r>
            <a:rPr kumimoji="1" lang="ja-JP" altLang="en-US" sz="1300">
              <a:latin typeface="ＭＳ Ｐゴシック" panose="020B0600070205080204" pitchFamily="50" charset="-128"/>
              <a:ea typeface="ＭＳ Ｐゴシック" panose="020B0600070205080204" pitchFamily="50" charset="-128"/>
            </a:rPr>
            <a:t>年度以降から定員の適正化に努めながら定員適正化計画に基づき、住民サービスの維持向上を図るための専門員の確保や職員の年齢構成を考慮した新規採用を行っている。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今後も適正な定員管理を行いながら、効率的な行政運営体制の確保に努める。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54</xdr:row>
      <xdr:rowOff>139700</xdr:rowOff>
    </xdr:from>
    <xdr:ext cx="349839" cy="225703"/>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169635</xdr:rowOff>
    </xdr:from>
    <xdr:to>
      <xdr:col>85</xdr:col>
      <xdr:colOff>95250</xdr:colOff>
      <xdr:row>67</xdr:row>
      <xdr:rowOff>169635</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1165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67</xdr:row>
      <xdr:rowOff>27412</xdr:rowOff>
    </xdr:from>
    <xdr:ext cx="762000" cy="259045"/>
    <xdr:sp macro="" textlink="">
      <xdr:nvSpPr>
        <xdr:cNvPr id="303" name="テキスト ボックス 302">
          <a:extLst>
            <a:ext uri="{FF2B5EF4-FFF2-40B4-BE49-F238E27FC236}">
              <a16:creationId xmlns:a16="http://schemas.microsoft.com/office/drawing/2014/main" id="{00000000-0008-0000-0300-00002F010000}"/>
            </a:ext>
          </a:extLst>
        </xdr:cNvPr>
        <xdr:cNvSpPr txBox="1"/>
      </xdr:nvSpPr>
      <xdr:spPr>
        <a:xfrm>
          <a:off x="12065000" y="1151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167822</xdr:rowOff>
    </xdr:from>
    <xdr:to>
      <xdr:col>85</xdr:col>
      <xdr:colOff>95250</xdr:colOff>
      <xdr:row>65</xdr:row>
      <xdr:rowOff>167822</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a:off x="12827000" y="1131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65</xdr:row>
      <xdr:rowOff>25599</xdr:rowOff>
    </xdr:from>
    <xdr:ext cx="762000" cy="259045"/>
    <xdr:sp macro="" textlink="">
      <xdr:nvSpPr>
        <xdr:cNvPr id="305" name="テキスト ボックス 304">
          <a:extLst>
            <a:ext uri="{FF2B5EF4-FFF2-40B4-BE49-F238E27FC236}">
              <a16:creationId xmlns:a16="http://schemas.microsoft.com/office/drawing/2014/main" id="{00000000-0008-0000-0300-000031010000}"/>
            </a:ext>
          </a:extLst>
        </xdr:cNvPr>
        <xdr:cNvSpPr txBox="1"/>
      </xdr:nvSpPr>
      <xdr:spPr>
        <a:xfrm>
          <a:off x="12065000" y="1116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63</xdr:row>
      <xdr:rowOff>166007</xdr:rowOff>
    </xdr:from>
    <xdr:to>
      <xdr:col>85</xdr:col>
      <xdr:colOff>95250</xdr:colOff>
      <xdr:row>63</xdr:row>
      <xdr:rowOff>166007</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2827000" y="1096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23784</xdr:rowOff>
    </xdr:from>
    <xdr:ext cx="762000" cy="259045"/>
    <xdr:sp macro="" textlink="">
      <xdr:nvSpPr>
        <xdr:cNvPr id="307" name="テキスト ボックス 306">
          <a:extLst>
            <a:ext uri="{FF2B5EF4-FFF2-40B4-BE49-F238E27FC236}">
              <a16:creationId xmlns:a16="http://schemas.microsoft.com/office/drawing/2014/main" id="{00000000-0008-0000-0300-000033010000}"/>
            </a:ext>
          </a:extLst>
        </xdr:cNvPr>
        <xdr:cNvSpPr txBox="1"/>
      </xdr:nvSpPr>
      <xdr:spPr>
        <a:xfrm>
          <a:off x="12065000" y="1082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164193</xdr:rowOff>
    </xdr:from>
    <xdr:to>
      <xdr:col>85</xdr:col>
      <xdr:colOff>95250</xdr:colOff>
      <xdr:row>61</xdr:row>
      <xdr:rowOff>164193</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2827000" y="1062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61</xdr:row>
      <xdr:rowOff>21970</xdr:rowOff>
    </xdr:from>
    <xdr:ext cx="762000" cy="259045"/>
    <xdr:sp macro="" textlink="">
      <xdr:nvSpPr>
        <xdr:cNvPr id="309" name="テキスト ボックス 308">
          <a:extLst>
            <a:ext uri="{FF2B5EF4-FFF2-40B4-BE49-F238E27FC236}">
              <a16:creationId xmlns:a16="http://schemas.microsoft.com/office/drawing/2014/main" id="{00000000-0008-0000-0300-000035010000}"/>
            </a:ext>
          </a:extLst>
        </xdr:cNvPr>
        <xdr:cNvSpPr txBox="1"/>
      </xdr:nvSpPr>
      <xdr:spPr>
        <a:xfrm>
          <a:off x="12065000" y="1048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59</xdr:row>
      <xdr:rowOff>162378</xdr:rowOff>
    </xdr:from>
    <xdr:to>
      <xdr:col>85</xdr:col>
      <xdr:colOff>95250</xdr:colOff>
      <xdr:row>59</xdr:row>
      <xdr:rowOff>162378</xdr:rowOff>
    </xdr:to>
    <xdr:cxnSp macro="">
      <xdr:nvCxnSpPr>
        <xdr:cNvPr id="310" name="直線コネクタ 309">
          <a:extLst>
            <a:ext uri="{FF2B5EF4-FFF2-40B4-BE49-F238E27FC236}">
              <a16:creationId xmlns:a16="http://schemas.microsoft.com/office/drawing/2014/main" id="{00000000-0008-0000-0300-000036010000}"/>
            </a:ext>
          </a:extLst>
        </xdr:cNvPr>
        <xdr:cNvCxnSpPr/>
      </xdr:nvCxnSpPr>
      <xdr:spPr>
        <a:xfrm>
          <a:off x="12827000" y="1027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20155</xdr:rowOff>
    </xdr:from>
    <xdr:ext cx="762000" cy="259045"/>
    <xdr:sp macro="" textlink="">
      <xdr:nvSpPr>
        <xdr:cNvPr id="311" name="テキスト ボックス 310">
          <a:extLst>
            <a:ext uri="{FF2B5EF4-FFF2-40B4-BE49-F238E27FC236}">
              <a16:creationId xmlns:a16="http://schemas.microsoft.com/office/drawing/2014/main" id="{00000000-0008-0000-0300-000037010000}"/>
            </a:ext>
          </a:extLst>
        </xdr:cNvPr>
        <xdr:cNvSpPr txBox="1"/>
      </xdr:nvSpPr>
      <xdr:spPr>
        <a:xfrm>
          <a:off x="12065000" y="1013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57</xdr:row>
      <xdr:rowOff>160565</xdr:rowOff>
    </xdr:from>
    <xdr:to>
      <xdr:col>85</xdr:col>
      <xdr:colOff>95250</xdr:colOff>
      <xdr:row>57</xdr:row>
      <xdr:rowOff>160565</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2827000" y="993321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18342</xdr:rowOff>
    </xdr:from>
    <xdr:ext cx="762000" cy="259045"/>
    <xdr:sp macro="" textlink="">
      <xdr:nvSpPr>
        <xdr:cNvPr id="313" name="テキスト ボックス 312">
          <a:extLst>
            <a:ext uri="{FF2B5EF4-FFF2-40B4-BE49-F238E27FC236}">
              <a16:creationId xmlns:a16="http://schemas.microsoft.com/office/drawing/2014/main" id="{00000000-0008-0000-0300-000039010000}"/>
            </a:ext>
          </a:extLst>
        </xdr:cNvPr>
        <xdr:cNvSpPr txBox="1"/>
      </xdr:nvSpPr>
      <xdr:spPr>
        <a:xfrm>
          <a:off x="12065000" y="97909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4" name="直線コネクタ 313">
          <a:extLst>
            <a:ext uri="{FF2B5EF4-FFF2-40B4-BE49-F238E27FC236}">
              <a16:creationId xmlns:a16="http://schemas.microsoft.com/office/drawing/2014/main" id="{00000000-0008-0000-0300-00003A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55</xdr:row>
      <xdr:rowOff>16527</xdr:rowOff>
    </xdr:from>
    <xdr:ext cx="762000" cy="259045"/>
    <xdr:sp macro="" textlink="">
      <xdr:nvSpPr>
        <xdr:cNvPr id="315" name="テキスト ボックス 314">
          <a:extLst>
            <a:ext uri="{FF2B5EF4-FFF2-40B4-BE49-F238E27FC236}">
              <a16:creationId xmlns:a16="http://schemas.microsoft.com/office/drawing/2014/main" id="{00000000-0008-0000-0300-00003B010000}"/>
            </a:ext>
          </a:extLst>
        </xdr:cNvPr>
        <xdr:cNvSpPr txBox="1"/>
      </xdr:nvSpPr>
      <xdr:spPr>
        <a:xfrm>
          <a:off x="1206500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70</xdr:row>
      <xdr:rowOff>0</xdr:rowOff>
    </xdr:to>
    <xdr:sp macro="" textlink="">
      <xdr:nvSpPr>
        <xdr:cNvPr id="316" name="定員管理の状況グラフ枠">
          <a:extLst>
            <a:ext uri="{FF2B5EF4-FFF2-40B4-BE49-F238E27FC236}">
              <a16:creationId xmlns:a16="http://schemas.microsoft.com/office/drawing/2014/main" id="{00000000-0008-0000-0300-00003C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2903</xdr:rowOff>
    </xdr:from>
    <xdr:to>
      <xdr:col>81</xdr:col>
      <xdr:colOff>44450</xdr:colOff>
      <xdr:row>67</xdr:row>
      <xdr:rowOff>98969</xdr:rowOff>
    </xdr:to>
    <xdr:cxnSp macro="">
      <xdr:nvCxnSpPr>
        <xdr:cNvPr id="317" name="直線コネクタ 316">
          <a:extLst>
            <a:ext uri="{FF2B5EF4-FFF2-40B4-BE49-F238E27FC236}">
              <a16:creationId xmlns:a16="http://schemas.microsoft.com/office/drawing/2014/main" id="{00000000-0008-0000-0300-00003D010000}"/>
            </a:ext>
          </a:extLst>
        </xdr:cNvPr>
        <xdr:cNvCxnSpPr/>
      </xdr:nvCxnSpPr>
      <xdr:spPr>
        <a:xfrm flipV="1">
          <a:off x="17018000" y="9947003"/>
          <a:ext cx="0" cy="163911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71046</xdr:rowOff>
    </xdr:from>
    <xdr:ext cx="762000" cy="259045"/>
    <xdr:sp macro="" textlink="">
      <xdr:nvSpPr>
        <xdr:cNvPr id="318" name="定員管理の状況最小値テキスト">
          <a:extLst>
            <a:ext uri="{FF2B5EF4-FFF2-40B4-BE49-F238E27FC236}">
              <a16:creationId xmlns:a16="http://schemas.microsoft.com/office/drawing/2014/main" id="{00000000-0008-0000-0300-00003E010000}"/>
            </a:ext>
          </a:extLst>
        </xdr:cNvPr>
        <xdr:cNvSpPr txBox="1"/>
      </xdr:nvSpPr>
      <xdr:spPr>
        <a:xfrm>
          <a:off x="17106900" y="115581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98969</xdr:rowOff>
    </xdr:from>
    <xdr:to>
      <xdr:col>81</xdr:col>
      <xdr:colOff>133350</xdr:colOff>
      <xdr:row>67</xdr:row>
      <xdr:rowOff>98969</xdr:rowOff>
    </xdr:to>
    <xdr:cxnSp macro="">
      <xdr:nvCxnSpPr>
        <xdr:cNvPr id="319" name="直線コネクタ 318">
          <a:extLst>
            <a:ext uri="{FF2B5EF4-FFF2-40B4-BE49-F238E27FC236}">
              <a16:creationId xmlns:a16="http://schemas.microsoft.com/office/drawing/2014/main" id="{00000000-0008-0000-0300-00003F010000}"/>
            </a:ext>
          </a:extLst>
        </xdr:cNvPr>
        <xdr:cNvCxnSpPr/>
      </xdr:nvCxnSpPr>
      <xdr:spPr>
        <a:xfrm>
          <a:off x="16929100" y="115861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56</xdr:row>
      <xdr:rowOff>89280</xdr:rowOff>
    </xdr:from>
    <xdr:ext cx="762000" cy="259045"/>
    <xdr:sp macro="" textlink="">
      <xdr:nvSpPr>
        <xdr:cNvPr id="320" name="定員管理の状況最大値テキスト">
          <a:extLst>
            <a:ext uri="{FF2B5EF4-FFF2-40B4-BE49-F238E27FC236}">
              <a16:creationId xmlns:a16="http://schemas.microsoft.com/office/drawing/2014/main" id="{00000000-0008-0000-0300-000040010000}"/>
            </a:ext>
          </a:extLst>
        </xdr:cNvPr>
        <xdr:cNvSpPr txBox="1"/>
      </xdr:nvSpPr>
      <xdr:spPr>
        <a:xfrm>
          <a:off x="17106900" y="96904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2903</xdr:rowOff>
    </xdr:from>
    <xdr:to>
      <xdr:col>81</xdr:col>
      <xdr:colOff>133350</xdr:colOff>
      <xdr:row>58</xdr:row>
      <xdr:rowOff>2903</xdr:rowOff>
    </xdr:to>
    <xdr:cxnSp macro="">
      <xdr:nvCxnSpPr>
        <xdr:cNvPr id="321" name="直線コネクタ 320">
          <a:extLst>
            <a:ext uri="{FF2B5EF4-FFF2-40B4-BE49-F238E27FC236}">
              <a16:creationId xmlns:a16="http://schemas.microsoft.com/office/drawing/2014/main" id="{00000000-0008-0000-0300-000041010000}"/>
            </a:ext>
          </a:extLst>
        </xdr:cNvPr>
        <xdr:cNvCxnSpPr/>
      </xdr:nvCxnSpPr>
      <xdr:spPr>
        <a:xfrm>
          <a:off x="16929100" y="99470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62</xdr:row>
      <xdr:rowOff>37556</xdr:rowOff>
    </xdr:from>
    <xdr:to>
      <xdr:col>81</xdr:col>
      <xdr:colOff>44450</xdr:colOff>
      <xdr:row>62</xdr:row>
      <xdr:rowOff>51344</xdr:rowOff>
    </xdr:to>
    <xdr:cxnSp macro="">
      <xdr:nvCxnSpPr>
        <xdr:cNvPr id="322" name="直線コネクタ 321">
          <a:extLst>
            <a:ext uri="{FF2B5EF4-FFF2-40B4-BE49-F238E27FC236}">
              <a16:creationId xmlns:a16="http://schemas.microsoft.com/office/drawing/2014/main" id="{00000000-0008-0000-0300-000042010000}"/>
            </a:ext>
          </a:extLst>
        </xdr:cNvPr>
        <xdr:cNvCxnSpPr/>
      </xdr:nvCxnSpPr>
      <xdr:spPr>
        <a:xfrm>
          <a:off x="16179800" y="10667456"/>
          <a:ext cx="8382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53176</xdr:rowOff>
    </xdr:from>
    <xdr:ext cx="762000" cy="259045"/>
    <xdr:sp macro="" textlink="">
      <xdr:nvSpPr>
        <xdr:cNvPr id="323" name="定員管理の状況平均値テキスト">
          <a:extLst>
            <a:ext uri="{FF2B5EF4-FFF2-40B4-BE49-F238E27FC236}">
              <a16:creationId xmlns:a16="http://schemas.microsoft.com/office/drawing/2014/main" id="{00000000-0008-0000-0300-000043010000}"/>
            </a:ext>
          </a:extLst>
        </xdr:cNvPr>
        <xdr:cNvSpPr txBox="1"/>
      </xdr:nvSpPr>
      <xdr:spPr>
        <a:xfrm>
          <a:off x="17106900" y="1016872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60</xdr:row>
      <xdr:rowOff>36649</xdr:rowOff>
    </xdr:from>
    <xdr:to>
      <xdr:col>81</xdr:col>
      <xdr:colOff>95250</xdr:colOff>
      <xdr:row>60</xdr:row>
      <xdr:rowOff>138249</xdr:rowOff>
    </xdr:to>
    <xdr:sp macro="" textlink="">
      <xdr:nvSpPr>
        <xdr:cNvPr id="324" name="フローチャート: 判断 323">
          <a:extLst>
            <a:ext uri="{FF2B5EF4-FFF2-40B4-BE49-F238E27FC236}">
              <a16:creationId xmlns:a16="http://schemas.microsoft.com/office/drawing/2014/main" id="{00000000-0008-0000-0300-000044010000}"/>
            </a:ext>
          </a:extLst>
        </xdr:cNvPr>
        <xdr:cNvSpPr/>
      </xdr:nvSpPr>
      <xdr:spPr>
        <a:xfrm>
          <a:off x="16967200" y="1032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62</xdr:row>
      <xdr:rowOff>18597</xdr:rowOff>
    </xdr:from>
    <xdr:to>
      <xdr:col>77</xdr:col>
      <xdr:colOff>44450</xdr:colOff>
      <xdr:row>62</xdr:row>
      <xdr:rowOff>37556</xdr:rowOff>
    </xdr:to>
    <xdr:cxnSp macro="">
      <xdr:nvCxnSpPr>
        <xdr:cNvPr id="325" name="直線コネクタ 324">
          <a:extLst>
            <a:ext uri="{FF2B5EF4-FFF2-40B4-BE49-F238E27FC236}">
              <a16:creationId xmlns:a16="http://schemas.microsoft.com/office/drawing/2014/main" id="{00000000-0008-0000-0300-000045010000}"/>
            </a:ext>
          </a:extLst>
        </xdr:cNvPr>
        <xdr:cNvCxnSpPr/>
      </xdr:nvCxnSpPr>
      <xdr:spPr>
        <a:xfrm>
          <a:off x="15290800" y="10648497"/>
          <a:ext cx="889000" cy="189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60</xdr:row>
      <xdr:rowOff>24584</xdr:rowOff>
    </xdr:from>
    <xdr:to>
      <xdr:col>77</xdr:col>
      <xdr:colOff>95250</xdr:colOff>
      <xdr:row>60</xdr:row>
      <xdr:rowOff>126184</xdr:rowOff>
    </xdr:to>
    <xdr:sp macro="" textlink="">
      <xdr:nvSpPr>
        <xdr:cNvPr id="326" name="フローチャート: 判断 325">
          <a:extLst>
            <a:ext uri="{FF2B5EF4-FFF2-40B4-BE49-F238E27FC236}">
              <a16:creationId xmlns:a16="http://schemas.microsoft.com/office/drawing/2014/main" id="{00000000-0008-0000-0300-000046010000}"/>
            </a:ext>
          </a:extLst>
        </xdr:cNvPr>
        <xdr:cNvSpPr/>
      </xdr:nvSpPr>
      <xdr:spPr>
        <a:xfrm>
          <a:off x="16129000" y="103115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58</xdr:row>
      <xdr:rowOff>136361</xdr:rowOff>
    </xdr:from>
    <xdr:ext cx="7366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5798800" y="100804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148681</xdr:rowOff>
    </xdr:from>
    <xdr:to>
      <xdr:col>72</xdr:col>
      <xdr:colOff>203200</xdr:colOff>
      <xdr:row>62</xdr:row>
      <xdr:rowOff>18597</xdr:rowOff>
    </xdr:to>
    <xdr:cxnSp macro="">
      <xdr:nvCxnSpPr>
        <xdr:cNvPr id="328" name="直線コネクタ 327">
          <a:extLst>
            <a:ext uri="{FF2B5EF4-FFF2-40B4-BE49-F238E27FC236}">
              <a16:creationId xmlns:a16="http://schemas.microsoft.com/office/drawing/2014/main" id="{00000000-0008-0000-0300-000048010000}"/>
            </a:ext>
          </a:extLst>
        </xdr:cNvPr>
        <xdr:cNvCxnSpPr/>
      </xdr:nvCxnSpPr>
      <xdr:spPr>
        <a:xfrm>
          <a:off x="14401800" y="10607131"/>
          <a:ext cx="889000" cy="413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60</xdr:row>
      <xdr:rowOff>33201</xdr:rowOff>
    </xdr:from>
    <xdr:to>
      <xdr:col>73</xdr:col>
      <xdr:colOff>44450</xdr:colOff>
      <xdr:row>60</xdr:row>
      <xdr:rowOff>134801</xdr:rowOff>
    </xdr:to>
    <xdr:sp macro="" textlink="">
      <xdr:nvSpPr>
        <xdr:cNvPr id="329" name="フローチャート: 判断 328">
          <a:extLst>
            <a:ext uri="{FF2B5EF4-FFF2-40B4-BE49-F238E27FC236}">
              <a16:creationId xmlns:a16="http://schemas.microsoft.com/office/drawing/2014/main" id="{00000000-0008-0000-0300-000049010000}"/>
            </a:ext>
          </a:extLst>
        </xdr:cNvPr>
        <xdr:cNvSpPr/>
      </xdr:nvSpPr>
      <xdr:spPr>
        <a:xfrm>
          <a:off x="15240000" y="103202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58</xdr:row>
      <xdr:rowOff>144978</xdr:rowOff>
    </xdr:from>
    <xdr:ext cx="762000" cy="259045"/>
    <xdr:sp macro="" textlink="">
      <xdr:nvSpPr>
        <xdr:cNvPr id="330" name="テキスト ボックス 329">
          <a:extLst>
            <a:ext uri="{FF2B5EF4-FFF2-40B4-BE49-F238E27FC236}">
              <a16:creationId xmlns:a16="http://schemas.microsoft.com/office/drawing/2014/main" id="{00000000-0008-0000-0300-00004A010000}"/>
            </a:ext>
          </a:extLst>
        </xdr:cNvPr>
        <xdr:cNvSpPr txBox="1"/>
      </xdr:nvSpPr>
      <xdr:spPr>
        <a:xfrm>
          <a:off x="14909800" y="100890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140063</xdr:rowOff>
    </xdr:from>
    <xdr:to>
      <xdr:col>68</xdr:col>
      <xdr:colOff>152400</xdr:colOff>
      <xdr:row>61</xdr:row>
      <xdr:rowOff>148681</xdr:rowOff>
    </xdr:to>
    <xdr:cxnSp macro="">
      <xdr:nvCxnSpPr>
        <xdr:cNvPr id="331" name="直線コネクタ 330">
          <a:extLst>
            <a:ext uri="{FF2B5EF4-FFF2-40B4-BE49-F238E27FC236}">
              <a16:creationId xmlns:a16="http://schemas.microsoft.com/office/drawing/2014/main" id="{00000000-0008-0000-0300-00004B010000}"/>
            </a:ext>
          </a:extLst>
        </xdr:cNvPr>
        <xdr:cNvCxnSpPr/>
      </xdr:nvCxnSpPr>
      <xdr:spPr>
        <a:xfrm>
          <a:off x="13512800" y="10598513"/>
          <a:ext cx="889000" cy="86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28031</xdr:rowOff>
    </xdr:from>
    <xdr:to>
      <xdr:col>68</xdr:col>
      <xdr:colOff>203200</xdr:colOff>
      <xdr:row>60</xdr:row>
      <xdr:rowOff>129631</xdr:rowOff>
    </xdr:to>
    <xdr:sp macro="" textlink="">
      <xdr:nvSpPr>
        <xdr:cNvPr id="332" name="フローチャート: 判断 331">
          <a:extLst>
            <a:ext uri="{FF2B5EF4-FFF2-40B4-BE49-F238E27FC236}">
              <a16:creationId xmlns:a16="http://schemas.microsoft.com/office/drawing/2014/main" id="{00000000-0008-0000-0300-00004C010000}"/>
            </a:ext>
          </a:extLst>
        </xdr:cNvPr>
        <xdr:cNvSpPr/>
      </xdr:nvSpPr>
      <xdr:spPr>
        <a:xfrm>
          <a:off x="14351000" y="10315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58</xdr:row>
      <xdr:rowOff>139808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020800" y="100839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17690</xdr:rowOff>
    </xdr:from>
    <xdr:to>
      <xdr:col>64</xdr:col>
      <xdr:colOff>152400</xdr:colOff>
      <xdr:row>60</xdr:row>
      <xdr:rowOff>119290</xdr:rowOff>
    </xdr:to>
    <xdr:sp macro="" textlink="">
      <xdr:nvSpPr>
        <xdr:cNvPr id="334" name="フローチャート: 判断 333">
          <a:extLst>
            <a:ext uri="{FF2B5EF4-FFF2-40B4-BE49-F238E27FC236}">
              <a16:creationId xmlns:a16="http://schemas.microsoft.com/office/drawing/2014/main" id="{00000000-0008-0000-0300-00004E010000}"/>
            </a:ext>
          </a:extLst>
        </xdr:cNvPr>
        <xdr:cNvSpPr/>
      </xdr:nvSpPr>
      <xdr:spPr>
        <a:xfrm>
          <a:off x="13462000" y="10304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58</xdr:row>
      <xdr:rowOff>129467</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3131800" y="100735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6" name="テキスト ボックス 335">
          <a:extLst>
            <a:ext uri="{FF2B5EF4-FFF2-40B4-BE49-F238E27FC236}">
              <a16:creationId xmlns:a16="http://schemas.microsoft.com/office/drawing/2014/main" id="{00000000-0008-0000-0300-000050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8" name="テキスト ボックス 337">
          <a:extLst>
            <a:ext uri="{FF2B5EF4-FFF2-40B4-BE49-F238E27FC236}">
              <a16:creationId xmlns:a16="http://schemas.microsoft.com/office/drawing/2014/main" id="{00000000-0008-0000-0300-000052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62</xdr:row>
      <xdr:rowOff>544</xdr:rowOff>
    </xdr:from>
    <xdr:to>
      <xdr:col>81</xdr:col>
      <xdr:colOff>95250</xdr:colOff>
      <xdr:row>62</xdr:row>
      <xdr:rowOff>102144</xdr:rowOff>
    </xdr:to>
    <xdr:sp macro="" textlink="">
      <xdr:nvSpPr>
        <xdr:cNvPr id="341" name="楕円 340">
          <a:extLst>
            <a:ext uri="{FF2B5EF4-FFF2-40B4-BE49-F238E27FC236}">
              <a16:creationId xmlns:a16="http://schemas.microsoft.com/office/drawing/2014/main" id="{00000000-0008-0000-0300-000055010000}"/>
            </a:ext>
          </a:extLst>
        </xdr:cNvPr>
        <xdr:cNvSpPr/>
      </xdr:nvSpPr>
      <xdr:spPr>
        <a:xfrm>
          <a:off x="16967200" y="106304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61</xdr:row>
      <xdr:rowOff>144071</xdr:rowOff>
    </xdr:from>
    <xdr:ext cx="762000" cy="259045"/>
    <xdr:sp macro="" textlink="">
      <xdr:nvSpPr>
        <xdr:cNvPr id="342" name="定員管理の状況該当値テキスト">
          <a:extLst>
            <a:ext uri="{FF2B5EF4-FFF2-40B4-BE49-F238E27FC236}">
              <a16:creationId xmlns:a16="http://schemas.microsoft.com/office/drawing/2014/main" id="{00000000-0008-0000-0300-000056010000}"/>
            </a:ext>
          </a:extLst>
        </xdr:cNvPr>
        <xdr:cNvSpPr txBox="1"/>
      </xdr:nvSpPr>
      <xdr:spPr>
        <a:xfrm>
          <a:off x="17106900" y="106025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158206</xdr:rowOff>
    </xdr:from>
    <xdr:to>
      <xdr:col>77</xdr:col>
      <xdr:colOff>95250</xdr:colOff>
      <xdr:row>62</xdr:row>
      <xdr:rowOff>88356</xdr:rowOff>
    </xdr:to>
    <xdr:sp macro="" textlink="">
      <xdr:nvSpPr>
        <xdr:cNvPr id="343" name="楕円 342">
          <a:extLst>
            <a:ext uri="{FF2B5EF4-FFF2-40B4-BE49-F238E27FC236}">
              <a16:creationId xmlns:a16="http://schemas.microsoft.com/office/drawing/2014/main" id="{00000000-0008-0000-0300-000057010000}"/>
            </a:ext>
          </a:extLst>
        </xdr:cNvPr>
        <xdr:cNvSpPr/>
      </xdr:nvSpPr>
      <xdr:spPr>
        <a:xfrm>
          <a:off x="16129000" y="10616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62</xdr:row>
      <xdr:rowOff>73133</xdr:rowOff>
    </xdr:from>
    <xdr:ext cx="736600" cy="259045"/>
    <xdr:sp macro="" textlink="">
      <xdr:nvSpPr>
        <xdr:cNvPr id="344" name="テキスト ボックス 343">
          <a:extLst>
            <a:ext uri="{FF2B5EF4-FFF2-40B4-BE49-F238E27FC236}">
              <a16:creationId xmlns:a16="http://schemas.microsoft.com/office/drawing/2014/main" id="{00000000-0008-0000-0300-000058010000}"/>
            </a:ext>
          </a:extLst>
        </xdr:cNvPr>
        <xdr:cNvSpPr txBox="1"/>
      </xdr:nvSpPr>
      <xdr:spPr>
        <a:xfrm>
          <a:off x="15798800" y="1070303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139247</xdr:rowOff>
    </xdr:from>
    <xdr:to>
      <xdr:col>73</xdr:col>
      <xdr:colOff>44450</xdr:colOff>
      <xdr:row>62</xdr:row>
      <xdr:rowOff>69397</xdr:rowOff>
    </xdr:to>
    <xdr:sp macro="" textlink="">
      <xdr:nvSpPr>
        <xdr:cNvPr id="345" name="楕円 344">
          <a:extLst>
            <a:ext uri="{FF2B5EF4-FFF2-40B4-BE49-F238E27FC236}">
              <a16:creationId xmlns:a16="http://schemas.microsoft.com/office/drawing/2014/main" id="{00000000-0008-0000-0300-000059010000}"/>
            </a:ext>
          </a:extLst>
        </xdr:cNvPr>
        <xdr:cNvSpPr/>
      </xdr:nvSpPr>
      <xdr:spPr>
        <a:xfrm>
          <a:off x="15240000" y="105976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62</xdr:row>
      <xdr:rowOff>54174</xdr:rowOff>
    </xdr:from>
    <xdr:ext cx="762000" cy="259045"/>
    <xdr:sp macro="" textlink="">
      <xdr:nvSpPr>
        <xdr:cNvPr id="346" name="テキスト ボックス 345">
          <a:extLst>
            <a:ext uri="{FF2B5EF4-FFF2-40B4-BE49-F238E27FC236}">
              <a16:creationId xmlns:a16="http://schemas.microsoft.com/office/drawing/2014/main" id="{00000000-0008-0000-0300-00005A010000}"/>
            </a:ext>
          </a:extLst>
        </xdr:cNvPr>
        <xdr:cNvSpPr txBox="1"/>
      </xdr:nvSpPr>
      <xdr:spPr>
        <a:xfrm>
          <a:off x="14909800" y="106840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97881</xdr:rowOff>
    </xdr:from>
    <xdr:to>
      <xdr:col>68</xdr:col>
      <xdr:colOff>203200</xdr:colOff>
      <xdr:row>62</xdr:row>
      <xdr:rowOff>28031</xdr:rowOff>
    </xdr:to>
    <xdr:sp macro="" textlink="">
      <xdr:nvSpPr>
        <xdr:cNvPr id="347" name="楕円 346">
          <a:extLst>
            <a:ext uri="{FF2B5EF4-FFF2-40B4-BE49-F238E27FC236}">
              <a16:creationId xmlns:a16="http://schemas.microsoft.com/office/drawing/2014/main" id="{00000000-0008-0000-0300-00005B010000}"/>
            </a:ext>
          </a:extLst>
        </xdr:cNvPr>
        <xdr:cNvSpPr/>
      </xdr:nvSpPr>
      <xdr:spPr>
        <a:xfrm>
          <a:off x="14351000" y="10556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62</xdr:row>
      <xdr:rowOff>12808</xdr:rowOff>
    </xdr:from>
    <xdr:ext cx="762000" cy="259045"/>
    <xdr:sp macro="" textlink="">
      <xdr:nvSpPr>
        <xdr:cNvPr id="348" name="テキスト ボックス 347">
          <a:extLst>
            <a:ext uri="{FF2B5EF4-FFF2-40B4-BE49-F238E27FC236}">
              <a16:creationId xmlns:a16="http://schemas.microsoft.com/office/drawing/2014/main" id="{00000000-0008-0000-0300-00005C010000}"/>
            </a:ext>
          </a:extLst>
        </xdr:cNvPr>
        <xdr:cNvSpPr txBox="1"/>
      </xdr:nvSpPr>
      <xdr:spPr>
        <a:xfrm>
          <a:off x="14020800" y="106427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89263</xdr:rowOff>
    </xdr:from>
    <xdr:to>
      <xdr:col>64</xdr:col>
      <xdr:colOff>152400</xdr:colOff>
      <xdr:row>62</xdr:row>
      <xdr:rowOff>19413</xdr:rowOff>
    </xdr:to>
    <xdr:sp macro="" textlink="">
      <xdr:nvSpPr>
        <xdr:cNvPr id="349" name="楕円 348">
          <a:extLst>
            <a:ext uri="{FF2B5EF4-FFF2-40B4-BE49-F238E27FC236}">
              <a16:creationId xmlns:a16="http://schemas.microsoft.com/office/drawing/2014/main" id="{00000000-0008-0000-0300-00005D010000}"/>
            </a:ext>
          </a:extLst>
        </xdr:cNvPr>
        <xdr:cNvSpPr/>
      </xdr:nvSpPr>
      <xdr:spPr>
        <a:xfrm>
          <a:off x="13462000" y="10547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62</xdr:row>
      <xdr:rowOff>4190</xdr:rowOff>
    </xdr:from>
    <xdr:ext cx="762000" cy="259045"/>
    <xdr:sp macro="" textlink="">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3131800" y="1063409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51" name="正方形/長方形 350">
          <a:extLst>
            <a:ext uri="{FF2B5EF4-FFF2-40B4-BE49-F238E27FC236}">
              <a16:creationId xmlns:a16="http://schemas.microsoft.com/office/drawing/2014/main" id="{00000000-0008-0000-0300-00005F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52" name="テキスト ボックス 351">
          <a:extLst>
            <a:ext uri="{FF2B5EF4-FFF2-40B4-BE49-F238E27FC236}">
              <a16:creationId xmlns:a16="http://schemas.microsoft.com/office/drawing/2014/main" id="{00000000-0008-0000-0300-000060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4" name="正方形/長方形 353">
          <a:extLst>
            <a:ext uri="{FF2B5EF4-FFF2-40B4-BE49-F238E27FC236}">
              <a16:creationId xmlns:a16="http://schemas.microsoft.com/office/drawing/2014/main" id="{00000000-0008-0000-0300-000062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5" name="正方形/長方形 354">
          <a:extLst>
            <a:ext uri="{FF2B5EF4-FFF2-40B4-BE49-F238E27FC236}">
              <a16:creationId xmlns:a16="http://schemas.microsoft.com/office/drawing/2014/main" id="{00000000-0008-0000-0300-000063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6" name="正方形/長方形 355">
          <a:extLst>
            <a:ext uri="{FF2B5EF4-FFF2-40B4-BE49-F238E27FC236}">
              <a16:creationId xmlns:a16="http://schemas.microsoft.com/office/drawing/2014/main" id="{00000000-0008-0000-0300-000064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7" name="正方形/長方形 356">
          <a:extLst>
            <a:ext uri="{FF2B5EF4-FFF2-40B4-BE49-F238E27FC236}">
              <a16:creationId xmlns:a16="http://schemas.microsoft.com/office/drawing/2014/main" id="{00000000-0008-0000-0300-000065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8" name="正方形/長方形 357">
          <a:extLst>
            <a:ext uri="{FF2B5EF4-FFF2-40B4-BE49-F238E27FC236}">
              <a16:creationId xmlns:a16="http://schemas.microsoft.com/office/drawing/2014/main" id="{00000000-0008-0000-0300-000066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9" name="正方形/長方形 358">
          <a:extLst>
            <a:ext uri="{FF2B5EF4-FFF2-40B4-BE49-F238E27FC236}">
              <a16:creationId xmlns:a16="http://schemas.microsoft.com/office/drawing/2014/main" id="{00000000-0008-0000-0300-000067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0" name="正方形/長方形 359">
          <a:extLst>
            <a:ext uri="{FF2B5EF4-FFF2-40B4-BE49-F238E27FC236}">
              <a16:creationId xmlns:a16="http://schemas.microsoft.com/office/drawing/2014/main" id="{00000000-0008-0000-0300-000068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61" name="正方形/長方形 360">
          <a:extLst>
            <a:ext uri="{FF2B5EF4-FFF2-40B4-BE49-F238E27FC236}">
              <a16:creationId xmlns:a16="http://schemas.microsoft.com/office/drawing/2014/main" id="{00000000-0008-0000-0300-000069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62" name="正方形/長方形 361">
          <a:extLst>
            <a:ext uri="{FF2B5EF4-FFF2-40B4-BE49-F238E27FC236}">
              <a16:creationId xmlns:a16="http://schemas.microsoft.com/office/drawing/2014/main" id="{00000000-0008-0000-0300-00006A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63" name="テキスト ボックス 362">
          <a:extLst>
            <a:ext uri="{FF2B5EF4-FFF2-40B4-BE49-F238E27FC236}">
              <a16:creationId xmlns:a16="http://schemas.microsoft.com/office/drawing/2014/main" id="{00000000-0008-0000-0300-00006B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県平均および類似団体と比較すると、かなり良好な状況であるが、前回より</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原因は過去に借入を行った地方債のうち、据置期間が終了し元金償還が開始されたものが複数発生したためである。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年々実質公債比率は増加傾向にあり、今後も悪化が見込まれる。地方債以外の財源を確保や事業の整理・縮小に努めることで現状を打開できるようにする。</a:t>
          </a:r>
        </a:p>
      </xdr:txBody>
    </xdr:sp>
    <xdr:clientData/>
  </xdr:twoCellAnchor>
  <xdr:oneCellAnchor>
    <xdr:from>
      <xdr:col>61</xdr:col>
      <xdr:colOff>6350</xdr:colOff>
      <xdr:row>32</xdr:row>
      <xdr:rowOff>101600</xdr:rowOff>
    </xdr:from>
    <xdr:ext cx="298543" cy="225703"/>
    <xdr:sp macro="" textlink="">
      <xdr:nvSpPr>
        <xdr:cNvPr id="364" name="テキスト ボックス 363">
          <a:extLst>
            <a:ext uri="{FF2B5EF4-FFF2-40B4-BE49-F238E27FC236}">
              <a16:creationId xmlns:a16="http://schemas.microsoft.com/office/drawing/2014/main" id="{00000000-0008-0000-0300-00006C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6" name="テキスト ボックス 365">
          <a:extLst>
            <a:ext uri="{FF2B5EF4-FFF2-40B4-BE49-F238E27FC236}">
              <a16:creationId xmlns:a16="http://schemas.microsoft.com/office/drawing/2014/main" id="{00000000-0008-0000-0300-00006E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131535</xdr:rowOff>
    </xdr:from>
    <xdr:to>
      <xdr:col>85</xdr:col>
      <xdr:colOff>95250</xdr:colOff>
      <xdr:row>45</xdr:row>
      <xdr:rowOff>131535</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2827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160762</xdr:rowOff>
    </xdr:from>
    <xdr:ext cx="762000" cy="259045"/>
    <xdr:sp macro="" textlink="">
      <xdr:nvSpPr>
        <xdr:cNvPr id="368" name="テキスト ボックス 367">
          <a:extLst>
            <a:ext uri="{FF2B5EF4-FFF2-40B4-BE49-F238E27FC236}">
              <a16:creationId xmlns:a16="http://schemas.microsoft.com/office/drawing/2014/main" id="{00000000-0008-0000-0300-000070010000}"/>
            </a:ext>
          </a:extLst>
        </xdr:cNvPr>
        <xdr:cNvSpPr txBox="1"/>
      </xdr:nvSpPr>
      <xdr:spPr>
        <a:xfrm>
          <a:off x="1206500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129722</xdr:rowOff>
    </xdr:from>
    <xdr:to>
      <xdr:col>85</xdr:col>
      <xdr:colOff>95250</xdr:colOff>
      <xdr:row>43</xdr:row>
      <xdr:rowOff>129722</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2827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158949</xdr:rowOff>
    </xdr:from>
    <xdr:ext cx="762000" cy="259045"/>
    <xdr:sp macro="" textlink="">
      <xdr:nvSpPr>
        <xdr:cNvPr id="370" name="テキスト ボックス 369">
          <a:extLst>
            <a:ext uri="{FF2B5EF4-FFF2-40B4-BE49-F238E27FC236}">
              <a16:creationId xmlns:a16="http://schemas.microsoft.com/office/drawing/2014/main" id="{00000000-0008-0000-0300-000072010000}"/>
            </a:ext>
          </a:extLst>
        </xdr:cNvPr>
        <xdr:cNvSpPr txBox="1"/>
      </xdr:nvSpPr>
      <xdr:spPr>
        <a:xfrm>
          <a:off x="1206500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41</xdr:row>
      <xdr:rowOff>127907</xdr:rowOff>
    </xdr:from>
    <xdr:to>
      <xdr:col>85</xdr:col>
      <xdr:colOff>95250</xdr:colOff>
      <xdr:row>41</xdr:row>
      <xdr:rowOff>127907</xdr:rowOff>
    </xdr:to>
    <xdr:cxnSp macro="">
      <xdr:nvCxnSpPr>
        <xdr:cNvPr id="371" name="直線コネクタ 370">
          <a:extLst>
            <a:ext uri="{FF2B5EF4-FFF2-40B4-BE49-F238E27FC236}">
              <a16:creationId xmlns:a16="http://schemas.microsoft.com/office/drawing/2014/main" id="{00000000-0008-0000-0300-000073010000}"/>
            </a:ext>
          </a:extLst>
        </xdr:cNvPr>
        <xdr:cNvCxnSpPr/>
      </xdr:nvCxnSpPr>
      <xdr:spPr>
        <a:xfrm>
          <a:off x="12827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40</xdr:row>
      <xdr:rowOff>157134</xdr:rowOff>
    </xdr:from>
    <xdr:ext cx="762000" cy="259045"/>
    <xdr:sp macro="" textlink="">
      <xdr:nvSpPr>
        <xdr:cNvPr id="372" name="テキスト ボックス 371">
          <a:extLst>
            <a:ext uri="{FF2B5EF4-FFF2-40B4-BE49-F238E27FC236}">
              <a16:creationId xmlns:a16="http://schemas.microsoft.com/office/drawing/2014/main" id="{00000000-0008-0000-0300-000074010000}"/>
            </a:ext>
          </a:extLst>
        </xdr:cNvPr>
        <xdr:cNvSpPr txBox="1"/>
      </xdr:nvSpPr>
      <xdr:spPr>
        <a:xfrm>
          <a:off x="1206500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126093</xdr:rowOff>
    </xdr:from>
    <xdr:to>
      <xdr:col>85</xdr:col>
      <xdr:colOff>95250</xdr:colOff>
      <xdr:row>39</xdr:row>
      <xdr:rowOff>126093</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a:off x="12827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155320</xdr:rowOff>
    </xdr:from>
    <xdr:ext cx="762000" cy="259045"/>
    <xdr:sp macro="" textlink="">
      <xdr:nvSpPr>
        <xdr:cNvPr id="374" name="テキスト ボックス 373">
          <a:extLst>
            <a:ext uri="{FF2B5EF4-FFF2-40B4-BE49-F238E27FC236}">
              <a16:creationId xmlns:a16="http://schemas.microsoft.com/office/drawing/2014/main" id="{00000000-0008-0000-0300-000076010000}"/>
            </a:ext>
          </a:extLst>
        </xdr:cNvPr>
        <xdr:cNvSpPr txBox="1"/>
      </xdr:nvSpPr>
      <xdr:spPr>
        <a:xfrm>
          <a:off x="1206500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37</xdr:row>
      <xdr:rowOff>124278</xdr:rowOff>
    </xdr:from>
    <xdr:to>
      <xdr:col>85</xdr:col>
      <xdr:colOff>95250</xdr:colOff>
      <xdr:row>37</xdr:row>
      <xdr:rowOff>124278</xdr:rowOff>
    </xdr:to>
    <xdr:cxnSp macro="">
      <xdr:nvCxnSpPr>
        <xdr:cNvPr id="375" name="直線コネクタ 374">
          <a:extLst>
            <a:ext uri="{FF2B5EF4-FFF2-40B4-BE49-F238E27FC236}">
              <a16:creationId xmlns:a16="http://schemas.microsoft.com/office/drawing/2014/main" id="{00000000-0008-0000-0300-000077010000}"/>
            </a:ext>
          </a:extLst>
        </xdr:cNvPr>
        <xdr:cNvCxnSpPr/>
      </xdr:nvCxnSpPr>
      <xdr:spPr>
        <a:xfrm>
          <a:off x="12827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36</xdr:row>
      <xdr:rowOff>153505</xdr:rowOff>
    </xdr:from>
    <xdr:ext cx="762000" cy="259045"/>
    <xdr:sp macro="" textlink="">
      <xdr:nvSpPr>
        <xdr:cNvPr id="376" name="テキスト ボックス 375">
          <a:extLst>
            <a:ext uri="{FF2B5EF4-FFF2-40B4-BE49-F238E27FC236}">
              <a16:creationId xmlns:a16="http://schemas.microsoft.com/office/drawing/2014/main" id="{00000000-0008-0000-0300-000078010000}"/>
            </a:ext>
          </a:extLst>
        </xdr:cNvPr>
        <xdr:cNvSpPr txBox="1"/>
      </xdr:nvSpPr>
      <xdr:spPr>
        <a:xfrm>
          <a:off x="1206500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35</xdr:row>
      <xdr:rowOff>122464</xdr:rowOff>
    </xdr:from>
    <xdr:to>
      <xdr:col>85</xdr:col>
      <xdr:colOff>95250</xdr:colOff>
      <xdr:row>35</xdr:row>
      <xdr:rowOff>122464</xdr:rowOff>
    </xdr:to>
    <xdr:cxnSp macro="">
      <xdr:nvCxnSpPr>
        <xdr:cNvPr id="377" name="直線コネクタ 376">
          <a:extLst>
            <a:ext uri="{FF2B5EF4-FFF2-40B4-BE49-F238E27FC236}">
              <a16:creationId xmlns:a16="http://schemas.microsoft.com/office/drawing/2014/main" id="{00000000-0008-0000-0300-000079010000}"/>
            </a:ext>
          </a:extLst>
        </xdr:cNvPr>
        <xdr:cNvCxnSpPr/>
      </xdr:nvCxnSpPr>
      <xdr:spPr>
        <a:xfrm>
          <a:off x="12827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78" name="直線コネクタ 377">
          <a:extLst>
            <a:ext uri="{FF2B5EF4-FFF2-40B4-BE49-F238E27FC236}">
              <a16:creationId xmlns:a16="http://schemas.microsoft.com/office/drawing/2014/main" id="{00000000-0008-0000-0300-00007A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9" name="公債費負担の状況グラフ枠">
          <a:extLst>
            <a:ext uri="{FF2B5EF4-FFF2-40B4-BE49-F238E27FC236}">
              <a16:creationId xmlns:a16="http://schemas.microsoft.com/office/drawing/2014/main" id="{00000000-0008-0000-0300-00007B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123372</xdr:rowOff>
    </xdr:from>
    <xdr:to>
      <xdr:col>81</xdr:col>
      <xdr:colOff>44450</xdr:colOff>
      <xdr:row>44</xdr:row>
      <xdr:rowOff>109946</xdr:rowOff>
    </xdr:to>
    <xdr:cxnSp macro="">
      <xdr:nvCxnSpPr>
        <xdr:cNvPr id="380" name="直線コネクタ 379">
          <a:extLst>
            <a:ext uri="{FF2B5EF4-FFF2-40B4-BE49-F238E27FC236}">
              <a16:creationId xmlns:a16="http://schemas.microsoft.com/office/drawing/2014/main" id="{00000000-0008-0000-0300-00007C010000}"/>
            </a:ext>
          </a:extLst>
        </xdr:cNvPr>
        <xdr:cNvCxnSpPr/>
      </xdr:nvCxnSpPr>
      <xdr:spPr>
        <a:xfrm flipV="1">
          <a:off x="17018000" y="6295572"/>
          <a:ext cx="0" cy="135817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44</xdr:row>
      <xdr:rowOff>82023</xdr:rowOff>
    </xdr:from>
    <xdr:ext cx="762000" cy="259045"/>
    <xdr:sp macro="" textlink="">
      <xdr:nvSpPr>
        <xdr:cNvPr id="381" name="公債費負担の状況最小値テキスト">
          <a:extLst>
            <a:ext uri="{FF2B5EF4-FFF2-40B4-BE49-F238E27FC236}">
              <a16:creationId xmlns:a16="http://schemas.microsoft.com/office/drawing/2014/main" id="{00000000-0008-0000-0300-00007D010000}"/>
            </a:ext>
          </a:extLst>
        </xdr:cNvPr>
        <xdr:cNvSpPr txBox="1"/>
      </xdr:nvSpPr>
      <xdr:spPr>
        <a:xfrm>
          <a:off x="17106900" y="76258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44</xdr:row>
      <xdr:rowOff>109946</xdr:rowOff>
    </xdr:from>
    <xdr:to>
      <xdr:col>81</xdr:col>
      <xdr:colOff>133350</xdr:colOff>
      <xdr:row>44</xdr:row>
      <xdr:rowOff>109946</xdr:rowOff>
    </xdr:to>
    <xdr:cxnSp macro="">
      <xdr:nvCxnSpPr>
        <xdr:cNvPr id="382" name="直線コネクタ 381">
          <a:extLst>
            <a:ext uri="{FF2B5EF4-FFF2-40B4-BE49-F238E27FC236}">
              <a16:creationId xmlns:a16="http://schemas.microsoft.com/office/drawing/2014/main" id="{00000000-0008-0000-0300-00007E010000}"/>
            </a:ext>
          </a:extLst>
        </xdr:cNvPr>
        <xdr:cNvCxnSpPr/>
      </xdr:nvCxnSpPr>
      <xdr:spPr>
        <a:xfrm>
          <a:off x="16929100" y="7653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35</xdr:row>
      <xdr:rowOff>38299</xdr:rowOff>
    </xdr:from>
    <xdr:ext cx="762000" cy="259045"/>
    <xdr:sp macro="" textlink="">
      <xdr:nvSpPr>
        <xdr:cNvPr id="383" name="公債費負担の状況最大値テキスト">
          <a:extLst>
            <a:ext uri="{FF2B5EF4-FFF2-40B4-BE49-F238E27FC236}">
              <a16:creationId xmlns:a16="http://schemas.microsoft.com/office/drawing/2014/main" id="{00000000-0008-0000-0300-00007F010000}"/>
            </a:ext>
          </a:extLst>
        </xdr:cNvPr>
        <xdr:cNvSpPr txBox="1"/>
      </xdr:nvSpPr>
      <xdr:spPr>
        <a:xfrm>
          <a:off x="17106900" y="60390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123372</xdr:rowOff>
    </xdr:from>
    <xdr:to>
      <xdr:col>81</xdr:col>
      <xdr:colOff>133350</xdr:colOff>
      <xdr:row>36</xdr:row>
      <xdr:rowOff>123372</xdr:rowOff>
    </xdr:to>
    <xdr:cxnSp macro="">
      <xdr:nvCxnSpPr>
        <xdr:cNvPr id="384" name="直線コネクタ 383">
          <a:extLst>
            <a:ext uri="{FF2B5EF4-FFF2-40B4-BE49-F238E27FC236}">
              <a16:creationId xmlns:a16="http://schemas.microsoft.com/office/drawing/2014/main" id="{00000000-0008-0000-0300-000080010000}"/>
            </a:ext>
          </a:extLst>
        </xdr:cNvPr>
        <xdr:cNvCxnSpPr/>
      </xdr:nvCxnSpPr>
      <xdr:spPr>
        <a:xfrm>
          <a:off x="16929100" y="6295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38</xdr:row>
      <xdr:rowOff>90715</xdr:rowOff>
    </xdr:from>
    <xdr:to>
      <xdr:col>81</xdr:col>
      <xdr:colOff>44450</xdr:colOff>
      <xdr:row>38</xdr:row>
      <xdr:rowOff>118291</xdr:rowOff>
    </xdr:to>
    <xdr:cxnSp macro="">
      <xdr:nvCxnSpPr>
        <xdr:cNvPr id="385" name="直線コネクタ 384">
          <a:extLst>
            <a:ext uri="{FF2B5EF4-FFF2-40B4-BE49-F238E27FC236}">
              <a16:creationId xmlns:a16="http://schemas.microsoft.com/office/drawing/2014/main" id="{00000000-0008-0000-0300-000081010000}"/>
            </a:ext>
          </a:extLst>
        </xdr:cNvPr>
        <xdr:cNvCxnSpPr/>
      </xdr:nvCxnSpPr>
      <xdr:spPr>
        <a:xfrm>
          <a:off x="16179800" y="6605815"/>
          <a:ext cx="838200" cy="27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39</xdr:row>
      <xdr:rowOff>136996</xdr:rowOff>
    </xdr:from>
    <xdr:ext cx="762000" cy="259045"/>
    <xdr:sp macro="" textlink="">
      <xdr:nvSpPr>
        <xdr:cNvPr id="386" name="公債費負担の状況平均値テキスト">
          <a:extLst>
            <a:ext uri="{FF2B5EF4-FFF2-40B4-BE49-F238E27FC236}">
              <a16:creationId xmlns:a16="http://schemas.microsoft.com/office/drawing/2014/main" id="{00000000-0008-0000-0300-000082010000}"/>
            </a:ext>
          </a:extLst>
        </xdr:cNvPr>
        <xdr:cNvSpPr txBox="1"/>
      </xdr:nvSpPr>
      <xdr:spPr>
        <a:xfrm>
          <a:off x="17106900" y="682354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164919</xdr:rowOff>
    </xdr:from>
    <xdr:to>
      <xdr:col>81</xdr:col>
      <xdr:colOff>95250</xdr:colOff>
      <xdr:row>40</xdr:row>
      <xdr:rowOff>95069</xdr:rowOff>
    </xdr:to>
    <xdr:sp macro="" textlink="">
      <xdr:nvSpPr>
        <xdr:cNvPr id="387" name="フローチャート: 判断 386">
          <a:extLst>
            <a:ext uri="{FF2B5EF4-FFF2-40B4-BE49-F238E27FC236}">
              <a16:creationId xmlns:a16="http://schemas.microsoft.com/office/drawing/2014/main" id="{00000000-0008-0000-0300-000083010000}"/>
            </a:ext>
          </a:extLst>
        </xdr:cNvPr>
        <xdr:cNvSpPr/>
      </xdr:nvSpPr>
      <xdr:spPr>
        <a:xfrm>
          <a:off x="16967200" y="6851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38</xdr:row>
      <xdr:rowOff>90715</xdr:rowOff>
    </xdr:from>
    <xdr:to>
      <xdr:col>77</xdr:col>
      <xdr:colOff>44450</xdr:colOff>
      <xdr:row>38</xdr:row>
      <xdr:rowOff>90715</xdr:rowOff>
    </xdr:to>
    <xdr:cxnSp macro="">
      <xdr:nvCxnSpPr>
        <xdr:cNvPr id="388" name="直線コネクタ 387">
          <a:extLst>
            <a:ext uri="{FF2B5EF4-FFF2-40B4-BE49-F238E27FC236}">
              <a16:creationId xmlns:a16="http://schemas.microsoft.com/office/drawing/2014/main" id="{00000000-0008-0000-0300-000084010000}"/>
            </a:ext>
          </a:extLst>
        </xdr:cNvPr>
        <xdr:cNvCxnSpPr/>
      </xdr:nvCxnSpPr>
      <xdr:spPr>
        <a:xfrm>
          <a:off x="15290800" y="66058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40</xdr:row>
      <xdr:rowOff>363</xdr:rowOff>
    </xdr:from>
    <xdr:to>
      <xdr:col>77</xdr:col>
      <xdr:colOff>95250</xdr:colOff>
      <xdr:row>40</xdr:row>
      <xdr:rowOff>101963</xdr:rowOff>
    </xdr:to>
    <xdr:sp macro="" textlink="">
      <xdr:nvSpPr>
        <xdr:cNvPr id="389" name="フローチャート: 判断 388">
          <a:extLst>
            <a:ext uri="{FF2B5EF4-FFF2-40B4-BE49-F238E27FC236}">
              <a16:creationId xmlns:a16="http://schemas.microsoft.com/office/drawing/2014/main" id="{00000000-0008-0000-0300-000085010000}"/>
            </a:ext>
          </a:extLst>
        </xdr:cNvPr>
        <xdr:cNvSpPr/>
      </xdr:nvSpPr>
      <xdr:spPr>
        <a:xfrm>
          <a:off x="16129000" y="68583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40</xdr:row>
      <xdr:rowOff>86740</xdr:rowOff>
    </xdr:from>
    <xdr:ext cx="736600" cy="259045"/>
    <xdr:sp macro="" textlink="">
      <xdr:nvSpPr>
        <xdr:cNvPr id="390" name="テキスト ボックス 389">
          <a:extLst>
            <a:ext uri="{FF2B5EF4-FFF2-40B4-BE49-F238E27FC236}">
              <a16:creationId xmlns:a16="http://schemas.microsoft.com/office/drawing/2014/main" id="{00000000-0008-0000-0300-000086010000}"/>
            </a:ext>
          </a:extLst>
        </xdr:cNvPr>
        <xdr:cNvSpPr txBox="1"/>
      </xdr:nvSpPr>
      <xdr:spPr>
        <a:xfrm>
          <a:off x="15798800" y="69447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38</xdr:row>
      <xdr:rowOff>70031</xdr:rowOff>
    </xdr:from>
    <xdr:to>
      <xdr:col>72</xdr:col>
      <xdr:colOff>203200</xdr:colOff>
      <xdr:row>38</xdr:row>
      <xdr:rowOff>90715</xdr:rowOff>
    </xdr:to>
    <xdr:cxnSp macro="">
      <xdr:nvCxnSpPr>
        <xdr:cNvPr id="391" name="直線コネクタ 390">
          <a:extLst>
            <a:ext uri="{FF2B5EF4-FFF2-40B4-BE49-F238E27FC236}">
              <a16:creationId xmlns:a16="http://schemas.microsoft.com/office/drawing/2014/main" id="{00000000-0008-0000-0300-000087010000}"/>
            </a:ext>
          </a:extLst>
        </xdr:cNvPr>
        <xdr:cNvCxnSpPr/>
      </xdr:nvCxnSpPr>
      <xdr:spPr>
        <a:xfrm>
          <a:off x="14401800" y="6585131"/>
          <a:ext cx="889000" cy="206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40</xdr:row>
      <xdr:rowOff>14151</xdr:rowOff>
    </xdr:from>
    <xdr:to>
      <xdr:col>73</xdr:col>
      <xdr:colOff>44450</xdr:colOff>
      <xdr:row>40</xdr:row>
      <xdr:rowOff>115751</xdr:rowOff>
    </xdr:to>
    <xdr:sp macro="" textlink="">
      <xdr:nvSpPr>
        <xdr:cNvPr id="392" name="フローチャート: 判断 391">
          <a:extLst>
            <a:ext uri="{FF2B5EF4-FFF2-40B4-BE49-F238E27FC236}">
              <a16:creationId xmlns:a16="http://schemas.microsoft.com/office/drawing/2014/main" id="{00000000-0008-0000-0300-000088010000}"/>
            </a:ext>
          </a:extLst>
        </xdr:cNvPr>
        <xdr:cNvSpPr/>
      </xdr:nvSpPr>
      <xdr:spPr>
        <a:xfrm>
          <a:off x="15240000" y="68721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100528</xdr:rowOff>
    </xdr:from>
    <xdr:ext cx="762000" cy="259045"/>
    <xdr:sp macro="" textlink="">
      <xdr:nvSpPr>
        <xdr:cNvPr id="393" name="テキスト ボックス 392">
          <a:extLst>
            <a:ext uri="{FF2B5EF4-FFF2-40B4-BE49-F238E27FC236}">
              <a16:creationId xmlns:a16="http://schemas.microsoft.com/office/drawing/2014/main" id="{00000000-0008-0000-0300-000089010000}"/>
            </a:ext>
          </a:extLst>
        </xdr:cNvPr>
        <xdr:cNvSpPr txBox="1"/>
      </xdr:nvSpPr>
      <xdr:spPr>
        <a:xfrm>
          <a:off x="14909800" y="69585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56243</xdr:rowOff>
    </xdr:from>
    <xdr:to>
      <xdr:col>68</xdr:col>
      <xdr:colOff>152400</xdr:colOff>
      <xdr:row>38</xdr:row>
      <xdr:rowOff>70031</xdr:rowOff>
    </xdr:to>
    <xdr:cxnSp macro="">
      <xdr:nvCxnSpPr>
        <xdr:cNvPr id="394" name="直線コネクタ 393">
          <a:extLst>
            <a:ext uri="{FF2B5EF4-FFF2-40B4-BE49-F238E27FC236}">
              <a16:creationId xmlns:a16="http://schemas.microsoft.com/office/drawing/2014/main" id="{00000000-0008-0000-0300-00008A010000}"/>
            </a:ext>
          </a:extLst>
        </xdr:cNvPr>
        <xdr:cNvCxnSpPr/>
      </xdr:nvCxnSpPr>
      <xdr:spPr>
        <a:xfrm>
          <a:off x="13512800" y="6571343"/>
          <a:ext cx="889000" cy="137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40</xdr:row>
      <xdr:rowOff>27940</xdr:rowOff>
    </xdr:from>
    <xdr:to>
      <xdr:col>68</xdr:col>
      <xdr:colOff>203200</xdr:colOff>
      <xdr:row>40</xdr:row>
      <xdr:rowOff>129540</xdr:rowOff>
    </xdr:to>
    <xdr:sp macro="" textlink="">
      <xdr:nvSpPr>
        <xdr:cNvPr id="395" name="フローチャート: 判断 394">
          <a:extLst>
            <a:ext uri="{FF2B5EF4-FFF2-40B4-BE49-F238E27FC236}">
              <a16:creationId xmlns:a16="http://schemas.microsoft.com/office/drawing/2014/main" id="{00000000-0008-0000-0300-00008B010000}"/>
            </a:ext>
          </a:extLst>
        </xdr:cNvPr>
        <xdr:cNvSpPr/>
      </xdr:nvSpPr>
      <xdr:spPr>
        <a:xfrm>
          <a:off x="14351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114317</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40</xdr:row>
      <xdr:rowOff>27940</xdr:rowOff>
    </xdr:from>
    <xdr:to>
      <xdr:col>64</xdr:col>
      <xdr:colOff>152400</xdr:colOff>
      <xdr:row>40</xdr:row>
      <xdr:rowOff>129540</xdr:rowOff>
    </xdr:to>
    <xdr:sp macro="" textlink="">
      <xdr:nvSpPr>
        <xdr:cNvPr id="397" name="フローチャート: 判断 396">
          <a:extLst>
            <a:ext uri="{FF2B5EF4-FFF2-40B4-BE49-F238E27FC236}">
              <a16:creationId xmlns:a16="http://schemas.microsoft.com/office/drawing/2014/main" id="{00000000-0008-0000-0300-00008D010000}"/>
            </a:ext>
          </a:extLst>
        </xdr:cNvPr>
        <xdr:cNvSpPr/>
      </xdr:nvSpPr>
      <xdr:spPr>
        <a:xfrm>
          <a:off x="13462000" y="68859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40</xdr:row>
      <xdr:rowOff>114317</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972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9" name="テキスト ボックス 398">
          <a:extLst>
            <a:ext uri="{FF2B5EF4-FFF2-40B4-BE49-F238E27FC236}">
              <a16:creationId xmlns:a16="http://schemas.microsoft.com/office/drawing/2014/main" id="{00000000-0008-0000-0300-00008F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402" name="テキスト ボックス 401">
          <a:extLst>
            <a:ext uri="{FF2B5EF4-FFF2-40B4-BE49-F238E27FC236}">
              <a16:creationId xmlns:a16="http://schemas.microsoft.com/office/drawing/2014/main" id="{00000000-0008-0000-0300-000092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403" name="テキスト ボックス 402">
          <a:extLst>
            <a:ext uri="{FF2B5EF4-FFF2-40B4-BE49-F238E27FC236}">
              <a16:creationId xmlns:a16="http://schemas.microsoft.com/office/drawing/2014/main" id="{00000000-0008-0000-0300-000093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38</xdr:row>
      <xdr:rowOff>67491</xdr:rowOff>
    </xdr:from>
    <xdr:to>
      <xdr:col>81</xdr:col>
      <xdr:colOff>95250</xdr:colOff>
      <xdr:row>38</xdr:row>
      <xdr:rowOff>169091</xdr:rowOff>
    </xdr:to>
    <xdr:sp macro="" textlink="">
      <xdr:nvSpPr>
        <xdr:cNvPr id="404" name="楕円 403">
          <a:extLst>
            <a:ext uri="{FF2B5EF4-FFF2-40B4-BE49-F238E27FC236}">
              <a16:creationId xmlns:a16="http://schemas.microsoft.com/office/drawing/2014/main" id="{00000000-0008-0000-0300-000094010000}"/>
            </a:ext>
          </a:extLst>
        </xdr:cNvPr>
        <xdr:cNvSpPr/>
      </xdr:nvSpPr>
      <xdr:spPr>
        <a:xfrm>
          <a:off x="16967200" y="65825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37</xdr:row>
      <xdr:rowOff>84019</xdr:rowOff>
    </xdr:from>
    <xdr:ext cx="762000" cy="259045"/>
    <xdr:sp macro="" textlink="">
      <xdr:nvSpPr>
        <xdr:cNvPr id="405" name="公債費負担の状況該当値テキスト">
          <a:extLst>
            <a:ext uri="{FF2B5EF4-FFF2-40B4-BE49-F238E27FC236}">
              <a16:creationId xmlns:a16="http://schemas.microsoft.com/office/drawing/2014/main" id="{00000000-0008-0000-0300-000095010000}"/>
            </a:ext>
          </a:extLst>
        </xdr:cNvPr>
        <xdr:cNvSpPr txBox="1"/>
      </xdr:nvSpPr>
      <xdr:spPr>
        <a:xfrm>
          <a:off x="17106900" y="64276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38</xdr:row>
      <xdr:rowOff>39915</xdr:rowOff>
    </xdr:from>
    <xdr:to>
      <xdr:col>77</xdr:col>
      <xdr:colOff>95250</xdr:colOff>
      <xdr:row>38</xdr:row>
      <xdr:rowOff>141515</xdr:rowOff>
    </xdr:to>
    <xdr:sp macro="" textlink="">
      <xdr:nvSpPr>
        <xdr:cNvPr id="406" name="楕円 405">
          <a:extLst>
            <a:ext uri="{FF2B5EF4-FFF2-40B4-BE49-F238E27FC236}">
              <a16:creationId xmlns:a16="http://schemas.microsoft.com/office/drawing/2014/main" id="{00000000-0008-0000-0300-000096010000}"/>
            </a:ext>
          </a:extLst>
        </xdr:cNvPr>
        <xdr:cNvSpPr/>
      </xdr:nvSpPr>
      <xdr:spPr>
        <a:xfrm>
          <a:off x="16129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36</xdr:row>
      <xdr:rowOff>151691</xdr:rowOff>
    </xdr:from>
    <xdr:ext cx="736600" cy="259045"/>
    <xdr:sp macro="" textlink="">
      <xdr:nvSpPr>
        <xdr:cNvPr id="407" name="テキスト ボックス 406">
          <a:extLst>
            <a:ext uri="{FF2B5EF4-FFF2-40B4-BE49-F238E27FC236}">
              <a16:creationId xmlns:a16="http://schemas.microsoft.com/office/drawing/2014/main" id="{00000000-0008-0000-0300-000097010000}"/>
            </a:ext>
          </a:extLst>
        </xdr:cNvPr>
        <xdr:cNvSpPr txBox="1"/>
      </xdr:nvSpPr>
      <xdr:spPr>
        <a:xfrm>
          <a:off x="15798800" y="632389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38</xdr:row>
      <xdr:rowOff>39915</xdr:rowOff>
    </xdr:from>
    <xdr:to>
      <xdr:col>73</xdr:col>
      <xdr:colOff>44450</xdr:colOff>
      <xdr:row>38</xdr:row>
      <xdr:rowOff>141515</xdr:rowOff>
    </xdr:to>
    <xdr:sp macro="" textlink="">
      <xdr:nvSpPr>
        <xdr:cNvPr id="408" name="楕円 407">
          <a:extLst>
            <a:ext uri="{FF2B5EF4-FFF2-40B4-BE49-F238E27FC236}">
              <a16:creationId xmlns:a16="http://schemas.microsoft.com/office/drawing/2014/main" id="{00000000-0008-0000-0300-000098010000}"/>
            </a:ext>
          </a:extLst>
        </xdr:cNvPr>
        <xdr:cNvSpPr/>
      </xdr:nvSpPr>
      <xdr:spPr>
        <a:xfrm>
          <a:off x="15240000" y="6555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36</xdr:row>
      <xdr:rowOff>151691</xdr:rowOff>
    </xdr:from>
    <xdr:ext cx="762000" cy="259045"/>
    <xdr:sp macro="" textlink="">
      <xdr:nvSpPr>
        <xdr:cNvPr id="409" name="テキスト ボックス 408">
          <a:extLst>
            <a:ext uri="{FF2B5EF4-FFF2-40B4-BE49-F238E27FC236}">
              <a16:creationId xmlns:a16="http://schemas.microsoft.com/office/drawing/2014/main" id="{00000000-0008-0000-0300-000099010000}"/>
            </a:ext>
          </a:extLst>
        </xdr:cNvPr>
        <xdr:cNvSpPr txBox="1"/>
      </xdr:nvSpPr>
      <xdr:spPr>
        <a:xfrm>
          <a:off x="14909800" y="63238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38</xdr:row>
      <xdr:rowOff>19231</xdr:rowOff>
    </xdr:from>
    <xdr:to>
      <xdr:col>68</xdr:col>
      <xdr:colOff>203200</xdr:colOff>
      <xdr:row>38</xdr:row>
      <xdr:rowOff>120831</xdr:rowOff>
    </xdr:to>
    <xdr:sp macro="" textlink="">
      <xdr:nvSpPr>
        <xdr:cNvPr id="410" name="楕円 409">
          <a:extLst>
            <a:ext uri="{FF2B5EF4-FFF2-40B4-BE49-F238E27FC236}">
              <a16:creationId xmlns:a16="http://schemas.microsoft.com/office/drawing/2014/main" id="{00000000-0008-0000-0300-00009A010000}"/>
            </a:ext>
          </a:extLst>
        </xdr:cNvPr>
        <xdr:cNvSpPr/>
      </xdr:nvSpPr>
      <xdr:spPr>
        <a:xfrm>
          <a:off x="14351000" y="65343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131008</xdr:rowOff>
    </xdr:from>
    <xdr:ext cx="762000" cy="259045"/>
    <xdr:sp macro="" textlink="">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4020800" y="63032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5443</xdr:rowOff>
    </xdr:from>
    <xdr:to>
      <xdr:col>64</xdr:col>
      <xdr:colOff>152400</xdr:colOff>
      <xdr:row>38</xdr:row>
      <xdr:rowOff>107043</xdr:rowOff>
    </xdr:to>
    <xdr:sp macro="" textlink="">
      <xdr:nvSpPr>
        <xdr:cNvPr id="412" name="楕円 411">
          <a:extLst>
            <a:ext uri="{FF2B5EF4-FFF2-40B4-BE49-F238E27FC236}">
              <a16:creationId xmlns:a16="http://schemas.microsoft.com/office/drawing/2014/main" id="{00000000-0008-0000-0300-00009C010000}"/>
            </a:ext>
          </a:extLst>
        </xdr:cNvPr>
        <xdr:cNvSpPr/>
      </xdr:nvSpPr>
      <xdr:spPr>
        <a:xfrm>
          <a:off x="13462000" y="6520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36</xdr:row>
      <xdr:rowOff>117220</xdr:rowOff>
    </xdr:from>
    <xdr:ext cx="762000" cy="259045"/>
    <xdr:sp macro="" textlink="">
      <xdr:nvSpPr>
        <xdr:cNvPr id="413" name="テキスト ボックス 412">
          <a:extLst>
            <a:ext uri="{FF2B5EF4-FFF2-40B4-BE49-F238E27FC236}">
              <a16:creationId xmlns:a16="http://schemas.microsoft.com/office/drawing/2014/main" id="{00000000-0008-0000-0300-00009D010000}"/>
            </a:ext>
          </a:extLst>
        </xdr:cNvPr>
        <xdr:cNvSpPr txBox="1"/>
      </xdr:nvSpPr>
      <xdr:spPr>
        <a:xfrm>
          <a:off x="13131800" y="6289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14" name="正方形/長方形 413">
          <a:extLst>
            <a:ext uri="{FF2B5EF4-FFF2-40B4-BE49-F238E27FC236}">
              <a16:creationId xmlns:a16="http://schemas.microsoft.com/office/drawing/2014/main" id="{00000000-0008-0000-0300-00009E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15" name="テキスト ボックス 414">
          <a:extLst>
            <a:ext uri="{FF2B5EF4-FFF2-40B4-BE49-F238E27FC236}">
              <a16:creationId xmlns:a16="http://schemas.microsoft.com/office/drawing/2014/main" id="{00000000-0008-0000-0300-00009F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[40.1%]</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7" name="正方形/長方形 416">
          <a:extLst>
            <a:ext uri="{FF2B5EF4-FFF2-40B4-BE49-F238E27FC236}">
              <a16:creationId xmlns:a16="http://schemas.microsoft.com/office/drawing/2014/main" id="{00000000-0008-0000-0300-0000A1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8" name="正方形/長方形 417">
          <a:extLst>
            <a:ext uri="{FF2B5EF4-FFF2-40B4-BE49-F238E27FC236}">
              <a16:creationId xmlns:a16="http://schemas.microsoft.com/office/drawing/2014/main" id="{00000000-0008-0000-0300-0000A2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9" name="正方形/長方形 418">
          <a:extLst>
            <a:ext uri="{FF2B5EF4-FFF2-40B4-BE49-F238E27FC236}">
              <a16:creationId xmlns:a16="http://schemas.microsoft.com/office/drawing/2014/main" id="{00000000-0008-0000-0300-0000A3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20" name="正方形/長方形 419">
          <a:extLst>
            <a:ext uri="{FF2B5EF4-FFF2-40B4-BE49-F238E27FC236}">
              <a16:creationId xmlns:a16="http://schemas.microsoft.com/office/drawing/2014/main" id="{00000000-0008-0000-0300-0000A4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21" name="正方形/長方形 420">
          <a:extLst>
            <a:ext uri="{FF2B5EF4-FFF2-40B4-BE49-F238E27FC236}">
              <a16:creationId xmlns:a16="http://schemas.microsoft.com/office/drawing/2014/main" id="{00000000-0008-0000-0300-0000A5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22" name="正方形/長方形 421">
          <a:extLst>
            <a:ext uri="{FF2B5EF4-FFF2-40B4-BE49-F238E27FC236}">
              <a16:creationId xmlns:a16="http://schemas.microsoft.com/office/drawing/2014/main" id="{00000000-0008-0000-0300-0000A6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23" name="正方形/長方形 422">
          <a:extLst>
            <a:ext uri="{FF2B5EF4-FFF2-40B4-BE49-F238E27FC236}">
              <a16:creationId xmlns:a16="http://schemas.microsoft.com/office/drawing/2014/main" id="{00000000-0008-0000-0300-0000A7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24" name="正方形/長方形 423">
          <a:extLst>
            <a:ext uri="{FF2B5EF4-FFF2-40B4-BE49-F238E27FC236}">
              <a16:creationId xmlns:a16="http://schemas.microsoft.com/office/drawing/2014/main" id="{00000000-0008-0000-0300-0000A8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25" name="正方形/長方形 424">
          <a:extLst>
            <a:ext uri="{FF2B5EF4-FFF2-40B4-BE49-F238E27FC236}">
              <a16:creationId xmlns:a16="http://schemas.microsoft.com/office/drawing/2014/main" id="{00000000-0008-0000-0300-0000A9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26" name="テキスト ボックス 425">
          <a:extLst>
            <a:ext uri="{FF2B5EF4-FFF2-40B4-BE49-F238E27FC236}">
              <a16:creationId xmlns:a16="http://schemas.microsoft.com/office/drawing/2014/main" id="{00000000-0008-0000-0300-0000AA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前年度より比較して</a:t>
          </a:r>
          <a:r>
            <a:rPr kumimoji="1" lang="en-US" altLang="ja-JP" sz="1300">
              <a:latin typeface="ＭＳ Ｐゴシック" panose="020B0600070205080204" pitchFamily="50" charset="-128"/>
              <a:ea typeface="ＭＳ Ｐゴシック" panose="020B0600070205080204" pitchFamily="50" charset="-128"/>
            </a:rPr>
            <a:t>8.5</a:t>
          </a:r>
          <a:r>
            <a:rPr kumimoji="1" lang="ja-JP" altLang="en-US" sz="1300">
              <a:latin typeface="ＭＳ Ｐゴシック" panose="020B0600070205080204" pitchFamily="50" charset="-128"/>
              <a:ea typeface="ＭＳ Ｐゴシック" panose="020B0600070205080204" pitchFamily="50" charset="-128"/>
            </a:rPr>
            <a:t>％減少したが、県平均・類似団体平均を上回っている。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減少した主な要因は、前年度よりも大規模事業が少なく、新規起債発行額が抑えられたためである。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しかし、地方債の借入は今後も複数計画されており、増加が予想されるため、事業実施の再検討を行う。</a:t>
          </a:r>
        </a:p>
      </xdr:txBody>
    </xdr:sp>
    <xdr:clientData/>
  </xdr:twoCellAnchor>
  <xdr:oneCellAnchor>
    <xdr:from>
      <xdr:col>61</xdr:col>
      <xdr:colOff>6350</xdr:colOff>
      <xdr:row>10</xdr:row>
      <xdr:rowOff>63500</xdr:rowOff>
    </xdr:from>
    <xdr:ext cx="298543" cy="225703"/>
    <xdr:sp macro="" textlink="">
      <xdr:nvSpPr>
        <xdr:cNvPr id="427" name="テキスト ボックス 426">
          <a:extLst>
            <a:ext uri="{FF2B5EF4-FFF2-40B4-BE49-F238E27FC236}">
              <a16:creationId xmlns:a16="http://schemas.microsoft.com/office/drawing/2014/main" id="{00000000-0008-0000-0300-0000AB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8" name="直線コネクタ 427">
          <a:extLst>
            <a:ext uri="{FF2B5EF4-FFF2-40B4-BE49-F238E27FC236}">
              <a16:creationId xmlns:a16="http://schemas.microsoft.com/office/drawing/2014/main" id="{00000000-0008-0000-0300-0000AC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9" name="テキスト ボックス 428">
          <a:extLst>
            <a:ext uri="{FF2B5EF4-FFF2-40B4-BE49-F238E27FC236}">
              <a16:creationId xmlns:a16="http://schemas.microsoft.com/office/drawing/2014/main" id="{00000000-0008-0000-0300-0000AD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30" name="直線コネクタ 429">
          <a:extLst>
            <a:ext uri="{FF2B5EF4-FFF2-40B4-BE49-F238E27FC236}">
              <a16:creationId xmlns:a16="http://schemas.microsoft.com/office/drawing/2014/main" id="{00000000-0008-0000-0300-0000AE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31" name="テキスト ボックス 430">
          <a:extLst>
            <a:ext uri="{FF2B5EF4-FFF2-40B4-BE49-F238E27FC236}">
              <a16:creationId xmlns:a16="http://schemas.microsoft.com/office/drawing/2014/main" id="{00000000-0008-0000-0300-0000AF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32" name="直線コネクタ 431">
          <a:extLst>
            <a:ext uri="{FF2B5EF4-FFF2-40B4-BE49-F238E27FC236}">
              <a16:creationId xmlns:a16="http://schemas.microsoft.com/office/drawing/2014/main" id="{00000000-0008-0000-0300-0000B0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33" name="テキスト ボックス 432">
          <a:extLst>
            <a:ext uri="{FF2B5EF4-FFF2-40B4-BE49-F238E27FC236}">
              <a16:creationId xmlns:a16="http://schemas.microsoft.com/office/drawing/2014/main" id="{00000000-0008-0000-0300-0000B1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34" name="直線コネクタ 433">
          <a:extLst>
            <a:ext uri="{FF2B5EF4-FFF2-40B4-BE49-F238E27FC236}">
              <a16:creationId xmlns:a16="http://schemas.microsoft.com/office/drawing/2014/main" id="{00000000-0008-0000-0300-0000B2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36" name="直線コネクタ 435">
          <a:extLst>
            <a:ext uri="{FF2B5EF4-FFF2-40B4-BE49-F238E27FC236}">
              <a16:creationId xmlns:a16="http://schemas.microsoft.com/office/drawing/2014/main" id="{00000000-0008-0000-0300-0000B4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38" name="直線コネクタ 437">
          <a:extLst>
            <a:ext uri="{FF2B5EF4-FFF2-40B4-BE49-F238E27FC236}">
              <a16:creationId xmlns:a16="http://schemas.microsoft.com/office/drawing/2014/main" id="{00000000-0008-0000-0300-0000B6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40" name="直線コネクタ 439">
          <a:extLst>
            <a:ext uri="{FF2B5EF4-FFF2-40B4-BE49-F238E27FC236}">
              <a16:creationId xmlns:a16="http://schemas.microsoft.com/office/drawing/2014/main" id="{00000000-0008-0000-0300-0000B8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41" name="将来負担の状況グラフ枠">
          <a:extLst>
            <a:ext uri="{FF2B5EF4-FFF2-40B4-BE49-F238E27FC236}">
              <a16:creationId xmlns:a16="http://schemas.microsoft.com/office/drawing/2014/main" id="{00000000-0008-0000-0300-0000B9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22</xdr:row>
      <xdr:rowOff>7691</xdr:rowOff>
    </xdr:to>
    <xdr:cxnSp macro="">
      <xdr:nvCxnSpPr>
        <xdr:cNvPr id="442" name="直線コネクタ 441">
          <a:extLst>
            <a:ext uri="{FF2B5EF4-FFF2-40B4-BE49-F238E27FC236}">
              <a16:creationId xmlns:a16="http://schemas.microsoft.com/office/drawing/2014/main" id="{00000000-0008-0000-0300-0000BA010000}"/>
            </a:ext>
          </a:extLst>
        </xdr:cNvPr>
        <xdr:cNvCxnSpPr/>
      </xdr:nvCxnSpPr>
      <xdr:spPr>
        <a:xfrm flipV="1">
          <a:off x="17018000" y="2370667"/>
          <a:ext cx="0" cy="14089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151218</xdr:rowOff>
    </xdr:from>
    <xdr:ext cx="762000" cy="259045"/>
    <xdr:sp macro="" textlink="">
      <xdr:nvSpPr>
        <xdr:cNvPr id="443" name="将来負担の状況最小値テキスト">
          <a:extLst>
            <a:ext uri="{FF2B5EF4-FFF2-40B4-BE49-F238E27FC236}">
              <a16:creationId xmlns:a16="http://schemas.microsoft.com/office/drawing/2014/main" id="{00000000-0008-0000-0300-0000BB010000}"/>
            </a:ext>
          </a:extLst>
        </xdr:cNvPr>
        <xdr:cNvSpPr txBox="1"/>
      </xdr:nvSpPr>
      <xdr:spPr>
        <a:xfrm>
          <a:off x="17106900" y="3751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7691</xdr:rowOff>
    </xdr:from>
    <xdr:to>
      <xdr:col>81</xdr:col>
      <xdr:colOff>133350</xdr:colOff>
      <xdr:row>22</xdr:row>
      <xdr:rowOff>7691</xdr:rowOff>
    </xdr:to>
    <xdr:cxnSp macro="">
      <xdr:nvCxnSpPr>
        <xdr:cNvPr id="444" name="直線コネクタ 443">
          <a:extLst>
            <a:ext uri="{FF2B5EF4-FFF2-40B4-BE49-F238E27FC236}">
              <a16:creationId xmlns:a16="http://schemas.microsoft.com/office/drawing/2014/main" id="{00000000-0008-0000-0300-0000BC010000}"/>
            </a:ext>
          </a:extLst>
        </xdr:cNvPr>
        <xdr:cNvCxnSpPr/>
      </xdr:nvCxnSpPr>
      <xdr:spPr>
        <a:xfrm>
          <a:off x="16929100" y="37795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56744</xdr:rowOff>
    </xdr:from>
    <xdr:ext cx="762000" cy="259045"/>
    <xdr:sp macro="" textlink="">
      <xdr:nvSpPr>
        <xdr:cNvPr id="445" name="将来負担の状況最大値テキスト">
          <a:extLst>
            <a:ext uri="{FF2B5EF4-FFF2-40B4-BE49-F238E27FC236}">
              <a16:creationId xmlns:a16="http://schemas.microsoft.com/office/drawing/2014/main" id="{00000000-0008-0000-0300-0000BD010000}"/>
            </a:ext>
          </a:extLst>
        </xdr:cNvPr>
        <xdr:cNvSpPr txBox="1"/>
      </xdr:nvSpPr>
      <xdr:spPr>
        <a:xfrm>
          <a:off x="17106900" y="21141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46" name="直線コネクタ 445">
          <a:extLst>
            <a:ext uri="{FF2B5EF4-FFF2-40B4-BE49-F238E27FC236}">
              <a16:creationId xmlns:a16="http://schemas.microsoft.com/office/drawing/2014/main" id="{00000000-0008-0000-0300-0000BE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16</xdr:row>
      <xdr:rowOff>165029</xdr:rowOff>
    </xdr:from>
    <xdr:to>
      <xdr:col>81</xdr:col>
      <xdr:colOff>44450</xdr:colOff>
      <xdr:row>17</xdr:row>
      <xdr:rowOff>107527</xdr:rowOff>
    </xdr:to>
    <xdr:cxnSp macro="">
      <xdr:nvCxnSpPr>
        <xdr:cNvPr id="447" name="直線コネクタ 446">
          <a:extLst>
            <a:ext uri="{FF2B5EF4-FFF2-40B4-BE49-F238E27FC236}">
              <a16:creationId xmlns:a16="http://schemas.microsoft.com/office/drawing/2014/main" id="{00000000-0008-0000-0300-0000BF010000}"/>
            </a:ext>
          </a:extLst>
        </xdr:cNvPr>
        <xdr:cNvCxnSpPr/>
      </xdr:nvCxnSpPr>
      <xdr:spPr>
        <a:xfrm flipV="1">
          <a:off x="16179800" y="2908229"/>
          <a:ext cx="838200" cy="1139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171043</xdr:rowOff>
    </xdr:from>
    <xdr:ext cx="762000" cy="259045"/>
    <xdr:sp macro="" textlink="">
      <xdr:nvSpPr>
        <xdr:cNvPr id="448" name="将来負担の状況平均値テキスト">
          <a:extLst>
            <a:ext uri="{FF2B5EF4-FFF2-40B4-BE49-F238E27FC236}">
              <a16:creationId xmlns:a16="http://schemas.microsoft.com/office/drawing/2014/main" id="{00000000-0008-0000-0300-0000C0010000}"/>
            </a:ext>
          </a:extLst>
        </xdr:cNvPr>
        <xdr:cNvSpPr txBox="1"/>
      </xdr:nvSpPr>
      <xdr:spPr>
        <a:xfrm>
          <a:off x="17106900" y="222844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152682</xdr:rowOff>
    </xdr:from>
    <xdr:to>
      <xdr:col>81</xdr:col>
      <xdr:colOff>95250</xdr:colOff>
      <xdr:row>14</xdr:row>
      <xdr:rowOff>82832</xdr:rowOff>
    </xdr:to>
    <xdr:sp macro="" textlink="">
      <xdr:nvSpPr>
        <xdr:cNvPr id="449" name="フローチャート: 判断 448">
          <a:extLst>
            <a:ext uri="{FF2B5EF4-FFF2-40B4-BE49-F238E27FC236}">
              <a16:creationId xmlns:a16="http://schemas.microsoft.com/office/drawing/2014/main" id="{00000000-0008-0000-0300-0000C1010000}"/>
            </a:ext>
          </a:extLst>
        </xdr:cNvPr>
        <xdr:cNvSpPr/>
      </xdr:nvSpPr>
      <xdr:spPr>
        <a:xfrm>
          <a:off x="16967200" y="2381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17</xdr:row>
      <xdr:rowOff>51223</xdr:rowOff>
    </xdr:from>
    <xdr:to>
      <xdr:col>77</xdr:col>
      <xdr:colOff>44450</xdr:colOff>
      <xdr:row>17</xdr:row>
      <xdr:rowOff>107527</xdr:rowOff>
    </xdr:to>
    <xdr:cxnSp macro="">
      <xdr:nvCxnSpPr>
        <xdr:cNvPr id="450" name="直線コネクタ 449">
          <a:extLst>
            <a:ext uri="{FF2B5EF4-FFF2-40B4-BE49-F238E27FC236}">
              <a16:creationId xmlns:a16="http://schemas.microsoft.com/office/drawing/2014/main" id="{00000000-0008-0000-0300-0000C2010000}"/>
            </a:ext>
          </a:extLst>
        </xdr:cNvPr>
        <xdr:cNvCxnSpPr/>
      </xdr:nvCxnSpPr>
      <xdr:spPr>
        <a:xfrm>
          <a:off x="15290800" y="2965873"/>
          <a:ext cx="889000" cy="5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14</xdr:row>
      <xdr:rowOff>127353</xdr:rowOff>
    </xdr:from>
    <xdr:to>
      <xdr:col>77</xdr:col>
      <xdr:colOff>95250</xdr:colOff>
      <xdr:row>15</xdr:row>
      <xdr:rowOff>57503</xdr:rowOff>
    </xdr:to>
    <xdr:sp macro="" textlink="">
      <xdr:nvSpPr>
        <xdr:cNvPr id="451" name="フローチャート: 判断 450">
          <a:extLst>
            <a:ext uri="{FF2B5EF4-FFF2-40B4-BE49-F238E27FC236}">
              <a16:creationId xmlns:a16="http://schemas.microsoft.com/office/drawing/2014/main" id="{00000000-0008-0000-0300-0000C3010000}"/>
            </a:ext>
          </a:extLst>
        </xdr:cNvPr>
        <xdr:cNvSpPr/>
      </xdr:nvSpPr>
      <xdr:spPr>
        <a:xfrm>
          <a:off x="16129000" y="2527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13</xdr:row>
      <xdr:rowOff>67680</xdr:rowOff>
    </xdr:from>
    <xdr:ext cx="736600" cy="259045"/>
    <xdr:sp macro="" textlink="">
      <xdr:nvSpPr>
        <xdr:cNvPr id="452" name="テキスト ボックス 451">
          <a:extLst>
            <a:ext uri="{FF2B5EF4-FFF2-40B4-BE49-F238E27FC236}">
              <a16:creationId xmlns:a16="http://schemas.microsoft.com/office/drawing/2014/main" id="{00000000-0008-0000-0300-0000C4010000}"/>
            </a:ext>
          </a:extLst>
        </xdr:cNvPr>
        <xdr:cNvSpPr txBox="1"/>
      </xdr:nvSpPr>
      <xdr:spPr>
        <a:xfrm>
          <a:off x="15798800" y="22965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15</xdr:row>
      <xdr:rowOff>72390</xdr:rowOff>
    </xdr:from>
    <xdr:to>
      <xdr:col>72</xdr:col>
      <xdr:colOff>203200</xdr:colOff>
      <xdr:row>17</xdr:row>
      <xdr:rowOff>51223</xdr:rowOff>
    </xdr:to>
    <xdr:cxnSp macro="">
      <xdr:nvCxnSpPr>
        <xdr:cNvPr id="453" name="直線コネクタ 452">
          <a:extLst>
            <a:ext uri="{FF2B5EF4-FFF2-40B4-BE49-F238E27FC236}">
              <a16:creationId xmlns:a16="http://schemas.microsoft.com/office/drawing/2014/main" id="{00000000-0008-0000-0300-0000C5010000}"/>
            </a:ext>
          </a:extLst>
        </xdr:cNvPr>
        <xdr:cNvCxnSpPr/>
      </xdr:nvCxnSpPr>
      <xdr:spPr>
        <a:xfrm>
          <a:off x="14401800" y="2644140"/>
          <a:ext cx="889000" cy="3217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15</xdr:row>
      <xdr:rowOff>20250</xdr:rowOff>
    </xdr:from>
    <xdr:to>
      <xdr:col>73</xdr:col>
      <xdr:colOff>44450</xdr:colOff>
      <xdr:row>15</xdr:row>
      <xdr:rowOff>121850</xdr:rowOff>
    </xdr:to>
    <xdr:sp macro="" textlink="">
      <xdr:nvSpPr>
        <xdr:cNvPr id="454" name="フローチャート: 判断 453">
          <a:extLst>
            <a:ext uri="{FF2B5EF4-FFF2-40B4-BE49-F238E27FC236}">
              <a16:creationId xmlns:a16="http://schemas.microsoft.com/office/drawing/2014/main" id="{00000000-0008-0000-0300-0000C6010000}"/>
            </a:ext>
          </a:extLst>
        </xdr:cNvPr>
        <xdr:cNvSpPr/>
      </xdr:nvSpPr>
      <xdr:spPr>
        <a:xfrm>
          <a:off x="15240000" y="2592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13</xdr:row>
      <xdr:rowOff>132027</xdr:rowOff>
    </xdr:from>
    <xdr:ext cx="762000" cy="259045"/>
    <xdr:sp macro="" textlink="">
      <xdr:nvSpPr>
        <xdr:cNvPr id="455" name="テキスト ボックス 454">
          <a:extLst>
            <a:ext uri="{FF2B5EF4-FFF2-40B4-BE49-F238E27FC236}">
              <a16:creationId xmlns:a16="http://schemas.microsoft.com/office/drawing/2014/main" id="{00000000-0008-0000-0300-0000C7010000}"/>
            </a:ext>
          </a:extLst>
        </xdr:cNvPr>
        <xdr:cNvSpPr txBox="1"/>
      </xdr:nvSpPr>
      <xdr:spPr>
        <a:xfrm>
          <a:off x="14909800" y="2360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15</xdr:row>
      <xdr:rowOff>17427</xdr:rowOff>
    </xdr:from>
    <xdr:to>
      <xdr:col>68</xdr:col>
      <xdr:colOff>152400</xdr:colOff>
      <xdr:row>15</xdr:row>
      <xdr:rowOff>72390</xdr:rowOff>
    </xdr:to>
    <xdr:cxnSp macro="">
      <xdr:nvCxnSpPr>
        <xdr:cNvPr id="456" name="直線コネクタ 455">
          <a:extLst>
            <a:ext uri="{FF2B5EF4-FFF2-40B4-BE49-F238E27FC236}">
              <a16:creationId xmlns:a16="http://schemas.microsoft.com/office/drawing/2014/main" id="{00000000-0008-0000-0300-0000C8010000}"/>
            </a:ext>
          </a:extLst>
        </xdr:cNvPr>
        <xdr:cNvCxnSpPr/>
      </xdr:nvCxnSpPr>
      <xdr:spPr>
        <a:xfrm>
          <a:off x="13512800" y="2589177"/>
          <a:ext cx="889000" cy="549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14</xdr:row>
      <xdr:rowOff>163548</xdr:rowOff>
    </xdr:from>
    <xdr:to>
      <xdr:col>68</xdr:col>
      <xdr:colOff>203200</xdr:colOff>
      <xdr:row>15</xdr:row>
      <xdr:rowOff>93698</xdr:rowOff>
    </xdr:to>
    <xdr:sp macro="" textlink="">
      <xdr:nvSpPr>
        <xdr:cNvPr id="457" name="フローチャート: 判断 456">
          <a:extLst>
            <a:ext uri="{FF2B5EF4-FFF2-40B4-BE49-F238E27FC236}">
              <a16:creationId xmlns:a16="http://schemas.microsoft.com/office/drawing/2014/main" id="{00000000-0008-0000-0300-0000C9010000}"/>
            </a:ext>
          </a:extLst>
        </xdr:cNvPr>
        <xdr:cNvSpPr/>
      </xdr:nvSpPr>
      <xdr:spPr>
        <a:xfrm>
          <a:off x="14351000" y="2563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13</xdr:row>
      <xdr:rowOff>103875</xdr:rowOff>
    </xdr:from>
    <xdr:ext cx="762000" cy="259045"/>
    <xdr:sp macro="" textlink="">
      <xdr:nvSpPr>
        <xdr:cNvPr id="458" name="テキスト ボックス 457">
          <a:extLst>
            <a:ext uri="{FF2B5EF4-FFF2-40B4-BE49-F238E27FC236}">
              <a16:creationId xmlns:a16="http://schemas.microsoft.com/office/drawing/2014/main" id="{00000000-0008-0000-0300-0000CA010000}"/>
            </a:ext>
          </a:extLst>
        </xdr:cNvPr>
        <xdr:cNvSpPr txBox="1"/>
      </xdr:nvSpPr>
      <xdr:spPr>
        <a:xfrm>
          <a:off x="14020800" y="2332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15</xdr:row>
      <xdr:rowOff>18909</xdr:rowOff>
    </xdr:from>
    <xdr:to>
      <xdr:col>64</xdr:col>
      <xdr:colOff>152400</xdr:colOff>
      <xdr:row>15</xdr:row>
      <xdr:rowOff>120509</xdr:rowOff>
    </xdr:to>
    <xdr:sp macro="" textlink="">
      <xdr:nvSpPr>
        <xdr:cNvPr id="459" name="フローチャート: 判断 458">
          <a:extLst>
            <a:ext uri="{FF2B5EF4-FFF2-40B4-BE49-F238E27FC236}">
              <a16:creationId xmlns:a16="http://schemas.microsoft.com/office/drawing/2014/main" id="{00000000-0008-0000-0300-0000CB010000}"/>
            </a:ext>
          </a:extLst>
        </xdr:cNvPr>
        <xdr:cNvSpPr/>
      </xdr:nvSpPr>
      <xdr:spPr>
        <a:xfrm>
          <a:off x="13462000" y="25906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105286</xdr:rowOff>
    </xdr:from>
    <xdr:ext cx="762000" cy="259045"/>
    <xdr:sp macro="" textlink="">
      <xdr:nvSpPr>
        <xdr:cNvPr id="460" name="テキスト ボックス 459">
          <a:extLst>
            <a:ext uri="{FF2B5EF4-FFF2-40B4-BE49-F238E27FC236}">
              <a16:creationId xmlns:a16="http://schemas.microsoft.com/office/drawing/2014/main" id="{00000000-0008-0000-0300-0000CC010000}"/>
            </a:ext>
          </a:extLst>
        </xdr:cNvPr>
        <xdr:cNvSpPr txBox="1"/>
      </xdr:nvSpPr>
      <xdr:spPr>
        <a:xfrm>
          <a:off x="13131800" y="267703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61" name="テキスト ボックス 460">
          <a:extLst>
            <a:ext uri="{FF2B5EF4-FFF2-40B4-BE49-F238E27FC236}">
              <a16:creationId xmlns:a16="http://schemas.microsoft.com/office/drawing/2014/main" id="{00000000-0008-0000-0300-0000CD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62" name="テキスト ボックス 461">
          <a:extLst>
            <a:ext uri="{FF2B5EF4-FFF2-40B4-BE49-F238E27FC236}">
              <a16:creationId xmlns:a16="http://schemas.microsoft.com/office/drawing/2014/main" id="{00000000-0008-0000-0300-0000CE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63" name="テキスト ボックス 462">
          <a:extLst>
            <a:ext uri="{FF2B5EF4-FFF2-40B4-BE49-F238E27FC236}">
              <a16:creationId xmlns:a16="http://schemas.microsoft.com/office/drawing/2014/main" id="{00000000-0008-0000-0300-0000CF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64" name="テキスト ボックス 463">
          <a:extLst>
            <a:ext uri="{FF2B5EF4-FFF2-40B4-BE49-F238E27FC236}">
              <a16:creationId xmlns:a16="http://schemas.microsoft.com/office/drawing/2014/main" id="{00000000-0008-0000-0300-0000D0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65" name="テキスト ボックス 464">
          <a:extLst>
            <a:ext uri="{FF2B5EF4-FFF2-40B4-BE49-F238E27FC236}">
              <a16:creationId xmlns:a16="http://schemas.microsoft.com/office/drawing/2014/main" id="{00000000-0008-0000-0300-0000D1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16</xdr:row>
      <xdr:rowOff>114229</xdr:rowOff>
    </xdr:from>
    <xdr:to>
      <xdr:col>81</xdr:col>
      <xdr:colOff>95250</xdr:colOff>
      <xdr:row>17</xdr:row>
      <xdr:rowOff>44379</xdr:rowOff>
    </xdr:to>
    <xdr:sp macro="" textlink="">
      <xdr:nvSpPr>
        <xdr:cNvPr id="466" name="楕円 465">
          <a:extLst>
            <a:ext uri="{FF2B5EF4-FFF2-40B4-BE49-F238E27FC236}">
              <a16:creationId xmlns:a16="http://schemas.microsoft.com/office/drawing/2014/main" id="{00000000-0008-0000-0300-0000D2010000}"/>
            </a:ext>
          </a:extLst>
        </xdr:cNvPr>
        <xdr:cNvSpPr/>
      </xdr:nvSpPr>
      <xdr:spPr>
        <a:xfrm>
          <a:off x="16967200" y="28574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16</xdr:row>
      <xdr:rowOff>86306</xdr:rowOff>
    </xdr:from>
    <xdr:ext cx="762000" cy="259045"/>
    <xdr:sp macro="" textlink="">
      <xdr:nvSpPr>
        <xdr:cNvPr id="467" name="将来負担の状況該当値テキスト">
          <a:extLst>
            <a:ext uri="{FF2B5EF4-FFF2-40B4-BE49-F238E27FC236}">
              <a16:creationId xmlns:a16="http://schemas.microsoft.com/office/drawing/2014/main" id="{00000000-0008-0000-0300-0000D3010000}"/>
            </a:ext>
          </a:extLst>
        </xdr:cNvPr>
        <xdr:cNvSpPr txBox="1"/>
      </xdr:nvSpPr>
      <xdr:spPr>
        <a:xfrm>
          <a:off x="17106900" y="28295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17</xdr:row>
      <xdr:rowOff>56727</xdr:rowOff>
    </xdr:from>
    <xdr:to>
      <xdr:col>77</xdr:col>
      <xdr:colOff>95250</xdr:colOff>
      <xdr:row>17</xdr:row>
      <xdr:rowOff>158327</xdr:rowOff>
    </xdr:to>
    <xdr:sp macro="" textlink="">
      <xdr:nvSpPr>
        <xdr:cNvPr id="468" name="楕円 467">
          <a:extLst>
            <a:ext uri="{FF2B5EF4-FFF2-40B4-BE49-F238E27FC236}">
              <a16:creationId xmlns:a16="http://schemas.microsoft.com/office/drawing/2014/main" id="{00000000-0008-0000-0300-0000D4010000}"/>
            </a:ext>
          </a:extLst>
        </xdr:cNvPr>
        <xdr:cNvSpPr/>
      </xdr:nvSpPr>
      <xdr:spPr>
        <a:xfrm>
          <a:off x="16129000" y="2971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17</xdr:row>
      <xdr:rowOff>143104</xdr:rowOff>
    </xdr:from>
    <xdr:ext cx="736600" cy="259045"/>
    <xdr:sp macro="" textlink="">
      <xdr:nvSpPr>
        <xdr:cNvPr id="469" name="テキスト ボックス 468">
          <a:extLst>
            <a:ext uri="{FF2B5EF4-FFF2-40B4-BE49-F238E27FC236}">
              <a16:creationId xmlns:a16="http://schemas.microsoft.com/office/drawing/2014/main" id="{00000000-0008-0000-0300-0000D5010000}"/>
            </a:ext>
          </a:extLst>
        </xdr:cNvPr>
        <xdr:cNvSpPr txBox="1"/>
      </xdr:nvSpPr>
      <xdr:spPr>
        <a:xfrm>
          <a:off x="15798800" y="3057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17</xdr:row>
      <xdr:rowOff>423</xdr:rowOff>
    </xdr:from>
    <xdr:to>
      <xdr:col>73</xdr:col>
      <xdr:colOff>44450</xdr:colOff>
      <xdr:row>17</xdr:row>
      <xdr:rowOff>102023</xdr:rowOff>
    </xdr:to>
    <xdr:sp macro="" textlink="">
      <xdr:nvSpPr>
        <xdr:cNvPr id="470" name="楕円 469">
          <a:extLst>
            <a:ext uri="{FF2B5EF4-FFF2-40B4-BE49-F238E27FC236}">
              <a16:creationId xmlns:a16="http://schemas.microsoft.com/office/drawing/2014/main" id="{00000000-0008-0000-0300-0000D6010000}"/>
            </a:ext>
          </a:extLst>
        </xdr:cNvPr>
        <xdr:cNvSpPr/>
      </xdr:nvSpPr>
      <xdr:spPr>
        <a:xfrm>
          <a:off x="15240000" y="29150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17</xdr:row>
      <xdr:rowOff>86800</xdr:rowOff>
    </xdr:from>
    <xdr:ext cx="762000" cy="259045"/>
    <xdr:sp macro="" textlink="">
      <xdr:nvSpPr>
        <xdr:cNvPr id="471" name="テキスト ボックス 470">
          <a:extLst>
            <a:ext uri="{FF2B5EF4-FFF2-40B4-BE49-F238E27FC236}">
              <a16:creationId xmlns:a16="http://schemas.microsoft.com/office/drawing/2014/main" id="{00000000-0008-0000-0300-0000D7010000}"/>
            </a:ext>
          </a:extLst>
        </xdr:cNvPr>
        <xdr:cNvSpPr txBox="1"/>
      </xdr:nvSpPr>
      <xdr:spPr>
        <a:xfrm>
          <a:off x="14909800" y="30014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21590</xdr:rowOff>
    </xdr:from>
    <xdr:to>
      <xdr:col>68</xdr:col>
      <xdr:colOff>203200</xdr:colOff>
      <xdr:row>15</xdr:row>
      <xdr:rowOff>123190</xdr:rowOff>
    </xdr:to>
    <xdr:sp macro="" textlink="">
      <xdr:nvSpPr>
        <xdr:cNvPr id="472" name="楕円 471">
          <a:extLst>
            <a:ext uri="{FF2B5EF4-FFF2-40B4-BE49-F238E27FC236}">
              <a16:creationId xmlns:a16="http://schemas.microsoft.com/office/drawing/2014/main" id="{00000000-0008-0000-0300-0000D8010000}"/>
            </a:ext>
          </a:extLst>
        </xdr:cNvPr>
        <xdr:cNvSpPr/>
      </xdr:nvSpPr>
      <xdr:spPr>
        <a:xfrm>
          <a:off x="14351000" y="25933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15</xdr:row>
      <xdr:rowOff>107967</xdr:rowOff>
    </xdr:from>
    <xdr:ext cx="762000" cy="259045"/>
    <xdr:sp macro="" textlink="">
      <xdr:nvSpPr>
        <xdr:cNvPr id="473" name="テキスト ボックス 472">
          <a:extLst>
            <a:ext uri="{FF2B5EF4-FFF2-40B4-BE49-F238E27FC236}">
              <a16:creationId xmlns:a16="http://schemas.microsoft.com/office/drawing/2014/main" id="{00000000-0008-0000-0300-0000D9010000}"/>
            </a:ext>
          </a:extLst>
        </xdr:cNvPr>
        <xdr:cNvSpPr txBox="1"/>
      </xdr:nvSpPr>
      <xdr:spPr>
        <a:xfrm>
          <a:off x="14020800" y="26797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14</xdr:row>
      <xdr:rowOff>138077</xdr:rowOff>
    </xdr:from>
    <xdr:to>
      <xdr:col>64</xdr:col>
      <xdr:colOff>152400</xdr:colOff>
      <xdr:row>15</xdr:row>
      <xdr:rowOff>68227</xdr:rowOff>
    </xdr:to>
    <xdr:sp macro="" textlink="">
      <xdr:nvSpPr>
        <xdr:cNvPr id="474" name="楕円 473">
          <a:extLst>
            <a:ext uri="{FF2B5EF4-FFF2-40B4-BE49-F238E27FC236}">
              <a16:creationId xmlns:a16="http://schemas.microsoft.com/office/drawing/2014/main" id="{00000000-0008-0000-0300-0000DA010000}"/>
            </a:ext>
          </a:extLst>
        </xdr:cNvPr>
        <xdr:cNvSpPr/>
      </xdr:nvSpPr>
      <xdr:spPr>
        <a:xfrm>
          <a:off x="13462000" y="253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13</xdr:row>
      <xdr:rowOff>78404</xdr:rowOff>
    </xdr:from>
    <xdr:ext cx="762000" cy="259045"/>
    <xdr:sp macro="" textlink="">
      <xdr:nvSpPr>
        <xdr:cNvPr id="475" name="テキスト ボックス 474">
          <a:extLst>
            <a:ext uri="{FF2B5EF4-FFF2-40B4-BE49-F238E27FC236}">
              <a16:creationId xmlns:a16="http://schemas.microsoft.com/office/drawing/2014/main" id="{00000000-0008-0000-0300-0000DB010000}"/>
            </a:ext>
          </a:extLst>
        </xdr:cNvPr>
        <xdr:cNvSpPr txBox="1"/>
      </xdr:nvSpPr>
      <xdr:spPr>
        <a:xfrm>
          <a:off x="13131800" y="23072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133350</xdr:colOff>
      <xdr:row>26</xdr:row>
      <xdr:rowOff>0</xdr:rowOff>
    </xdr:from>
    <xdr:ext cx="10146926" cy="590550"/>
    <xdr:sp macro="" textlink="">
      <xdr:nvSpPr>
        <xdr:cNvPr id="476" name="テキスト ボックス 475">
          <a:extLst>
            <a:ext uri="{FF2B5EF4-FFF2-40B4-BE49-F238E27FC236}">
              <a16:creationId xmlns:a16="http://schemas.microsoft.com/office/drawing/2014/main" id="{998B821D-5B0A-423C-B2A8-5C992870EAF3}"/>
            </a:ext>
          </a:extLst>
        </xdr:cNvPr>
        <xdr:cNvSpPr txBox="1"/>
      </xdr:nvSpPr>
      <xdr:spPr>
        <a:xfrm>
          <a:off x="762000" y="4457700"/>
          <a:ext cx="10146926" cy="59055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square" rtlCol="0" anchor="t">
          <a:noAutofit/>
        </a:bodyPr>
        <a:lstStyle/>
        <a:p>
          <a:pPr algn="l"/>
          <a:r>
            <a:rPr kumimoji="1" lang="en-US" altLang="ja-JP" sz="1000">
              <a:solidFill>
                <a:srgbClr val="FF0000"/>
              </a:solidFill>
              <a:latin typeface="ＭＳ Ｐゴシック" panose="020B0600070205080204" pitchFamily="50" charset="-128"/>
              <a:ea typeface="ＭＳ Ｐゴシック" panose="020B0600070205080204" pitchFamily="50" charset="-128"/>
            </a:rPr>
            <a:t>※</a:t>
          </a:r>
          <a:r>
            <a:rPr kumimoji="1" lang="ja-JP" altLang="en-US" sz="1000">
              <a:solidFill>
                <a:srgbClr val="FF0000"/>
              </a:solidFill>
              <a:latin typeface="ＭＳ Ｐゴシック" panose="020B0600070205080204" pitchFamily="50" charset="-128"/>
              <a:ea typeface="ＭＳ Ｐゴシック" panose="020B0600070205080204" pitchFamily="50" charset="-128"/>
            </a:rPr>
            <a:t>「定員管理の</a:t>
          </a:r>
          <a:r>
            <a:rPr kumimoji="1" lang="ja-JP" altLang="en-US" sz="1000">
              <a:solidFill>
                <a:srgbClr val="FF0000"/>
              </a:solidFill>
              <a:latin typeface="+mn-ea"/>
              <a:ea typeface="+mn-ea"/>
            </a:rPr>
            <a:t>状況」の「人口</a:t>
          </a:r>
          <a:r>
            <a:rPr kumimoji="1" lang="en-US" altLang="ja-JP" sz="1000">
              <a:solidFill>
                <a:srgbClr val="FF0000"/>
              </a:solidFill>
              <a:latin typeface="+mn-ea"/>
              <a:ea typeface="+mn-ea"/>
            </a:rPr>
            <a:t>1,000</a:t>
          </a:r>
          <a:r>
            <a:rPr kumimoji="1" lang="ja-JP" altLang="en-US" sz="1000">
              <a:solidFill>
                <a:srgbClr val="FF0000"/>
              </a:solidFill>
              <a:latin typeface="+mn-ea"/>
              <a:ea typeface="+mn-ea"/>
            </a:rPr>
            <a:t>人当たり職員数」</a:t>
          </a:r>
          <a:r>
            <a:rPr kumimoji="1" lang="ja-JP" altLang="en-US" sz="1000">
              <a:solidFill>
                <a:srgbClr val="FF0000"/>
              </a:solidFill>
              <a:latin typeface="ＭＳ Ｐゴシック" panose="020B0600070205080204" pitchFamily="50" charset="-128"/>
              <a:ea typeface="ＭＳ Ｐゴシック" panose="020B0600070205080204" pitchFamily="50" charset="-128"/>
              <a:cs typeface="+mn-cs"/>
            </a:rPr>
            <a:t>の算出に用いる</a:t>
          </a:r>
          <a:r>
            <a:rPr kumimoji="1" lang="ja-JP" altLang="en-US" sz="1000">
              <a:solidFill>
                <a:srgbClr val="FF0000"/>
              </a:solidFill>
              <a:latin typeface="ＭＳ Ｐゴシック" panose="020B0600070205080204" pitchFamily="50" charset="-128"/>
              <a:ea typeface="+mn-ea"/>
            </a:rPr>
            <a:t>職員数及び「給与水準（国との比較）」の「ラスパイレス指数」については、各調査対象年度の翌年の</a:t>
          </a:r>
          <a:endParaRPr kumimoji="1" lang="en-US" altLang="ja-JP" sz="1000">
            <a:solidFill>
              <a:srgbClr val="FF0000"/>
            </a:solidFill>
            <a:latin typeface="ＭＳ Ｐゴシック" panose="020B0600070205080204" pitchFamily="50" charset="-128"/>
            <a:ea typeface="+mn-ea"/>
          </a:endParaRPr>
        </a:p>
        <a:p>
          <a:pPr algn="l"/>
          <a:r>
            <a:rPr kumimoji="1" lang="en-US" altLang="ja-JP" sz="1000">
              <a:solidFill>
                <a:srgbClr val="FF0000"/>
              </a:solidFill>
              <a:latin typeface="ＭＳ Ｐゴシック" panose="020B0600070205080204" pitchFamily="50" charset="-128"/>
              <a:ea typeface="+mn-ea"/>
            </a:rPr>
            <a:t>   </a:t>
          </a:r>
          <a:r>
            <a:rPr kumimoji="1" lang="ja-JP" altLang="en-US" sz="1000">
              <a:solidFill>
                <a:srgbClr val="FF0000"/>
              </a:solidFill>
              <a:latin typeface="ＭＳ Ｐゴシック" panose="020B0600070205080204" pitchFamily="50" charset="-128"/>
              <a:ea typeface="+mn-ea"/>
            </a:rPr>
            <a:t>地方公務員給与実態調査に基づいているが、令和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年度は令和</a:t>
          </a:r>
          <a:r>
            <a:rPr kumimoji="1" lang="en-US" altLang="ja-JP" sz="1000">
              <a:solidFill>
                <a:srgbClr val="FF0000"/>
              </a:solidFill>
              <a:latin typeface="ＭＳ Ｐゴシック" panose="020B0600070205080204" pitchFamily="50" charset="-128"/>
              <a:ea typeface="+mn-ea"/>
            </a:rPr>
            <a:t>3</a:t>
          </a:r>
          <a:r>
            <a:rPr kumimoji="1" lang="ja-JP" altLang="en-US" sz="1000">
              <a:solidFill>
                <a:srgbClr val="FF0000"/>
              </a:solidFill>
              <a:latin typeface="ＭＳ Ｐゴシック" panose="020B0600070205080204" pitchFamily="50" charset="-128"/>
              <a:ea typeface="+mn-ea"/>
            </a:rPr>
            <a:t>年調査の数値を引用している。 </a:t>
          </a: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3180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前年度より</a:t>
          </a:r>
          <a:r>
            <a:rPr kumimoji="1" lang="en-US" altLang="ja-JP" sz="1300">
              <a:latin typeface="ＭＳ Ｐゴシック" panose="020B0600070205080204" pitchFamily="50" charset="-128"/>
              <a:ea typeface="ＭＳ Ｐゴシック" panose="020B0600070205080204" pitchFamily="50" charset="-128"/>
            </a:rPr>
            <a:t>4.5</a:t>
          </a:r>
          <a:r>
            <a:rPr kumimoji="1" lang="ja-JP" altLang="en-US" sz="1300">
              <a:latin typeface="ＭＳ Ｐゴシック" panose="020B0600070205080204" pitchFamily="50" charset="-128"/>
              <a:ea typeface="ＭＳ Ｐゴシック" panose="020B0600070205080204" pitchFamily="50" charset="-128"/>
            </a:rPr>
            <a:t>％増加した。この数値は県平均・類似団体よりも高い。</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会計年度任用職員が制度化され</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年が経過したことによる昇給、社会保険料や退職手当組合負担金が増加したことが主な原因である。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今後、定員適正化計画に基づき、定員管理の適正化及び効率的で効果的な執行体制の確立を推進する。</a:t>
          </a: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34</xdr:row>
      <xdr:rowOff>122428</xdr:rowOff>
    </xdr:from>
    <xdr:to>
      <xdr:col>24</xdr:col>
      <xdr:colOff>25400</xdr:colOff>
      <xdr:row>40</xdr:row>
      <xdr:rowOff>90424</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951728"/>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62501</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692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90424</xdr:rowOff>
    </xdr:from>
    <xdr:to>
      <xdr:col>24</xdr:col>
      <xdr:colOff>114300</xdr:colOff>
      <xdr:row>40</xdr:row>
      <xdr:rowOff>90424</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6948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37355</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695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34</xdr:row>
      <xdr:rowOff>122428</xdr:rowOff>
    </xdr:from>
    <xdr:to>
      <xdr:col>24</xdr:col>
      <xdr:colOff>114300</xdr:colOff>
      <xdr:row>34</xdr:row>
      <xdr:rowOff>122428</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9517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37</xdr:row>
      <xdr:rowOff>37846</xdr:rowOff>
    </xdr:from>
    <xdr:to>
      <xdr:col>24</xdr:col>
      <xdr:colOff>25400</xdr:colOff>
      <xdr:row>38</xdr:row>
      <xdr:rowOff>72136</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381496"/>
          <a:ext cx="8382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106443</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6107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36</xdr:row>
      <xdr:rowOff>89916</xdr:rowOff>
    </xdr:from>
    <xdr:to>
      <xdr:col>24</xdr:col>
      <xdr:colOff>76200</xdr:colOff>
      <xdr:row>37</xdr:row>
      <xdr:rowOff>20066</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37</xdr:row>
      <xdr:rowOff>37846</xdr:rowOff>
    </xdr:from>
    <xdr:to>
      <xdr:col>19</xdr:col>
      <xdr:colOff>187325</xdr:colOff>
      <xdr:row>37</xdr:row>
      <xdr:rowOff>133858</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flipV="1">
          <a:off x="3098800" y="6381496"/>
          <a:ext cx="889000" cy="96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36</xdr:row>
      <xdr:rowOff>158496</xdr:rowOff>
    </xdr:from>
    <xdr:to>
      <xdr:col>20</xdr:col>
      <xdr:colOff>38100</xdr:colOff>
      <xdr:row>37</xdr:row>
      <xdr:rowOff>88646</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63306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98823</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60995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37</xdr:row>
      <xdr:rowOff>133858</xdr:rowOff>
    </xdr:from>
    <xdr:to>
      <xdr:col>15</xdr:col>
      <xdr:colOff>98425</xdr:colOff>
      <xdr:row>37</xdr:row>
      <xdr:rowOff>143002</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6477508"/>
          <a:ext cx="8890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36</xdr:row>
      <xdr:rowOff>85344</xdr:rowOff>
    </xdr:from>
    <xdr:to>
      <xdr:col>15</xdr:col>
      <xdr:colOff>149225</xdr:colOff>
      <xdr:row>37</xdr:row>
      <xdr:rowOff>15494</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25671</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37</xdr:row>
      <xdr:rowOff>143002</xdr:rowOff>
    </xdr:from>
    <xdr:to>
      <xdr:col>11</xdr:col>
      <xdr:colOff>9525</xdr:colOff>
      <xdr:row>37</xdr:row>
      <xdr:rowOff>161290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flipV="1">
          <a:off x="1320800" y="6486652"/>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36</xdr:row>
      <xdr:rowOff>89916</xdr:rowOff>
    </xdr:from>
    <xdr:to>
      <xdr:col>11</xdr:col>
      <xdr:colOff>60325</xdr:colOff>
      <xdr:row>37</xdr:row>
      <xdr:rowOff>20066</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30243</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309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36</xdr:row>
      <xdr:rowOff>85344</xdr:rowOff>
    </xdr:from>
    <xdr:to>
      <xdr:col>6</xdr:col>
      <xdr:colOff>171450</xdr:colOff>
      <xdr:row>37</xdr:row>
      <xdr:rowOff>15494</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6257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35</xdr:row>
      <xdr:rowOff>25671</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6026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38</xdr:row>
      <xdr:rowOff>21336</xdr:rowOff>
    </xdr:from>
    <xdr:to>
      <xdr:col>24</xdr:col>
      <xdr:colOff>76200</xdr:colOff>
      <xdr:row>38</xdr:row>
      <xdr:rowOff>122936</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6536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164863</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65085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36</xdr:row>
      <xdr:rowOff>158496</xdr:rowOff>
    </xdr:from>
    <xdr:to>
      <xdr:col>20</xdr:col>
      <xdr:colOff>38100</xdr:colOff>
      <xdr:row>37</xdr:row>
      <xdr:rowOff>88646</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63306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37</xdr:row>
      <xdr:rowOff>73423</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41707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37</xdr:row>
      <xdr:rowOff>83058</xdr:rowOff>
    </xdr:from>
    <xdr:to>
      <xdr:col>15</xdr:col>
      <xdr:colOff>149225</xdr:colOff>
      <xdr:row>38</xdr:row>
      <xdr:rowOff>13208</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64267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37</xdr:row>
      <xdr:rowOff>169435</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65130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37</xdr:row>
      <xdr:rowOff>92202</xdr:rowOff>
    </xdr:from>
    <xdr:to>
      <xdr:col>11</xdr:col>
      <xdr:colOff>60325</xdr:colOff>
      <xdr:row>38</xdr:row>
      <xdr:rowOff>22352</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64358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38</xdr:row>
      <xdr:rowOff>7129</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65222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37</xdr:row>
      <xdr:rowOff>110490</xdr:rowOff>
    </xdr:from>
    <xdr:to>
      <xdr:col>6</xdr:col>
      <xdr:colOff>171450</xdr:colOff>
      <xdr:row>38</xdr:row>
      <xdr:rowOff>40640</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64541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38</xdr:row>
      <xdr:rowOff>25417</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65405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％上昇し、近年の中で最も高い数値となった。県平均よりも高いが、類似団体より低い位置である。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美化センターの固定燃料化施設が休止し、ごみ処分料が発生したことが今回上昇した大きな要因である。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現状況をさらに悪化させないよう、財政運営に努めていく。</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9</xdr:row>
      <xdr:rowOff>156227</xdr:rowOff>
    </xdr:from>
    <xdr:ext cx="508000" cy="259045"/>
    <xdr:sp macro="" textlink="">
      <xdr:nvSpPr>
        <xdr:cNvPr id="116" name="テキスト ボックス 115">
          <a:extLst>
            <a:ext uri="{FF2B5EF4-FFF2-40B4-BE49-F238E27FC236}">
              <a16:creationId xmlns:a16="http://schemas.microsoft.com/office/drawing/2014/main" id="{00000000-0008-0000-0400-000074000000}"/>
            </a:ext>
          </a:extLst>
        </xdr:cNvPr>
        <xdr:cNvSpPr txBox="1"/>
      </xdr:nvSpPr>
      <xdr:spPr>
        <a:xfrm>
          <a:off x="11938000" y="169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24</xdr:row>
      <xdr:rowOff>12700</xdr:rowOff>
    </xdr:to>
    <xdr:sp macro="" textlink="">
      <xdr:nvSpPr>
        <xdr:cNvPr id="117" name="物件費グラフ枠">
          <a:extLst>
            <a:ext uri="{FF2B5EF4-FFF2-40B4-BE49-F238E27FC236}">
              <a16:creationId xmlns:a16="http://schemas.microsoft.com/office/drawing/2014/main" id="{00000000-0008-0000-0400-000075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12</xdr:row>
      <xdr:rowOff>140716</xdr:rowOff>
    </xdr:from>
    <xdr:to>
      <xdr:col>82</xdr:col>
      <xdr:colOff>107950</xdr:colOff>
      <xdr:row>21</xdr:row>
      <xdr:rowOff>60706</xdr:rowOff>
    </xdr:to>
    <xdr:cxnSp macro="">
      <xdr:nvCxnSpPr>
        <xdr:cNvPr id="118" name="直線コネクタ 117">
          <a:extLst>
            <a:ext uri="{FF2B5EF4-FFF2-40B4-BE49-F238E27FC236}">
              <a16:creationId xmlns:a16="http://schemas.microsoft.com/office/drawing/2014/main" id="{00000000-0008-0000-0400-000076000000}"/>
            </a:ext>
          </a:extLst>
        </xdr:cNvPr>
        <xdr:cNvCxnSpPr/>
      </xdr:nvCxnSpPr>
      <xdr:spPr>
        <a:xfrm flipV="1">
          <a:off x="16510000" y="2198116"/>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32783</xdr:rowOff>
    </xdr:from>
    <xdr:ext cx="762000" cy="259045"/>
    <xdr:sp macro="" textlink="">
      <xdr:nvSpPr>
        <xdr:cNvPr id="119" name="物件費最小値テキスト">
          <a:extLst>
            <a:ext uri="{FF2B5EF4-FFF2-40B4-BE49-F238E27FC236}">
              <a16:creationId xmlns:a16="http://schemas.microsoft.com/office/drawing/2014/main" id="{00000000-0008-0000-0400-000077000000}"/>
            </a:ext>
          </a:extLst>
        </xdr:cNvPr>
        <xdr:cNvSpPr txBox="1"/>
      </xdr:nvSpPr>
      <xdr:spPr>
        <a:xfrm>
          <a:off x="16598900" y="36332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60706</xdr:rowOff>
    </xdr:from>
    <xdr:to>
      <xdr:col>82</xdr:col>
      <xdr:colOff>196850</xdr:colOff>
      <xdr:row>21</xdr:row>
      <xdr:rowOff>60706</xdr:rowOff>
    </xdr:to>
    <xdr:cxnSp macro="">
      <xdr:nvCxnSpPr>
        <xdr:cNvPr id="120" name="直線コネクタ 119">
          <a:extLst>
            <a:ext uri="{FF2B5EF4-FFF2-40B4-BE49-F238E27FC236}">
              <a16:creationId xmlns:a16="http://schemas.microsoft.com/office/drawing/2014/main" id="{00000000-0008-0000-0400-000078000000}"/>
            </a:ext>
          </a:extLst>
        </xdr:cNvPr>
        <xdr:cNvCxnSpPr/>
      </xdr:nvCxnSpPr>
      <xdr:spPr>
        <a:xfrm>
          <a:off x="16421100" y="36611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11</xdr:row>
      <xdr:rowOff>55643</xdr:rowOff>
    </xdr:from>
    <xdr:ext cx="762000" cy="259045"/>
    <xdr:sp macro="" textlink="">
      <xdr:nvSpPr>
        <xdr:cNvPr id="121" name="物件費最大値テキスト">
          <a:extLst>
            <a:ext uri="{FF2B5EF4-FFF2-40B4-BE49-F238E27FC236}">
              <a16:creationId xmlns:a16="http://schemas.microsoft.com/office/drawing/2014/main" id="{00000000-0008-0000-0400-000079000000}"/>
            </a:ext>
          </a:extLst>
        </xdr:cNvPr>
        <xdr:cNvSpPr txBox="1"/>
      </xdr:nvSpPr>
      <xdr:spPr>
        <a:xfrm>
          <a:off x="16598900" y="19415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12</xdr:row>
      <xdr:rowOff>140716</xdr:rowOff>
    </xdr:from>
    <xdr:to>
      <xdr:col>82</xdr:col>
      <xdr:colOff>196850</xdr:colOff>
      <xdr:row>12</xdr:row>
      <xdr:rowOff>140716</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6421100" y="21981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15</xdr:row>
      <xdr:rowOff>110998</xdr:rowOff>
    </xdr:from>
    <xdr:to>
      <xdr:col>82</xdr:col>
      <xdr:colOff>107950</xdr:colOff>
      <xdr:row>16</xdr:row>
      <xdr:rowOff>40132</xdr:rowOff>
    </xdr:to>
    <xdr:cxnSp macro="">
      <xdr:nvCxnSpPr>
        <xdr:cNvPr id="123" name="直線コネクタ 122">
          <a:extLst>
            <a:ext uri="{FF2B5EF4-FFF2-40B4-BE49-F238E27FC236}">
              <a16:creationId xmlns:a16="http://schemas.microsoft.com/office/drawing/2014/main" id="{00000000-0008-0000-0400-00007B000000}"/>
            </a:ext>
          </a:extLst>
        </xdr:cNvPr>
        <xdr:cNvCxnSpPr/>
      </xdr:nvCxnSpPr>
      <xdr:spPr>
        <a:xfrm>
          <a:off x="15671800" y="2682748"/>
          <a:ext cx="838200" cy="1005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15</xdr:row>
      <xdr:rowOff>160291</xdr:rowOff>
    </xdr:from>
    <xdr:ext cx="762000" cy="259045"/>
    <xdr:sp macro="" textlink="">
      <xdr:nvSpPr>
        <xdr:cNvPr id="124" name="物件費平均値テキスト">
          <a:extLst>
            <a:ext uri="{FF2B5EF4-FFF2-40B4-BE49-F238E27FC236}">
              <a16:creationId xmlns:a16="http://schemas.microsoft.com/office/drawing/2014/main" id="{00000000-0008-0000-0400-00007C000000}"/>
            </a:ext>
          </a:extLst>
        </xdr:cNvPr>
        <xdr:cNvSpPr txBox="1"/>
      </xdr:nvSpPr>
      <xdr:spPr>
        <a:xfrm>
          <a:off x="16598900" y="273204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16</xdr:row>
      <xdr:rowOff>16764</xdr:rowOff>
    </xdr:from>
    <xdr:to>
      <xdr:col>82</xdr:col>
      <xdr:colOff>158750</xdr:colOff>
      <xdr:row>16</xdr:row>
      <xdr:rowOff>118364</xdr:rowOff>
    </xdr:to>
    <xdr:sp macro="" textlink="">
      <xdr:nvSpPr>
        <xdr:cNvPr id="125" name="フローチャート: 判断 124">
          <a:extLst>
            <a:ext uri="{FF2B5EF4-FFF2-40B4-BE49-F238E27FC236}">
              <a16:creationId xmlns:a16="http://schemas.microsoft.com/office/drawing/2014/main" id="{00000000-0008-0000-0400-00007D000000}"/>
            </a:ext>
          </a:extLst>
        </xdr:cNvPr>
        <xdr:cNvSpPr/>
      </xdr:nvSpPr>
      <xdr:spPr>
        <a:xfrm>
          <a:off x="16459200" y="27599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15</xdr:row>
      <xdr:rowOff>110998</xdr:rowOff>
    </xdr:from>
    <xdr:to>
      <xdr:col>78</xdr:col>
      <xdr:colOff>69850</xdr:colOff>
      <xdr:row>15</xdr:row>
      <xdr:rowOff>129286</xdr:rowOff>
    </xdr:to>
    <xdr:cxnSp macro="">
      <xdr:nvCxnSpPr>
        <xdr:cNvPr id="126" name="直線コネクタ 125">
          <a:extLst>
            <a:ext uri="{FF2B5EF4-FFF2-40B4-BE49-F238E27FC236}">
              <a16:creationId xmlns:a16="http://schemas.microsoft.com/office/drawing/2014/main" id="{00000000-0008-0000-0400-00007E000000}"/>
            </a:ext>
          </a:extLst>
        </xdr:cNvPr>
        <xdr:cNvCxnSpPr/>
      </xdr:nvCxnSpPr>
      <xdr:spPr>
        <a:xfrm flipV="1">
          <a:off x="14782800" y="2682748"/>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16</xdr:row>
      <xdr:rowOff>80772</xdr:rowOff>
    </xdr:from>
    <xdr:to>
      <xdr:col>78</xdr:col>
      <xdr:colOff>120650</xdr:colOff>
      <xdr:row>17</xdr:row>
      <xdr:rowOff>10922</xdr:rowOff>
    </xdr:to>
    <xdr:sp macro="" textlink="">
      <xdr:nvSpPr>
        <xdr:cNvPr id="127" name="フローチャート: 判断 126">
          <a:extLst>
            <a:ext uri="{FF2B5EF4-FFF2-40B4-BE49-F238E27FC236}">
              <a16:creationId xmlns:a16="http://schemas.microsoft.com/office/drawing/2014/main" id="{00000000-0008-0000-0400-00007F000000}"/>
            </a:ext>
          </a:extLst>
        </xdr:cNvPr>
        <xdr:cNvSpPr/>
      </xdr:nvSpPr>
      <xdr:spPr>
        <a:xfrm>
          <a:off x="15621000" y="2823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16</xdr:row>
      <xdr:rowOff>167149</xdr:rowOff>
    </xdr:from>
    <xdr:ext cx="736600" cy="259045"/>
    <xdr:sp macro="" textlink="">
      <xdr:nvSpPr>
        <xdr:cNvPr id="128" name="テキスト ボックス 127">
          <a:extLst>
            <a:ext uri="{FF2B5EF4-FFF2-40B4-BE49-F238E27FC236}">
              <a16:creationId xmlns:a16="http://schemas.microsoft.com/office/drawing/2014/main" id="{00000000-0008-0000-0400-000080000000}"/>
            </a:ext>
          </a:extLst>
        </xdr:cNvPr>
        <xdr:cNvSpPr txBox="1"/>
      </xdr:nvSpPr>
      <xdr:spPr>
        <a:xfrm>
          <a:off x="15290800" y="2910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15</xdr:row>
      <xdr:rowOff>129286</xdr:rowOff>
    </xdr:from>
    <xdr:to>
      <xdr:col>73</xdr:col>
      <xdr:colOff>180975</xdr:colOff>
      <xdr:row>16</xdr:row>
      <xdr:rowOff>12700</xdr:rowOff>
    </xdr:to>
    <xdr:cxnSp macro="">
      <xdr:nvCxnSpPr>
        <xdr:cNvPr id="129" name="直線コネクタ 128">
          <a:extLst>
            <a:ext uri="{FF2B5EF4-FFF2-40B4-BE49-F238E27FC236}">
              <a16:creationId xmlns:a16="http://schemas.microsoft.com/office/drawing/2014/main" id="{00000000-0008-0000-0400-000081000000}"/>
            </a:ext>
          </a:extLst>
        </xdr:cNvPr>
        <xdr:cNvCxnSpPr/>
      </xdr:nvCxnSpPr>
      <xdr:spPr>
        <a:xfrm flipV="1">
          <a:off x="13893800" y="2701036"/>
          <a:ext cx="889000" cy="548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37338</xdr:rowOff>
    </xdr:from>
    <xdr:to>
      <xdr:col>74</xdr:col>
      <xdr:colOff>31750</xdr:colOff>
      <xdr:row>17</xdr:row>
      <xdr:rowOff>138938</xdr:rowOff>
    </xdr:to>
    <xdr:sp macro="" textlink="">
      <xdr:nvSpPr>
        <xdr:cNvPr id="130" name="フローチャート: 判断 129">
          <a:extLst>
            <a:ext uri="{FF2B5EF4-FFF2-40B4-BE49-F238E27FC236}">
              <a16:creationId xmlns:a16="http://schemas.microsoft.com/office/drawing/2014/main" id="{00000000-0008-0000-0400-000082000000}"/>
            </a:ext>
          </a:extLst>
        </xdr:cNvPr>
        <xdr:cNvSpPr/>
      </xdr:nvSpPr>
      <xdr:spPr>
        <a:xfrm>
          <a:off x="14732000" y="2951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123715</xdr:rowOff>
    </xdr:from>
    <xdr:ext cx="762000" cy="259045"/>
    <xdr:sp macro="" textlink="">
      <xdr:nvSpPr>
        <xdr:cNvPr id="131" name="テキスト ボックス 130">
          <a:extLst>
            <a:ext uri="{FF2B5EF4-FFF2-40B4-BE49-F238E27FC236}">
              <a16:creationId xmlns:a16="http://schemas.microsoft.com/office/drawing/2014/main" id="{00000000-0008-0000-0400-000083000000}"/>
            </a:ext>
          </a:extLst>
        </xdr:cNvPr>
        <xdr:cNvSpPr txBox="1"/>
      </xdr:nvSpPr>
      <xdr:spPr>
        <a:xfrm>
          <a:off x="14401800" y="30383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12700</xdr:rowOff>
    </xdr:from>
    <xdr:to>
      <xdr:col>69</xdr:col>
      <xdr:colOff>92075</xdr:colOff>
      <xdr:row>16</xdr:row>
      <xdr:rowOff>30988</xdr:rowOff>
    </xdr:to>
    <xdr:cxnSp macro="">
      <xdr:nvCxnSpPr>
        <xdr:cNvPr id="132" name="直線コネクタ 131">
          <a:extLst>
            <a:ext uri="{FF2B5EF4-FFF2-40B4-BE49-F238E27FC236}">
              <a16:creationId xmlns:a16="http://schemas.microsoft.com/office/drawing/2014/main" id="{00000000-0008-0000-0400-000084000000}"/>
            </a:ext>
          </a:extLst>
        </xdr:cNvPr>
        <xdr:cNvCxnSpPr/>
      </xdr:nvCxnSpPr>
      <xdr:spPr>
        <a:xfrm flipV="1">
          <a:off x="13004800" y="2755900"/>
          <a:ext cx="8890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163068</xdr:rowOff>
    </xdr:from>
    <xdr:to>
      <xdr:col>69</xdr:col>
      <xdr:colOff>142875</xdr:colOff>
      <xdr:row>17</xdr:row>
      <xdr:rowOff>93218</xdr:rowOff>
    </xdr:to>
    <xdr:sp macro="" textlink="">
      <xdr:nvSpPr>
        <xdr:cNvPr id="133" name="フローチャート: 判断 132">
          <a:extLst>
            <a:ext uri="{FF2B5EF4-FFF2-40B4-BE49-F238E27FC236}">
              <a16:creationId xmlns:a16="http://schemas.microsoft.com/office/drawing/2014/main" id="{00000000-0008-0000-0400-000085000000}"/>
            </a:ext>
          </a:extLst>
        </xdr:cNvPr>
        <xdr:cNvSpPr/>
      </xdr:nvSpPr>
      <xdr:spPr>
        <a:xfrm>
          <a:off x="13843000" y="29062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77995</xdr:rowOff>
    </xdr:from>
    <xdr:ext cx="762000" cy="259045"/>
    <xdr:sp macro="" textlink="">
      <xdr:nvSpPr>
        <xdr:cNvPr id="134" name="テキスト ボックス 133">
          <a:extLst>
            <a:ext uri="{FF2B5EF4-FFF2-40B4-BE49-F238E27FC236}">
              <a16:creationId xmlns:a16="http://schemas.microsoft.com/office/drawing/2014/main" id="{00000000-0008-0000-0400-000086000000}"/>
            </a:ext>
          </a:extLst>
        </xdr:cNvPr>
        <xdr:cNvSpPr txBox="1"/>
      </xdr:nvSpPr>
      <xdr:spPr>
        <a:xfrm>
          <a:off x="13512800" y="29926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144780</xdr:rowOff>
    </xdr:from>
    <xdr:to>
      <xdr:col>65</xdr:col>
      <xdr:colOff>53975</xdr:colOff>
      <xdr:row>17</xdr:row>
      <xdr:rowOff>74930</xdr:rowOff>
    </xdr:to>
    <xdr:sp macro="" textlink="">
      <xdr:nvSpPr>
        <xdr:cNvPr id="135" name="フローチャート: 判断 134">
          <a:extLst>
            <a:ext uri="{FF2B5EF4-FFF2-40B4-BE49-F238E27FC236}">
              <a16:creationId xmlns:a16="http://schemas.microsoft.com/office/drawing/2014/main" id="{00000000-0008-0000-0400-000087000000}"/>
            </a:ext>
          </a:extLst>
        </xdr:cNvPr>
        <xdr:cNvSpPr/>
      </xdr:nvSpPr>
      <xdr:spPr>
        <a:xfrm>
          <a:off x="12954000" y="2887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59707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2623800" y="29743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1" name="テキスト ボックス 140">
          <a:extLst>
            <a:ext uri="{FF2B5EF4-FFF2-40B4-BE49-F238E27FC236}">
              <a16:creationId xmlns:a16="http://schemas.microsoft.com/office/drawing/2014/main" id="{00000000-0008-0000-0400-00008D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15</xdr:row>
      <xdr:rowOff>160782</xdr:rowOff>
    </xdr:from>
    <xdr:to>
      <xdr:col>82</xdr:col>
      <xdr:colOff>158750</xdr:colOff>
      <xdr:row>16</xdr:row>
      <xdr:rowOff>90932</xdr:rowOff>
    </xdr:to>
    <xdr:sp macro="" textlink="">
      <xdr:nvSpPr>
        <xdr:cNvPr id="142" name="楕円 141">
          <a:extLst>
            <a:ext uri="{FF2B5EF4-FFF2-40B4-BE49-F238E27FC236}">
              <a16:creationId xmlns:a16="http://schemas.microsoft.com/office/drawing/2014/main" id="{00000000-0008-0000-0400-00008E000000}"/>
            </a:ext>
          </a:extLst>
        </xdr:cNvPr>
        <xdr:cNvSpPr/>
      </xdr:nvSpPr>
      <xdr:spPr>
        <a:xfrm>
          <a:off x="16459200" y="27325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15</xdr:row>
      <xdr:rowOff>5859</xdr:rowOff>
    </xdr:from>
    <xdr:ext cx="762000" cy="259045"/>
    <xdr:sp macro="" textlink="">
      <xdr:nvSpPr>
        <xdr:cNvPr id="143" name="物件費該当値テキスト">
          <a:extLst>
            <a:ext uri="{FF2B5EF4-FFF2-40B4-BE49-F238E27FC236}">
              <a16:creationId xmlns:a16="http://schemas.microsoft.com/office/drawing/2014/main" id="{00000000-0008-0000-0400-00008F000000}"/>
            </a:ext>
          </a:extLst>
        </xdr:cNvPr>
        <xdr:cNvSpPr txBox="1"/>
      </xdr:nvSpPr>
      <xdr:spPr>
        <a:xfrm>
          <a:off x="16598900" y="25776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15</xdr:row>
      <xdr:rowOff>60198</xdr:rowOff>
    </xdr:from>
    <xdr:to>
      <xdr:col>78</xdr:col>
      <xdr:colOff>120650</xdr:colOff>
      <xdr:row>15</xdr:row>
      <xdr:rowOff>161798</xdr:rowOff>
    </xdr:to>
    <xdr:sp macro="" textlink="">
      <xdr:nvSpPr>
        <xdr:cNvPr id="144" name="楕円 143">
          <a:extLst>
            <a:ext uri="{FF2B5EF4-FFF2-40B4-BE49-F238E27FC236}">
              <a16:creationId xmlns:a16="http://schemas.microsoft.com/office/drawing/2014/main" id="{00000000-0008-0000-0400-000090000000}"/>
            </a:ext>
          </a:extLst>
        </xdr:cNvPr>
        <xdr:cNvSpPr/>
      </xdr:nvSpPr>
      <xdr:spPr>
        <a:xfrm>
          <a:off x="15621000" y="26319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14</xdr:row>
      <xdr:rowOff>525</xdr:rowOff>
    </xdr:from>
    <xdr:ext cx="736600" cy="259045"/>
    <xdr:sp macro="" textlink="">
      <xdr:nvSpPr>
        <xdr:cNvPr id="145" name="テキスト ボックス 144">
          <a:extLst>
            <a:ext uri="{FF2B5EF4-FFF2-40B4-BE49-F238E27FC236}">
              <a16:creationId xmlns:a16="http://schemas.microsoft.com/office/drawing/2014/main" id="{00000000-0008-0000-0400-000091000000}"/>
            </a:ext>
          </a:extLst>
        </xdr:cNvPr>
        <xdr:cNvSpPr txBox="1"/>
      </xdr:nvSpPr>
      <xdr:spPr>
        <a:xfrm>
          <a:off x="15290800" y="240082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15</xdr:row>
      <xdr:rowOff>78486</xdr:rowOff>
    </xdr:from>
    <xdr:to>
      <xdr:col>74</xdr:col>
      <xdr:colOff>31750</xdr:colOff>
      <xdr:row>16</xdr:row>
      <xdr:rowOff>8636</xdr:rowOff>
    </xdr:to>
    <xdr:sp macro="" textlink="">
      <xdr:nvSpPr>
        <xdr:cNvPr id="146" name="楕円 145">
          <a:extLst>
            <a:ext uri="{FF2B5EF4-FFF2-40B4-BE49-F238E27FC236}">
              <a16:creationId xmlns:a16="http://schemas.microsoft.com/office/drawing/2014/main" id="{00000000-0008-0000-0400-000092000000}"/>
            </a:ext>
          </a:extLst>
        </xdr:cNvPr>
        <xdr:cNvSpPr/>
      </xdr:nvSpPr>
      <xdr:spPr>
        <a:xfrm>
          <a:off x="14732000" y="26502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14</xdr:row>
      <xdr:rowOff>18813</xdr:rowOff>
    </xdr:from>
    <xdr:ext cx="762000" cy="259045"/>
    <xdr:sp macro="" textlink="">
      <xdr:nvSpPr>
        <xdr:cNvPr id="147" name="テキスト ボックス 146">
          <a:extLst>
            <a:ext uri="{FF2B5EF4-FFF2-40B4-BE49-F238E27FC236}">
              <a16:creationId xmlns:a16="http://schemas.microsoft.com/office/drawing/2014/main" id="{00000000-0008-0000-0400-000093000000}"/>
            </a:ext>
          </a:extLst>
        </xdr:cNvPr>
        <xdr:cNvSpPr txBox="1"/>
      </xdr:nvSpPr>
      <xdr:spPr>
        <a:xfrm>
          <a:off x="14401800" y="24191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133350</xdr:rowOff>
    </xdr:from>
    <xdr:to>
      <xdr:col>69</xdr:col>
      <xdr:colOff>142875</xdr:colOff>
      <xdr:row>16</xdr:row>
      <xdr:rowOff>63500</xdr:rowOff>
    </xdr:to>
    <xdr:sp macro="" textlink="">
      <xdr:nvSpPr>
        <xdr:cNvPr id="148" name="楕円 147">
          <a:extLst>
            <a:ext uri="{FF2B5EF4-FFF2-40B4-BE49-F238E27FC236}">
              <a16:creationId xmlns:a16="http://schemas.microsoft.com/office/drawing/2014/main" id="{00000000-0008-0000-0400-000094000000}"/>
            </a:ext>
          </a:extLst>
        </xdr:cNvPr>
        <xdr:cNvSpPr/>
      </xdr:nvSpPr>
      <xdr:spPr>
        <a:xfrm>
          <a:off x="13843000" y="2705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73677</xdr:rowOff>
    </xdr:from>
    <xdr:ext cx="762000" cy="259045"/>
    <xdr:sp macro="" textlink="">
      <xdr:nvSpPr>
        <xdr:cNvPr id="149" name="テキスト ボックス 148">
          <a:extLst>
            <a:ext uri="{FF2B5EF4-FFF2-40B4-BE49-F238E27FC236}">
              <a16:creationId xmlns:a16="http://schemas.microsoft.com/office/drawing/2014/main" id="{00000000-0008-0000-0400-000095000000}"/>
            </a:ext>
          </a:extLst>
        </xdr:cNvPr>
        <xdr:cNvSpPr txBox="1"/>
      </xdr:nvSpPr>
      <xdr:spPr>
        <a:xfrm>
          <a:off x="13512800" y="247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15</xdr:row>
      <xdr:rowOff>151638</xdr:rowOff>
    </xdr:from>
    <xdr:to>
      <xdr:col>65</xdr:col>
      <xdr:colOff>53975</xdr:colOff>
      <xdr:row>16</xdr:row>
      <xdr:rowOff>81788</xdr:rowOff>
    </xdr:to>
    <xdr:sp macro="" textlink="">
      <xdr:nvSpPr>
        <xdr:cNvPr id="150" name="楕円 149">
          <a:extLst>
            <a:ext uri="{FF2B5EF4-FFF2-40B4-BE49-F238E27FC236}">
              <a16:creationId xmlns:a16="http://schemas.microsoft.com/office/drawing/2014/main" id="{00000000-0008-0000-0400-000096000000}"/>
            </a:ext>
          </a:extLst>
        </xdr:cNvPr>
        <xdr:cNvSpPr/>
      </xdr:nvSpPr>
      <xdr:spPr>
        <a:xfrm>
          <a:off x="12954000" y="2723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91965</xdr:rowOff>
    </xdr:from>
    <xdr:ext cx="762000" cy="259045"/>
    <xdr:sp macro="" textlink="">
      <xdr:nvSpPr>
        <xdr:cNvPr id="151" name="テキスト ボックス 150">
          <a:extLst>
            <a:ext uri="{FF2B5EF4-FFF2-40B4-BE49-F238E27FC236}">
              <a16:creationId xmlns:a16="http://schemas.microsoft.com/office/drawing/2014/main" id="{00000000-0008-0000-0400-000097000000}"/>
            </a:ext>
          </a:extLst>
        </xdr:cNvPr>
        <xdr:cNvSpPr txBox="1"/>
      </xdr:nvSpPr>
      <xdr:spPr>
        <a:xfrm>
          <a:off x="12623800" y="24922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1" name="正方形/長方形 160">
          <a:extLst>
            <a:ext uri="{FF2B5EF4-FFF2-40B4-BE49-F238E27FC236}">
              <a16:creationId xmlns:a16="http://schemas.microsoft.com/office/drawing/2014/main" id="{00000000-0008-0000-0400-0000A1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前年度から</a:t>
          </a:r>
          <a:r>
            <a:rPr kumimoji="1" lang="en-US" altLang="ja-JP" sz="1300">
              <a:latin typeface="ＭＳ Ｐゴシック" panose="020B0600070205080204" pitchFamily="50" charset="-128"/>
              <a:ea typeface="ＭＳ Ｐゴシック" panose="020B0600070205080204" pitchFamily="50" charset="-128"/>
            </a:rPr>
            <a:t>0.1</a:t>
          </a:r>
          <a:r>
            <a:rPr kumimoji="1" lang="ja-JP" altLang="en-US" sz="1300">
              <a:latin typeface="ＭＳ Ｐゴシック" panose="020B0600070205080204" pitchFamily="50" charset="-128"/>
              <a:ea typeface="ＭＳ Ｐゴシック" panose="020B0600070205080204" pitchFamily="50" charset="-128"/>
            </a:rPr>
            <a:t>％増加したが、県平均・類似団体と比較すると低い状態である。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原因は障害者自立給付事業などの各種給付金支給事業が増額したためである。厳しい財政状況の中でも住民が求めるサービスを提供できるよう努めていく。</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3</xdr:col>
      <xdr:colOff>123825</xdr:colOff>
      <xdr:row>49</xdr:row>
      <xdr:rowOff>107950</xdr:rowOff>
    </xdr:from>
    <xdr:ext cx="298543" cy="225703"/>
    <xdr:sp macro="" textlink="">
      <xdr:nvSpPr>
        <xdr:cNvPr id="163" name="テキスト ボックス 162">
          <a:extLst>
            <a:ext uri="{FF2B5EF4-FFF2-40B4-BE49-F238E27FC236}">
              <a16:creationId xmlns:a16="http://schemas.microsoft.com/office/drawing/2014/main" id="{00000000-0008-0000-0400-0000A3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4" name="直線コネクタ 163">
          <a:extLst>
            <a:ext uri="{FF2B5EF4-FFF2-40B4-BE49-F238E27FC236}">
              <a16:creationId xmlns:a16="http://schemas.microsoft.com/office/drawing/2014/main" id="{00000000-0008-0000-0400-0000A4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5" name="テキスト ボックス 164">
          <a:extLst>
            <a:ext uri="{FF2B5EF4-FFF2-40B4-BE49-F238E27FC236}">
              <a16:creationId xmlns:a16="http://schemas.microsoft.com/office/drawing/2014/main" id="{00000000-0008-0000-0400-0000A5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61</xdr:row>
      <xdr:rowOff>146050</xdr:rowOff>
    </xdr:from>
    <xdr:to>
      <xdr:col>26</xdr:col>
      <xdr:colOff>184150</xdr:colOff>
      <xdr:row>61</xdr:row>
      <xdr:rowOff>146050</xdr:rowOff>
    </xdr:to>
    <xdr:cxnSp macro="">
      <xdr:nvCxnSpPr>
        <xdr:cNvPr id="166" name="直線コネクタ 165">
          <a:extLst>
            <a:ext uri="{FF2B5EF4-FFF2-40B4-BE49-F238E27FC236}">
              <a16:creationId xmlns:a16="http://schemas.microsoft.com/office/drawing/2014/main" id="{00000000-0008-0000-0400-0000A6000000}"/>
            </a:ext>
          </a:extLst>
        </xdr:cNvPr>
        <xdr:cNvCxnSpPr/>
      </xdr:nvCxnSpPr>
      <xdr:spPr>
        <a:xfrm>
          <a:off x="762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3827</xdr:rowOff>
    </xdr:from>
    <xdr:ext cx="508000" cy="259045"/>
    <xdr:sp macro="" textlink="">
      <xdr:nvSpPr>
        <xdr:cNvPr id="167" name="テキスト ボックス 166">
          <a:extLst>
            <a:ext uri="{FF2B5EF4-FFF2-40B4-BE49-F238E27FC236}">
              <a16:creationId xmlns:a16="http://schemas.microsoft.com/office/drawing/2014/main" id="{00000000-0008-0000-0400-0000A7000000}"/>
            </a:ext>
          </a:extLst>
        </xdr:cNvPr>
        <xdr:cNvSpPr txBox="1"/>
      </xdr:nvSpPr>
      <xdr:spPr>
        <a:xfrm>
          <a:off x="254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59</xdr:row>
      <xdr:rowOff>107950</xdr:rowOff>
    </xdr:from>
    <xdr:to>
      <xdr:col>26</xdr:col>
      <xdr:colOff>184150</xdr:colOff>
      <xdr:row>59</xdr:row>
      <xdr:rowOff>107950</xdr:rowOff>
    </xdr:to>
    <xdr:cxnSp macro="">
      <xdr:nvCxnSpPr>
        <xdr:cNvPr id="168" name="直線コネクタ 167">
          <a:extLst>
            <a:ext uri="{FF2B5EF4-FFF2-40B4-BE49-F238E27FC236}">
              <a16:creationId xmlns:a16="http://schemas.microsoft.com/office/drawing/2014/main" id="{00000000-0008-0000-0400-0000A8000000}"/>
            </a:ext>
          </a:extLst>
        </xdr:cNvPr>
        <xdr:cNvCxnSpPr/>
      </xdr:nvCxnSpPr>
      <xdr:spPr>
        <a:xfrm>
          <a:off x="762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58</xdr:row>
      <xdr:rowOff>137177</xdr:rowOff>
    </xdr:from>
    <xdr:ext cx="508000" cy="259045"/>
    <xdr:sp macro="" textlink="">
      <xdr:nvSpPr>
        <xdr:cNvPr id="169" name="テキスト ボックス 168">
          <a:extLst>
            <a:ext uri="{FF2B5EF4-FFF2-40B4-BE49-F238E27FC236}">
              <a16:creationId xmlns:a16="http://schemas.microsoft.com/office/drawing/2014/main" id="{00000000-0008-0000-0400-0000A9000000}"/>
            </a:ext>
          </a:extLst>
        </xdr:cNvPr>
        <xdr:cNvSpPr txBox="1"/>
      </xdr:nvSpPr>
      <xdr:spPr>
        <a:xfrm>
          <a:off x="254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57</xdr:row>
      <xdr:rowOff>69850</xdr:rowOff>
    </xdr:from>
    <xdr:to>
      <xdr:col>26</xdr:col>
      <xdr:colOff>184150</xdr:colOff>
      <xdr:row>57</xdr:row>
      <xdr:rowOff>69850</xdr:rowOff>
    </xdr:to>
    <xdr:cxnSp macro="">
      <xdr:nvCxnSpPr>
        <xdr:cNvPr id="170" name="直線コネクタ 169">
          <a:extLst>
            <a:ext uri="{FF2B5EF4-FFF2-40B4-BE49-F238E27FC236}">
              <a16:creationId xmlns:a16="http://schemas.microsoft.com/office/drawing/2014/main" id="{00000000-0008-0000-0400-0000AA000000}"/>
            </a:ext>
          </a:extLst>
        </xdr:cNvPr>
        <xdr:cNvCxnSpPr/>
      </xdr:nvCxnSpPr>
      <xdr:spPr>
        <a:xfrm>
          <a:off x="762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56</xdr:row>
      <xdr:rowOff>99077</xdr:rowOff>
    </xdr:from>
    <xdr:ext cx="508000" cy="259045"/>
    <xdr:sp macro="" textlink="">
      <xdr:nvSpPr>
        <xdr:cNvPr id="171" name="テキスト ボックス 170">
          <a:extLst>
            <a:ext uri="{FF2B5EF4-FFF2-40B4-BE49-F238E27FC236}">
              <a16:creationId xmlns:a16="http://schemas.microsoft.com/office/drawing/2014/main" id="{00000000-0008-0000-0400-0000AB000000}"/>
            </a:ext>
          </a:extLst>
        </xdr:cNvPr>
        <xdr:cNvSpPr txBox="1"/>
      </xdr:nvSpPr>
      <xdr:spPr>
        <a:xfrm>
          <a:off x="254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55</xdr:row>
      <xdr:rowOff>31750</xdr:rowOff>
    </xdr:from>
    <xdr:to>
      <xdr:col>26</xdr:col>
      <xdr:colOff>184150</xdr:colOff>
      <xdr:row>55</xdr:row>
      <xdr:rowOff>31750</xdr:rowOff>
    </xdr:to>
    <xdr:cxnSp macro="">
      <xdr:nvCxnSpPr>
        <xdr:cNvPr id="172" name="直線コネクタ 171">
          <a:extLst>
            <a:ext uri="{FF2B5EF4-FFF2-40B4-BE49-F238E27FC236}">
              <a16:creationId xmlns:a16="http://schemas.microsoft.com/office/drawing/2014/main" id="{00000000-0008-0000-0400-0000AC000000}"/>
            </a:ext>
          </a:extLst>
        </xdr:cNvPr>
        <xdr:cNvCxnSpPr/>
      </xdr:nvCxnSpPr>
      <xdr:spPr>
        <a:xfrm>
          <a:off x="762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54</xdr:row>
      <xdr:rowOff>60977</xdr:rowOff>
    </xdr:from>
    <xdr:ext cx="508000" cy="259045"/>
    <xdr:sp macro="" textlink="">
      <xdr:nvSpPr>
        <xdr:cNvPr id="173" name="テキスト ボックス 172">
          <a:extLst>
            <a:ext uri="{FF2B5EF4-FFF2-40B4-BE49-F238E27FC236}">
              <a16:creationId xmlns:a16="http://schemas.microsoft.com/office/drawing/2014/main" id="{00000000-0008-0000-0400-0000AD000000}"/>
            </a:ext>
          </a:extLst>
        </xdr:cNvPr>
        <xdr:cNvSpPr txBox="1"/>
      </xdr:nvSpPr>
      <xdr:spPr>
        <a:xfrm>
          <a:off x="254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165100</xdr:rowOff>
    </xdr:from>
    <xdr:to>
      <xdr:col>26</xdr:col>
      <xdr:colOff>184150</xdr:colOff>
      <xdr:row>52</xdr:row>
      <xdr:rowOff>165100</xdr:rowOff>
    </xdr:to>
    <xdr:cxnSp macro="">
      <xdr:nvCxnSpPr>
        <xdr:cNvPr id="174" name="直線コネクタ 173">
          <a:extLst>
            <a:ext uri="{FF2B5EF4-FFF2-40B4-BE49-F238E27FC236}">
              <a16:creationId xmlns:a16="http://schemas.microsoft.com/office/drawing/2014/main" id="{00000000-0008-0000-0400-0000AE000000}"/>
            </a:ext>
          </a:extLst>
        </xdr:cNvPr>
        <xdr:cNvCxnSpPr/>
      </xdr:nvCxnSpPr>
      <xdr:spPr>
        <a:xfrm>
          <a:off x="762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52</xdr:row>
      <xdr:rowOff>22877</xdr:rowOff>
    </xdr:from>
    <xdr:ext cx="508000" cy="259045"/>
    <xdr:sp macro="" textlink="">
      <xdr:nvSpPr>
        <xdr:cNvPr id="175" name="テキスト ボックス 174">
          <a:extLst>
            <a:ext uri="{FF2B5EF4-FFF2-40B4-BE49-F238E27FC236}">
              <a16:creationId xmlns:a16="http://schemas.microsoft.com/office/drawing/2014/main" id="{00000000-0008-0000-0400-0000AF000000}"/>
            </a:ext>
          </a:extLst>
        </xdr:cNvPr>
        <xdr:cNvSpPr txBox="1"/>
      </xdr:nvSpPr>
      <xdr:spPr>
        <a:xfrm>
          <a:off x="254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6" name="直線コネクタ 175">
          <a:extLst>
            <a:ext uri="{FF2B5EF4-FFF2-40B4-BE49-F238E27FC236}">
              <a16:creationId xmlns:a16="http://schemas.microsoft.com/office/drawing/2014/main" id="{00000000-0008-0000-0400-0000B0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77" name="テキスト ボックス 176">
          <a:extLst>
            <a:ext uri="{FF2B5EF4-FFF2-40B4-BE49-F238E27FC236}">
              <a16:creationId xmlns:a16="http://schemas.microsoft.com/office/drawing/2014/main" id="{00000000-0008-0000-0400-0000B1000000}"/>
            </a:ext>
          </a:extLst>
        </xdr:cNvPr>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31750</xdr:rowOff>
    </xdr:from>
    <xdr:to>
      <xdr:col>24</xdr:col>
      <xdr:colOff>25400</xdr:colOff>
      <xdr:row>62</xdr:row>
      <xdr:rowOff>50800</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118600"/>
          <a:ext cx="0" cy="1562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22877</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50800</xdr:rowOff>
    </xdr:from>
    <xdr:to>
      <xdr:col>24</xdr:col>
      <xdr:colOff>114300</xdr:colOff>
      <xdr:row>62</xdr:row>
      <xdr:rowOff>50800</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6807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118127</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62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31750</xdr:rowOff>
    </xdr:from>
    <xdr:to>
      <xdr:col>24</xdr:col>
      <xdr:colOff>114300</xdr:colOff>
      <xdr:row>53</xdr:row>
      <xdr:rowOff>31750</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118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54</xdr:row>
      <xdr:rowOff>101600</xdr:rowOff>
    </xdr:from>
    <xdr:to>
      <xdr:col>24</xdr:col>
      <xdr:colOff>25400</xdr:colOff>
      <xdr:row>54</xdr:row>
      <xdr:rowOff>114300</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93599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137177</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7383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56</xdr:row>
      <xdr:rowOff>165100</xdr:rowOff>
    </xdr:from>
    <xdr:to>
      <xdr:col>24</xdr:col>
      <xdr:colOff>76200</xdr:colOff>
      <xdr:row>57</xdr:row>
      <xdr:rowOff>95250</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76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54</xdr:row>
      <xdr:rowOff>101600</xdr:rowOff>
    </xdr:from>
    <xdr:to>
      <xdr:col>19</xdr:col>
      <xdr:colOff>187325</xdr:colOff>
      <xdr:row>55</xdr:row>
      <xdr:rowOff>19050</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flipV="1">
          <a:off x="3098800" y="9359900"/>
          <a:ext cx="889000" cy="889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57</xdr:row>
      <xdr:rowOff>57150</xdr:rowOff>
    </xdr:from>
    <xdr:to>
      <xdr:col>20</xdr:col>
      <xdr:colOff>38100</xdr:colOff>
      <xdr:row>57</xdr:row>
      <xdr:rowOff>158750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143527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9161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54</xdr:row>
      <xdr:rowOff>152400</xdr:rowOff>
    </xdr:from>
    <xdr:to>
      <xdr:col>15</xdr:col>
      <xdr:colOff>98425</xdr:colOff>
      <xdr:row>55</xdr:row>
      <xdr:rowOff>19050</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941070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57</xdr:row>
      <xdr:rowOff>107950</xdr:rowOff>
    </xdr:from>
    <xdr:to>
      <xdr:col>15</xdr:col>
      <xdr:colOff>149225</xdr:colOff>
      <xdr:row>58</xdr:row>
      <xdr:rowOff>38100</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880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58</xdr:row>
      <xdr:rowOff>22877</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966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152400</xdr:rowOff>
    </xdr:from>
    <xdr:to>
      <xdr:col>11</xdr:col>
      <xdr:colOff>9525</xdr:colOff>
      <xdr:row>55</xdr:row>
      <xdr:rowOff>31750</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flipV="1">
          <a:off x="1320800" y="9410700"/>
          <a:ext cx="889000" cy="50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57150</xdr:rowOff>
    </xdr:from>
    <xdr:to>
      <xdr:col>11</xdr:col>
      <xdr:colOff>60325</xdr:colOff>
      <xdr:row>57</xdr:row>
      <xdr:rowOff>158750</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143527</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916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57</xdr:row>
      <xdr:rowOff>44450</xdr:rowOff>
    </xdr:from>
    <xdr:to>
      <xdr:col>6</xdr:col>
      <xdr:colOff>171450</xdr:colOff>
      <xdr:row>57</xdr:row>
      <xdr:rowOff>146050</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817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57</xdr:row>
      <xdr:rowOff>130827</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90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54</xdr:row>
      <xdr:rowOff>63500</xdr:rowOff>
    </xdr:from>
    <xdr:to>
      <xdr:col>24</xdr:col>
      <xdr:colOff>76200</xdr:colOff>
      <xdr:row>54</xdr:row>
      <xdr:rowOff>165100</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9321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53</xdr:row>
      <xdr:rowOff>80027</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50800</xdr:rowOff>
    </xdr:from>
    <xdr:to>
      <xdr:col>20</xdr:col>
      <xdr:colOff>38100</xdr:colOff>
      <xdr:row>54</xdr:row>
      <xdr:rowOff>152400</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930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52</xdr:row>
      <xdr:rowOff>162577</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90779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139700</xdr:rowOff>
    </xdr:from>
    <xdr:to>
      <xdr:col>15</xdr:col>
      <xdr:colOff>149225</xdr:colOff>
      <xdr:row>55</xdr:row>
      <xdr:rowOff>69850</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9398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80027</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916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101600</xdr:rowOff>
    </xdr:from>
    <xdr:to>
      <xdr:col>11</xdr:col>
      <xdr:colOff>60325</xdr:colOff>
      <xdr:row>55</xdr:row>
      <xdr:rowOff>31750</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9359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41927</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912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152400</xdr:rowOff>
    </xdr:from>
    <xdr:to>
      <xdr:col>6</xdr:col>
      <xdr:colOff>171450</xdr:colOff>
      <xdr:row>55</xdr:row>
      <xdr:rowOff>82550</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9410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92727</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9179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800">
              <a:latin typeface="ＭＳ Ｐゴシック" panose="020B0600070205080204" pitchFamily="50" charset="-128"/>
              <a:ea typeface="ＭＳ Ｐゴシック" panose="020B0600070205080204" pitchFamily="50" charset="-128"/>
            </a:rPr>
            <a:t>　</a:t>
          </a:r>
          <a:r>
            <a:rPr kumimoji="1" lang="ja-JP" altLang="en-US" sz="1100">
              <a:latin typeface="ＭＳ Ｐゴシック" panose="020B0600070205080204" pitchFamily="50" charset="-128"/>
              <a:ea typeface="ＭＳ Ｐゴシック" panose="020B0600070205080204" pitchFamily="50" charset="-128"/>
            </a:rPr>
            <a:t>前年度より</a:t>
          </a:r>
          <a:r>
            <a:rPr kumimoji="1" lang="en-US" altLang="ja-JP" sz="1100">
              <a:latin typeface="ＭＳ Ｐゴシック" panose="020B0600070205080204" pitchFamily="50" charset="-128"/>
              <a:ea typeface="ＭＳ Ｐゴシック" panose="020B0600070205080204" pitchFamily="50" charset="-128"/>
            </a:rPr>
            <a:t>1.5</a:t>
          </a:r>
          <a:r>
            <a:rPr kumimoji="1" lang="ja-JP" altLang="en-US" sz="1100">
              <a:latin typeface="ＭＳ Ｐゴシック" panose="020B0600070205080204" pitchFamily="50" charset="-128"/>
              <a:ea typeface="ＭＳ Ｐゴシック" panose="020B0600070205080204" pitchFamily="50" charset="-128"/>
            </a:rPr>
            <a:t>％減少したが、県平均と類似団体より高い位置にある。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減少した大きな要因は維持補修費となる美化センターの修繕費が大幅に削減されたためである。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だが、今回繰出金は上昇しており、一人当たり医療費の増加や高齢化に伴う医療費及び介護給付の増加によって今後も数値の上昇が懸念される。</a:t>
          </a:r>
          <a:endParaRPr kumimoji="1" lang="en-US" altLang="ja-JP" sz="1100">
            <a:latin typeface="ＭＳ Ｐゴシック" panose="020B0600070205080204" pitchFamily="50" charset="-128"/>
            <a:ea typeface="ＭＳ Ｐゴシック" panose="020B0600070205080204" pitchFamily="50" charset="-128"/>
          </a:endParaRPr>
        </a:p>
        <a:p>
          <a:r>
            <a:rPr kumimoji="1" lang="ja-JP" altLang="en-US" sz="1100">
              <a:latin typeface="ＭＳ Ｐゴシック" panose="020B0600070205080204" pitchFamily="50" charset="-128"/>
              <a:ea typeface="ＭＳ Ｐゴシック" panose="020B0600070205080204" pitchFamily="50" charset="-128"/>
            </a:rPr>
            <a:t>　よって、保険税等の収納確保や医療、介護事業費の適正化対策を進めていく。</a:t>
          </a: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62</xdr:row>
      <xdr:rowOff>29028</xdr:rowOff>
    </xdr:from>
    <xdr:to>
      <xdr:col>85</xdr:col>
      <xdr:colOff>66675</xdr:colOff>
      <xdr:row>62</xdr:row>
      <xdr:rowOff>29028</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58255</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60</xdr:row>
      <xdr:rowOff>45357</xdr:rowOff>
    </xdr:from>
    <xdr:to>
      <xdr:col>85</xdr:col>
      <xdr:colOff>66675</xdr:colOff>
      <xdr:row>60</xdr:row>
      <xdr:rowOff>45357</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59</xdr:row>
      <xdr:rowOff>74584</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61685</xdr:rowOff>
    </xdr:from>
    <xdr:to>
      <xdr:col>85</xdr:col>
      <xdr:colOff>66675</xdr:colOff>
      <xdr:row>58</xdr:row>
      <xdr:rowOff>61685</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90912</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78015</xdr:rowOff>
    </xdr:from>
    <xdr:to>
      <xdr:col>85</xdr:col>
      <xdr:colOff>66675</xdr:colOff>
      <xdr:row>56</xdr:row>
      <xdr:rowOff>78015</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107242</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54</xdr:row>
      <xdr:rowOff>94343</xdr:rowOff>
    </xdr:from>
    <xdr:to>
      <xdr:col>85</xdr:col>
      <xdr:colOff>66675</xdr:colOff>
      <xdr:row>54</xdr:row>
      <xdr:rowOff>94343</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53</xdr:row>
      <xdr:rowOff>123570</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110672</xdr:rowOff>
    </xdr:from>
    <xdr:to>
      <xdr:col>85</xdr:col>
      <xdr:colOff>66675</xdr:colOff>
      <xdr:row>52</xdr:row>
      <xdr:rowOff>110672</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51</xdr:row>
      <xdr:rowOff>139899</xdr:rowOff>
    </xdr:from>
    <xdr:ext cx="508000" cy="259045"/>
    <xdr:sp macro="" textlink="">
      <xdr:nvSpPr>
        <xdr:cNvPr id="238" name="テキスト ボックス 237">
          <a:extLst>
            <a:ext uri="{FF2B5EF4-FFF2-40B4-BE49-F238E27FC236}">
              <a16:creationId xmlns:a16="http://schemas.microsoft.com/office/drawing/2014/main" id="{00000000-0008-0000-0400-0000EE000000}"/>
            </a:ext>
          </a:extLst>
        </xdr:cNvPr>
        <xdr:cNvSpPr txBox="1"/>
      </xdr:nvSpPr>
      <xdr:spPr>
        <a:xfrm>
          <a:off x="11938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0" name="テキスト ボックス 239">
          <a:extLst>
            <a:ext uri="{FF2B5EF4-FFF2-40B4-BE49-F238E27FC236}">
              <a16:creationId xmlns:a16="http://schemas.microsoft.com/office/drawing/2014/main" id="{00000000-0008-0000-0400-0000F0000000}"/>
            </a:ext>
          </a:extLst>
        </xdr:cNvPr>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1" name="その他グラフ枠">
          <a:extLst>
            <a:ext uri="{FF2B5EF4-FFF2-40B4-BE49-F238E27FC236}">
              <a16:creationId xmlns:a16="http://schemas.microsoft.com/office/drawing/2014/main" id="{00000000-0008-0000-0400-0000F1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4535</xdr:rowOff>
    </xdr:from>
    <xdr:to>
      <xdr:col>82</xdr:col>
      <xdr:colOff>107950</xdr:colOff>
      <xdr:row>62</xdr:row>
      <xdr:rowOff>29028</xdr:rowOff>
    </xdr:to>
    <xdr:cxnSp macro="">
      <xdr:nvCxnSpPr>
        <xdr:cNvPr id="242" name="直線コネクタ 241">
          <a:extLst>
            <a:ext uri="{FF2B5EF4-FFF2-40B4-BE49-F238E27FC236}">
              <a16:creationId xmlns:a16="http://schemas.microsoft.com/office/drawing/2014/main" id="{00000000-0008-0000-0400-0000F2000000}"/>
            </a:ext>
          </a:extLst>
        </xdr:cNvPr>
        <xdr:cNvCxnSpPr/>
      </xdr:nvCxnSpPr>
      <xdr:spPr>
        <a:xfrm flipV="1">
          <a:off x="16510000" y="9091385"/>
          <a:ext cx="0" cy="156754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62</xdr:row>
      <xdr:rowOff>1105</xdr:rowOff>
    </xdr:from>
    <xdr:ext cx="762000" cy="259045"/>
    <xdr:sp macro="" textlink="">
      <xdr:nvSpPr>
        <xdr:cNvPr id="243" name="その他最小値テキスト">
          <a:extLst>
            <a:ext uri="{FF2B5EF4-FFF2-40B4-BE49-F238E27FC236}">
              <a16:creationId xmlns:a16="http://schemas.microsoft.com/office/drawing/2014/main" id="{00000000-0008-0000-0400-0000F3000000}"/>
            </a:ext>
          </a:extLst>
        </xdr:cNvPr>
        <xdr:cNvSpPr txBox="1"/>
      </xdr:nvSpPr>
      <xdr:spPr>
        <a:xfrm>
          <a:off x="16598900" y="10631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62</xdr:row>
      <xdr:rowOff>29028</xdr:rowOff>
    </xdr:from>
    <xdr:to>
      <xdr:col>82</xdr:col>
      <xdr:colOff>196850</xdr:colOff>
      <xdr:row>62</xdr:row>
      <xdr:rowOff>29028</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6421100" y="106589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90912</xdr:rowOff>
    </xdr:from>
    <xdr:ext cx="762000" cy="259045"/>
    <xdr:sp macro="" textlink="">
      <xdr:nvSpPr>
        <xdr:cNvPr id="245" name="その他最大値テキスト">
          <a:extLst>
            <a:ext uri="{FF2B5EF4-FFF2-40B4-BE49-F238E27FC236}">
              <a16:creationId xmlns:a16="http://schemas.microsoft.com/office/drawing/2014/main" id="{00000000-0008-0000-0400-0000F5000000}"/>
            </a:ext>
          </a:extLst>
        </xdr:cNvPr>
        <xdr:cNvSpPr txBox="1"/>
      </xdr:nvSpPr>
      <xdr:spPr>
        <a:xfrm>
          <a:off x="16598900" y="88348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4535</xdr:rowOff>
    </xdr:from>
    <xdr:to>
      <xdr:col>82</xdr:col>
      <xdr:colOff>196850</xdr:colOff>
      <xdr:row>53</xdr:row>
      <xdr:rowOff>4535</xdr:rowOff>
    </xdr:to>
    <xdr:cxnSp macro="">
      <xdr:nvCxnSpPr>
        <xdr:cNvPr id="246" name="直線コネクタ 245">
          <a:extLst>
            <a:ext uri="{FF2B5EF4-FFF2-40B4-BE49-F238E27FC236}">
              <a16:creationId xmlns:a16="http://schemas.microsoft.com/office/drawing/2014/main" id="{00000000-0008-0000-0400-0000F6000000}"/>
            </a:ext>
          </a:extLst>
        </xdr:cNvPr>
        <xdr:cNvCxnSpPr/>
      </xdr:nvCxnSpPr>
      <xdr:spPr>
        <a:xfrm>
          <a:off x="16421100" y="90913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4535</xdr:rowOff>
    </xdr:from>
    <xdr:to>
      <xdr:col>82</xdr:col>
      <xdr:colOff>107950</xdr:colOff>
      <xdr:row>57</xdr:row>
      <xdr:rowOff>167822</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5671800" y="9777185"/>
          <a:ext cx="838200" cy="1632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76399</xdr:rowOff>
    </xdr:from>
    <xdr:ext cx="762000" cy="259045"/>
    <xdr:sp macro="" textlink="">
      <xdr:nvSpPr>
        <xdr:cNvPr id="248" name="その他平均値テキスト">
          <a:extLst>
            <a:ext uri="{FF2B5EF4-FFF2-40B4-BE49-F238E27FC236}">
              <a16:creationId xmlns:a16="http://schemas.microsoft.com/office/drawing/2014/main" id="{00000000-0008-0000-0400-0000F8000000}"/>
            </a:ext>
          </a:extLst>
        </xdr:cNvPr>
        <xdr:cNvSpPr txBox="1"/>
      </xdr:nvSpPr>
      <xdr:spPr>
        <a:xfrm>
          <a:off x="16598900" y="95061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59872</xdr:rowOff>
    </xdr:from>
    <xdr:to>
      <xdr:col>82</xdr:col>
      <xdr:colOff>158750</xdr:colOff>
      <xdr:row>56</xdr:row>
      <xdr:rowOff>161472</xdr:rowOff>
    </xdr:to>
    <xdr:sp macro="" textlink="">
      <xdr:nvSpPr>
        <xdr:cNvPr id="249" name="フローチャート: 判断 248">
          <a:extLst>
            <a:ext uri="{FF2B5EF4-FFF2-40B4-BE49-F238E27FC236}">
              <a16:creationId xmlns:a16="http://schemas.microsoft.com/office/drawing/2014/main" id="{00000000-0008-0000-0400-0000F9000000}"/>
            </a:ext>
          </a:extLst>
        </xdr:cNvPr>
        <xdr:cNvSpPr/>
      </xdr:nvSpPr>
      <xdr:spPr>
        <a:xfrm>
          <a:off x="16459200" y="9661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167822</xdr:rowOff>
    </xdr:from>
    <xdr:to>
      <xdr:col>78</xdr:col>
      <xdr:colOff>69850</xdr:colOff>
      <xdr:row>58</xdr:row>
      <xdr:rowOff>105228</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4782800" y="9940472"/>
          <a:ext cx="889000" cy="1088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8165</xdr:rowOff>
    </xdr:from>
    <xdr:to>
      <xdr:col>78</xdr:col>
      <xdr:colOff>120650</xdr:colOff>
      <xdr:row>57</xdr:row>
      <xdr:rowOff>109765</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5621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119942</xdr:rowOff>
    </xdr:from>
    <xdr:ext cx="7366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5290800" y="954969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58</xdr:row>
      <xdr:rowOff>50800</xdr:rowOff>
    </xdr:from>
    <xdr:to>
      <xdr:col>73</xdr:col>
      <xdr:colOff>180975</xdr:colOff>
      <xdr:row>58</xdr:row>
      <xdr:rowOff>105228</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893800" y="9994900"/>
          <a:ext cx="889000" cy="5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62593</xdr:rowOff>
    </xdr:from>
    <xdr:to>
      <xdr:col>74</xdr:col>
      <xdr:colOff>31750</xdr:colOff>
      <xdr:row>57</xdr:row>
      <xdr:rowOff>164193</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4732000" y="9835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56</xdr:row>
      <xdr:rowOff>2920</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4401800" y="96041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58</xdr:row>
      <xdr:rowOff>50800</xdr:rowOff>
    </xdr:from>
    <xdr:to>
      <xdr:col>69</xdr:col>
      <xdr:colOff>92075</xdr:colOff>
      <xdr:row>58</xdr:row>
      <xdr:rowOff>159657</xdr:rowOff>
    </xdr:to>
    <xdr:cxnSp macro="">
      <xdr:nvCxnSpPr>
        <xdr:cNvPr id="256" name="直線コネクタ 255">
          <a:extLst>
            <a:ext uri="{FF2B5EF4-FFF2-40B4-BE49-F238E27FC236}">
              <a16:creationId xmlns:a16="http://schemas.microsoft.com/office/drawing/2014/main" id="{00000000-0008-0000-0400-000000010000}"/>
            </a:ext>
          </a:extLst>
        </xdr:cNvPr>
        <xdr:cNvCxnSpPr/>
      </xdr:nvCxnSpPr>
      <xdr:spPr>
        <a:xfrm flipV="1">
          <a:off x="13004800" y="9994900"/>
          <a:ext cx="889000" cy="1088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127907</xdr:rowOff>
    </xdr:from>
    <xdr:to>
      <xdr:col>69</xdr:col>
      <xdr:colOff>142875</xdr:colOff>
      <xdr:row>58</xdr:row>
      <xdr:rowOff>58057</xdr:rowOff>
    </xdr:to>
    <xdr:sp macro="" textlink="">
      <xdr:nvSpPr>
        <xdr:cNvPr id="257" name="フローチャート: 判断 256">
          <a:extLst>
            <a:ext uri="{FF2B5EF4-FFF2-40B4-BE49-F238E27FC236}">
              <a16:creationId xmlns:a16="http://schemas.microsoft.com/office/drawing/2014/main" id="{00000000-0008-0000-0400-000001010000}"/>
            </a:ext>
          </a:extLst>
        </xdr:cNvPr>
        <xdr:cNvSpPr/>
      </xdr:nvSpPr>
      <xdr:spPr>
        <a:xfrm>
          <a:off x="13843000" y="9900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68234</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3512800" y="96694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160565</xdr:rowOff>
    </xdr:from>
    <xdr:to>
      <xdr:col>65</xdr:col>
      <xdr:colOff>53975</xdr:colOff>
      <xdr:row>58</xdr:row>
      <xdr:rowOff>90715</xdr:rowOff>
    </xdr:to>
    <xdr:sp macro="" textlink="">
      <xdr:nvSpPr>
        <xdr:cNvPr id="259" name="フローチャート: 判断 258">
          <a:extLst>
            <a:ext uri="{FF2B5EF4-FFF2-40B4-BE49-F238E27FC236}">
              <a16:creationId xmlns:a16="http://schemas.microsoft.com/office/drawing/2014/main" id="{00000000-0008-0000-0400-000003010000}"/>
            </a:ext>
          </a:extLst>
        </xdr:cNvPr>
        <xdr:cNvSpPr/>
      </xdr:nvSpPr>
      <xdr:spPr>
        <a:xfrm>
          <a:off x="12954000" y="99332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100892</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2623800" y="9702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3" name="テキスト ボックス 262">
          <a:extLst>
            <a:ext uri="{FF2B5EF4-FFF2-40B4-BE49-F238E27FC236}">
              <a16:creationId xmlns:a16="http://schemas.microsoft.com/office/drawing/2014/main" id="{00000000-0008-0000-0400-000007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4" name="テキスト ボックス 263">
          <a:extLst>
            <a:ext uri="{FF2B5EF4-FFF2-40B4-BE49-F238E27FC236}">
              <a16:creationId xmlns:a16="http://schemas.microsoft.com/office/drawing/2014/main" id="{00000000-0008-0000-0400-000008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5" name="テキスト ボックス 264">
          <a:extLst>
            <a:ext uri="{FF2B5EF4-FFF2-40B4-BE49-F238E27FC236}">
              <a16:creationId xmlns:a16="http://schemas.microsoft.com/office/drawing/2014/main" id="{00000000-0008-0000-0400-000009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125185</xdr:rowOff>
    </xdr:from>
    <xdr:to>
      <xdr:col>82</xdr:col>
      <xdr:colOff>158750</xdr:colOff>
      <xdr:row>57</xdr:row>
      <xdr:rowOff>55335</xdr:rowOff>
    </xdr:to>
    <xdr:sp macro="" textlink="">
      <xdr:nvSpPr>
        <xdr:cNvPr id="266" name="楕円 265">
          <a:extLst>
            <a:ext uri="{FF2B5EF4-FFF2-40B4-BE49-F238E27FC236}">
              <a16:creationId xmlns:a16="http://schemas.microsoft.com/office/drawing/2014/main" id="{00000000-0008-0000-0400-00000A010000}"/>
            </a:ext>
          </a:extLst>
        </xdr:cNvPr>
        <xdr:cNvSpPr/>
      </xdr:nvSpPr>
      <xdr:spPr>
        <a:xfrm>
          <a:off x="16459200" y="972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56</xdr:row>
      <xdr:rowOff>97262</xdr:rowOff>
    </xdr:from>
    <xdr:ext cx="762000" cy="259045"/>
    <xdr:sp macro="" textlink="">
      <xdr:nvSpPr>
        <xdr:cNvPr id="267" name="その他該当値テキスト">
          <a:extLst>
            <a:ext uri="{FF2B5EF4-FFF2-40B4-BE49-F238E27FC236}">
              <a16:creationId xmlns:a16="http://schemas.microsoft.com/office/drawing/2014/main" id="{00000000-0008-0000-0400-00000B010000}"/>
            </a:ext>
          </a:extLst>
        </xdr:cNvPr>
        <xdr:cNvSpPr txBox="1"/>
      </xdr:nvSpPr>
      <xdr:spPr>
        <a:xfrm>
          <a:off x="16598900" y="9698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117022</xdr:rowOff>
    </xdr:from>
    <xdr:to>
      <xdr:col>78</xdr:col>
      <xdr:colOff>120650</xdr:colOff>
      <xdr:row>58</xdr:row>
      <xdr:rowOff>47172</xdr:rowOff>
    </xdr:to>
    <xdr:sp macro="" textlink="">
      <xdr:nvSpPr>
        <xdr:cNvPr id="268" name="楕円 267">
          <a:extLst>
            <a:ext uri="{FF2B5EF4-FFF2-40B4-BE49-F238E27FC236}">
              <a16:creationId xmlns:a16="http://schemas.microsoft.com/office/drawing/2014/main" id="{00000000-0008-0000-0400-00000C010000}"/>
            </a:ext>
          </a:extLst>
        </xdr:cNvPr>
        <xdr:cNvSpPr/>
      </xdr:nvSpPr>
      <xdr:spPr>
        <a:xfrm>
          <a:off x="15621000" y="98896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58</xdr:row>
      <xdr:rowOff>31949</xdr:rowOff>
    </xdr:from>
    <xdr:ext cx="736600" cy="259045"/>
    <xdr:sp macro="" textlink="">
      <xdr:nvSpPr>
        <xdr:cNvPr id="269" name="テキスト ボックス 268">
          <a:extLst>
            <a:ext uri="{FF2B5EF4-FFF2-40B4-BE49-F238E27FC236}">
              <a16:creationId xmlns:a16="http://schemas.microsoft.com/office/drawing/2014/main" id="{00000000-0008-0000-0400-00000D010000}"/>
            </a:ext>
          </a:extLst>
        </xdr:cNvPr>
        <xdr:cNvSpPr txBox="1"/>
      </xdr:nvSpPr>
      <xdr:spPr>
        <a:xfrm>
          <a:off x="15290800" y="99760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54428</xdr:rowOff>
    </xdr:from>
    <xdr:to>
      <xdr:col>74</xdr:col>
      <xdr:colOff>31750</xdr:colOff>
      <xdr:row>58</xdr:row>
      <xdr:rowOff>156028</xdr:rowOff>
    </xdr:to>
    <xdr:sp macro="" textlink="">
      <xdr:nvSpPr>
        <xdr:cNvPr id="270" name="楕円 269">
          <a:extLst>
            <a:ext uri="{FF2B5EF4-FFF2-40B4-BE49-F238E27FC236}">
              <a16:creationId xmlns:a16="http://schemas.microsoft.com/office/drawing/2014/main" id="{00000000-0008-0000-0400-00000E010000}"/>
            </a:ext>
          </a:extLst>
        </xdr:cNvPr>
        <xdr:cNvSpPr/>
      </xdr:nvSpPr>
      <xdr:spPr>
        <a:xfrm>
          <a:off x="14732000" y="99985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140805</xdr:rowOff>
    </xdr:from>
    <xdr:ext cx="762000" cy="259045"/>
    <xdr:sp macro="" textlink="">
      <xdr:nvSpPr>
        <xdr:cNvPr id="271" name="テキスト ボックス 270">
          <a:extLst>
            <a:ext uri="{FF2B5EF4-FFF2-40B4-BE49-F238E27FC236}">
              <a16:creationId xmlns:a16="http://schemas.microsoft.com/office/drawing/2014/main" id="{00000000-0008-0000-0400-00000F010000}"/>
            </a:ext>
          </a:extLst>
        </xdr:cNvPr>
        <xdr:cNvSpPr txBox="1"/>
      </xdr:nvSpPr>
      <xdr:spPr>
        <a:xfrm>
          <a:off x="14401800" y="100849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58</xdr:row>
      <xdr:rowOff>0</xdr:rowOff>
    </xdr:from>
    <xdr:to>
      <xdr:col>69</xdr:col>
      <xdr:colOff>142875</xdr:colOff>
      <xdr:row>58</xdr:row>
      <xdr:rowOff>101600</xdr:rowOff>
    </xdr:to>
    <xdr:sp macro="" textlink="">
      <xdr:nvSpPr>
        <xdr:cNvPr id="272" name="楕円 271">
          <a:extLst>
            <a:ext uri="{FF2B5EF4-FFF2-40B4-BE49-F238E27FC236}">
              <a16:creationId xmlns:a16="http://schemas.microsoft.com/office/drawing/2014/main" id="{00000000-0008-0000-0400-000010010000}"/>
            </a:ext>
          </a:extLst>
        </xdr:cNvPr>
        <xdr:cNvSpPr/>
      </xdr:nvSpPr>
      <xdr:spPr>
        <a:xfrm>
          <a:off x="13843000" y="9944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86377</xdr:rowOff>
    </xdr:from>
    <xdr:ext cx="762000" cy="259045"/>
    <xdr:sp macro="" textlink="">
      <xdr:nvSpPr>
        <xdr:cNvPr id="273" name="テキスト ボックス 272">
          <a:extLst>
            <a:ext uri="{FF2B5EF4-FFF2-40B4-BE49-F238E27FC236}">
              <a16:creationId xmlns:a16="http://schemas.microsoft.com/office/drawing/2014/main" id="{00000000-0008-0000-0400-000011010000}"/>
            </a:ext>
          </a:extLst>
        </xdr:cNvPr>
        <xdr:cNvSpPr txBox="1"/>
      </xdr:nvSpPr>
      <xdr:spPr>
        <a:xfrm>
          <a:off x="13512800" y="10030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58</xdr:row>
      <xdr:rowOff>108857</xdr:rowOff>
    </xdr:from>
    <xdr:to>
      <xdr:col>65</xdr:col>
      <xdr:colOff>53975</xdr:colOff>
      <xdr:row>59</xdr:row>
      <xdr:rowOff>39007</xdr:rowOff>
    </xdr:to>
    <xdr:sp macro="" textlink="">
      <xdr:nvSpPr>
        <xdr:cNvPr id="274" name="楕円 273">
          <a:extLst>
            <a:ext uri="{FF2B5EF4-FFF2-40B4-BE49-F238E27FC236}">
              <a16:creationId xmlns:a16="http://schemas.microsoft.com/office/drawing/2014/main" id="{00000000-0008-0000-0400-000012010000}"/>
            </a:ext>
          </a:extLst>
        </xdr:cNvPr>
        <xdr:cNvSpPr/>
      </xdr:nvSpPr>
      <xdr:spPr>
        <a:xfrm>
          <a:off x="12954000" y="10052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59</xdr:row>
      <xdr:rowOff>23784</xdr:rowOff>
    </xdr:from>
    <xdr:ext cx="762000" cy="259045"/>
    <xdr:sp macro="" textlink="">
      <xdr:nvSpPr>
        <xdr:cNvPr id="275" name="テキスト ボックス 274">
          <a:extLst>
            <a:ext uri="{FF2B5EF4-FFF2-40B4-BE49-F238E27FC236}">
              <a16:creationId xmlns:a16="http://schemas.microsoft.com/office/drawing/2014/main" id="{00000000-0008-0000-0400-000013010000}"/>
            </a:ext>
          </a:extLst>
        </xdr:cNvPr>
        <xdr:cNvSpPr txBox="1"/>
      </xdr:nvSpPr>
      <xdr:spPr>
        <a:xfrm>
          <a:off x="12623800" y="101393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3" name="正方形/長方形 282">
          <a:extLst>
            <a:ext uri="{FF2B5EF4-FFF2-40B4-BE49-F238E27FC236}">
              <a16:creationId xmlns:a16="http://schemas.microsoft.com/office/drawing/2014/main" id="{00000000-0008-0000-0400-00001B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4" name="正方形/長方形 283">
          <a:extLst>
            <a:ext uri="{FF2B5EF4-FFF2-40B4-BE49-F238E27FC236}">
              <a16:creationId xmlns:a16="http://schemas.microsoft.com/office/drawing/2014/main" id="{00000000-0008-0000-0400-00001C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5" name="正方形/長方形 284">
          <a:extLst>
            <a:ext uri="{FF2B5EF4-FFF2-40B4-BE49-F238E27FC236}">
              <a16:creationId xmlns:a16="http://schemas.microsoft.com/office/drawing/2014/main" id="{00000000-0008-0000-0400-00001D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200">
              <a:latin typeface="ＭＳ Ｐゴシック" panose="020B0600070205080204" pitchFamily="50" charset="-128"/>
              <a:ea typeface="ＭＳ Ｐゴシック" panose="020B0600070205080204" pitchFamily="50" charset="-128"/>
            </a:rPr>
            <a:t>　前年度より</a:t>
          </a:r>
          <a:r>
            <a:rPr kumimoji="1" lang="en-US" altLang="ja-JP" sz="1200">
              <a:latin typeface="ＭＳ Ｐゴシック" panose="020B0600070205080204" pitchFamily="50" charset="-128"/>
              <a:ea typeface="ＭＳ Ｐゴシック" panose="020B0600070205080204" pitchFamily="50" charset="-128"/>
            </a:rPr>
            <a:t>0.9</a:t>
          </a:r>
          <a:r>
            <a:rPr kumimoji="1" lang="ja-JP" altLang="en-US" sz="1200">
              <a:latin typeface="ＭＳ Ｐゴシック" panose="020B0600070205080204" pitchFamily="50" charset="-128"/>
              <a:ea typeface="ＭＳ Ｐゴシック" panose="020B0600070205080204" pitchFamily="50" charset="-128"/>
            </a:rPr>
            <a:t>％減少し、県平均より高く類似団体より低い結果となった。</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原因は新型コロナウイルス感染症の影響で事業が縮小・中止されたために補助額が減額したためである。</a:t>
          </a:r>
          <a:endParaRPr kumimoji="1" lang="en-US" altLang="ja-JP" sz="1200">
            <a:latin typeface="ＭＳ Ｐゴシック" panose="020B0600070205080204" pitchFamily="50" charset="-128"/>
            <a:ea typeface="ＭＳ Ｐゴシック" panose="020B0600070205080204" pitchFamily="50" charset="-128"/>
          </a:endParaRPr>
        </a:p>
        <a:p>
          <a:r>
            <a:rPr kumimoji="1" lang="ja-JP" altLang="en-US" sz="1200">
              <a:latin typeface="ＭＳ Ｐゴシック" panose="020B0600070205080204" pitchFamily="50" charset="-128"/>
              <a:ea typeface="ＭＳ Ｐゴシック" panose="020B0600070205080204" pitchFamily="50" charset="-128"/>
            </a:rPr>
            <a:t>　しかし、感染症の影響が終息した後は通常通りの数値に戻ることが想定されるため、今後も補助事業の効果検証を行い、効果を高められないもの、低いものについて縮小や廃止することで経費の縮減を行う。</a:t>
          </a:r>
          <a:endParaRPr kumimoji="1" lang="en-US" altLang="ja-JP" sz="12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7" name="テキスト ボックス 286">
          <a:extLst>
            <a:ext uri="{FF2B5EF4-FFF2-40B4-BE49-F238E27FC236}">
              <a16:creationId xmlns:a16="http://schemas.microsoft.com/office/drawing/2014/main" id="{00000000-0008-0000-0400-00001F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8" name="直線コネクタ 287">
          <a:extLst>
            <a:ext uri="{FF2B5EF4-FFF2-40B4-BE49-F238E27FC236}">
              <a16:creationId xmlns:a16="http://schemas.microsoft.com/office/drawing/2014/main" id="{00000000-0008-0000-0400-000020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9" name="テキスト ボックス 288">
          <a:extLst>
            <a:ext uri="{FF2B5EF4-FFF2-40B4-BE49-F238E27FC236}">
              <a16:creationId xmlns:a16="http://schemas.microsoft.com/office/drawing/2014/main" id="{00000000-0008-0000-0400-000021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90" name="直線コネクタ 289">
          <a:extLst>
            <a:ext uri="{FF2B5EF4-FFF2-40B4-BE49-F238E27FC236}">
              <a16:creationId xmlns:a16="http://schemas.microsoft.com/office/drawing/2014/main" id="{00000000-0008-0000-0400-000022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91" name="テキスト ボックス 290">
          <a:extLst>
            <a:ext uri="{FF2B5EF4-FFF2-40B4-BE49-F238E27FC236}">
              <a16:creationId xmlns:a16="http://schemas.microsoft.com/office/drawing/2014/main" id="{00000000-0008-0000-0400-000023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92" name="直線コネクタ 291">
          <a:extLst>
            <a:ext uri="{FF2B5EF4-FFF2-40B4-BE49-F238E27FC236}">
              <a16:creationId xmlns:a16="http://schemas.microsoft.com/office/drawing/2014/main" id="{00000000-0008-0000-0400-000024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3" name="テキスト ボックス 292">
          <a:extLst>
            <a:ext uri="{FF2B5EF4-FFF2-40B4-BE49-F238E27FC236}">
              <a16:creationId xmlns:a16="http://schemas.microsoft.com/office/drawing/2014/main" id="{00000000-0008-0000-0400-000025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4" name="直線コネクタ 293">
          <a:extLst>
            <a:ext uri="{FF2B5EF4-FFF2-40B4-BE49-F238E27FC236}">
              <a16:creationId xmlns:a16="http://schemas.microsoft.com/office/drawing/2014/main" id="{00000000-0008-0000-0400-000026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5" name="テキスト ボックス 294">
          <a:extLst>
            <a:ext uri="{FF2B5EF4-FFF2-40B4-BE49-F238E27FC236}">
              <a16:creationId xmlns:a16="http://schemas.microsoft.com/office/drawing/2014/main" id="{00000000-0008-0000-0400-000027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6" name="直線コネクタ 295">
          <a:extLst>
            <a:ext uri="{FF2B5EF4-FFF2-40B4-BE49-F238E27FC236}">
              <a16:creationId xmlns:a16="http://schemas.microsoft.com/office/drawing/2014/main" id="{00000000-0008-0000-0400-000028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7" name="テキスト ボックス 296">
          <a:extLst>
            <a:ext uri="{FF2B5EF4-FFF2-40B4-BE49-F238E27FC236}">
              <a16:creationId xmlns:a16="http://schemas.microsoft.com/office/drawing/2014/main" id="{00000000-0008-0000-0400-000029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8" name="直線コネクタ 297">
          <a:extLst>
            <a:ext uri="{FF2B5EF4-FFF2-40B4-BE49-F238E27FC236}">
              <a16:creationId xmlns:a16="http://schemas.microsoft.com/office/drawing/2014/main" id="{00000000-0008-0000-0400-00002A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9" name="補助費等グラフ枠">
          <a:extLst>
            <a:ext uri="{FF2B5EF4-FFF2-40B4-BE49-F238E27FC236}">
              <a16:creationId xmlns:a16="http://schemas.microsoft.com/office/drawing/2014/main" id="{00000000-0008-0000-0400-00002B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62992</xdr:rowOff>
    </xdr:from>
    <xdr:to>
      <xdr:col>82</xdr:col>
      <xdr:colOff>107950</xdr:colOff>
      <xdr:row>40</xdr:row>
      <xdr:rowOff>30988</xdr:rowOff>
    </xdr:to>
    <xdr:cxnSp macro="">
      <xdr:nvCxnSpPr>
        <xdr:cNvPr id="300" name="直線コネクタ 299">
          <a:extLst>
            <a:ext uri="{FF2B5EF4-FFF2-40B4-BE49-F238E27FC236}">
              <a16:creationId xmlns:a16="http://schemas.microsoft.com/office/drawing/2014/main" id="{00000000-0008-0000-0400-00002C010000}"/>
            </a:ext>
          </a:extLst>
        </xdr:cNvPr>
        <xdr:cNvCxnSpPr/>
      </xdr:nvCxnSpPr>
      <xdr:spPr>
        <a:xfrm flipV="1">
          <a:off x="16510000" y="5892292"/>
          <a:ext cx="0" cy="9966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40</xdr:row>
      <xdr:rowOff>3065</xdr:rowOff>
    </xdr:from>
    <xdr:ext cx="762000" cy="259045"/>
    <xdr:sp macro="" textlink="">
      <xdr:nvSpPr>
        <xdr:cNvPr id="301" name="補助費等最小値テキスト">
          <a:extLst>
            <a:ext uri="{FF2B5EF4-FFF2-40B4-BE49-F238E27FC236}">
              <a16:creationId xmlns:a16="http://schemas.microsoft.com/office/drawing/2014/main" id="{00000000-0008-0000-0400-00002D010000}"/>
            </a:ext>
          </a:extLst>
        </xdr:cNvPr>
        <xdr:cNvSpPr txBox="1"/>
      </xdr:nvSpPr>
      <xdr:spPr>
        <a:xfrm>
          <a:off x="16598900" y="6861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40</xdr:row>
      <xdr:rowOff>30988</xdr:rowOff>
    </xdr:from>
    <xdr:to>
      <xdr:col>82</xdr:col>
      <xdr:colOff>196850</xdr:colOff>
      <xdr:row>40</xdr:row>
      <xdr:rowOff>30988</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6421100" y="68889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149369</xdr:rowOff>
    </xdr:from>
    <xdr:ext cx="762000" cy="259045"/>
    <xdr:sp macro="" textlink="">
      <xdr:nvSpPr>
        <xdr:cNvPr id="303" name="補助費等最大値テキスト">
          <a:extLst>
            <a:ext uri="{FF2B5EF4-FFF2-40B4-BE49-F238E27FC236}">
              <a16:creationId xmlns:a16="http://schemas.microsoft.com/office/drawing/2014/main" id="{00000000-0008-0000-0400-00002F010000}"/>
            </a:ext>
          </a:extLst>
        </xdr:cNvPr>
        <xdr:cNvSpPr txBox="1"/>
      </xdr:nvSpPr>
      <xdr:spPr>
        <a:xfrm>
          <a:off x="16598900" y="563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62992</xdr:rowOff>
    </xdr:from>
    <xdr:to>
      <xdr:col>82</xdr:col>
      <xdr:colOff>196850</xdr:colOff>
      <xdr:row>34</xdr:row>
      <xdr:rowOff>62992</xdr:rowOff>
    </xdr:to>
    <xdr:cxnSp macro="">
      <xdr:nvCxnSpPr>
        <xdr:cNvPr id="304" name="直線コネクタ 303">
          <a:extLst>
            <a:ext uri="{FF2B5EF4-FFF2-40B4-BE49-F238E27FC236}">
              <a16:creationId xmlns:a16="http://schemas.microsoft.com/office/drawing/2014/main" id="{00000000-0008-0000-0400-000030010000}"/>
            </a:ext>
          </a:extLst>
        </xdr:cNvPr>
        <xdr:cNvCxnSpPr/>
      </xdr:nvCxnSpPr>
      <xdr:spPr>
        <a:xfrm>
          <a:off x="16421100" y="5892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94996</xdr:rowOff>
    </xdr:from>
    <xdr:to>
      <xdr:col>82</xdr:col>
      <xdr:colOff>107950</xdr:colOff>
      <xdr:row>36</xdr:row>
      <xdr:rowOff>136144</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flipV="1">
          <a:off x="15671800" y="6267196"/>
          <a:ext cx="8382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80281</xdr:rowOff>
    </xdr:from>
    <xdr:ext cx="762000" cy="259045"/>
    <xdr:sp macro="" textlink="">
      <xdr:nvSpPr>
        <xdr:cNvPr id="306" name="補助費等平均値テキスト">
          <a:extLst>
            <a:ext uri="{FF2B5EF4-FFF2-40B4-BE49-F238E27FC236}">
              <a16:creationId xmlns:a16="http://schemas.microsoft.com/office/drawing/2014/main" id="{00000000-0008-0000-0400-000032010000}"/>
            </a:ext>
          </a:extLst>
        </xdr:cNvPr>
        <xdr:cNvSpPr txBox="1"/>
      </xdr:nvSpPr>
      <xdr:spPr>
        <a:xfrm>
          <a:off x="16598900" y="625248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108204</xdr:rowOff>
    </xdr:from>
    <xdr:to>
      <xdr:col>82</xdr:col>
      <xdr:colOff>158750</xdr:colOff>
      <xdr:row>37</xdr:row>
      <xdr:rowOff>38354</xdr:rowOff>
    </xdr:to>
    <xdr:sp macro="" textlink="">
      <xdr:nvSpPr>
        <xdr:cNvPr id="307" name="フローチャート: 判断 306">
          <a:extLst>
            <a:ext uri="{FF2B5EF4-FFF2-40B4-BE49-F238E27FC236}">
              <a16:creationId xmlns:a16="http://schemas.microsoft.com/office/drawing/2014/main" id="{00000000-0008-0000-0400-000033010000}"/>
            </a:ext>
          </a:extLst>
        </xdr:cNvPr>
        <xdr:cNvSpPr/>
      </xdr:nvSpPr>
      <xdr:spPr>
        <a:xfrm>
          <a:off x="16459200" y="6280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136144</xdr:rowOff>
    </xdr:from>
    <xdr:to>
      <xdr:col>78</xdr:col>
      <xdr:colOff>69850</xdr:colOff>
      <xdr:row>37</xdr:row>
      <xdr:rowOff>33274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4782800" y="6308344"/>
          <a:ext cx="8890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144780</xdr:rowOff>
    </xdr:from>
    <xdr:to>
      <xdr:col>78</xdr:col>
      <xdr:colOff>120650</xdr:colOff>
      <xdr:row>37</xdr:row>
      <xdr:rowOff>74930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5621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37</xdr:row>
      <xdr:rowOff>59707</xdr:rowOff>
    </xdr:from>
    <xdr:ext cx="7366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5290800" y="64033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168148</xdr:rowOff>
    </xdr:from>
    <xdr:to>
      <xdr:col>73</xdr:col>
      <xdr:colOff>180975</xdr:colOff>
      <xdr:row>37</xdr:row>
      <xdr:rowOff>33274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893800" y="6340348"/>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144780</xdr:rowOff>
    </xdr:from>
    <xdr:to>
      <xdr:col>74</xdr:col>
      <xdr:colOff>31750</xdr:colOff>
      <xdr:row>37</xdr:row>
      <xdr:rowOff>74930</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4732000" y="6316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35</xdr:row>
      <xdr:rowOff>85107</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4401800" y="6085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168148</xdr:rowOff>
    </xdr:from>
    <xdr:to>
      <xdr:col>69</xdr:col>
      <xdr:colOff>92075</xdr:colOff>
      <xdr:row>37</xdr:row>
      <xdr:rowOff>1270</xdr:rowOff>
    </xdr:to>
    <xdr:cxnSp macro="">
      <xdr:nvCxnSpPr>
        <xdr:cNvPr id="314" name="直線コネクタ 313">
          <a:extLst>
            <a:ext uri="{FF2B5EF4-FFF2-40B4-BE49-F238E27FC236}">
              <a16:creationId xmlns:a16="http://schemas.microsoft.com/office/drawing/2014/main" id="{00000000-0008-0000-0400-00003A010000}"/>
            </a:ext>
          </a:extLst>
        </xdr:cNvPr>
        <xdr:cNvCxnSpPr/>
      </xdr:nvCxnSpPr>
      <xdr:spPr>
        <a:xfrm flipV="1">
          <a:off x="13004800" y="6340348"/>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126492</xdr:rowOff>
    </xdr:from>
    <xdr:to>
      <xdr:col>69</xdr:col>
      <xdr:colOff>142875</xdr:colOff>
      <xdr:row>37</xdr:row>
      <xdr:rowOff>56642</xdr:rowOff>
    </xdr:to>
    <xdr:sp macro="" textlink="">
      <xdr:nvSpPr>
        <xdr:cNvPr id="315" name="フローチャート: 判断 314">
          <a:extLst>
            <a:ext uri="{FF2B5EF4-FFF2-40B4-BE49-F238E27FC236}">
              <a16:creationId xmlns:a16="http://schemas.microsoft.com/office/drawing/2014/main" id="{00000000-0008-0000-0400-00003B010000}"/>
            </a:ext>
          </a:extLst>
        </xdr:cNvPr>
        <xdr:cNvSpPr/>
      </xdr:nvSpPr>
      <xdr:spPr>
        <a:xfrm>
          <a:off x="13843000" y="6298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41419</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3512800" y="6385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112776</xdr:rowOff>
    </xdr:from>
    <xdr:to>
      <xdr:col>65</xdr:col>
      <xdr:colOff>53975</xdr:colOff>
      <xdr:row>37</xdr:row>
      <xdr:rowOff>42926</xdr:rowOff>
    </xdr:to>
    <xdr:sp macro="" textlink="">
      <xdr:nvSpPr>
        <xdr:cNvPr id="317" name="フローチャート: 判断 316">
          <a:extLst>
            <a:ext uri="{FF2B5EF4-FFF2-40B4-BE49-F238E27FC236}">
              <a16:creationId xmlns:a16="http://schemas.microsoft.com/office/drawing/2014/main" id="{00000000-0008-0000-0400-00003D010000}"/>
            </a:ext>
          </a:extLst>
        </xdr:cNvPr>
        <xdr:cNvSpPr/>
      </xdr:nvSpPr>
      <xdr:spPr>
        <a:xfrm>
          <a:off x="12954000" y="6284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53103</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2623800" y="6053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1" name="テキスト ボックス 320">
          <a:extLst>
            <a:ext uri="{FF2B5EF4-FFF2-40B4-BE49-F238E27FC236}">
              <a16:creationId xmlns:a16="http://schemas.microsoft.com/office/drawing/2014/main" id="{00000000-0008-0000-0400-000041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2" name="テキスト ボックス 321">
          <a:extLst>
            <a:ext uri="{FF2B5EF4-FFF2-40B4-BE49-F238E27FC236}">
              <a16:creationId xmlns:a16="http://schemas.microsoft.com/office/drawing/2014/main" id="{00000000-0008-0000-0400-000042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3" name="テキスト ボックス 322">
          <a:extLst>
            <a:ext uri="{FF2B5EF4-FFF2-40B4-BE49-F238E27FC236}">
              <a16:creationId xmlns:a16="http://schemas.microsoft.com/office/drawing/2014/main" id="{00000000-0008-0000-0400-000043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44196</xdr:rowOff>
    </xdr:from>
    <xdr:to>
      <xdr:col>82</xdr:col>
      <xdr:colOff>158750</xdr:colOff>
      <xdr:row>36</xdr:row>
      <xdr:rowOff>145796</xdr:rowOff>
    </xdr:to>
    <xdr:sp macro="" textlink="">
      <xdr:nvSpPr>
        <xdr:cNvPr id="324" name="楕円 323">
          <a:extLst>
            <a:ext uri="{FF2B5EF4-FFF2-40B4-BE49-F238E27FC236}">
              <a16:creationId xmlns:a16="http://schemas.microsoft.com/office/drawing/2014/main" id="{00000000-0008-0000-0400-000044010000}"/>
            </a:ext>
          </a:extLst>
        </xdr:cNvPr>
        <xdr:cNvSpPr/>
      </xdr:nvSpPr>
      <xdr:spPr>
        <a:xfrm>
          <a:off x="16459200" y="62163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60723</xdr:rowOff>
    </xdr:from>
    <xdr:ext cx="762000" cy="259045"/>
    <xdr:sp macro="" textlink="">
      <xdr:nvSpPr>
        <xdr:cNvPr id="325" name="補助費等該当値テキスト">
          <a:extLst>
            <a:ext uri="{FF2B5EF4-FFF2-40B4-BE49-F238E27FC236}">
              <a16:creationId xmlns:a16="http://schemas.microsoft.com/office/drawing/2014/main" id="{00000000-0008-0000-0400-000045010000}"/>
            </a:ext>
          </a:extLst>
        </xdr:cNvPr>
        <xdr:cNvSpPr txBox="1"/>
      </xdr:nvSpPr>
      <xdr:spPr>
        <a:xfrm>
          <a:off x="16598900" y="60614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85344</xdr:rowOff>
    </xdr:from>
    <xdr:to>
      <xdr:col>78</xdr:col>
      <xdr:colOff>120650</xdr:colOff>
      <xdr:row>37</xdr:row>
      <xdr:rowOff>15494</xdr:rowOff>
    </xdr:to>
    <xdr:sp macro="" textlink="">
      <xdr:nvSpPr>
        <xdr:cNvPr id="326" name="楕円 325">
          <a:extLst>
            <a:ext uri="{FF2B5EF4-FFF2-40B4-BE49-F238E27FC236}">
              <a16:creationId xmlns:a16="http://schemas.microsoft.com/office/drawing/2014/main" id="{00000000-0008-0000-0400-000046010000}"/>
            </a:ext>
          </a:extLst>
        </xdr:cNvPr>
        <xdr:cNvSpPr/>
      </xdr:nvSpPr>
      <xdr:spPr>
        <a:xfrm>
          <a:off x="15621000" y="6257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25671</xdr:rowOff>
    </xdr:from>
    <xdr:ext cx="736600" cy="259045"/>
    <xdr:sp macro="" textlink="">
      <xdr:nvSpPr>
        <xdr:cNvPr id="327" name="テキスト ボックス 326">
          <a:extLst>
            <a:ext uri="{FF2B5EF4-FFF2-40B4-BE49-F238E27FC236}">
              <a16:creationId xmlns:a16="http://schemas.microsoft.com/office/drawing/2014/main" id="{00000000-0008-0000-0400-000047010000}"/>
            </a:ext>
          </a:extLst>
        </xdr:cNvPr>
        <xdr:cNvSpPr txBox="1"/>
      </xdr:nvSpPr>
      <xdr:spPr>
        <a:xfrm>
          <a:off x="15290800" y="602642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153924</xdr:rowOff>
    </xdr:from>
    <xdr:to>
      <xdr:col>74</xdr:col>
      <xdr:colOff>31750</xdr:colOff>
      <xdr:row>37</xdr:row>
      <xdr:rowOff>84074</xdr:rowOff>
    </xdr:to>
    <xdr:sp macro="" textlink="">
      <xdr:nvSpPr>
        <xdr:cNvPr id="328" name="楕円 327">
          <a:extLst>
            <a:ext uri="{FF2B5EF4-FFF2-40B4-BE49-F238E27FC236}">
              <a16:creationId xmlns:a16="http://schemas.microsoft.com/office/drawing/2014/main" id="{00000000-0008-0000-0400-000048010000}"/>
            </a:ext>
          </a:extLst>
        </xdr:cNvPr>
        <xdr:cNvSpPr/>
      </xdr:nvSpPr>
      <xdr:spPr>
        <a:xfrm>
          <a:off x="14732000" y="63261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37</xdr:row>
      <xdr:rowOff>68851</xdr:rowOff>
    </xdr:from>
    <xdr:ext cx="762000" cy="259045"/>
    <xdr:sp macro="" textlink="">
      <xdr:nvSpPr>
        <xdr:cNvPr id="329" name="テキスト ボックス 328">
          <a:extLst>
            <a:ext uri="{FF2B5EF4-FFF2-40B4-BE49-F238E27FC236}">
              <a16:creationId xmlns:a16="http://schemas.microsoft.com/office/drawing/2014/main" id="{00000000-0008-0000-0400-000049010000}"/>
            </a:ext>
          </a:extLst>
        </xdr:cNvPr>
        <xdr:cNvSpPr txBox="1"/>
      </xdr:nvSpPr>
      <xdr:spPr>
        <a:xfrm>
          <a:off x="14401800" y="6412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117348</xdr:rowOff>
    </xdr:from>
    <xdr:to>
      <xdr:col>69</xdr:col>
      <xdr:colOff>142875</xdr:colOff>
      <xdr:row>37</xdr:row>
      <xdr:rowOff>47498</xdr:rowOff>
    </xdr:to>
    <xdr:sp macro="" textlink="">
      <xdr:nvSpPr>
        <xdr:cNvPr id="330" name="楕円 329">
          <a:extLst>
            <a:ext uri="{FF2B5EF4-FFF2-40B4-BE49-F238E27FC236}">
              <a16:creationId xmlns:a16="http://schemas.microsoft.com/office/drawing/2014/main" id="{00000000-0008-0000-0400-00004A010000}"/>
            </a:ext>
          </a:extLst>
        </xdr:cNvPr>
        <xdr:cNvSpPr/>
      </xdr:nvSpPr>
      <xdr:spPr>
        <a:xfrm>
          <a:off x="13843000" y="62895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57675</xdr:rowOff>
    </xdr:from>
    <xdr:ext cx="762000" cy="259045"/>
    <xdr:sp macro="" textlink="">
      <xdr:nvSpPr>
        <xdr:cNvPr id="331" name="テキスト ボックス 330">
          <a:extLst>
            <a:ext uri="{FF2B5EF4-FFF2-40B4-BE49-F238E27FC236}">
              <a16:creationId xmlns:a16="http://schemas.microsoft.com/office/drawing/2014/main" id="{00000000-0008-0000-0400-00004B010000}"/>
            </a:ext>
          </a:extLst>
        </xdr:cNvPr>
        <xdr:cNvSpPr txBox="1"/>
      </xdr:nvSpPr>
      <xdr:spPr>
        <a:xfrm>
          <a:off x="13512800" y="60584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121920</xdr:rowOff>
    </xdr:from>
    <xdr:to>
      <xdr:col>65</xdr:col>
      <xdr:colOff>53975</xdr:colOff>
      <xdr:row>37</xdr:row>
      <xdr:rowOff>52070</xdr:rowOff>
    </xdr:to>
    <xdr:sp macro="" textlink="">
      <xdr:nvSpPr>
        <xdr:cNvPr id="332" name="楕円 331">
          <a:extLst>
            <a:ext uri="{FF2B5EF4-FFF2-40B4-BE49-F238E27FC236}">
              <a16:creationId xmlns:a16="http://schemas.microsoft.com/office/drawing/2014/main" id="{00000000-0008-0000-0400-00004C010000}"/>
            </a:ext>
          </a:extLst>
        </xdr:cNvPr>
        <xdr:cNvSpPr/>
      </xdr:nvSpPr>
      <xdr:spPr>
        <a:xfrm>
          <a:off x="12954000" y="6294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37</xdr:row>
      <xdr:rowOff>36847</xdr:rowOff>
    </xdr:from>
    <xdr:ext cx="762000" cy="259045"/>
    <xdr:sp macro="" textlink="">
      <xdr:nvSpPr>
        <xdr:cNvPr id="333" name="テキスト ボックス 332">
          <a:extLst>
            <a:ext uri="{FF2B5EF4-FFF2-40B4-BE49-F238E27FC236}">
              <a16:creationId xmlns:a16="http://schemas.microsoft.com/office/drawing/2014/main" id="{00000000-0008-0000-0400-00004D010000}"/>
            </a:ext>
          </a:extLst>
        </xdr:cNvPr>
        <xdr:cNvSpPr txBox="1"/>
      </xdr:nvSpPr>
      <xdr:spPr>
        <a:xfrm>
          <a:off x="12623800" y="6380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1" name="正方形/長方形 340">
          <a:extLst>
            <a:ext uri="{FF2B5EF4-FFF2-40B4-BE49-F238E27FC236}">
              <a16:creationId xmlns:a16="http://schemas.microsoft.com/office/drawing/2014/main" id="{00000000-0008-0000-0400-000055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2" name="正方形/長方形 341">
          <a:extLst>
            <a:ext uri="{FF2B5EF4-FFF2-40B4-BE49-F238E27FC236}">
              <a16:creationId xmlns:a16="http://schemas.microsoft.com/office/drawing/2014/main" id="{00000000-0008-0000-0400-000056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3" name="正方形/長方形 342">
          <a:extLst>
            <a:ext uri="{FF2B5EF4-FFF2-40B4-BE49-F238E27FC236}">
              <a16:creationId xmlns:a16="http://schemas.microsoft.com/office/drawing/2014/main" id="{00000000-0008-0000-0400-000057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前年度と同じ数値となり、県平均や類似団体よりも低く、　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年以上横ばいの状態を維持している。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しかし、後年度に大型事業を実施することを計画しており、多額の地方債を借入れる予定であるため上昇が予測される。少しでも悪化を防ぐため地方債以外の財源を確保することや、事業実施の必要性を慎重に考えなければならない。</a:t>
          </a:r>
          <a:endParaRPr kumimoji="1" lang="en-US" altLang="ja-JP" sz="1300">
            <a:latin typeface="ＭＳ Ｐゴシック" panose="020B0600070205080204" pitchFamily="50" charset="-128"/>
            <a:ea typeface="ＭＳ Ｐゴシック" panose="020B0600070205080204" pitchFamily="50" charset="-128"/>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5" name="テキスト ボックス 344">
          <a:extLst>
            <a:ext uri="{FF2B5EF4-FFF2-40B4-BE49-F238E27FC236}">
              <a16:creationId xmlns:a16="http://schemas.microsoft.com/office/drawing/2014/main" id="{00000000-0008-0000-0400-000059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6" name="直線コネクタ 345">
          <a:extLst>
            <a:ext uri="{FF2B5EF4-FFF2-40B4-BE49-F238E27FC236}">
              <a16:creationId xmlns:a16="http://schemas.microsoft.com/office/drawing/2014/main" id="{00000000-0008-0000-0400-00005A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7" name="テキスト ボックス 346">
          <a:extLst>
            <a:ext uri="{FF2B5EF4-FFF2-40B4-BE49-F238E27FC236}">
              <a16:creationId xmlns:a16="http://schemas.microsoft.com/office/drawing/2014/main" id="{00000000-0008-0000-0400-00005B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69850</xdr:rowOff>
    </xdr:from>
    <xdr:to>
      <xdr:col>26</xdr:col>
      <xdr:colOff>184150</xdr:colOff>
      <xdr:row>81</xdr:row>
      <xdr:rowOff>69850</xdr:rowOff>
    </xdr:to>
    <xdr:cxnSp macro="">
      <xdr:nvCxnSpPr>
        <xdr:cNvPr id="348" name="直線コネクタ 347">
          <a:extLst>
            <a:ext uri="{FF2B5EF4-FFF2-40B4-BE49-F238E27FC236}">
              <a16:creationId xmlns:a16="http://schemas.microsoft.com/office/drawing/2014/main" id="{00000000-0008-0000-0400-00005C010000}"/>
            </a:ext>
          </a:extLst>
        </xdr:cNvPr>
        <xdr:cNvCxnSpPr/>
      </xdr:nvCxnSpPr>
      <xdr:spPr>
        <a:xfrm>
          <a:off x="762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80</xdr:row>
      <xdr:rowOff>99077</xdr:rowOff>
    </xdr:from>
    <xdr:ext cx="508000" cy="259045"/>
    <xdr:sp macro="" textlink="">
      <xdr:nvSpPr>
        <xdr:cNvPr id="349" name="テキスト ボックス 348">
          <a:extLst>
            <a:ext uri="{FF2B5EF4-FFF2-40B4-BE49-F238E27FC236}">
              <a16:creationId xmlns:a16="http://schemas.microsoft.com/office/drawing/2014/main" id="{00000000-0008-0000-0400-00005D010000}"/>
            </a:ext>
          </a:extLst>
        </xdr:cNvPr>
        <xdr:cNvSpPr txBox="1"/>
      </xdr:nvSpPr>
      <xdr:spPr>
        <a:xfrm>
          <a:off x="254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78</xdr:row>
      <xdr:rowOff>127000</xdr:rowOff>
    </xdr:from>
    <xdr:to>
      <xdr:col>26</xdr:col>
      <xdr:colOff>184150</xdr:colOff>
      <xdr:row>78</xdr:row>
      <xdr:rowOff>127000</xdr:rowOff>
    </xdr:to>
    <xdr:cxnSp macro="">
      <xdr:nvCxnSpPr>
        <xdr:cNvPr id="350" name="直線コネクタ 349">
          <a:extLst>
            <a:ext uri="{FF2B5EF4-FFF2-40B4-BE49-F238E27FC236}">
              <a16:creationId xmlns:a16="http://schemas.microsoft.com/office/drawing/2014/main" id="{00000000-0008-0000-0400-00005E010000}"/>
            </a:ext>
          </a:extLst>
        </xdr:cNvPr>
        <xdr:cNvCxnSpPr/>
      </xdr:nvCxnSpPr>
      <xdr:spPr>
        <a:xfrm>
          <a:off x="762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77</xdr:row>
      <xdr:rowOff>156227</xdr:rowOff>
    </xdr:from>
    <xdr:ext cx="508000" cy="259045"/>
    <xdr:sp macro="" textlink="">
      <xdr:nvSpPr>
        <xdr:cNvPr id="351" name="テキスト ボックス 350">
          <a:extLst>
            <a:ext uri="{FF2B5EF4-FFF2-40B4-BE49-F238E27FC236}">
              <a16:creationId xmlns:a16="http://schemas.microsoft.com/office/drawing/2014/main" id="{00000000-0008-0000-0400-00005F010000}"/>
            </a:ext>
          </a:extLst>
        </xdr:cNvPr>
        <xdr:cNvSpPr txBox="1"/>
      </xdr:nvSpPr>
      <xdr:spPr>
        <a:xfrm>
          <a:off x="254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76</xdr:row>
      <xdr:rowOff>12700</xdr:rowOff>
    </xdr:from>
    <xdr:to>
      <xdr:col>26</xdr:col>
      <xdr:colOff>184150</xdr:colOff>
      <xdr:row>76</xdr:row>
      <xdr:rowOff>12700</xdr:rowOff>
    </xdr:to>
    <xdr:cxnSp macro="">
      <xdr:nvCxnSpPr>
        <xdr:cNvPr id="352" name="直線コネクタ 351">
          <a:extLst>
            <a:ext uri="{FF2B5EF4-FFF2-40B4-BE49-F238E27FC236}">
              <a16:creationId xmlns:a16="http://schemas.microsoft.com/office/drawing/2014/main" id="{00000000-0008-0000-0400-000060010000}"/>
            </a:ext>
          </a:extLst>
        </xdr:cNvPr>
        <xdr:cNvCxnSpPr/>
      </xdr:nvCxnSpPr>
      <xdr:spPr>
        <a:xfrm>
          <a:off x="762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75</xdr:row>
      <xdr:rowOff>41927</xdr:rowOff>
    </xdr:from>
    <xdr:ext cx="508000" cy="259045"/>
    <xdr:sp macro="" textlink="">
      <xdr:nvSpPr>
        <xdr:cNvPr id="353" name="テキスト ボックス 352">
          <a:extLst>
            <a:ext uri="{FF2B5EF4-FFF2-40B4-BE49-F238E27FC236}">
              <a16:creationId xmlns:a16="http://schemas.microsoft.com/office/drawing/2014/main" id="{00000000-0008-0000-0400-000061010000}"/>
            </a:ext>
          </a:extLst>
        </xdr:cNvPr>
        <xdr:cNvSpPr txBox="1"/>
      </xdr:nvSpPr>
      <xdr:spPr>
        <a:xfrm>
          <a:off x="254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73</xdr:row>
      <xdr:rowOff>69850</xdr:rowOff>
    </xdr:from>
    <xdr:to>
      <xdr:col>26</xdr:col>
      <xdr:colOff>184150</xdr:colOff>
      <xdr:row>73</xdr:row>
      <xdr:rowOff>69850</xdr:rowOff>
    </xdr:to>
    <xdr:cxnSp macro="">
      <xdr:nvCxnSpPr>
        <xdr:cNvPr id="354" name="直線コネクタ 353">
          <a:extLst>
            <a:ext uri="{FF2B5EF4-FFF2-40B4-BE49-F238E27FC236}">
              <a16:creationId xmlns:a16="http://schemas.microsoft.com/office/drawing/2014/main" id="{00000000-0008-0000-0400-000062010000}"/>
            </a:ext>
          </a:extLst>
        </xdr:cNvPr>
        <xdr:cNvCxnSpPr/>
      </xdr:nvCxnSpPr>
      <xdr:spPr>
        <a:xfrm>
          <a:off x="762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99077</xdr:rowOff>
    </xdr:from>
    <xdr:ext cx="508000" cy="259045"/>
    <xdr:sp macro="" textlink="">
      <xdr:nvSpPr>
        <xdr:cNvPr id="355" name="テキスト ボックス 354">
          <a:extLst>
            <a:ext uri="{FF2B5EF4-FFF2-40B4-BE49-F238E27FC236}">
              <a16:creationId xmlns:a16="http://schemas.microsoft.com/office/drawing/2014/main" id="{00000000-0008-0000-0400-000063010000}"/>
            </a:ext>
          </a:extLst>
        </xdr:cNvPr>
        <xdr:cNvSpPr txBox="1"/>
      </xdr:nvSpPr>
      <xdr:spPr>
        <a:xfrm>
          <a:off x="254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6" name="直線コネクタ 355">
          <a:extLst>
            <a:ext uri="{FF2B5EF4-FFF2-40B4-BE49-F238E27FC236}">
              <a16:creationId xmlns:a16="http://schemas.microsoft.com/office/drawing/2014/main" id="{00000000-0008-0000-0400-000064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7" name="公債費グラフ枠">
          <a:extLst>
            <a:ext uri="{FF2B5EF4-FFF2-40B4-BE49-F238E27FC236}">
              <a16:creationId xmlns:a16="http://schemas.microsoft.com/office/drawing/2014/main" id="{00000000-0008-0000-0400-000065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74</xdr:row>
      <xdr:rowOff>53848</xdr:rowOff>
    </xdr:from>
    <xdr:to>
      <xdr:col>24</xdr:col>
      <xdr:colOff>25400</xdr:colOff>
      <xdr:row>80</xdr:row>
      <xdr:rowOff>35561</xdr:rowOff>
    </xdr:to>
    <xdr:cxnSp macro="">
      <xdr:nvCxnSpPr>
        <xdr:cNvPr id="358" name="直線コネクタ 357">
          <a:extLst>
            <a:ext uri="{FF2B5EF4-FFF2-40B4-BE49-F238E27FC236}">
              <a16:creationId xmlns:a16="http://schemas.microsoft.com/office/drawing/2014/main" id="{00000000-0008-0000-0400-000066010000}"/>
            </a:ext>
          </a:extLst>
        </xdr:cNvPr>
        <xdr:cNvCxnSpPr/>
      </xdr:nvCxnSpPr>
      <xdr:spPr>
        <a:xfrm flipV="1">
          <a:off x="4826000" y="12741148"/>
          <a:ext cx="0" cy="10104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7638</xdr:rowOff>
    </xdr:from>
    <xdr:ext cx="762000" cy="259045"/>
    <xdr:sp macro="" textlink="">
      <xdr:nvSpPr>
        <xdr:cNvPr id="359" name="公債費最小値テキスト">
          <a:extLst>
            <a:ext uri="{FF2B5EF4-FFF2-40B4-BE49-F238E27FC236}">
              <a16:creationId xmlns:a16="http://schemas.microsoft.com/office/drawing/2014/main" id="{00000000-0008-0000-0400-000067010000}"/>
            </a:ext>
          </a:extLst>
        </xdr:cNvPr>
        <xdr:cNvSpPr txBox="1"/>
      </xdr:nvSpPr>
      <xdr:spPr>
        <a:xfrm>
          <a:off x="4914900" y="13723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80</xdr:row>
      <xdr:rowOff>35561</xdr:rowOff>
    </xdr:from>
    <xdr:to>
      <xdr:col>24</xdr:col>
      <xdr:colOff>114300</xdr:colOff>
      <xdr:row>80</xdr:row>
      <xdr:rowOff>35561</xdr:rowOff>
    </xdr:to>
    <xdr:cxnSp macro="">
      <xdr:nvCxnSpPr>
        <xdr:cNvPr id="360" name="直線コネクタ 359">
          <a:extLst>
            <a:ext uri="{FF2B5EF4-FFF2-40B4-BE49-F238E27FC236}">
              <a16:creationId xmlns:a16="http://schemas.microsoft.com/office/drawing/2014/main" id="{00000000-0008-0000-0400-000068010000}"/>
            </a:ext>
          </a:extLst>
        </xdr:cNvPr>
        <xdr:cNvCxnSpPr/>
      </xdr:nvCxnSpPr>
      <xdr:spPr>
        <a:xfrm>
          <a:off x="4737100" y="13751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72</xdr:row>
      <xdr:rowOff>140225</xdr:rowOff>
    </xdr:from>
    <xdr:ext cx="762000" cy="259045"/>
    <xdr:sp macro="" textlink="">
      <xdr:nvSpPr>
        <xdr:cNvPr id="361" name="公債費最大値テキスト">
          <a:extLst>
            <a:ext uri="{FF2B5EF4-FFF2-40B4-BE49-F238E27FC236}">
              <a16:creationId xmlns:a16="http://schemas.microsoft.com/office/drawing/2014/main" id="{00000000-0008-0000-0400-000069010000}"/>
            </a:ext>
          </a:extLst>
        </xdr:cNvPr>
        <xdr:cNvSpPr txBox="1"/>
      </xdr:nvSpPr>
      <xdr:spPr>
        <a:xfrm>
          <a:off x="4914900" y="124846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74</xdr:row>
      <xdr:rowOff>53848</xdr:rowOff>
    </xdr:from>
    <xdr:to>
      <xdr:col>24</xdr:col>
      <xdr:colOff>114300</xdr:colOff>
      <xdr:row>74</xdr:row>
      <xdr:rowOff>53848</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a:off x="4737100" y="1274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76</xdr:row>
      <xdr:rowOff>26415</xdr:rowOff>
    </xdr:from>
    <xdr:to>
      <xdr:col>24</xdr:col>
      <xdr:colOff>25400</xdr:colOff>
      <xdr:row>76</xdr:row>
      <xdr:rowOff>26415</xdr:rowOff>
    </xdr:to>
    <xdr:cxnSp macro="">
      <xdr:nvCxnSpPr>
        <xdr:cNvPr id="363" name="直線コネクタ 362">
          <a:extLst>
            <a:ext uri="{FF2B5EF4-FFF2-40B4-BE49-F238E27FC236}">
              <a16:creationId xmlns:a16="http://schemas.microsoft.com/office/drawing/2014/main" id="{00000000-0008-0000-0400-00006B010000}"/>
            </a:ext>
          </a:extLst>
        </xdr:cNvPr>
        <xdr:cNvCxnSpPr/>
      </xdr:nvCxnSpPr>
      <xdr:spPr>
        <a:xfrm>
          <a:off x="3987800" y="1305661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52849</xdr:rowOff>
    </xdr:from>
    <xdr:ext cx="762000" cy="259045"/>
    <xdr:sp macro="" textlink="">
      <xdr:nvSpPr>
        <xdr:cNvPr id="364" name="公債費平均値テキスト">
          <a:extLst>
            <a:ext uri="{FF2B5EF4-FFF2-40B4-BE49-F238E27FC236}">
              <a16:creationId xmlns:a16="http://schemas.microsoft.com/office/drawing/2014/main" id="{00000000-0008-0000-0400-00006C010000}"/>
            </a:ext>
          </a:extLst>
        </xdr:cNvPr>
        <xdr:cNvSpPr txBox="1"/>
      </xdr:nvSpPr>
      <xdr:spPr>
        <a:xfrm>
          <a:off x="4914900" y="130830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80772</xdr:rowOff>
    </xdr:from>
    <xdr:to>
      <xdr:col>24</xdr:col>
      <xdr:colOff>76200</xdr:colOff>
      <xdr:row>77</xdr:row>
      <xdr:rowOff>10922</xdr:rowOff>
    </xdr:to>
    <xdr:sp macro="" textlink="">
      <xdr:nvSpPr>
        <xdr:cNvPr id="365" name="フローチャート: 判断 364">
          <a:extLst>
            <a:ext uri="{FF2B5EF4-FFF2-40B4-BE49-F238E27FC236}">
              <a16:creationId xmlns:a16="http://schemas.microsoft.com/office/drawing/2014/main" id="{00000000-0008-0000-0400-00006D010000}"/>
            </a:ext>
          </a:extLst>
        </xdr:cNvPr>
        <xdr:cNvSpPr/>
      </xdr:nvSpPr>
      <xdr:spPr>
        <a:xfrm>
          <a:off x="4775200" y="13110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76</xdr:row>
      <xdr:rowOff>26415</xdr:rowOff>
    </xdr:from>
    <xdr:to>
      <xdr:col>19</xdr:col>
      <xdr:colOff>187325</xdr:colOff>
      <xdr:row>76</xdr:row>
      <xdr:rowOff>35561</xdr:rowOff>
    </xdr:to>
    <xdr:cxnSp macro="">
      <xdr:nvCxnSpPr>
        <xdr:cNvPr id="366" name="直線コネクタ 365">
          <a:extLst>
            <a:ext uri="{FF2B5EF4-FFF2-40B4-BE49-F238E27FC236}">
              <a16:creationId xmlns:a16="http://schemas.microsoft.com/office/drawing/2014/main" id="{00000000-0008-0000-0400-00006E010000}"/>
            </a:ext>
          </a:extLst>
        </xdr:cNvPr>
        <xdr:cNvCxnSpPr/>
      </xdr:nvCxnSpPr>
      <xdr:spPr>
        <a:xfrm flipV="1">
          <a:off x="3098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112776</xdr:rowOff>
    </xdr:from>
    <xdr:to>
      <xdr:col>20</xdr:col>
      <xdr:colOff>38100</xdr:colOff>
      <xdr:row>77</xdr:row>
      <xdr:rowOff>42926</xdr:rowOff>
    </xdr:to>
    <xdr:sp macro="" textlink="">
      <xdr:nvSpPr>
        <xdr:cNvPr id="367" name="フローチャート: 判断 366">
          <a:extLst>
            <a:ext uri="{FF2B5EF4-FFF2-40B4-BE49-F238E27FC236}">
              <a16:creationId xmlns:a16="http://schemas.microsoft.com/office/drawing/2014/main" id="{00000000-0008-0000-0400-00006F010000}"/>
            </a:ext>
          </a:extLst>
        </xdr:cNvPr>
        <xdr:cNvSpPr/>
      </xdr:nvSpPr>
      <xdr:spPr>
        <a:xfrm>
          <a:off x="3937000" y="13142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27703</xdr:rowOff>
    </xdr:from>
    <xdr:ext cx="736600" cy="259045"/>
    <xdr:sp macro="" textlink="">
      <xdr:nvSpPr>
        <xdr:cNvPr id="368" name="テキスト ボックス 367">
          <a:extLst>
            <a:ext uri="{FF2B5EF4-FFF2-40B4-BE49-F238E27FC236}">
              <a16:creationId xmlns:a16="http://schemas.microsoft.com/office/drawing/2014/main" id="{00000000-0008-0000-0400-000070010000}"/>
            </a:ext>
          </a:extLst>
        </xdr:cNvPr>
        <xdr:cNvSpPr txBox="1"/>
      </xdr:nvSpPr>
      <xdr:spPr>
        <a:xfrm>
          <a:off x="3606800" y="1322935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76</xdr:row>
      <xdr:rowOff>26415</xdr:rowOff>
    </xdr:from>
    <xdr:to>
      <xdr:col>15</xdr:col>
      <xdr:colOff>98425</xdr:colOff>
      <xdr:row>76</xdr:row>
      <xdr:rowOff>35561</xdr:rowOff>
    </xdr:to>
    <xdr:cxnSp macro="">
      <xdr:nvCxnSpPr>
        <xdr:cNvPr id="369" name="直線コネクタ 368">
          <a:extLst>
            <a:ext uri="{FF2B5EF4-FFF2-40B4-BE49-F238E27FC236}">
              <a16:creationId xmlns:a16="http://schemas.microsoft.com/office/drawing/2014/main" id="{00000000-0008-0000-0400-000071010000}"/>
            </a:ext>
          </a:extLst>
        </xdr:cNvPr>
        <xdr:cNvCxnSpPr/>
      </xdr:nvCxnSpPr>
      <xdr:spPr>
        <a:xfrm>
          <a:off x="2209800" y="13056615"/>
          <a:ext cx="889000" cy="9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121920</xdr:rowOff>
    </xdr:from>
    <xdr:to>
      <xdr:col>15</xdr:col>
      <xdr:colOff>149225</xdr:colOff>
      <xdr:row>77</xdr:row>
      <xdr:rowOff>52070</xdr:rowOff>
    </xdr:to>
    <xdr:sp macro="" textlink="">
      <xdr:nvSpPr>
        <xdr:cNvPr id="370" name="フローチャート: 判断 369">
          <a:extLst>
            <a:ext uri="{FF2B5EF4-FFF2-40B4-BE49-F238E27FC236}">
              <a16:creationId xmlns:a16="http://schemas.microsoft.com/office/drawing/2014/main" id="{00000000-0008-0000-0400-000072010000}"/>
            </a:ext>
          </a:extLst>
        </xdr:cNvPr>
        <xdr:cNvSpPr/>
      </xdr:nvSpPr>
      <xdr:spPr>
        <a:xfrm>
          <a:off x="3048000" y="13152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77</xdr:row>
      <xdr:rowOff>36847</xdr:rowOff>
    </xdr:from>
    <xdr:ext cx="762000" cy="259045"/>
    <xdr:sp macro="" textlink="">
      <xdr:nvSpPr>
        <xdr:cNvPr id="371" name="テキスト ボックス 370">
          <a:extLst>
            <a:ext uri="{FF2B5EF4-FFF2-40B4-BE49-F238E27FC236}">
              <a16:creationId xmlns:a16="http://schemas.microsoft.com/office/drawing/2014/main" id="{00000000-0008-0000-0400-000073010000}"/>
            </a:ext>
          </a:extLst>
        </xdr:cNvPr>
        <xdr:cNvSpPr txBox="1"/>
      </xdr:nvSpPr>
      <xdr:spPr>
        <a:xfrm>
          <a:off x="2717800" y="13238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76</xdr:row>
      <xdr:rowOff>26415</xdr:rowOff>
    </xdr:from>
    <xdr:to>
      <xdr:col>11</xdr:col>
      <xdr:colOff>9525</xdr:colOff>
      <xdr:row>76</xdr:row>
      <xdr:rowOff>26415</xdr:rowOff>
    </xdr:to>
    <xdr:cxnSp macro="">
      <xdr:nvCxnSpPr>
        <xdr:cNvPr id="372" name="直線コネクタ 371">
          <a:extLst>
            <a:ext uri="{FF2B5EF4-FFF2-40B4-BE49-F238E27FC236}">
              <a16:creationId xmlns:a16="http://schemas.microsoft.com/office/drawing/2014/main" id="{00000000-0008-0000-0400-000074010000}"/>
            </a:ext>
          </a:extLst>
        </xdr:cNvPr>
        <xdr:cNvCxnSpPr/>
      </xdr:nvCxnSpPr>
      <xdr:spPr>
        <a:xfrm>
          <a:off x="1320800" y="130566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131063</xdr:rowOff>
    </xdr:from>
    <xdr:to>
      <xdr:col>11</xdr:col>
      <xdr:colOff>60325</xdr:colOff>
      <xdr:row>77</xdr:row>
      <xdr:rowOff>61213</xdr:rowOff>
    </xdr:to>
    <xdr:sp macro="" textlink="">
      <xdr:nvSpPr>
        <xdr:cNvPr id="373" name="フローチャート: 判断 372">
          <a:extLst>
            <a:ext uri="{FF2B5EF4-FFF2-40B4-BE49-F238E27FC236}">
              <a16:creationId xmlns:a16="http://schemas.microsoft.com/office/drawing/2014/main" id="{00000000-0008-0000-0400-000075010000}"/>
            </a:ext>
          </a:extLst>
        </xdr:cNvPr>
        <xdr:cNvSpPr/>
      </xdr:nvSpPr>
      <xdr:spPr>
        <a:xfrm>
          <a:off x="2159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45990</xdr:rowOff>
    </xdr:from>
    <xdr:ext cx="762000" cy="259045"/>
    <xdr:sp macro="" textlink="">
      <xdr:nvSpPr>
        <xdr:cNvPr id="374" name="テキスト ボックス 373">
          <a:extLst>
            <a:ext uri="{FF2B5EF4-FFF2-40B4-BE49-F238E27FC236}">
              <a16:creationId xmlns:a16="http://schemas.microsoft.com/office/drawing/2014/main" id="{00000000-0008-0000-0400-000076010000}"/>
            </a:ext>
          </a:extLst>
        </xdr:cNvPr>
        <xdr:cNvSpPr txBox="1"/>
      </xdr:nvSpPr>
      <xdr:spPr>
        <a:xfrm>
          <a:off x="1828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131063</xdr:rowOff>
    </xdr:from>
    <xdr:to>
      <xdr:col>6</xdr:col>
      <xdr:colOff>171450</xdr:colOff>
      <xdr:row>77</xdr:row>
      <xdr:rowOff>61213</xdr:rowOff>
    </xdr:to>
    <xdr:sp macro="" textlink="">
      <xdr:nvSpPr>
        <xdr:cNvPr id="375" name="フローチャート: 判断 374">
          <a:extLst>
            <a:ext uri="{FF2B5EF4-FFF2-40B4-BE49-F238E27FC236}">
              <a16:creationId xmlns:a16="http://schemas.microsoft.com/office/drawing/2014/main" id="{00000000-0008-0000-0400-000077010000}"/>
            </a:ext>
          </a:extLst>
        </xdr:cNvPr>
        <xdr:cNvSpPr/>
      </xdr:nvSpPr>
      <xdr:spPr>
        <a:xfrm>
          <a:off x="1270000" y="13161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45990</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939800" y="132476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1" name="テキスト ボックス 380">
          <a:extLst>
            <a:ext uri="{FF2B5EF4-FFF2-40B4-BE49-F238E27FC236}">
              <a16:creationId xmlns:a16="http://schemas.microsoft.com/office/drawing/2014/main" id="{00000000-0008-0000-0400-00007D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75</xdr:row>
      <xdr:rowOff>147065</xdr:rowOff>
    </xdr:from>
    <xdr:to>
      <xdr:col>24</xdr:col>
      <xdr:colOff>76200</xdr:colOff>
      <xdr:row>76</xdr:row>
      <xdr:rowOff>77215</xdr:rowOff>
    </xdr:to>
    <xdr:sp macro="" textlink="">
      <xdr:nvSpPr>
        <xdr:cNvPr id="382" name="楕円 381">
          <a:extLst>
            <a:ext uri="{FF2B5EF4-FFF2-40B4-BE49-F238E27FC236}">
              <a16:creationId xmlns:a16="http://schemas.microsoft.com/office/drawing/2014/main" id="{00000000-0008-0000-0400-00007E010000}"/>
            </a:ext>
          </a:extLst>
        </xdr:cNvPr>
        <xdr:cNvSpPr/>
      </xdr:nvSpPr>
      <xdr:spPr>
        <a:xfrm>
          <a:off x="47752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163593</xdr:rowOff>
    </xdr:from>
    <xdr:ext cx="762000" cy="259045"/>
    <xdr:sp macro="" textlink="">
      <xdr:nvSpPr>
        <xdr:cNvPr id="383" name="公債費該当値テキスト">
          <a:extLst>
            <a:ext uri="{FF2B5EF4-FFF2-40B4-BE49-F238E27FC236}">
              <a16:creationId xmlns:a16="http://schemas.microsoft.com/office/drawing/2014/main" id="{00000000-0008-0000-0400-00007F010000}"/>
            </a:ext>
          </a:extLst>
        </xdr:cNvPr>
        <xdr:cNvSpPr txBox="1"/>
      </xdr:nvSpPr>
      <xdr:spPr>
        <a:xfrm>
          <a:off x="4914900" y="128508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75</xdr:row>
      <xdr:rowOff>147065</xdr:rowOff>
    </xdr:from>
    <xdr:to>
      <xdr:col>20</xdr:col>
      <xdr:colOff>38100</xdr:colOff>
      <xdr:row>76</xdr:row>
      <xdr:rowOff>77215</xdr:rowOff>
    </xdr:to>
    <xdr:sp macro="" textlink="">
      <xdr:nvSpPr>
        <xdr:cNvPr id="384" name="楕円 383">
          <a:extLst>
            <a:ext uri="{FF2B5EF4-FFF2-40B4-BE49-F238E27FC236}">
              <a16:creationId xmlns:a16="http://schemas.microsoft.com/office/drawing/2014/main" id="{00000000-0008-0000-0400-000080010000}"/>
            </a:ext>
          </a:extLst>
        </xdr:cNvPr>
        <xdr:cNvSpPr/>
      </xdr:nvSpPr>
      <xdr:spPr>
        <a:xfrm>
          <a:off x="3937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74</xdr:row>
      <xdr:rowOff>87393</xdr:rowOff>
    </xdr:from>
    <xdr:ext cx="736600" cy="259045"/>
    <xdr:sp macro="" textlink="">
      <xdr:nvSpPr>
        <xdr:cNvPr id="385" name="テキスト ボックス 384">
          <a:extLst>
            <a:ext uri="{FF2B5EF4-FFF2-40B4-BE49-F238E27FC236}">
              <a16:creationId xmlns:a16="http://schemas.microsoft.com/office/drawing/2014/main" id="{00000000-0008-0000-0400-000081010000}"/>
            </a:ext>
          </a:extLst>
        </xdr:cNvPr>
        <xdr:cNvSpPr txBox="1"/>
      </xdr:nvSpPr>
      <xdr:spPr>
        <a:xfrm>
          <a:off x="3606800" y="1277469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156211</xdr:rowOff>
    </xdr:from>
    <xdr:to>
      <xdr:col>15</xdr:col>
      <xdr:colOff>149225</xdr:colOff>
      <xdr:row>76</xdr:row>
      <xdr:rowOff>86361</xdr:rowOff>
    </xdr:to>
    <xdr:sp macro="" textlink="">
      <xdr:nvSpPr>
        <xdr:cNvPr id="386" name="楕円 385">
          <a:extLst>
            <a:ext uri="{FF2B5EF4-FFF2-40B4-BE49-F238E27FC236}">
              <a16:creationId xmlns:a16="http://schemas.microsoft.com/office/drawing/2014/main" id="{00000000-0008-0000-0400-000082010000}"/>
            </a:ext>
          </a:extLst>
        </xdr:cNvPr>
        <xdr:cNvSpPr/>
      </xdr:nvSpPr>
      <xdr:spPr>
        <a:xfrm>
          <a:off x="3048000" y="1301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74</xdr:row>
      <xdr:rowOff>96537</xdr:rowOff>
    </xdr:from>
    <xdr:ext cx="762000" cy="259045"/>
    <xdr:sp macro="" textlink="">
      <xdr:nvSpPr>
        <xdr:cNvPr id="387" name="テキスト ボックス 386">
          <a:extLst>
            <a:ext uri="{FF2B5EF4-FFF2-40B4-BE49-F238E27FC236}">
              <a16:creationId xmlns:a16="http://schemas.microsoft.com/office/drawing/2014/main" id="{00000000-0008-0000-0400-000083010000}"/>
            </a:ext>
          </a:extLst>
        </xdr:cNvPr>
        <xdr:cNvSpPr txBox="1"/>
      </xdr:nvSpPr>
      <xdr:spPr>
        <a:xfrm>
          <a:off x="2717800" y="127838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147065</xdr:rowOff>
    </xdr:from>
    <xdr:to>
      <xdr:col>11</xdr:col>
      <xdr:colOff>60325</xdr:colOff>
      <xdr:row>76</xdr:row>
      <xdr:rowOff>77215</xdr:rowOff>
    </xdr:to>
    <xdr:sp macro="" textlink="">
      <xdr:nvSpPr>
        <xdr:cNvPr id="388" name="楕円 387">
          <a:extLst>
            <a:ext uri="{FF2B5EF4-FFF2-40B4-BE49-F238E27FC236}">
              <a16:creationId xmlns:a16="http://schemas.microsoft.com/office/drawing/2014/main" id="{00000000-0008-0000-0400-000084010000}"/>
            </a:ext>
          </a:extLst>
        </xdr:cNvPr>
        <xdr:cNvSpPr/>
      </xdr:nvSpPr>
      <xdr:spPr>
        <a:xfrm>
          <a:off x="2159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87393</xdr:rowOff>
    </xdr:from>
    <xdr:ext cx="762000" cy="259045"/>
    <xdr:sp macro="" textlink="">
      <xdr:nvSpPr>
        <xdr:cNvPr id="389" name="テキスト ボックス 388">
          <a:extLst>
            <a:ext uri="{FF2B5EF4-FFF2-40B4-BE49-F238E27FC236}">
              <a16:creationId xmlns:a16="http://schemas.microsoft.com/office/drawing/2014/main" id="{00000000-0008-0000-0400-000085010000}"/>
            </a:ext>
          </a:extLst>
        </xdr:cNvPr>
        <xdr:cNvSpPr txBox="1"/>
      </xdr:nvSpPr>
      <xdr:spPr>
        <a:xfrm>
          <a:off x="1828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147065</xdr:rowOff>
    </xdr:from>
    <xdr:to>
      <xdr:col>6</xdr:col>
      <xdr:colOff>171450</xdr:colOff>
      <xdr:row>76</xdr:row>
      <xdr:rowOff>77215</xdr:rowOff>
    </xdr:to>
    <xdr:sp macro="" textlink="">
      <xdr:nvSpPr>
        <xdr:cNvPr id="390" name="楕円 389">
          <a:extLst>
            <a:ext uri="{FF2B5EF4-FFF2-40B4-BE49-F238E27FC236}">
              <a16:creationId xmlns:a16="http://schemas.microsoft.com/office/drawing/2014/main" id="{00000000-0008-0000-0400-000086010000}"/>
            </a:ext>
          </a:extLst>
        </xdr:cNvPr>
        <xdr:cNvSpPr/>
      </xdr:nvSpPr>
      <xdr:spPr>
        <a:xfrm>
          <a:off x="1270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87393</xdr:rowOff>
    </xdr:from>
    <xdr:ext cx="762000" cy="259045"/>
    <xdr:sp macro="" textlink="">
      <xdr:nvSpPr>
        <xdr:cNvPr id="391" name="テキスト ボックス 390">
          <a:extLst>
            <a:ext uri="{FF2B5EF4-FFF2-40B4-BE49-F238E27FC236}">
              <a16:creationId xmlns:a16="http://schemas.microsoft.com/office/drawing/2014/main" id="{00000000-0008-0000-0400-000087010000}"/>
            </a:ext>
          </a:extLst>
        </xdr:cNvPr>
        <xdr:cNvSpPr txBox="1"/>
      </xdr:nvSpPr>
      <xdr:spPr>
        <a:xfrm>
          <a:off x="939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1" name="正方形/長方形 400">
          <a:extLst>
            <a:ext uri="{FF2B5EF4-FFF2-40B4-BE49-F238E27FC236}">
              <a16:creationId xmlns:a16="http://schemas.microsoft.com/office/drawing/2014/main" id="{00000000-0008-0000-0400-000091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前年度と比較して</a:t>
          </a:r>
          <a:r>
            <a:rPr kumimoji="1" lang="en-US" altLang="ja-JP" sz="1300">
              <a:latin typeface="ＭＳ Ｐゴシック" panose="020B0600070205080204" pitchFamily="50" charset="-128"/>
              <a:ea typeface="ＭＳ Ｐゴシック" panose="020B0600070205080204" pitchFamily="50" charset="-128"/>
            </a:rPr>
            <a:t>3.3</a:t>
          </a:r>
          <a:r>
            <a:rPr kumimoji="1" lang="ja-JP" altLang="en-US" sz="1300">
              <a:latin typeface="ＭＳ Ｐゴシック" panose="020B0600070205080204" pitchFamily="50" charset="-128"/>
              <a:ea typeface="ＭＳ Ｐゴシック" panose="020B0600070205080204" pitchFamily="50" charset="-128"/>
            </a:rPr>
            <a:t>％増加した。県平均より高く、類似団体より低い結果となった。</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扶助費や物件費などの歳出が大幅に増えたことが原因である。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今後、経常的な経費が増加し財政の硬直化を抑制するためにも不必要な支出を軽減するよう努める。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p>
      </xdr:txBody>
    </xdr:sp>
    <xdr:clientData/>
  </xdr:twoCellAnchor>
  <xdr:oneCellAnchor>
    <xdr:from>
      <xdr:col>62</xdr:col>
      <xdr:colOff>6350</xdr:colOff>
      <xdr:row>69</xdr:row>
      <xdr:rowOff>107950</xdr:rowOff>
    </xdr:from>
    <xdr:ext cx="298543" cy="225703"/>
    <xdr:sp macro="" textlink="">
      <xdr:nvSpPr>
        <xdr:cNvPr id="403" name="テキスト ボックス 402">
          <a:extLst>
            <a:ext uri="{FF2B5EF4-FFF2-40B4-BE49-F238E27FC236}">
              <a16:creationId xmlns:a16="http://schemas.microsoft.com/office/drawing/2014/main" id="{00000000-0008-0000-0400-000093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4" name="直線コネクタ 403">
          <a:extLst>
            <a:ext uri="{FF2B5EF4-FFF2-40B4-BE49-F238E27FC236}">
              <a16:creationId xmlns:a16="http://schemas.microsoft.com/office/drawing/2014/main" id="{00000000-0008-0000-0400-000094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5" name="テキスト ボックス 404">
          <a:extLst>
            <a:ext uri="{FF2B5EF4-FFF2-40B4-BE49-F238E27FC236}">
              <a16:creationId xmlns:a16="http://schemas.microsoft.com/office/drawing/2014/main" id="{00000000-0008-0000-0400-000095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146050</xdr:rowOff>
    </xdr:from>
    <xdr:to>
      <xdr:col>85</xdr:col>
      <xdr:colOff>66675</xdr:colOff>
      <xdr:row>81</xdr:row>
      <xdr:rowOff>146050</xdr:rowOff>
    </xdr:to>
    <xdr:cxnSp macro="">
      <xdr:nvCxnSpPr>
        <xdr:cNvPr id="406" name="直線コネクタ 405">
          <a:extLst>
            <a:ext uri="{FF2B5EF4-FFF2-40B4-BE49-F238E27FC236}">
              <a16:creationId xmlns:a16="http://schemas.microsoft.com/office/drawing/2014/main" id="{00000000-0008-0000-0400-000096010000}"/>
            </a:ext>
          </a:extLst>
        </xdr:cNvPr>
        <xdr:cNvCxnSpPr/>
      </xdr:nvCxnSpPr>
      <xdr:spPr>
        <a:xfrm>
          <a:off x="12446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3827</xdr:rowOff>
    </xdr:from>
    <xdr:ext cx="508000" cy="259045"/>
    <xdr:sp macro="" textlink="">
      <xdr:nvSpPr>
        <xdr:cNvPr id="407" name="テキスト ボックス 406">
          <a:extLst>
            <a:ext uri="{FF2B5EF4-FFF2-40B4-BE49-F238E27FC236}">
              <a16:creationId xmlns:a16="http://schemas.microsoft.com/office/drawing/2014/main" id="{00000000-0008-0000-0400-000097010000}"/>
            </a:ext>
          </a:extLst>
        </xdr:cNvPr>
        <xdr:cNvSpPr txBox="1"/>
      </xdr:nvSpPr>
      <xdr:spPr>
        <a:xfrm>
          <a:off x="11938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79</xdr:row>
      <xdr:rowOff>107950</xdr:rowOff>
    </xdr:from>
    <xdr:to>
      <xdr:col>85</xdr:col>
      <xdr:colOff>66675</xdr:colOff>
      <xdr:row>79</xdr:row>
      <xdr:rowOff>107950</xdr:rowOff>
    </xdr:to>
    <xdr:cxnSp macro="">
      <xdr:nvCxnSpPr>
        <xdr:cNvPr id="408" name="直線コネクタ 407">
          <a:extLst>
            <a:ext uri="{FF2B5EF4-FFF2-40B4-BE49-F238E27FC236}">
              <a16:creationId xmlns:a16="http://schemas.microsoft.com/office/drawing/2014/main" id="{00000000-0008-0000-0400-000098010000}"/>
            </a:ext>
          </a:extLst>
        </xdr:cNvPr>
        <xdr:cNvCxnSpPr/>
      </xdr:nvCxnSpPr>
      <xdr:spPr>
        <a:xfrm>
          <a:off x="12446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78</xdr:row>
      <xdr:rowOff>137177</xdr:rowOff>
    </xdr:from>
    <xdr:ext cx="508000" cy="259045"/>
    <xdr:sp macro="" textlink="">
      <xdr:nvSpPr>
        <xdr:cNvPr id="409" name="テキスト ボックス 408">
          <a:extLst>
            <a:ext uri="{FF2B5EF4-FFF2-40B4-BE49-F238E27FC236}">
              <a16:creationId xmlns:a16="http://schemas.microsoft.com/office/drawing/2014/main" id="{00000000-0008-0000-0400-000099010000}"/>
            </a:ext>
          </a:extLst>
        </xdr:cNvPr>
        <xdr:cNvSpPr txBox="1"/>
      </xdr:nvSpPr>
      <xdr:spPr>
        <a:xfrm>
          <a:off x="11938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77</xdr:row>
      <xdr:rowOff>69850</xdr:rowOff>
    </xdr:from>
    <xdr:to>
      <xdr:col>85</xdr:col>
      <xdr:colOff>66675</xdr:colOff>
      <xdr:row>77</xdr:row>
      <xdr:rowOff>69850</xdr:rowOff>
    </xdr:to>
    <xdr:cxnSp macro="">
      <xdr:nvCxnSpPr>
        <xdr:cNvPr id="410" name="直線コネクタ 409">
          <a:extLst>
            <a:ext uri="{FF2B5EF4-FFF2-40B4-BE49-F238E27FC236}">
              <a16:creationId xmlns:a16="http://schemas.microsoft.com/office/drawing/2014/main" id="{00000000-0008-0000-0400-00009A010000}"/>
            </a:ext>
          </a:extLst>
        </xdr:cNvPr>
        <xdr:cNvCxnSpPr/>
      </xdr:nvCxnSpPr>
      <xdr:spPr>
        <a:xfrm>
          <a:off x="12446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76</xdr:row>
      <xdr:rowOff>99077</xdr:rowOff>
    </xdr:from>
    <xdr:ext cx="508000" cy="259045"/>
    <xdr:sp macro="" textlink="">
      <xdr:nvSpPr>
        <xdr:cNvPr id="411" name="テキスト ボックス 410">
          <a:extLst>
            <a:ext uri="{FF2B5EF4-FFF2-40B4-BE49-F238E27FC236}">
              <a16:creationId xmlns:a16="http://schemas.microsoft.com/office/drawing/2014/main" id="{00000000-0008-0000-0400-00009B010000}"/>
            </a:ext>
          </a:extLst>
        </xdr:cNvPr>
        <xdr:cNvSpPr txBox="1"/>
      </xdr:nvSpPr>
      <xdr:spPr>
        <a:xfrm>
          <a:off x="11938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75</xdr:row>
      <xdr:rowOff>31750</xdr:rowOff>
    </xdr:from>
    <xdr:to>
      <xdr:col>85</xdr:col>
      <xdr:colOff>66675</xdr:colOff>
      <xdr:row>75</xdr:row>
      <xdr:rowOff>31750</xdr:rowOff>
    </xdr:to>
    <xdr:cxnSp macro="">
      <xdr:nvCxnSpPr>
        <xdr:cNvPr id="412" name="直線コネクタ 411">
          <a:extLst>
            <a:ext uri="{FF2B5EF4-FFF2-40B4-BE49-F238E27FC236}">
              <a16:creationId xmlns:a16="http://schemas.microsoft.com/office/drawing/2014/main" id="{00000000-0008-0000-0400-00009C010000}"/>
            </a:ext>
          </a:extLst>
        </xdr:cNvPr>
        <xdr:cNvCxnSpPr/>
      </xdr:nvCxnSpPr>
      <xdr:spPr>
        <a:xfrm>
          <a:off x="12446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74</xdr:row>
      <xdr:rowOff>60977</xdr:rowOff>
    </xdr:from>
    <xdr:ext cx="508000" cy="259045"/>
    <xdr:sp macro="" textlink="">
      <xdr:nvSpPr>
        <xdr:cNvPr id="413" name="テキスト ボックス 412">
          <a:extLst>
            <a:ext uri="{FF2B5EF4-FFF2-40B4-BE49-F238E27FC236}">
              <a16:creationId xmlns:a16="http://schemas.microsoft.com/office/drawing/2014/main" id="{00000000-0008-0000-0400-00009D010000}"/>
            </a:ext>
          </a:extLst>
        </xdr:cNvPr>
        <xdr:cNvSpPr txBox="1"/>
      </xdr:nvSpPr>
      <xdr:spPr>
        <a:xfrm>
          <a:off x="11938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165100</xdr:rowOff>
    </xdr:from>
    <xdr:to>
      <xdr:col>85</xdr:col>
      <xdr:colOff>66675</xdr:colOff>
      <xdr:row>72</xdr:row>
      <xdr:rowOff>165100</xdr:rowOff>
    </xdr:to>
    <xdr:cxnSp macro="">
      <xdr:nvCxnSpPr>
        <xdr:cNvPr id="414" name="直線コネクタ 413">
          <a:extLst>
            <a:ext uri="{FF2B5EF4-FFF2-40B4-BE49-F238E27FC236}">
              <a16:creationId xmlns:a16="http://schemas.microsoft.com/office/drawing/2014/main" id="{00000000-0008-0000-0400-00009E010000}"/>
            </a:ext>
          </a:extLst>
        </xdr:cNvPr>
        <xdr:cNvCxnSpPr/>
      </xdr:nvCxnSpPr>
      <xdr:spPr>
        <a:xfrm>
          <a:off x="12446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22877</xdr:rowOff>
    </xdr:from>
    <xdr:ext cx="508000" cy="259045"/>
    <xdr:sp macro="" textlink="">
      <xdr:nvSpPr>
        <xdr:cNvPr id="415" name="テキスト ボックス 414">
          <a:extLst>
            <a:ext uri="{FF2B5EF4-FFF2-40B4-BE49-F238E27FC236}">
              <a16:creationId xmlns:a16="http://schemas.microsoft.com/office/drawing/2014/main" id="{00000000-0008-0000-0400-00009F010000}"/>
            </a:ext>
          </a:extLst>
        </xdr:cNvPr>
        <xdr:cNvSpPr txBox="1"/>
      </xdr:nvSpPr>
      <xdr:spPr>
        <a:xfrm>
          <a:off x="11938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6" name="直線コネクタ 415">
          <a:extLst>
            <a:ext uri="{FF2B5EF4-FFF2-40B4-BE49-F238E27FC236}">
              <a16:creationId xmlns:a16="http://schemas.microsoft.com/office/drawing/2014/main" id="{00000000-0008-0000-0400-0000A0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7" name="テキスト ボックス 416">
          <a:extLst>
            <a:ext uri="{FF2B5EF4-FFF2-40B4-BE49-F238E27FC236}">
              <a16:creationId xmlns:a16="http://schemas.microsoft.com/office/drawing/2014/main" id="{00000000-0008-0000-0400-0000A1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8" name="公債費以外グラフ枠">
          <a:extLst>
            <a:ext uri="{FF2B5EF4-FFF2-40B4-BE49-F238E27FC236}">
              <a16:creationId xmlns:a16="http://schemas.microsoft.com/office/drawing/2014/main" id="{00000000-0008-0000-0400-0000A2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74</xdr:row>
      <xdr:rowOff>24130</xdr:rowOff>
    </xdr:from>
    <xdr:to>
      <xdr:col>82</xdr:col>
      <xdr:colOff>107950</xdr:colOff>
      <xdr:row>80</xdr:row>
      <xdr:rowOff>100330</xdr:rowOff>
    </xdr:to>
    <xdr:cxnSp macro="">
      <xdr:nvCxnSpPr>
        <xdr:cNvPr id="419" name="直線コネクタ 418">
          <a:extLst>
            <a:ext uri="{FF2B5EF4-FFF2-40B4-BE49-F238E27FC236}">
              <a16:creationId xmlns:a16="http://schemas.microsoft.com/office/drawing/2014/main" id="{00000000-0008-0000-0400-0000A3010000}"/>
            </a:ext>
          </a:extLst>
        </xdr:cNvPr>
        <xdr:cNvCxnSpPr/>
      </xdr:nvCxnSpPr>
      <xdr:spPr>
        <a:xfrm flipV="1">
          <a:off x="16510000" y="12711430"/>
          <a:ext cx="0" cy="1104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80</xdr:row>
      <xdr:rowOff>72407</xdr:rowOff>
    </xdr:from>
    <xdr:ext cx="762000" cy="259045"/>
    <xdr:sp macro="" textlink="">
      <xdr:nvSpPr>
        <xdr:cNvPr id="420" name="公債費以外最小値テキスト">
          <a:extLst>
            <a:ext uri="{FF2B5EF4-FFF2-40B4-BE49-F238E27FC236}">
              <a16:creationId xmlns:a16="http://schemas.microsoft.com/office/drawing/2014/main" id="{00000000-0008-0000-0400-0000A4010000}"/>
            </a:ext>
          </a:extLst>
        </xdr:cNvPr>
        <xdr:cNvSpPr txBox="1"/>
      </xdr:nvSpPr>
      <xdr:spPr>
        <a:xfrm>
          <a:off x="16598900" y="137884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100330</xdr:rowOff>
    </xdr:from>
    <xdr:to>
      <xdr:col>82</xdr:col>
      <xdr:colOff>196850</xdr:colOff>
      <xdr:row>80</xdr:row>
      <xdr:rowOff>100330</xdr:rowOff>
    </xdr:to>
    <xdr:cxnSp macro="">
      <xdr:nvCxnSpPr>
        <xdr:cNvPr id="421" name="直線コネクタ 420">
          <a:extLst>
            <a:ext uri="{FF2B5EF4-FFF2-40B4-BE49-F238E27FC236}">
              <a16:creationId xmlns:a16="http://schemas.microsoft.com/office/drawing/2014/main" id="{00000000-0008-0000-0400-0000A5010000}"/>
            </a:ext>
          </a:extLst>
        </xdr:cNvPr>
        <xdr:cNvCxnSpPr/>
      </xdr:nvCxnSpPr>
      <xdr:spPr>
        <a:xfrm>
          <a:off x="16421100" y="138163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72</xdr:row>
      <xdr:rowOff>110507</xdr:rowOff>
    </xdr:from>
    <xdr:ext cx="762000" cy="259045"/>
    <xdr:sp macro="" textlink="">
      <xdr:nvSpPr>
        <xdr:cNvPr id="422" name="公債費以外最大値テキスト">
          <a:extLst>
            <a:ext uri="{FF2B5EF4-FFF2-40B4-BE49-F238E27FC236}">
              <a16:creationId xmlns:a16="http://schemas.microsoft.com/office/drawing/2014/main" id="{00000000-0008-0000-0400-0000A6010000}"/>
            </a:ext>
          </a:extLst>
        </xdr:cNvPr>
        <xdr:cNvSpPr txBox="1"/>
      </xdr:nvSpPr>
      <xdr:spPr>
        <a:xfrm>
          <a:off x="16598900" y="124549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74</xdr:row>
      <xdr:rowOff>24130</xdr:rowOff>
    </xdr:from>
    <xdr:to>
      <xdr:col>82</xdr:col>
      <xdr:colOff>196850</xdr:colOff>
      <xdr:row>74</xdr:row>
      <xdr:rowOff>24130</xdr:rowOff>
    </xdr:to>
    <xdr:cxnSp macro="">
      <xdr:nvCxnSpPr>
        <xdr:cNvPr id="423" name="直線コネクタ 422">
          <a:extLst>
            <a:ext uri="{FF2B5EF4-FFF2-40B4-BE49-F238E27FC236}">
              <a16:creationId xmlns:a16="http://schemas.microsoft.com/office/drawing/2014/main" id="{00000000-0008-0000-0400-0000A7010000}"/>
            </a:ext>
          </a:extLst>
        </xdr:cNvPr>
        <xdr:cNvCxnSpPr/>
      </xdr:nvCxnSpPr>
      <xdr:spPr>
        <a:xfrm>
          <a:off x="16421100" y="12711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77</xdr:row>
      <xdr:rowOff>100330</xdr:rowOff>
    </xdr:from>
    <xdr:to>
      <xdr:col>82</xdr:col>
      <xdr:colOff>107950</xdr:colOff>
      <xdr:row>78</xdr:row>
      <xdr:rowOff>54611</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5671800" y="13301980"/>
          <a:ext cx="838200" cy="125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138447</xdr:rowOff>
    </xdr:from>
    <xdr:ext cx="762000" cy="259045"/>
    <xdr:sp macro="" textlink="">
      <xdr:nvSpPr>
        <xdr:cNvPr id="425" name="公債費以外平均値テキスト">
          <a:extLst>
            <a:ext uri="{FF2B5EF4-FFF2-40B4-BE49-F238E27FC236}">
              <a16:creationId xmlns:a16="http://schemas.microsoft.com/office/drawing/2014/main" id="{00000000-0008-0000-0400-0000A9010000}"/>
            </a:ext>
          </a:extLst>
        </xdr:cNvPr>
        <xdr:cNvSpPr txBox="1"/>
      </xdr:nvSpPr>
      <xdr:spPr>
        <a:xfrm>
          <a:off x="16598900" y="1316864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121920</xdr:rowOff>
    </xdr:from>
    <xdr:to>
      <xdr:col>82</xdr:col>
      <xdr:colOff>158750</xdr:colOff>
      <xdr:row>78</xdr:row>
      <xdr:rowOff>52070</xdr:rowOff>
    </xdr:to>
    <xdr:sp macro="" textlink="">
      <xdr:nvSpPr>
        <xdr:cNvPr id="426" name="フローチャート: 判断 425">
          <a:extLst>
            <a:ext uri="{FF2B5EF4-FFF2-40B4-BE49-F238E27FC236}">
              <a16:creationId xmlns:a16="http://schemas.microsoft.com/office/drawing/2014/main" id="{00000000-0008-0000-0400-0000AA010000}"/>
            </a:ext>
          </a:extLst>
        </xdr:cNvPr>
        <xdr:cNvSpPr/>
      </xdr:nvSpPr>
      <xdr:spPr>
        <a:xfrm>
          <a:off x="16459200" y="133235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77</xdr:row>
      <xdr:rowOff>100330</xdr:rowOff>
    </xdr:from>
    <xdr:to>
      <xdr:col>78</xdr:col>
      <xdr:colOff>69850</xdr:colOff>
      <xdr:row>78</xdr:row>
      <xdr:rowOff>138430</xdr:rowOff>
    </xdr:to>
    <xdr:cxnSp macro="">
      <xdr:nvCxnSpPr>
        <xdr:cNvPr id="427" name="直線コネクタ 426">
          <a:extLst>
            <a:ext uri="{FF2B5EF4-FFF2-40B4-BE49-F238E27FC236}">
              <a16:creationId xmlns:a16="http://schemas.microsoft.com/office/drawing/2014/main" id="{00000000-0008-0000-0400-0000AB010000}"/>
            </a:ext>
          </a:extLst>
        </xdr:cNvPr>
        <xdr:cNvCxnSpPr/>
      </xdr:nvCxnSpPr>
      <xdr:spPr>
        <a:xfrm flipV="1">
          <a:off x="14782800" y="13301980"/>
          <a:ext cx="889000" cy="20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78</xdr:row>
      <xdr:rowOff>125730</xdr:rowOff>
    </xdr:from>
    <xdr:to>
      <xdr:col>78</xdr:col>
      <xdr:colOff>120650</xdr:colOff>
      <xdr:row>79</xdr:row>
      <xdr:rowOff>55880</xdr:rowOff>
    </xdr:to>
    <xdr:sp macro="" textlink="">
      <xdr:nvSpPr>
        <xdr:cNvPr id="428" name="フローチャート: 判断 427">
          <a:extLst>
            <a:ext uri="{FF2B5EF4-FFF2-40B4-BE49-F238E27FC236}">
              <a16:creationId xmlns:a16="http://schemas.microsoft.com/office/drawing/2014/main" id="{00000000-0008-0000-0400-0000AC010000}"/>
            </a:ext>
          </a:extLst>
        </xdr:cNvPr>
        <xdr:cNvSpPr/>
      </xdr:nvSpPr>
      <xdr:spPr>
        <a:xfrm>
          <a:off x="15621000" y="13498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79</xdr:row>
      <xdr:rowOff>40657</xdr:rowOff>
    </xdr:from>
    <xdr:ext cx="736600" cy="259045"/>
    <xdr:sp macro="" textlink="">
      <xdr:nvSpPr>
        <xdr:cNvPr id="429" name="テキスト ボックス 428">
          <a:extLst>
            <a:ext uri="{FF2B5EF4-FFF2-40B4-BE49-F238E27FC236}">
              <a16:creationId xmlns:a16="http://schemas.microsoft.com/office/drawing/2014/main" id="{00000000-0008-0000-0400-0000AD010000}"/>
            </a:ext>
          </a:extLst>
        </xdr:cNvPr>
        <xdr:cNvSpPr txBox="1"/>
      </xdr:nvSpPr>
      <xdr:spPr>
        <a:xfrm>
          <a:off x="15290800" y="135852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107950</xdr:rowOff>
    </xdr:from>
    <xdr:to>
      <xdr:col>73</xdr:col>
      <xdr:colOff>180975</xdr:colOff>
      <xdr:row>78</xdr:row>
      <xdr:rowOff>138430</xdr:rowOff>
    </xdr:to>
    <xdr:cxnSp macro="">
      <xdr:nvCxnSpPr>
        <xdr:cNvPr id="430" name="直線コネクタ 429">
          <a:extLst>
            <a:ext uri="{FF2B5EF4-FFF2-40B4-BE49-F238E27FC236}">
              <a16:creationId xmlns:a16="http://schemas.microsoft.com/office/drawing/2014/main" id="{00000000-0008-0000-0400-0000AE010000}"/>
            </a:ext>
          </a:extLst>
        </xdr:cNvPr>
        <xdr:cNvCxnSpPr/>
      </xdr:nvCxnSpPr>
      <xdr:spPr>
        <a:xfrm>
          <a:off x="13893800" y="13481050"/>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78</xdr:row>
      <xdr:rowOff>152400</xdr:rowOff>
    </xdr:from>
    <xdr:to>
      <xdr:col>74</xdr:col>
      <xdr:colOff>31750</xdr:colOff>
      <xdr:row>79</xdr:row>
      <xdr:rowOff>82550</xdr:rowOff>
    </xdr:to>
    <xdr:sp macro="" textlink="">
      <xdr:nvSpPr>
        <xdr:cNvPr id="431" name="フローチャート: 判断 430">
          <a:extLst>
            <a:ext uri="{FF2B5EF4-FFF2-40B4-BE49-F238E27FC236}">
              <a16:creationId xmlns:a16="http://schemas.microsoft.com/office/drawing/2014/main" id="{00000000-0008-0000-0400-0000AF010000}"/>
            </a:ext>
          </a:extLst>
        </xdr:cNvPr>
        <xdr:cNvSpPr/>
      </xdr:nvSpPr>
      <xdr:spPr>
        <a:xfrm>
          <a:off x="14732000" y="1352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79</xdr:row>
      <xdr:rowOff>67327</xdr:rowOff>
    </xdr:from>
    <xdr:ext cx="762000" cy="259045"/>
    <xdr:sp macro="" textlink="">
      <xdr:nvSpPr>
        <xdr:cNvPr id="432" name="テキスト ボックス 431">
          <a:extLst>
            <a:ext uri="{FF2B5EF4-FFF2-40B4-BE49-F238E27FC236}">
              <a16:creationId xmlns:a16="http://schemas.microsoft.com/office/drawing/2014/main" id="{00000000-0008-0000-0400-0000B0010000}"/>
            </a:ext>
          </a:extLst>
        </xdr:cNvPr>
        <xdr:cNvSpPr txBox="1"/>
      </xdr:nvSpPr>
      <xdr:spPr>
        <a:xfrm>
          <a:off x="14401800" y="1361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78</xdr:row>
      <xdr:rowOff>107950</xdr:rowOff>
    </xdr:from>
    <xdr:to>
      <xdr:col>69</xdr:col>
      <xdr:colOff>92075</xdr:colOff>
      <xdr:row>79</xdr:row>
      <xdr:rowOff>16511</xdr:rowOff>
    </xdr:to>
    <xdr:cxnSp macro="">
      <xdr:nvCxnSpPr>
        <xdr:cNvPr id="433" name="直線コネクタ 432">
          <a:extLst>
            <a:ext uri="{FF2B5EF4-FFF2-40B4-BE49-F238E27FC236}">
              <a16:creationId xmlns:a16="http://schemas.microsoft.com/office/drawing/2014/main" id="{00000000-0008-0000-0400-0000B1010000}"/>
            </a:ext>
          </a:extLst>
        </xdr:cNvPr>
        <xdr:cNvCxnSpPr/>
      </xdr:nvCxnSpPr>
      <xdr:spPr>
        <a:xfrm flipV="1">
          <a:off x="13004800" y="13481050"/>
          <a:ext cx="889000" cy="800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78</xdr:row>
      <xdr:rowOff>129539</xdr:rowOff>
    </xdr:from>
    <xdr:to>
      <xdr:col>69</xdr:col>
      <xdr:colOff>142875</xdr:colOff>
      <xdr:row>79</xdr:row>
      <xdr:rowOff>59689</xdr:rowOff>
    </xdr:to>
    <xdr:sp macro="" textlink="">
      <xdr:nvSpPr>
        <xdr:cNvPr id="434" name="フローチャート: 判断 433">
          <a:extLst>
            <a:ext uri="{FF2B5EF4-FFF2-40B4-BE49-F238E27FC236}">
              <a16:creationId xmlns:a16="http://schemas.microsoft.com/office/drawing/2014/main" id="{00000000-0008-0000-0400-0000B2010000}"/>
            </a:ext>
          </a:extLst>
        </xdr:cNvPr>
        <xdr:cNvSpPr/>
      </xdr:nvSpPr>
      <xdr:spPr>
        <a:xfrm>
          <a:off x="13843000" y="135026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79</xdr:row>
      <xdr:rowOff>44466</xdr:rowOff>
    </xdr:from>
    <xdr:ext cx="762000" cy="259045"/>
    <xdr:sp macro="" textlink="">
      <xdr:nvSpPr>
        <xdr:cNvPr id="435" name="テキスト ボックス 434">
          <a:extLst>
            <a:ext uri="{FF2B5EF4-FFF2-40B4-BE49-F238E27FC236}">
              <a16:creationId xmlns:a16="http://schemas.microsoft.com/office/drawing/2014/main" id="{00000000-0008-0000-0400-0000B3010000}"/>
            </a:ext>
          </a:extLst>
        </xdr:cNvPr>
        <xdr:cNvSpPr txBox="1"/>
      </xdr:nvSpPr>
      <xdr:spPr>
        <a:xfrm>
          <a:off x="13512800" y="135890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114300</xdr:rowOff>
    </xdr:from>
    <xdr:to>
      <xdr:col>65</xdr:col>
      <xdr:colOff>53975</xdr:colOff>
      <xdr:row>79</xdr:row>
      <xdr:rowOff>44450</xdr:rowOff>
    </xdr:to>
    <xdr:sp macro="" textlink="">
      <xdr:nvSpPr>
        <xdr:cNvPr id="436" name="フローチャート: 判断 435">
          <a:extLst>
            <a:ext uri="{FF2B5EF4-FFF2-40B4-BE49-F238E27FC236}">
              <a16:creationId xmlns:a16="http://schemas.microsoft.com/office/drawing/2014/main" id="{00000000-0008-0000-0400-0000B4010000}"/>
            </a:ext>
          </a:extLst>
        </xdr:cNvPr>
        <xdr:cNvSpPr/>
      </xdr:nvSpPr>
      <xdr:spPr>
        <a:xfrm>
          <a:off x="12954000" y="13487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77</xdr:row>
      <xdr:rowOff>54627</xdr:rowOff>
    </xdr:from>
    <xdr:ext cx="762000" cy="259045"/>
    <xdr:sp macro="" textlink="">
      <xdr:nvSpPr>
        <xdr:cNvPr id="437" name="テキスト ボックス 436">
          <a:extLst>
            <a:ext uri="{FF2B5EF4-FFF2-40B4-BE49-F238E27FC236}">
              <a16:creationId xmlns:a16="http://schemas.microsoft.com/office/drawing/2014/main" id="{00000000-0008-0000-0400-0000B5010000}"/>
            </a:ext>
          </a:extLst>
        </xdr:cNvPr>
        <xdr:cNvSpPr txBox="1"/>
      </xdr:nvSpPr>
      <xdr:spPr>
        <a:xfrm>
          <a:off x="126238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3811</xdr:rowOff>
    </xdr:from>
    <xdr:to>
      <xdr:col>82</xdr:col>
      <xdr:colOff>158750</xdr:colOff>
      <xdr:row>78</xdr:row>
      <xdr:rowOff>105411</xdr:rowOff>
    </xdr:to>
    <xdr:sp macro="" textlink="">
      <xdr:nvSpPr>
        <xdr:cNvPr id="443" name="楕円 442">
          <a:extLst>
            <a:ext uri="{FF2B5EF4-FFF2-40B4-BE49-F238E27FC236}">
              <a16:creationId xmlns:a16="http://schemas.microsoft.com/office/drawing/2014/main" id="{00000000-0008-0000-0400-0000BB010000}"/>
            </a:ext>
          </a:extLst>
        </xdr:cNvPr>
        <xdr:cNvSpPr/>
      </xdr:nvSpPr>
      <xdr:spPr>
        <a:xfrm>
          <a:off x="16459200" y="13376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77</xdr:row>
      <xdr:rowOff>147338</xdr:rowOff>
    </xdr:from>
    <xdr:ext cx="762000" cy="259045"/>
    <xdr:sp macro="" textlink="">
      <xdr:nvSpPr>
        <xdr:cNvPr id="444" name="公債費以外該当値テキスト">
          <a:extLst>
            <a:ext uri="{FF2B5EF4-FFF2-40B4-BE49-F238E27FC236}">
              <a16:creationId xmlns:a16="http://schemas.microsoft.com/office/drawing/2014/main" id="{00000000-0008-0000-0400-0000BC010000}"/>
            </a:ext>
          </a:extLst>
        </xdr:cNvPr>
        <xdr:cNvSpPr txBox="1"/>
      </xdr:nvSpPr>
      <xdr:spPr>
        <a:xfrm>
          <a:off x="16598900" y="133489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77</xdr:row>
      <xdr:rowOff>49530</xdr:rowOff>
    </xdr:from>
    <xdr:to>
      <xdr:col>78</xdr:col>
      <xdr:colOff>120650</xdr:colOff>
      <xdr:row>77</xdr:row>
      <xdr:rowOff>151130</xdr:rowOff>
    </xdr:to>
    <xdr:sp macro="" textlink="">
      <xdr:nvSpPr>
        <xdr:cNvPr id="445" name="楕円 444">
          <a:extLst>
            <a:ext uri="{FF2B5EF4-FFF2-40B4-BE49-F238E27FC236}">
              <a16:creationId xmlns:a16="http://schemas.microsoft.com/office/drawing/2014/main" id="{00000000-0008-0000-0400-0000BD010000}"/>
            </a:ext>
          </a:extLst>
        </xdr:cNvPr>
        <xdr:cNvSpPr/>
      </xdr:nvSpPr>
      <xdr:spPr>
        <a:xfrm>
          <a:off x="15621000" y="132511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75</xdr:row>
      <xdr:rowOff>161307</xdr:rowOff>
    </xdr:from>
    <xdr:ext cx="736600" cy="259045"/>
    <xdr:sp macro="" textlink="">
      <xdr:nvSpPr>
        <xdr:cNvPr id="446" name="テキスト ボックス 445">
          <a:extLst>
            <a:ext uri="{FF2B5EF4-FFF2-40B4-BE49-F238E27FC236}">
              <a16:creationId xmlns:a16="http://schemas.microsoft.com/office/drawing/2014/main" id="{00000000-0008-0000-0400-0000BE010000}"/>
            </a:ext>
          </a:extLst>
        </xdr:cNvPr>
        <xdr:cNvSpPr txBox="1"/>
      </xdr:nvSpPr>
      <xdr:spPr>
        <a:xfrm>
          <a:off x="15290800" y="130200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78</xdr:row>
      <xdr:rowOff>87630</xdr:rowOff>
    </xdr:from>
    <xdr:to>
      <xdr:col>74</xdr:col>
      <xdr:colOff>31750</xdr:colOff>
      <xdr:row>79</xdr:row>
      <xdr:rowOff>17780</xdr:rowOff>
    </xdr:to>
    <xdr:sp macro="" textlink="">
      <xdr:nvSpPr>
        <xdr:cNvPr id="447" name="楕円 446">
          <a:extLst>
            <a:ext uri="{FF2B5EF4-FFF2-40B4-BE49-F238E27FC236}">
              <a16:creationId xmlns:a16="http://schemas.microsoft.com/office/drawing/2014/main" id="{00000000-0008-0000-0400-0000BF010000}"/>
            </a:ext>
          </a:extLst>
        </xdr:cNvPr>
        <xdr:cNvSpPr/>
      </xdr:nvSpPr>
      <xdr:spPr>
        <a:xfrm>
          <a:off x="14732000" y="134607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27957</xdr:rowOff>
    </xdr:from>
    <xdr:ext cx="762000" cy="259045"/>
    <xdr:sp macro="" textlink="">
      <xdr:nvSpPr>
        <xdr:cNvPr id="448" name="テキスト ボックス 447">
          <a:extLst>
            <a:ext uri="{FF2B5EF4-FFF2-40B4-BE49-F238E27FC236}">
              <a16:creationId xmlns:a16="http://schemas.microsoft.com/office/drawing/2014/main" id="{00000000-0008-0000-0400-0000C0010000}"/>
            </a:ext>
          </a:extLst>
        </xdr:cNvPr>
        <xdr:cNvSpPr txBox="1"/>
      </xdr:nvSpPr>
      <xdr:spPr>
        <a:xfrm>
          <a:off x="14401800" y="132296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57150</xdr:rowOff>
    </xdr:from>
    <xdr:to>
      <xdr:col>69</xdr:col>
      <xdr:colOff>142875</xdr:colOff>
      <xdr:row>78</xdr:row>
      <xdr:rowOff>158750</xdr:rowOff>
    </xdr:to>
    <xdr:sp macro="" textlink="">
      <xdr:nvSpPr>
        <xdr:cNvPr id="449" name="楕円 448">
          <a:extLst>
            <a:ext uri="{FF2B5EF4-FFF2-40B4-BE49-F238E27FC236}">
              <a16:creationId xmlns:a16="http://schemas.microsoft.com/office/drawing/2014/main" id="{00000000-0008-0000-0400-0000C1010000}"/>
            </a:ext>
          </a:extLst>
        </xdr:cNvPr>
        <xdr:cNvSpPr/>
      </xdr:nvSpPr>
      <xdr:spPr>
        <a:xfrm>
          <a:off x="13843000" y="13430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168927</xdr:rowOff>
    </xdr:from>
    <xdr:ext cx="762000" cy="259045"/>
    <xdr:sp macro="" textlink="">
      <xdr:nvSpPr>
        <xdr:cNvPr id="450" name="テキスト ボックス 449">
          <a:extLst>
            <a:ext uri="{FF2B5EF4-FFF2-40B4-BE49-F238E27FC236}">
              <a16:creationId xmlns:a16="http://schemas.microsoft.com/office/drawing/2014/main" id="{00000000-0008-0000-0400-0000C2010000}"/>
            </a:ext>
          </a:extLst>
        </xdr:cNvPr>
        <xdr:cNvSpPr txBox="1"/>
      </xdr:nvSpPr>
      <xdr:spPr>
        <a:xfrm>
          <a:off x="13512800" y="131991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78</xdr:row>
      <xdr:rowOff>137161</xdr:rowOff>
    </xdr:from>
    <xdr:to>
      <xdr:col>65</xdr:col>
      <xdr:colOff>53975</xdr:colOff>
      <xdr:row>79</xdr:row>
      <xdr:rowOff>67311</xdr:rowOff>
    </xdr:to>
    <xdr:sp macro="" textlink="">
      <xdr:nvSpPr>
        <xdr:cNvPr id="451" name="楕円 450">
          <a:extLst>
            <a:ext uri="{FF2B5EF4-FFF2-40B4-BE49-F238E27FC236}">
              <a16:creationId xmlns:a16="http://schemas.microsoft.com/office/drawing/2014/main" id="{00000000-0008-0000-0400-0000C3010000}"/>
            </a:ext>
          </a:extLst>
        </xdr:cNvPr>
        <xdr:cNvSpPr/>
      </xdr:nvSpPr>
      <xdr:spPr>
        <a:xfrm>
          <a:off x="12954000" y="1351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79</xdr:row>
      <xdr:rowOff>52088</xdr:rowOff>
    </xdr:from>
    <xdr:ext cx="762000" cy="259045"/>
    <xdr:sp macro="" textlink="">
      <xdr:nvSpPr>
        <xdr:cNvPr id="452" name="テキスト ボックス 451">
          <a:extLst>
            <a:ext uri="{FF2B5EF4-FFF2-40B4-BE49-F238E27FC236}">
              <a16:creationId xmlns:a16="http://schemas.microsoft.com/office/drawing/2014/main" id="{00000000-0008-0000-0400-0000C4010000}"/>
            </a:ext>
          </a:extLst>
        </xdr:cNvPr>
        <xdr:cNvSpPr txBox="1"/>
      </xdr:nvSpPr>
      <xdr:spPr>
        <a:xfrm>
          <a:off x="12623800" y="135966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令和</a:t>
          </a:r>
          <a:r>
            <a:rPr kumimoji="1" lang="en-US" altLang="ja-JP" sz="1250" b="1">
              <a:solidFill>
                <a:srgbClr val="FFFFFF"/>
              </a:solidFill>
              <a:latin typeface="ＭＳ ゴシック" panose="020B0609070205080204" pitchFamily="49" charset="-128"/>
              <a:ea typeface="ＭＳ ゴシック" panose="020B0609070205080204" pitchFamily="49" charset="-128"/>
            </a:rPr>
            <a:t>3</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21</xdr:row>
      <xdr:rowOff>146702</xdr:rowOff>
    </xdr:from>
    <xdr:ext cx="762000" cy="259045"/>
    <xdr:sp macro="" textlink="">
      <xdr:nvSpPr>
        <xdr:cNvPr id="31" name="テキスト ボックス 30">
          <a:extLst>
            <a:ext uri="{FF2B5EF4-FFF2-40B4-BE49-F238E27FC236}">
              <a16:creationId xmlns:a16="http://schemas.microsoft.com/office/drawing/2014/main" id="{00000000-0008-0000-0500-00001F000000}"/>
            </a:ext>
          </a:extLst>
        </xdr:cNvPr>
        <xdr:cNvSpPr txBox="1"/>
      </xdr:nvSpPr>
      <xdr:spPr>
        <a:xfrm>
          <a:off x="1384300" y="379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20</xdr:row>
      <xdr:rowOff>133803</xdr:rowOff>
    </xdr:from>
    <xdr:to>
      <xdr:col>33</xdr:col>
      <xdr:colOff>114300</xdr:colOff>
      <xdr:row>20</xdr:row>
      <xdr:rowOff>133803</xdr:rowOff>
    </xdr:to>
    <xdr:cxnSp macro="">
      <xdr:nvCxnSpPr>
        <xdr:cNvPr id="32" name="直線コネクタ 31">
          <a:extLst>
            <a:ext uri="{FF2B5EF4-FFF2-40B4-BE49-F238E27FC236}">
              <a16:creationId xmlns:a16="http://schemas.microsoft.com/office/drawing/2014/main" id="{00000000-0008-0000-0500-000020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3" name="テキスト ボックス 32">
          <a:extLst>
            <a:ext uri="{FF2B5EF4-FFF2-40B4-BE49-F238E27FC236}">
              <a16:creationId xmlns:a16="http://schemas.microsoft.com/office/drawing/2014/main" id="{00000000-0008-0000-0500-000021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4" name="直線コネクタ 33">
          <a:extLst>
            <a:ext uri="{FF2B5EF4-FFF2-40B4-BE49-F238E27FC236}">
              <a16:creationId xmlns:a16="http://schemas.microsoft.com/office/drawing/2014/main" id="{00000000-0008-0000-0500-000022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5" name="テキスト ボックス 34">
          <a:extLst>
            <a:ext uri="{FF2B5EF4-FFF2-40B4-BE49-F238E27FC236}">
              <a16:creationId xmlns:a16="http://schemas.microsoft.com/office/drawing/2014/main" id="{00000000-0008-0000-0500-000023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6" name="直線コネクタ 35">
          <a:extLst>
            <a:ext uri="{FF2B5EF4-FFF2-40B4-BE49-F238E27FC236}">
              <a16:creationId xmlns:a16="http://schemas.microsoft.com/office/drawing/2014/main" id="{00000000-0008-0000-0500-000024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7" name="テキスト ボックス 36">
          <a:extLst>
            <a:ext uri="{FF2B5EF4-FFF2-40B4-BE49-F238E27FC236}">
              <a16:creationId xmlns:a16="http://schemas.microsoft.com/office/drawing/2014/main" id="{00000000-0008-0000-0500-000025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8" name="直線コネクタ 37">
          <a:extLst>
            <a:ext uri="{FF2B5EF4-FFF2-40B4-BE49-F238E27FC236}">
              <a16:creationId xmlns:a16="http://schemas.microsoft.com/office/drawing/2014/main" id="{00000000-0008-0000-0500-000026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9" name="テキスト ボックス 38">
          <a:extLst>
            <a:ext uri="{FF2B5EF4-FFF2-40B4-BE49-F238E27FC236}">
              <a16:creationId xmlns:a16="http://schemas.microsoft.com/office/drawing/2014/main" id="{00000000-0008-0000-0500-000027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40" name="直線コネクタ 39">
          <a:extLst>
            <a:ext uri="{FF2B5EF4-FFF2-40B4-BE49-F238E27FC236}">
              <a16:creationId xmlns:a16="http://schemas.microsoft.com/office/drawing/2014/main" id="{00000000-0008-0000-0500-000028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1" name="テキスト ボックス 40">
          <a:extLst>
            <a:ext uri="{FF2B5EF4-FFF2-40B4-BE49-F238E27FC236}">
              <a16:creationId xmlns:a16="http://schemas.microsoft.com/office/drawing/2014/main" id="{00000000-0008-0000-0500-000029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2" name="直線コネクタ 41">
          <a:extLst>
            <a:ext uri="{FF2B5EF4-FFF2-40B4-BE49-F238E27FC236}">
              <a16:creationId xmlns:a16="http://schemas.microsoft.com/office/drawing/2014/main" id="{00000000-0008-0000-0500-00002A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3" name="テキスト ボックス 42">
          <a:extLst>
            <a:ext uri="{FF2B5EF4-FFF2-40B4-BE49-F238E27FC236}">
              <a16:creationId xmlns:a16="http://schemas.microsoft.com/office/drawing/2014/main" id="{00000000-0008-0000-0500-00002B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4" name="直線コネクタ 43">
          <a:extLst>
            <a:ext uri="{FF2B5EF4-FFF2-40B4-BE49-F238E27FC236}">
              <a16:creationId xmlns:a16="http://schemas.microsoft.com/office/drawing/2014/main" id="{00000000-0008-0000-0500-00002C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5" name="テキスト ボックス 44">
          <a:extLst>
            <a:ext uri="{FF2B5EF4-FFF2-40B4-BE49-F238E27FC236}">
              <a16:creationId xmlns:a16="http://schemas.microsoft.com/office/drawing/2014/main" id="{00000000-0008-0000-0500-00002D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6" name="人口1人当たり決算額の推移グラフ枠130">
          <a:extLst>
            <a:ext uri="{FF2B5EF4-FFF2-40B4-BE49-F238E27FC236}">
              <a16:creationId xmlns:a16="http://schemas.microsoft.com/office/drawing/2014/main" id="{00000000-0008-0000-0500-00002E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150687</xdr:rowOff>
    </xdr:from>
    <xdr:to>
      <xdr:col>29</xdr:col>
      <xdr:colOff>127000</xdr:colOff>
      <xdr:row>20</xdr:row>
      <xdr:rowOff>9298</xdr:rowOff>
    </xdr:to>
    <xdr:cxnSp macro="">
      <xdr:nvCxnSpPr>
        <xdr:cNvPr id="47" name="直線コネクタ 46">
          <a:extLst>
            <a:ext uri="{FF2B5EF4-FFF2-40B4-BE49-F238E27FC236}">
              <a16:creationId xmlns:a16="http://schemas.microsoft.com/office/drawing/2014/main" id="{00000000-0008-0000-0500-00002F000000}"/>
            </a:ext>
          </a:extLst>
        </xdr:cNvPr>
        <xdr:cNvCxnSpPr/>
      </xdr:nvCxnSpPr>
      <xdr:spPr bwMode="auto">
        <a:xfrm flipV="1">
          <a:off x="5651500" y="1912812"/>
          <a:ext cx="0" cy="1573111"/>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152825</xdr:rowOff>
    </xdr:from>
    <xdr:ext cx="762000" cy="259045"/>
    <xdr:sp macro="" textlink="">
      <xdr:nvSpPr>
        <xdr:cNvPr id="48" name="人口1人当たり決算額の推移最小値テキスト130">
          <a:extLst>
            <a:ext uri="{FF2B5EF4-FFF2-40B4-BE49-F238E27FC236}">
              <a16:creationId xmlns:a16="http://schemas.microsoft.com/office/drawing/2014/main" id="{00000000-0008-0000-0500-000030000000}"/>
            </a:ext>
          </a:extLst>
        </xdr:cNvPr>
        <xdr:cNvSpPr txBox="1"/>
      </xdr:nvSpPr>
      <xdr:spPr>
        <a:xfrm>
          <a:off x="5740400" y="3458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47,625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20</xdr:row>
      <xdr:rowOff>9298</xdr:rowOff>
    </xdr:from>
    <xdr:to>
      <xdr:col>30</xdr:col>
      <xdr:colOff>25400</xdr:colOff>
      <xdr:row>20</xdr:row>
      <xdr:rowOff>9298</xdr:rowOff>
    </xdr:to>
    <xdr:cxnSp macro="">
      <xdr:nvCxnSpPr>
        <xdr:cNvPr id="49" name="直線コネクタ 48">
          <a:extLst>
            <a:ext uri="{FF2B5EF4-FFF2-40B4-BE49-F238E27FC236}">
              <a16:creationId xmlns:a16="http://schemas.microsoft.com/office/drawing/2014/main" id="{00000000-0008-0000-0500-000031000000}"/>
            </a:ext>
          </a:extLst>
        </xdr:cNvPr>
        <xdr:cNvCxnSpPr/>
      </xdr:nvCxnSpPr>
      <xdr:spPr bwMode="auto">
        <a:xfrm>
          <a:off x="5562600" y="348592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65614</xdr:rowOff>
    </xdr:from>
    <xdr:ext cx="762000" cy="259045"/>
    <xdr:sp macro="" textlink="">
      <xdr:nvSpPr>
        <xdr:cNvPr id="50" name="人口1人当たり決算額の推移最大値テキスト130">
          <a:extLst>
            <a:ext uri="{FF2B5EF4-FFF2-40B4-BE49-F238E27FC236}">
              <a16:creationId xmlns:a16="http://schemas.microsoft.com/office/drawing/2014/main" id="{00000000-0008-0000-0500-000032000000}"/>
            </a:ext>
          </a:extLst>
        </xdr:cNvPr>
        <xdr:cNvSpPr txBox="1"/>
      </xdr:nvSpPr>
      <xdr:spPr>
        <a:xfrm>
          <a:off x="5740400" y="16562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143,966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150687</xdr:rowOff>
    </xdr:from>
    <xdr:to>
      <xdr:col>30</xdr:col>
      <xdr:colOff>25400</xdr:colOff>
      <xdr:row>10</xdr:row>
      <xdr:rowOff>150687</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a:off x="5562600" y="191281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14</xdr:row>
      <xdr:rowOff>64995</xdr:rowOff>
    </xdr:from>
    <xdr:to>
      <xdr:col>29</xdr:col>
      <xdr:colOff>127000</xdr:colOff>
      <xdr:row>14</xdr:row>
      <xdr:rowOff>84687</xdr:rowOff>
    </xdr:to>
    <xdr:cxnSp macro="">
      <xdr:nvCxnSpPr>
        <xdr:cNvPr id="52" name="直線コネクタ 51">
          <a:extLst>
            <a:ext uri="{FF2B5EF4-FFF2-40B4-BE49-F238E27FC236}">
              <a16:creationId xmlns:a16="http://schemas.microsoft.com/office/drawing/2014/main" id="{00000000-0008-0000-0500-000034000000}"/>
            </a:ext>
          </a:extLst>
        </xdr:cNvPr>
        <xdr:cNvCxnSpPr/>
      </xdr:nvCxnSpPr>
      <xdr:spPr bwMode="auto">
        <a:xfrm flipV="1">
          <a:off x="5003800" y="2512920"/>
          <a:ext cx="647700" cy="196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31045</xdr:rowOff>
    </xdr:from>
    <xdr:ext cx="762000" cy="259045"/>
    <xdr:sp macro="" textlink="">
      <xdr:nvSpPr>
        <xdr:cNvPr id="53" name="人口1人当たり決算額の推移平均値テキスト130">
          <a:extLst>
            <a:ext uri="{FF2B5EF4-FFF2-40B4-BE49-F238E27FC236}">
              <a16:creationId xmlns:a16="http://schemas.microsoft.com/office/drawing/2014/main" id="{00000000-0008-0000-0500-000035000000}"/>
            </a:ext>
          </a:extLst>
        </xdr:cNvPr>
        <xdr:cNvSpPr txBox="1"/>
      </xdr:nvSpPr>
      <xdr:spPr>
        <a:xfrm>
          <a:off x="5740400" y="299332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58968</xdr:rowOff>
    </xdr:from>
    <xdr:to>
      <xdr:col>29</xdr:col>
      <xdr:colOff>177800</xdr:colOff>
      <xdr:row>17</xdr:row>
      <xdr:rowOff>160568</xdr:rowOff>
    </xdr:to>
    <xdr:sp macro="" textlink="">
      <xdr:nvSpPr>
        <xdr:cNvPr id="54" name="フローチャート: 判断 53">
          <a:extLst>
            <a:ext uri="{FF2B5EF4-FFF2-40B4-BE49-F238E27FC236}">
              <a16:creationId xmlns:a16="http://schemas.microsoft.com/office/drawing/2014/main" id="{00000000-0008-0000-0500-000036000000}"/>
            </a:ext>
          </a:extLst>
        </xdr:cNvPr>
        <xdr:cNvSpPr/>
      </xdr:nvSpPr>
      <xdr:spPr bwMode="auto">
        <a:xfrm>
          <a:off x="5600700" y="30212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14</xdr:row>
      <xdr:rowOff>84687</xdr:rowOff>
    </xdr:from>
    <xdr:to>
      <xdr:col>26</xdr:col>
      <xdr:colOff>50800</xdr:colOff>
      <xdr:row>14</xdr:row>
      <xdr:rowOff>137184</xdr:rowOff>
    </xdr:to>
    <xdr:cxnSp macro="">
      <xdr:nvCxnSpPr>
        <xdr:cNvPr id="55" name="直線コネクタ 54">
          <a:extLst>
            <a:ext uri="{FF2B5EF4-FFF2-40B4-BE49-F238E27FC236}">
              <a16:creationId xmlns:a16="http://schemas.microsoft.com/office/drawing/2014/main" id="{00000000-0008-0000-0500-000037000000}"/>
            </a:ext>
          </a:extLst>
        </xdr:cNvPr>
        <xdr:cNvCxnSpPr/>
      </xdr:nvCxnSpPr>
      <xdr:spPr bwMode="auto">
        <a:xfrm flipV="1">
          <a:off x="4305300" y="2532612"/>
          <a:ext cx="698500" cy="5249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86155</xdr:rowOff>
    </xdr:from>
    <xdr:to>
      <xdr:col>26</xdr:col>
      <xdr:colOff>101600</xdr:colOff>
      <xdr:row>18</xdr:row>
      <xdr:rowOff>16305</xdr:rowOff>
    </xdr:to>
    <xdr:sp macro="" textlink="">
      <xdr:nvSpPr>
        <xdr:cNvPr id="56" name="フローチャート: 判断 55">
          <a:extLst>
            <a:ext uri="{FF2B5EF4-FFF2-40B4-BE49-F238E27FC236}">
              <a16:creationId xmlns:a16="http://schemas.microsoft.com/office/drawing/2014/main" id="{00000000-0008-0000-0500-000038000000}"/>
            </a:ext>
          </a:extLst>
        </xdr:cNvPr>
        <xdr:cNvSpPr/>
      </xdr:nvSpPr>
      <xdr:spPr bwMode="auto">
        <a:xfrm>
          <a:off x="4953000" y="30484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18</xdr:row>
      <xdr:rowOff>1082</xdr:rowOff>
    </xdr:from>
    <xdr:ext cx="736600" cy="259045"/>
    <xdr:sp macro="" textlink="">
      <xdr:nvSpPr>
        <xdr:cNvPr id="57" name="テキスト ボックス 56">
          <a:extLst>
            <a:ext uri="{FF2B5EF4-FFF2-40B4-BE49-F238E27FC236}">
              <a16:creationId xmlns:a16="http://schemas.microsoft.com/office/drawing/2014/main" id="{00000000-0008-0000-0500-000039000000}"/>
            </a:ext>
          </a:extLst>
        </xdr:cNvPr>
        <xdr:cNvSpPr txBox="1"/>
      </xdr:nvSpPr>
      <xdr:spPr>
        <a:xfrm>
          <a:off x="4622800" y="31348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71,307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14</xdr:row>
      <xdr:rowOff>137184</xdr:rowOff>
    </xdr:from>
    <xdr:to>
      <xdr:col>22</xdr:col>
      <xdr:colOff>114300</xdr:colOff>
      <xdr:row>15</xdr:row>
      <xdr:rowOff>24761</xdr:rowOff>
    </xdr:to>
    <xdr:cxnSp macro="">
      <xdr:nvCxnSpPr>
        <xdr:cNvPr id="58" name="直線コネクタ 57">
          <a:extLst>
            <a:ext uri="{FF2B5EF4-FFF2-40B4-BE49-F238E27FC236}">
              <a16:creationId xmlns:a16="http://schemas.microsoft.com/office/drawing/2014/main" id="{00000000-0008-0000-0500-00003A000000}"/>
            </a:ext>
          </a:extLst>
        </xdr:cNvPr>
        <xdr:cNvCxnSpPr/>
      </xdr:nvCxnSpPr>
      <xdr:spPr bwMode="auto">
        <a:xfrm flipV="1">
          <a:off x="3606800" y="2585109"/>
          <a:ext cx="698500" cy="5902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102418</xdr:rowOff>
    </xdr:from>
    <xdr:to>
      <xdr:col>22</xdr:col>
      <xdr:colOff>165100</xdr:colOff>
      <xdr:row>18</xdr:row>
      <xdr:rowOff>32568</xdr:rowOff>
    </xdr:to>
    <xdr:sp macro="" textlink="">
      <xdr:nvSpPr>
        <xdr:cNvPr id="59" name="フローチャート: 判断 58">
          <a:extLst>
            <a:ext uri="{FF2B5EF4-FFF2-40B4-BE49-F238E27FC236}">
              <a16:creationId xmlns:a16="http://schemas.microsoft.com/office/drawing/2014/main" id="{00000000-0008-0000-0500-00003B000000}"/>
            </a:ext>
          </a:extLst>
        </xdr:cNvPr>
        <xdr:cNvSpPr/>
      </xdr:nvSpPr>
      <xdr:spPr bwMode="auto">
        <a:xfrm>
          <a:off x="4254500" y="306469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18</xdr:row>
      <xdr:rowOff>17345</xdr:rowOff>
    </xdr:from>
    <xdr:ext cx="762000" cy="259045"/>
    <xdr:sp macro="" textlink="">
      <xdr:nvSpPr>
        <xdr:cNvPr id="60" name="テキスト ボックス 59">
          <a:extLst>
            <a:ext uri="{FF2B5EF4-FFF2-40B4-BE49-F238E27FC236}">
              <a16:creationId xmlns:a16="http://schemas.microsoft.com/office/drawing/2014/main" id="{00000000-0008-0000-0500-00003C000000}"/>
            </a:ext>
          </a:extLst>
        </xdr:cNvPr>
        <xdr:cNvSpPr txBox="1"/>
      </xdr:nvSpPr>
      <xdr:spPr>
        <a:xfrm>
          <a:off x="3924300" y="31510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70,311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15</xdr:row>
      <xdr:rowOff>24761</xdr:rowOff>
    </xdr:from>
    <xdr:to>
      <xdr:col>18</xdr:col>
      <xdr:colOff>177800</xdr:colOff>
      <xdr:row>15</xdr:row>
      <xdr:rowOff>35669</xdr:rowOff>
    </xdr:to>
    <xdr:cxnSp macro="">
      <xdr:nvCxnSpPr>
        <xdr:cNvPr id="61" name="直線コネクタ 60">
          <a:extLst>
            <a:ext uri="{FF2B5EF4-FFF2-40B4-BE49-F238E27FC236}">
              <a16:creationId xmlns:a16="http://schemas.microsoft.com/office/drawing/2014/main" id="{00000000-0008-0000-0500-00003D000000}"/>
            </a:ext>
          </a:extLst>
        </xdr:cNvPr>
        <xdr:cNvCxnSpPr/>
      </xdr:nvCxnSpPr>
      <xdr:spPr bwMode="auto">
        <a:xfrm flipV="1">
          <a:off x="2908300" y="2644136"/>
          <a:ext cx="698500" cy="1090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107545</xdr:rowOff>
    </xdr:from>
    <xdr:to>
      <xdr:col>19</xdr:col>
      <xdr:colOff>38100</xdr:colOff>
      <xdr:row>18</xdr:row>
      <xdr:rowOff>37695</xdr:rowOff>
    </xdr:to>
    <xdr:sp macro="" textlink="">
      <xdr:nvSpPr>
        <xdr:cNvPr id="62" name="フローチャート: 判断 61">
          <a:extLst>
            <a:ext uri="{FF2B5EF4-FFF2-40B4-BE49-F238E27FC236}">
              <a16:creationId xmlns:a16="http://schemas.microsoft.com/office/drawing/2014/main" id="{00000000-0008-0000-0500-00003E000000}"/>
            </a:ext>
          </a:extLst>
        </xdr:cNvPr>
        <xdr:cNvSpPr/>
      </xdr:nvSpPr>
      <xdr:spPr bwMode="auto">
        <a:xfrm>
          <a:off x="3556000" y="30698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18</xdr:row>
      <xdr:rowOff>22472</xdr:rowOff>
    </xdr:from>
    <xdr:ext cx="762000" cy="259045"/>
    <xdr:sp macro="" textlink="">
      <xdr:nvSpPr>
        <xdr:cNvPr id="63" name="テキスト ボックス 62">
          <a:extLst>
            <a:ext uri="{FF2B5EF4-FFF2-40B4-BE49-F238E27FC236}">
              <a16:creationId xmlns:a16="http://schemas.microsoft.com/office/drawing/2014/main" id="{00000000-0008-0000-0500-00003F000000}"/>
            </a:ext>
          </a:extLst>
        </xdr:cNvPr>
        <xdr:cNvSpPr txBox="1"/>
      </xdr:nvSpPr>
      <xdr:spPr>
        <a:xfrm>
          <a:off x="3225800" y="3156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69,997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119873</xdr:rowOff>
    </xdr:from>
    <xdr:to>
      <xdr:col>15</xdr:col>
      <xdr:colOff>101600</xdr:colOff>
      <xdr:row>18</xdr:row>
      <xdr:rowOff>50023</xdr:rowOff>
    </xdr:to>
    <xdr:sp macro="" textlink="">
      <xdr:nvSpPr>
        <xdr:cNvPr id="64" name="フローチャート: 判断 63">
          <a:extLst>
            <a:ext uri="{FF2B5EF4-FFF2-40B4-BE49-F238E27FC236}">
              <a16:creationId xmlns:a16="http://schemas.microsoft.com/office/drawing/2014/main" id="{00000000-0008-0000-0500-000040000000}"/>
            </a:ext>
          </a:extLst>
        </xdr:cNvPr>
        <xdr:cNvSpPr/>
      </xdr:nvSpPr>
      <xdr:spPr bwMode="auto">
        <a:xfrm>
          <a:off x="2857500" y="308214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18</xdr:row>
      <xdr:rowOff>34800</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2527300" y="3168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70" name="テキスト ボックス 69">
          <a:extLst>
            <a:ext uri="{FF2B5EF4-FFF2-40B4-BE49-F238E27FC236}">
              <a16:creationId xmlns:a16="http://schemas.microsoft.com/office/drawing/2014/main" id="{00000000-0008-0000-0500-000046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14</xdr:row>
      <xdr:rowOff>14195</xdr:rowOff>
    </xdr:from>
    <xdr:to>
      <xdr:col>29</xdr:col>
      <xdr:colOff>177800</xdr:colOff>
      <xdr:row>14</xdr:row>
      <xdr:rowOff>115795</xdr:rowOff>
    </xdr:to>
    <xdr:sp macro="" textlink="">
      <xdr:nvSpPr>
        <xdr:cNvPr id="71" name="楕円 70">
          <a:extLst>
            <a:ext uri="{FF2B5EF4-FFF2-40B4-BE49-F238E27FC236}">
              <a16:creationId xmlns:a16="http://schemas.microsoft.com/office/drawing/2014/main" id="{00000000-0008-0000-0500-000047000000}"/>
            </a:ext>
          </a:extLst>
        </xdr:cNvPr>
        <xdr:cNvSpPr/>
      </xdr:nvSpPr>
      <xdr:spPr bwMode="auto">
        <a:xfrm>
          <a:off x="5600700" y="246212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13</xdr:row>
      <xdr:rowOff>30722</xdr:rowOff>
    </xdr:from>
    <xdr:ext cx="762000" cy="259045"/>
    <xdr:sp macro="" textlink="">
      <xdr:nvSpPr>
        <xdr:cNvPr id="72" name="人口1人当たり決算額の推移該当値テキスト130">
          <a:extLst>
            <a:ext uri="{FF2B5EF4-FFF2-40B4-BE49-F238E27FC236}">
              <a16:creationId xmlns:a16="http://schemas.microsoft.com/office/drawing/2014/main" id="{00000000-0008-0000-0500-000048000000}"/>
            </a:ext>
          </a:extLst>
        </xdr:cNvPr>
        <xdr:cNvSpPr txBox="1"/>
      </xdr:nvSpPr>
      <xdr:spPr>
        <a:xfrm>
          <a:off x="5740400" y="230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107,214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14</xdr:row>
      <xdr:rowOff>33887</xdr:rowOff>
    </xdr:from>
    <xdr:to>
      <xdr:col>26</xdr:col>
      <xdr:colOff>101600</xdr:colOff>
      <xdr:row>14</xdr:row>
      <xdr:rowOff>135487</xdr:rowOff>
    </xdr:to>
    <xdr:sp macro="" textlink="">
      <xdr:nvSpPr>
        <xdr:cNvPr id="73" name="楕円 72">
          <a:extLst>
            <a:ext uri="{FF2B5EF4-FFF2-40B4-BE49-F238E27FC236}">
              <a16:creationId xmlns:a16="http://schemas.microsoft.com/office/drawing/2014/main" id="{00000000-0008-0000-0500-000049000000}"/>
            </a:ext>
          </a:extLst>
        </xdr:cNvPr>
        <xdr:cNvSpPr/>
      </xdr:nvSpPr>
      <xdr:spPr bwMode="auto">
        <a:xfrm>
          <a:off x="4953000" y="24818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12</xdr:row>
      <xdr:rowOff>145664</xdr:rowOff>
    </xdr:from>
    <xdr:ext cx="736600" cy="259045"/>
    <xdr:sp macro="" textlink="">
      <xdr:nvSpPr>
        <xdr:cNvPr id="74" name="テキスト ボックス 73">
          <a:extLst>
            <a:ext uri="{FF2B5EF4-FFF2-40B4-BE49-F238E27FC236}">
              <a16:creationId xmlns:a16="http://schemas.microsoft.com/office/drawing/2014/main" id="{00000000-0008-0000-0500-00004A000000}"/>
            </a:ext>
          </a:extLst>
        </xdr:cNvPr>
        <xdr:cNvSpPr txBox="1"/>
      </xdr:nvSpPr>
      <xdr:spPr>
        <a:xfrm>
          <a:off x="4622800" y="225068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106,008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14</xdr:row>
      <xdr:rowOff>86384</xdr:rowOff>
    </xdr:from>
    <xdr:to>
      <xdr:col>22</xdr:col>
      <xdr:colOff>165100</xdr:colOff>
      <xdr:row>15</xdr:row>
      <xdr:rowOff>16534</xdr:rowOff>
    </xdr:to>
    <xdr:sp macro="" textlink="">
      <xdr:nvSpPr>
        <xdr:cNvPr id="75" name="楕円 74">
          <a:extLst>
            <a:ext uri="{FF2B5EF4-FFF2-40B4-BE49-F238E27FC236}">
              <a16:creationId xmlns:a16="http://schemas.microsoft.com/office/drawing/2014/main" id="{00000000-0008-0000-0500-00004B000000}"/>
            </a:ext>
          </a:extLst>
        </xdr:cNvPr>
        <xdr:cNvSpPr/>
      </xdr:nvSpPr>
      <xdr:spPr bwMode="auto">
        <a:xfrm>
          <a:off x="4254500" y="2534309"/>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13</xdr:row>
      <xdr:rowOff>26711</xdr:rowOff>
    </xdr:from>
    <xdr:ext cx="762000" cy="259045"/>
    <xdr:sp macro="" textlink="">
      <xdr:nvSpPr>
        <xdr:cNvPr id="76" name="テキスト ボックス 75">
          <a:extLst>
            <a:ext uri="{FF2B5EF4-FFF2-40B4-BE49-F238E27FC236}">
              <a16:creationId xmlns:a16="http://schemas.microsoft.com/office/drawing/2014/main" id="{00000000-0008-0000-0500-00004C000000}"/>
            </a:ext>
          </a:extLst>
        </xdr:cNvPr>
        <xdr:cNvSpPr txBox="1"/>
      </xdr:nvSpPr>
      <xdr:spPr>
        <a:xfrm>
          <a:off x="3924300" y="23031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102,793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14</xdr:row>
      <xdr:rowOff>145411</xdr:rowOff>
    </xdr:from>
    <xdr:to>
      <xdr:col>19</xdr:col>
      <xdr:colOff>38100</xdr:colOff>
      <xdr:row>15</xdr:row>
      <xdr:rowOff>75561</xdr:rowOff>
    </xdr:to>
    <xdr:sp macro="" textlink="">
      <xdr:nvSpPr>
        <xdr:cNvPr id="77" name="楕円 76">
          <a:extLst>
            <a:ext uri="{FF2B5EF4-FFF2-40B4-BE49-F238E27FC236}">
              <a16:creationId xmlns:a16="http://schemas.microsoft.com/office/drawing/2014/main" id="{00000000-0008-0000-0500-00004D000000}"/>
            </a:ext>
          </a:extLst>
        </xdr:cNvPr>
        <xdr:cNvSpPr/>
      </xdr:nvSpPr>
      <xdr:spPr bwMode="auto">
        <a:xfrm>
          <a:off x="3556000" y="259333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13</xdr:row>
      <xdr:rowOff>85738</xdr:rowOff>
    </xdr:from>
    <xdr:ext cx="762000" cy="259045"/>
    <xdr:sp macro="" textlink="">
      <xdr:nvSpPr>
        <xdr:cNvPr id="78" name="テキスト ボックス 77">
          <a:extLst>
            <a:ext uri="{FF2B5EF4-FFF2-40B4-BE49-F238E27FC236}">
              <a16:creationId xmlns:a16="http://schemas.microsoft.com/office/drawing/2014/main" id="{00000000-0008-0000-0500-00004E000000}"/>
            </a:ext>
          </a:extLst>
        </xdr:cNvPr>
        <xdr:cNvSpPr txBox="1"/>
      </xdr:nvSpPr>
      <xdr:spPr>
        <a:xfrm>
          <a:off x="3225800" y="2362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14</xdr:row>
      <xdr:rowOff>156319</xdr:rowOff>
    </xdr:from>
    <xdr:to>
      <xdr:col>15</xdr:col>
      <xdr:colOff>101600</xdr:colOff>
      <xdr:row>15</xdr:row>
      <xdr:rowOff>86469</xdr:rowOff>
    </xdr:to>
    <xdr:sp macro="" textlink="">
      <xdr:nvSpPr>
        <xdr:cNvPr id="79" name="楕円 78">
          <a:extLst>
            <a:ext uri="{FF2B5EF4-FFF2-40B4-BE49-F238E27FC236}">
              <a16:creationId xmlns:a16="http://schemas.microsoft.com/office/drawing/2014/main" id="{00000000-0008-0000-0500-00004F000000}"/>
            </a:ext>
          </a:extLst>
        </xdr:cNvPr>
        <xdr:cNvSpPr/>
      </xdr:nvSpPr>
      <xdr:spPr bwMode="auto">
        <a:xfrm>
          <a:off x="2857500" y="260424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13</xdr:row>
      <xdr:rowOff>96646</xdr:rowOff>
    </xdr:from>
    <xdr:ext cx="762000" cy="259045"/>
    <xdr:sp macro="" textlink="">
      <xdr:nvSpPr>
        <xdr:cNvPr id="80" name="テキスト ボックス 79">
          <a:extLst>
            <a:ext uri="{FF2B5EF4-FFF2-40B4-BE49-F238E27FC236}">
              <a16:creationId xmlns:a16="http://schemas.microsoft.com/office/drawing/2014/main" id="{00000000-0008-0000-0500-000050000000}"/>
            </a:ext>
          </a:extLst>
        </xdr:cNvPr>
        <xdr:cNvSpPr txBox="1"/>
      </xdr:nvSpPr>
      <xdr:spPr>
        <a:xfrm>
          <a:off x="2527300" y="23731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98,510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1" name="正方形/長方形 80">
          <a:extLst>
            <a:ext uri="{FF2B5EF4-FFF2-40B4-BE49-F238E27FC236}">
              <a16:creationId xmlns:a16="http://schemas.microsoft.com/office/drawing/2014/main" id="{00000000-0008-0000-0500-000051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2" name="角丸四角形 81">
          <a:extLst>
            <a:ext uri="{FF2B5EF4-FFF2-40B4-BE49-F238E27FC236}">
              <a16:creationId xmlns:a16="http://schemas.microsoft.com/office/drawing/2014/main" id="{00000000-0008-0000-0500-000052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5" name="正方形/長方形 84">
          <a:extLst>
            <a:ext uri="{FF2B5EF4-FFF2-40B4-BE49-F238E27FC236}">
              <a16:creationId xmlns:a16="http://schemas.microsoft.com/office/drawing/2014/main" id="{00000000-0008-0000-0500-000055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90" name="直線コネクタ 89">
          <a:extLst>
            <a:ext uri="{FF2B5EF4-FFF2-40B4-BE49-F238E27FC236}">
              <a16:creationId xmlns:a16="http://schemas.microsoft.com/office/drawing/2014/main" id="{00000000-0008-0000-0500-00005A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1" name="楕円 90">
          <a:extLst>
            <a:ext uri="{FF2B5EF4-FFF2-40B4-BE49-F238E27FC236}">
              <a16:creationId xmlns:a16="http://schemas.microsoft.com/office/drawing/2014/main" id="{00000000-0008-0000-0500-00005B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2" name="フローチャート: 判断 91">
          <a:extLst>
            <a:ext uri="{FF2B5EF4-FFF2-40B4-BE49-F238E27FC236}">
              <a16:creationId xmlns:a16="http://schemas.microsoft.com/office/drawing/2014/main" id="{00000000-0008-0000-0500-00005C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3" name="正方形/長方形 92">
          <a:extLst>
            <a:ext uri="{FF2B5EF4-FFF2-40B4-BE49-F238E27FC236}">
              <a16:creationId xmlns:a16="http://schemas.microsoft.com/office/drawing/2014/main" id="{00000000-0008-0000-0500-00005D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4" name="テキスト ボックス 93">
          <a:extLst>
            <a:ext uri="{FF2B5EF4-FFF2-40B4-BE49-F238E27FC236}">
              <a16:creationId xmlns:a16="http://schemas.microsoft.com/office/drawing/2014/main" id="{00000000-0008-0000-0500-00005E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7" name="直線コネクタ 96">
          <a:extLst>
            <a:ext uri="{FF2B5EF4-FFF2-40B4-BE49-F238E27FC236}">
              <a16:creationId xmlns:a16="http://schemas.microsoft.com/office/drawing/2014/main" id="{00000000-0008-0000-0500-000061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8" name="テキスト ボックス 97">
          <a:extLst>
            <a:ext uri="{FF2B5EF4-FFF2-40B4-BE49-F238E27FC236}">
              <a16:creationId xmlns:a16="http://schemas.microsoft.com/office/drawing/2014/main" id="{00000000-0008-0000-0500-000062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9" name="直線コネクタ 98">
          <a:extLst>
            <a:ext uri="{FF2B5EF4-FFF2-40B4-BE49-F238E27FC236}">
              <a16:creationId xmlns:a16="http://schemas.microsoft.com/office/drawing/2014/main" id="{00000000-0008-0000-0500-000063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100" name="テキスト ボックス 99">
          <a:extLst>
            <a:ext uri="{FF2B5EF4-FFF2-40B4-BE49-F238E27FC236}">
              <a16:creationId xmlns:a16="http://schemas.microsoft.com/office/drawing/2014/main" id="{00000000-0008-0000-0500-000064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1" name="直線コネクタ 100">
          <a:extLst>
            <a:ext uri="{FF2B5EF4-FFF2-40B4-BE49-F238E27FC236}">
              <a16:creationId xmlns:a16="http://schemas.microsoft.com/office/drawing/2014/main" id="{00000000-0008-0000-0500-000065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2" name="テキスト ボックス 101">
          <a:extLst>
            <a:ext uri="{FF2B5EF4-FFF2-40B4-BE49-F238E27FC236}">
              <a16:creationId xmlns:a16="http://schemas.microsoft.com/office/drawing/2014/main" id="{00000000-0008-0000-0500-000066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3" name="直線コネクタ 102">
          <a:extLst>
            <a:ext uri="{FF2B5EF4-FFF2-40B4-BE49-F238E27FC236}">
              <a16:creationId xmlns:a16="http://schemas.microsoft.com/office/drawing/2014/main" id="{00000000-0008-0000-0500-000067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4" name="テキスト ボックス 103">
          <a:extLst>
            <a:ext uri="{FF2B5EF4-FFF2-40B4-BE49-F238E27FC236}">
              <a16:creationId xmlns:a16="http://schemas.microsoft.com/office/drawing/2014/main" id="{00000000-0008-0000-0500-000068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5" name="直線コネクタ 104">
          <a:extLst>
            <a:ext uri="{FF2B5EF4-FFF2-40B4-BE49-F238E27FC236}">
              <a16:creationId xmlns:a16="http://schemas.microsoft.com/office/drawing/2014/main" id="{00000000-0008-0000-0500-000069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6" name="テキスト ボックス 105">
          <a:extLst>
            <a:ext uri="{FF2B5EF4-FFF2-40B4-BE49-F238E27FC236}">
              <a16:creationId xmlns:a16="http://schemas.microsoft.com/office/drawing/2014/main" id="{00000000-0008-0000-0500-00006A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7" name="人口1人当たり決算額の推移グラフ枠445">
          <a:extLst>
            <a:ext uri="{FF2B5EF4-FFF2-40B4-BE49-F238E27FC236}">
              <a16:creationId xmlns:a16="http://schemas.microsoft.com/office/drawing/2014/main" id="{00000000-0008-0000-0500-00006B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235033</xdr:rowOff>
    </xdr:from>
    <xdr:to>
      <xdr:col>29</xdr:col>
      <xdr:colOff>127000</xdr:colOff>
      <xdr:row>37</xdr:row>
      <xdr:rowOff>178988</xdr:rowOff>
    </xdr:to>
    <xdr:cxnSp macro="">
      <xdr:nvCxnSpPr>
        <xdr:cNvPr id="108" name="直線コネクタ 107">
          <a:extLst>
            <a:ext uri="{FF2B5EF4-FFF2-40B4-BE49-F238E27FC236}">
              <a16:creationId xmlns:a16="http://schemas.microsoft.com/office/drawing/2014/main" id="{00000000-0008-0000-0500-00006C000000}"/>
            </a:ext>
          </a:extLst>
        </xdr:cNvPr>
        <xdr:cNvCxnSpPr/>
      </xdr:nvCxnSpPr>
      <xdr:spPr bwMode="auto">
        <a:xfrm flipV="1">
          <a:off x="5651500" y="6159583"/>
          <a:ext cx="0" cy="1144105"/>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151065</xdr:rowOff>
    </xdr:from>
    <xdr:ext cx="762000" cy="259045"/>
    <xdr:sp macro="" textlink="">
      <xdr:nvSpPr>
        <xdr:cNvPr id="109" name="人口1人当たり決算額の推移最小値テキスト445">
          <a:extLst>
            <a:ext uri="{FF2B5EF4-FFF2-40B4-BE49-F238E27FC236}">
              <a16:creationId xmlns:a16="http://schemas.microsoft.com/office/drawing/2014/main" id="{00000000-0008-0000-0500-00006D000000}"/>
            </a:ext>
          </a:extLst>
        </xdr:cNvPr>
        <xdr:cNvSpPr txBox="1"/>
      </xdr:nvSpPr>
      <xdr:spPr>
        <a:xfrm>
          <a:off x="5740400" y="7275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-6,729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37</xdr:row>
      <xdr:rowOff>178988</xdr:rowOff>
    </xdr:from>
    <xdr:to>
      <xdr:col>30</xdr:col>
      <xdr:colOff>25400</xdr:colOff>
      <xdr:row>37</xdr:row>
      <xdr:rowOff>178988</xdr:rowOff>
    </xdr:to>
    <xdr:cxnSp macro="">
      <xdr:nvCxnSpPr>
        <xdr:cNvPr id="110" name="直線コネクタ 109">
          <a:extLst>
            <a:ext uri="{FF2B5EF4-FFF2-40B4-BE49-F238E27FC236}">
              <a16:creationId xmlns:a16="http://schemas.microsoft.com/office/drawing/2014/main" id="{00000000-0008-0000-0500-00006E000000}"/>
            </a:ext>
          </a:extLst>
        </xdr:cNvPr>
        <xdr:cNvCxnSpPr/>
      </xdr:nvCxnSpPr>
      <xdr:spPr bwMode="auto">
        <a:xfrm>
          <a:off x="5562600" y="730368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149960</xdr:rowOff>
    </xdr:from>
    <xdr:ext cx="762000" cy="259045"/>
    <xdr:sp macro="" textlink="">
      <xdr:nvSpPr>
        <xdr:cNvPr id="111" name="人口1人当たり決算額の推移最大値テキスト445">
          <a:extLst>
            <a:ext uri="{FF2B5EF4-FFF2-40B4-BE49-F238E27FC236}">
              <a16:creationId xmlns:a16="http://schemas.microsoft.com/office/drawing/2014/main" id="{00000000-0008-0000-0500-00006F000000}"/>
            </a:ext>
          </a:extLst>
        </xdr:cNvPr>
        <xdr:cNvSpPr txBox="1"/>
      </xdr:nvSpPr>
      <xdr:spPr>
        <a:xfrm>
          <a:off x="5740400" y="59030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53,329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235033</xdr:rowOff>
    </xdr:from>
    <xdr:to>
      <xdr:col>30</xdr:col>
      <xdr:colOff>25400</xdr:colOff>
      <xdr:row>33</xdr:row>
      <xdr:rowOff>235033</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562600" y="615958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36</xdr:row>
      <xdr:rowOff>77260</xdr:rowOff>
    </xdr:from>
    <xdr:to>
      <xdr:col>29</xdr:col>
      <xdr:colOff>127000</xdr:colOff>
      <xdr:row>36</xdr:row>
      <xdr:rowOff>114236</xdr:rowOff>
    </xdr:to>
    <xdr:cxnSp macro="">
      <xdr:nvCxnSpPr>
        <xdr:cNvPr id="113" name="直線コネクタ 112">
          <a:extLst>
            <a:ext uri="{FF2B5EF4-FFF2-40B4-BE49-F238E27FC236}">
              <a16:creationId xmlns:a16="http://schemas.microsoft.com/office/drawing/2014/main" id="{00000000-0008-0000-0500-000071000000}"/>
            </a:ext>
          </a:extLst>
        </xdr:cNvPr>
        <xdr:cNvCxnSpPr/>
      </xdr:nvCxnSpPr>
      <xdr:spPr bwMode="auto">
        <a:xfrm flipV="1">
          <a:off x="5003800" y="7030510"/>
          <a:ext cx="647700" cy="3697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104747</xdr:rowOff>
    </xdr:from>
    <xdr:ext cx="762000" cy="259045"/>
    <xdr:sp macro="" textlink="">
      <xdr:nvSpPr>
        <xdr:cNvPr id="114" name="人口1人当たり決算額の推移平均値テキスト445">
          <a:extLst>
            <a:ext uri="{FF2B5EF4-FFF2-40B4-BE49-F238E27FC236}">
              <a16:creationId xmlns:a16="http://schemas.microsoft.com/office/drawing/2014/main" id="{00000000-0008-0000-0500-000072000000}"/>
            </a:ext>
          </a:extLst>
        </xdr:cNvPr>
        <xdr:cNvSpPr txBox="1"/>
      </xdr:nvSpPr>
      <xdr:spPr>
        <a:xfrm>
          <a:off x="5740400" y="6715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259670</xdr:rowOff>
    </xdr:from>
    <xdr:to>
      <xdr:col>29</xdr:col>
      <xdr:colOff>177800</xdr:colOff>
      <xdr:row>36</xdr:row>
      <xdr:rowOff>18370</xdr:rowOff>
    </xdr:to>
    <xdr:sp macro="" textlink="">
      <xdr:nvSpPr>
        <xdr:cNvPr id="115" name="フローチャート: 判断 114">
          <a:extLst>
            <a:ext uri="{FF2B5EF4-FFF2-40B4-BE49-F238E27FC236}">
              <a16:creationId xmlns:a16="http://schemas.microsoft.com/office/drawing/2014/main" id="{00000000-0008-0000-0500-000073000000}"/>
            </a:ext>
          </a:extLst>
        </xdr:cNvPr>
        <xdr:cNvSpPr/>
      </xdr:nvSpPr>
      <xdr:spPr bwMode="auto">
        <a:xfrm>
          <a:off x="5600700" y="687002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36</xdr:row>
      <xdr:rowOff>114236</xdr:rowOff>
    </xdr:from>
    <xdr:to>
      <xdr:col>26</xdr:col>
      <xdr:colOff>50800</xdr:colOff>
      <xdr:row>36</xdr:row>
      <xdr:rowOff>136792</xdr:rowOff>
    </xdr:to>
    <xdr:cxnSp macro="">
      <xdr:nvCxnSpPr>
        <xdr:cNvPr id="116" name="直線コネクタ 115">
          <a:extLst>
            <a:ext uri="{FF2B5EF4-FFF2-40B4-BE49-F238E27FC236}">
              <a16:creationId xmlns:a16="http://schemas.microsoft.com/office/drawing/2014/main" id="{00000000-0008-0000-0500-000074000000}"/>
            </a:ext>
          </a:extLst>
        </xdr:cNvPr>
        <xdr:cNvCxnSpPr/>
      </xdr:nvCxnSpPr>
      <xdr:spPr bwMode="auto">
        <a:xfrm flipV="1">
          <a:off x="4305300" y="7067486"/>
          <a:ext cx="698500" cy="225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272377</xdr:rowOff>
    </xdr:from>
    <xdr:to>
      <xdr:col>26</xdr:col>
      <xdr:colOff>101600</xdr:colOff>
      <xdr:row>36</xdr:row>
      <xdr:rowOff>31077</xdr:rowOff>
    </xdr:to>
    <xdr:sp macro="" textlink="">
      <xdr:nvSpPr>
        <xdr:cNvPr id="117" name="フローチャート: 判断 116">
          <a:extLst>
            <a:ext uri="{FF2B5EF4-FFF2-40B4-BE49-F238E27FC236}">
              <a16:creationId xmlns:a16="http://schemas.microsoft.com/office/drawing/2014/main" id="{00000000-0008-0000-0500-000075000000}"/>
            </a:ext>
          </a:extLst>
        </xdr:cNvPr>
        <xdr:cNvSpPr/>
      </xdr:nvSpPr>
      <xdr:spPr bwMode="auto">
        <a:xfrm>
          <a:off x="4953000" y="6882727"/>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41254</xdr:rowOff>
    </xdr:from>
    <xdr:ext cx="736600" cy="259045"/>
    <xdr:sp macro="" textlink="">
      <xdr:nvSpPr>
        <xdr:cNvPr id="118" name="テキスト ボックス 117">
          <a:extLst>
            <a:ext uri="{FF2B5EF4-FFF2-40B4-BE49-F238E27FC236}">
              <a16:creationId xmlns:a16="http://schemas.microsoft.com/office/drawing/2014/main" id="{00000000-0008-0000-0500-000076000000}"/>
            </a:ext>
          </a:extLst>
        </xdr:cNvPr>
        <xdr:cNvSpPr txBox="1"/>
      </xdr:nvSpPr>
      <xdr:spPr>
        <a:xfrm>
          <a:off x="4622800" y="665160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136792</xdr:rowOff>
    </xdr:from>
    <xdr:to>
      <xdr:col>22</xdr:col>
      <xdr:colOff>114300</xdr:colOff>
      <xdr:row>36</xdr:row>
      <xdr:rowOff>152584</xdr:rowOff>
    </xdr:to>
    <xdr:cxnSp macro="">
      <xdr:nvCxnSpPr>
        <xdr:cNvPr id="119" name="直線コネクタ 118">
          <a:extLst>
            <a:ext uri="{FF2B5EF4-FFF2-40B4-BE49-F238E27FC236}">
              <a16:creationId xmlns:a16="http://schemas.microsoft.com/office/drawing/2014/main" id="{00000000-0008-0000-0500-000077000000}"/>
            </a:ext>
          </a:extLst>
        </xdr:cNvPr>
        <xdr:cNvCxnSpPr/>
      </xdr:nvCxnSpPr>
      <xdr:spPr bwMode="auto">
        <a:xfrm flipV="1">
          <a:off x="3606800" y="7090042"/>
          <a:ext cx="698500" cy="1579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270948</xdr:rowOff>
    </xdr:from>
    <xdr:to>
      <xdr:col>22</xdr:col>
      <xdr:colOff>165100</xdr:colOff>
      <xdr:row>36</xdr:row>
      <xdr:rowOff>29648</xdr:rowOff>
    </xdr:to>
    <xdr:sp macro="" textlink="">
      <xdr:nvSpPr>
        <xdr:cNvPr id="120" name="フローチャート: 判断 119">
          <a:extLst>
            <a:ext uri="{FF2B5EF4-FFF2-40B4-BE49-F238E27FC236}">
              <a16:creationId xmlns:a16="http://schemas.microsoft.com/office/drawing/2014/main" id="{00000000-0008-0000-0500-000078000000}"/>
            </a:ext>
          </a:extLst>
        </xdr:cNvPr>
        <xdr:cNvSpPr/>
      </xdr:nvSpPr>
      <xdr:spPr bwMode="auto">
        <a:xfrm>
          <a:off x="4254500" y="6881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39825</xdr:rowOff>
    </xdr:from>
    <xdr:ext cx="762000" cy="259045"/>
    <xdr:sp macro="" textlink="">
      <xdr:nvSpPr>
        <xdr:cNvPr id="121" name="テキスト ボックス 120">
          <a:extLst>
            <a:ext uri="{FF2B5EF4-FFF2-40B4-BE49-F238E27FC236}">
              <a16:creationId xmlns:a16="http://schemas.microsoft.com/office/drawing/2014/main" id="{00000000-0008-0000-0500-000079000000}"/>
            </a:ext>
          </a:extLst>
        </xdr:cNvPr>
        <xdr:cNvSpPr txBox="1"/>
      </xdr:nvSpPr>
      <xdr:spPr>
        <a:xfrm>
          <a:off x="3924300" y="6650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130105</xdr:rowOff>
    </xdr:from>
    <xdr:to>
      <xdr:col>18</xdr:col>
      <xdr:colOff>177800</xdr:colOff>
      <xdr:row>36</xdr:row>
      <xdr:rowOff>152584</xdr:rowOff>
    </xdr:to>
    <xdr:cxnSp macro="">
      <xdr:nvCxnSpPr>
        <xdr:cNvPr id="122" name="直線コネクタ 121">
          <a:extLst>
            <a:ext uri="{FF2B5EF4-FFF2-40B4-BE49-F238E27FC236}">
              <a16:creationId xmlns:a16="http://schemas.microsoft.com/office/drawing/2014/main" id="{00000000-0008-0000-0500-00007A000000}"/>
            </a:ext>
          </a:extLst>
        </xdr:cNvPr>
        <xdr:cNvCxnSpPr/>
      </xdr:nvCxnSpPr>
      <xdr:spPr bwMode="auto">
        <a:xfrm>
          <a:off x="2908300" y="7083355"/>
          <a:ext cx="698500" cy="22479"/>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268129</xdr:rowOff>
    </xdr:from>
    <xdr:to>
      <xdr:col>19</xdr:col>
      <xdr:colOff>38100</xdr:colOff>
      <xdr:row>36</xdr:row>
      <xdr:rowOff>26829</xdr:rowOff>
    </xdr:to>
    <xdr:sp macro="" textlink="">
      <xdr:nvSpPr>
        <xdr:cNvPr id="123" name="フローチャート: 判断 122">
          <a:extLst>
            <a:ext uri="{FF2B5EF4-FFF2-40B4-BE49-F238E27FC236}">
              <a16:creationId xmlns:a16="http://schemas.microsoft.com/office/drawing/2014/main" id="{00000000-0008-0000-0500-00007B000000}"/>
            </a:ext>
          </a:extLst>
        </xdr:cNvPr>
        <xdr:cNvSpPr/>
      </xdr:nvSpPr>
      <xdr:spPr bwMode="auto">
        <a:xfrm>
          <a:off x="3556000" y="687847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37006</xdr:rowOff>
    </xdr:from>
    <xdr:ext cx="762000" cy="259045"/>
    <xdr:sp macro="" textlink="">
      <xdr:nvSpPr>
        <xdr:cNvPr id="124" name="テキスト ボックス 123">
          <a:extLst>
            <a:ext uri="{FF2B5EF4-FFF2-40B4-BE49-F238E27FC236}">
              <a16:creationId xmlns:a16="http://schemas.microsoft.com/office/drawing/2014/main" id="{00000000-0008-0000-0500-00007C000000}"/>
            </a:ext>
          </a:extLst>
        </xdr:cNvPr>
        <xdr:cNvSpPr txBox="1"/>
      </xdr:nvSpPr>
      <xdr:spPr>
        <a:xfrm>
          <a:off x="3225800" y="664735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267653</xdr:rowOff>
    </xdr:from>
    <xdr:to>
      <xdr:col>15</xdr:col>
      <xdr:colOff>101600</xdr:colOff>
      <xdr:row>36</xdr:row>
      <xdr:rowOff>26353</xdr:rowOff>
    </xdr:to>
    <xdr:sp macro="" textlink="">
      <xdr:nvSpPr>
        <xdr:cNvPr id="125" name="フローチャート: 判断 124">
          <a:extLst>
            <a:ext uri="{FF2B5EF4-FFF2-40B4-BE49-F238E27FC236}">
              <a16:creationId xmlns:a16="http://schemas.microsoft.com/office/drawing/2014/main" id="{00000000-0008-0000-0500-00007D000000}"/>
            </a:ext>
          </a:extLst>
        </xdr:cNvPr>
        <xdr:cNvSpPr/>
      </xdr:nvSpPr>
      <xdr:spPr bwMode="auto">
        <a:xfrm>
          <a:off x="2857500" y="687800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36530</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2527300" y="664688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1" name="テキスト ボックス 130">
          <a:extLst>
            <a:ext uri="{FF2B5EF4-FFF2-40B4-BE49-F238E27FC236}">
              <a16:creationId xmlns:a16="http://schemas.microsoft.com/office/drawing/2014/main" id="{00000000-0008-0000-0500-000083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26460</xdr:rowOff>
    </xdr:from>
    <xdr:to>
      <xdr:col>29</xdr:col>
      <xdr:colOff>177800</xdr:colOff>
      <xdr:row>36</xdr:row>
      <xdr:rowOff>128060</xdr:rowOff>
    </xdr:to>
    <xdr:sp macro="" textlink="">
      <xdr:nvSpPr>
        <xdr:cNvPr id="132" name="楕円 131">
          <a:extLst>
            <a:ext uri="{FF2B5EF4-FFF2-40B4-BE49-F238E27FC236}">
              <a16:creationId xmlns:a16="http://schemas.microsoft.com/office/drawing/2014/main" id="{00000000-0008-0000-0500-000084000000}"/>
            </a:ext>
          </a:extLst>
        </xdr:cNvPr>
        <xdr:cNvSpPr/>
      </xdr:nvSpPr>
      <xdr:spPr bwMode="auto">
        <a:xfrm>
          <a:off x="5600700" y="697971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35</xdr:row>
      <xdr:rowOff>341437</xdr:rowOff>
    </xdr:from>
    <xdr:ext cx="762000" cy="259045"/>
    <xdr:sp macro="" textlink="">
      <xdr:nvSpPr>
        <xdr:cNvPr id="133" name="人口1人当たり決算額の推移該当値テキスト445">
          <a:extLst>
            <a:ext uri="{FF2B5EF4-FFF2-40B4-BE49-F238E27FC236}">
              <a16:creationId xmlns:a16="http://schemas.microsoft.com/office/drawing/2014/main" id="{00000000-0008-0000-0500-000085000000}"/>
            </a:ext>
          </a:extLst>
        </xdr:cNvPr>
        <xdr:cNvSpPr txBox="1"/>
      </xdr:nvSpPr>
      <xdr:spPr>
        <a:xfrm>
          <a:off x="5740400" y="6951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36</xdr:row>
      <xdr:rowOff>63436</xdr:rowOff>
    </xdr:from>
    <xdr:to>
      <xdr:col>26</xdr:col>
      <xdr:colOff>101600</xdr:colOff>
      <xdr:row>36</xdr:row>
      <xdr:rowOff>165036</xdr:rowOff>
    </xdr:to>
    <xdr:sp macro="" textlink="">
      <xdr:nvSpPr>
        <xdr:cNvPr id="134" name="楕円 133">
          <a:extLst>
            <a:ext uri="{FF2B5EF4-FFF2-40B4-BE49-F238E27FC236}">
              <a16:creationId xmlns:a16="http://schemas.microsoft.com/office/drawing/2014/main" id="{00000000-0008-0000-0500-000086000000}"/>
            </a:ext>
          </a:extLst>
        </xdr:cNvPr>
        <xdr:cNvSpPr/>
      </xdr:nvSpPr>
      <xdr:spPr bwMode="auto">
        <a:xfrm>
          <a:off x="4953000" y="7016686"/>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36</xdr:row>
      <xdr:rowOff>149813</xdr:rowOff>
    </xdr:from>
    <xdr:ext cx="736600" cy="259045"/>
    <xdr:sp macro="" textlink="">
      <xdr:nvSpPr>
        <xdr:cNvPr id="135" name="テキスト ボックス 134">
          <a:extLst>
            <a:ext uri="{FF2B5EF4-FFF2-40B4-BE49-F238E27FC236}">
              <a16:creationId xmlns:a16="http://schemas.microsoft.com/office/drawing/2014/main" id="{00000000-0008-0000-0500-000087000000}"/>
            </a:ext>
          </a:extLst>
        </xdr:cNvPr>
        <xdr:cNvSpPr txBox="1"/>
      </xdr:nvSpPr>
      <xdr:spPr>
        <a:xfrm>
          <a:off x="4622800" y="710306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36</xdr:row>
      <xdr:rowOff>85992</xdr:rowOff>
    </xdr:from>
    <xdr:to>
      <xdr:col>22</xdr:col>
      <xdr:colOff>165100</xdr:colOff>
      <xdr:row>37</xdr:row>
      <xdr:rowOff>16142</xdr:rowOff>
    </xdr:to>
    <xdr:sp macro="" textlink="">
      <xdr:nvSpPr>
        <xdr:cNvPr id="136" name="楕円 135">
          <a:extLst>
            <a:ext uri="{FF2B5EF4-FFF2-40B4-BE49-F238E27FC236}">
              <a16:creationId xmlns:a16="http://schemas.microsoft.com/office/drawing/2014/main" id="{00000000-0008-0000-0500-000088000000}"/>
            </a:ext>
          </a:extLst>
        </xdr:cNvPr>
        <xdr:cNvSpPr/>
      </xdr:nvSpPr>
      <xdr:spPr bwMode="auto">
        <a:xfrm>
          <a:off x="4254500" y="703924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919</xdr:rowOff>
    </xdr:from>
    <xdr:ext cx="762000" cy="259045"/>
    <xdr:sp macro="" textlink="">
      <xdr:nvSpPr>
        <xdr:cNvPr id="137" name="テキスト ボックス 136">
          <a:extLst>
            <a:ext uri="{FF2B5EF4-FFF2-40B4-BE49-F238E27FC236}">
              <a16:creationId xmlns:a16="http://schemas.microsoft.com/office/drawing/2014/main" id="{00000000-0008-0000-0500-000089000000}"/>
            </a:ext>
          </a:extLst>
        </xdr:cNvPr>
        <xdr:cNvSpPr txBox="1"/>
      </xdr:nvSpPr>
      <xdr:spPr>
        <a:xfrm>
          <a:off x="3924300" y="712561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101784</xdr:rowOff>
    </xdr:from>
    <xdr:to>
      <xdr:col>19</xdr:col>
      <xdr:colOff>38100</xdr:colOff>
      <xdr:row>37</xdr:row>
      <xdr:rowOff>31934</xdr:rowOff>
    </xdr:to>
    <xdr:sp macro="" textlink="">
      <xdr:nvSpPr>
        <xdr:cNvPr id="138" name="楕円 137">
          <a:extLst>
            <a:ext uri="{FF2B5EF4-FFF2-40B4-BE49-F238E27FC236}">
              <a16:creationId xmlns:a16="http://schemas.microsoft.com/office/drawing/2014/main" id="{00000000-0008-0000-0500-00008A000000}"/>
            </a:ext>
          </a:extLst>
        </xdr:cNvPr>
        <xdr:cNvSpPr/>
      </xdr:nvSpPr>
      <xdr:spPr bwMode="auto">
        <a:xfrm>
          <a:off x="3556000" y="705503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16711</xdr:rowOff>
    </xdr:from>
    <xdr:ext cx="762000" cy="259045"/>
    <xdr:sp macro="" textlink="">
      <xdr:nvSpPr>
        <xdr:cNvPr id="139" name="テキスト ボックス 138">
          <a:extLst>
            <a:ext uri="{FF2B5EF4-FFF2-40B4-BE49-F238E27FC236}">
              <a16:creationId xmlns:a16="http://schemas.microsoft.com/office/drawing/2014/main" id="{00000000-0008-0000-0500-00008B000000}"/>
            </a:ext>
          </a:extLst>
        </xdr:cNvPr>
        <xdr:cNvSpPr txBox="1"/>
      </xdr:nvSpPr>
      <xdr:spPr>
        <a:xfrm>
          <a:off x="3225800" y="71414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79305</xdr:rowOff>
    </xdr:from>
    <xdr:to>
      <xdr:col>15</xdr:col>
      <xdr:colOff>101600</xdr:colOff>
      <xdr:row>37</xdr:row>
      <xdr:rowOff>9455</xdr:rowOff>
    </xdr:to>
    <xdr:sp macro="" textlink="">
      <xdr:nvSpPr>
        <xdr:cNvPr id="140" name="楕円 139">
          <a:extLst>
            <a:ext uri="{FF2B5EF4-FFF2-40B4-BE49-F238E27FC236}">
              <a16:creationId xmlns:a16="http://schemas.microsoft.com/office/drawing/2014/main" id="{00000000-0008-0000-0500-00008C000000}"/>
            </a:ext>
          </a:extLst>
        </xdr:cNvPr>
        <xdr:cNvSpPr/>
      </xdr:nvSpPr>
      <xdr:spPr bwMode="auto">
        <a:xfrm>
          <a:off x="2857500" y="703255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165682</xdr:rowOff>
    </xdr:from>
    <xdr:ext cx="762000" cy="259045"/>
    <xdr:sp macro="" textlink="">
      <xdr:nvSpPr>
        <xdr:cNvPr id="141" name="テキスト ボックス 140">
          <a:extLst>
            <a:ext uri="{FF2B5EF4-FFF2-40B4-BE49-F238E27FC236}">
              <a16:creationId xmlns:a16="http://schemas.microsoft.com/office/drawing/2014/main" id="{00000000-0008-0000-0500-00008D000000}"/>
            </a:ext>
          </a:extLst>
        </xdr:cNvPr>
        <xdr:cNvSpPr txBox="1"/>
      </xdr:nvSpPr>
      <xdr:spPr>
        <a:xfrm>
          <a:off x="2527300" y="7118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78,509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40</xdr:row>
      <xdr:rowOff>111777</xdr:rowOff>
    </xdr:from>
    <xdr:ext cx="531299" cy="259045"/>
    <xdr:sp macro="" textlink="">
      <xdr:nvSpPr>
        <xdr:cNvPr id="42" name="テキスト ボックス 41">
          <a:extLst>
            <a:ext uri="{FF2B5EF4-FFF2-40B4-BE49-F238E27FC236}">
              <a16:creationId xmlns:a16="http://schemas.microsoft.com/office/drawing/2014/main" id="{00000000-0008-0000-0600-00002A000000}"/>
            </a:ext>
          </a:extLst>
        </xdr:cNvPr>
        <xdr:cNvSpPr txBox="1"/>
      </xdr:nvSpPr>
      <xdr:spPr>
        <a:xfrm>
          <a:off x="230701" y="6969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6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38</xdr:row>
      <xdr:rowOff>73677</xdr:rowOff>
    </xdr:from>
    <xdr:ext cx="531299" cy="259045"/>
    <xdr:sp macro="" textlink="">
      <xdr:nvSpPr>
        <xdr:cNvPr id="44" name="テキスト ボックス 43">
          <a:extLst>
            <a:ext uri="{FF2B5EF4-FFF2-40B4-BE49-F238E27FC236}">
              <a16:creationId xmlns:a16="http://schemas.microsoft.com/office/drawing/2014/main" id="{00000000-0008-0000-0600-00002C000000}"/>
            </a:ext>
          </a:extLst>
        </xdr:cNvPr>
        <xdr:cNvSpPr txBox="1"/>
      </xdr:nvSpPr>
      <xdr:spPr>
        <a:xfrm>
          <a:off x="230701" y="6588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6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6" name="テキスト ボックス 45">
          <a:extLst>
            <a:ext uri="{FF2B5EF4-FFF2-40B4-BE49-F238E27FC236}">
              <a16:creationId xmlns:a16="http://schemas.microsoft.com/office/drawing/2014/main" id="{00000000-0008-0000-0600-00002E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6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8" name="テキスト ボックス 47">
          <a:extLst>
            <a:ext uri="{FF2B5EF4-FFF2-40B4-BE49-F238E27FC236}">
              <a16:creationId xmlns:a16="http://schemas.microsoft.com/office/drawing/2014/main" id="{00000000-0008-0000-0600-000030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6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50" name="テキスト ボックス 49">
          <a:extLst>
            <a:ext uri="{FF2B5EF4-FFF2-40B4-BE49-F238E27FC236}">
              <a16:creationId xmlns:a16="http://schemas.microsoft.com/office/drawing/2014/main" id="{00000000-0008-0000-0600-000032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6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2" name="テキスト ボックス 51">
          <a:extLst>
            <a:ext uri="{FF2B5EF4-FFF2-40B4-BE49-F238E27FC236}">
              <a16:creationId xmlns:a16="http://schemas.microsoft.com/office/drawing/2014/main" id="{00000000-0008-0000-0600-000034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6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4" name="テキスト ボックス 53">
          <a:extLst>
            <a:ext uri="{FF2B5EF4-FFF2-40B4-BE49-F238E27FC236}">
              <a16:creationId xmlns:a16="http://schemas.microsoft.com/office/drawing/2014/main" id="{00000000-0008-0000-0600-000036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人件費グラフ枠">
          <a:extLst>
            <a:ext uri="{FF2B5EF4-FFF2-40B4-BE49-F238E27FC236}">
              <a16:creationId xmlns:a16="http://schemas.microsoft.com/office/drawing/2014/main" id="{00000000-0008-0000-06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5226</xdr:rowOff>
    </xdr:from>
    <xdr:to>
      <xdr:col>24</xdr:col>
      <xdr:colOff>62865</xdr:colOff>
      <xdr:row>39</xdr:row>
      <xdr:rowOff>10617</xdr:rowOff>
    </xdr:to>
    <xdr:cxnSp macro="">
      <xdr:nvCxnSpPr>
        <xdr:cNvPr id="56" name="直線コネクタ 55">
          <a:extLst>
            <a:ext uri="{FF2B5EF4-FFF2-40B4-BE49-F238E27FC236}">
              <a16:creationId xmlns:a16="http://schemas.microsoft.com/office/drawing/2014/main" id="{00000000-0008-0000-0600-000038000000}"/>
            </a:ext>
          </a:extLst>
        </xdr:cNvPr>
        <xdr:cNvCxnSpPr/>
      </xdr:nvCxnSpPr>
      <xdr:spPr>
        <a:xfrm flipV="1">
          <a:off x="4633595" y="5148726"/>
          <a:ext cx="1270" cy="15484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39</xdr:row>
      <xdr:rowOff>14444</xdr:rowOff>
    </xdr:from>
    <xdr:ext cx="534377" cy="259045"/>
    <xdr:sp macro="" textlink="">
      <xdr:nvSpPr>
        <xdr:cNvPr id="57" name="人件費最小値テキスト">
          <a:extLst>
            <a:ext uri="{FF2B5EF4-FFF2-40B4-BE49-F238E27FC236}">
              <a16:creationId xmlns:a16="http://schemas.microsoft.com/office/drawing/2014/main" id="{00000000-0008-0000-0600-000039000000}"/>
            </a:ext>
          </a:extLst>
        </xdr:cNvPr>
        <xdr:cNvSpPr txBox="1"/>
      </xdr:nvSpPr>
      <xdr:spPr>
        <a:xfrm>
          <a:off x="4686300" y="67009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39</xdr:row>
      <xdr:rowOff>10617</xdr:rowOff>
    </xdr:from>
    <xdr:to>
      <xdr:col>24</xdr:col>
      <xdr:colOff>152400</xdr:colOff>
      <xdr:row>39</xdr:row>
      <xdr:rowOff>10617</xdr:rowOff>
    </xdr:to>
    <xdr:cxnSp macro="">
      <xdr:nvCxnSpPr>
        <xdr:cNvPr id="58" name="直線コネクタ 57">
          <a:extLst>
            <a:ext uri="{FF2B5EF4-FFF2-40B4-BE49-F238E27FC236}">
              <a16:creationId xmlns:a16="http://schemas.microsoft.com/office/drawing/2014/main" id="{00000000-0008-0000-0600-00003A000000}"/>
            </a:ext>
          </a:extLst>
        </xdr:cNvPr>
        <xdr:cNvCxnSpPr/>
      </xdr:nvCxnSpPr>
      <xdr:spPr>
        <a:xfrm>
          <a:off x="4546600" y="66971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28</xdr:row>
      <xdr:rowOff>123353</xdr:rowOff>
    </xdr:from>
    <xdr:ext cx="599010" cy="259045"/>
    <xdr:sp macro="" textlink="">
      <xdr:nvSpPr>
        <xdr:cNvPr id="59" name="人件費最大値テキスト">
          <a:extLst>
            <a:ext uri="{FF2B5EF4-FFF2-40B4-BE49-F238E27FC236}">
              <a16:creationId xmlns:a16="http://schemas.microsoft.com/office/drawing/2014/main" id="{00000000-0008-0000-0600-00003B000000}"/>
            </a:ext>
          </a:extLst>
        </xdr:cNvPr>
        <xdr:cNvSpPr txBox="1"/>
      </xdr:nvSpPr>
      <xdr:spPr>
        <a:xfrm>
          <a:off x="4686300" y="49239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123,059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30</xdr:row>
      <xdr:rowOff>5226</xdr:rowOff>
    </xdr:from>
    <xdr:to>
      <xdr:col>24</xdr:col>
      <xdr:colOff>152400</xdr:colOff>
      <xdr:row>30</xdr:row>
      <xdr:rowOff>5226</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a:off x="4546600" y="51487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33</xdr:row>
      <xdr:rowOff>117335</xdr:rowOff>
    </xdr:from>
    <xdr:to>
      <xdr:col>24</xdr:col>
      <xdr:colOff>63500</xdr:colOff>
      <xdr:row>33</xdr:row>
      <xdr:rowOff>138405</xdr:rowOff>
    </xdr:to>
    <xdr:cxnSp macro="">
      <xdr:nvCxnSpPr>
        <xdr:cNvPr id="61" name="直線コネクタ 60">
          <a:extLst>
            <a:ext uri="{FF2B5EF4-FFF2-40B4-BE49-F238E27FC236}">
              <a16:creationId xmlns:a16="http://schemas.microsoft.com/office/drawing/2014/main" id="{00000000-0008-0000-0600-00003D000000}"/>
            </a:ext>
          </a:extLst>
        </xdr:cNvPr>
        <xdr:cNvCxnSpPr/>
      </xdr:nvCxnSpPr>
      <xdr:spPr>
        <a:xfrm flipV="1">
          <a:off x="3797300" y="5775185"/>
          <a:ext cx="838200" cy="210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8748</xdr:rowOff>
    </xdr:from>
    <xdr:ext cx="534377" cy="259045"/>
    <xdr:sp macro="" textlink="">
      <xdr:nvSpPr>
        <xdr:cNvPr id="62" name="人件費平均値テキスト">
          <a:extLst>
            <a:ext uri="{FF2B5EF4-FFF2-40B4-BE49-F238E27FC236}">
              <a16:creationId xmlns:a16="http://schemas.microsoft.com/office/drawing/2014/main" id="{00000000-0008-0000-0600-00003E000000}"/>
            </a:ext>
          </a:extLst>
        </xdr:cNvPr>
        <xdr:cNvSpPr txBox="1"/>
      </xdr:nvSpPr>
      <xdr:spPr>
        <a:xfrm>
          <a:off x="4686300" y="618094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30321</xdr:rowOff>
    </xdr:from>
    <xdr:to>
      <xdr:col>24</xdr:col>
      <xdr:colOff>114300</xdr:colOff>
      <xdr:row>36</xdr:row>
      <xdr:rowOff>131921</xdr:rowOff>
    </xdr:to>
    <xdr:sp macro="" textlink="">
      <xdr:nvSpPr>
        <xdr:cNvPr id="63" name="フローチャート: 判断 62">
          <a:extLst>
            <a:ext uri="{FF2B5EF4-FFF2-40B4-BE49-F238E27FC236}">
              <a16:creationId xmlns:a16="http://schemas.microsoft.com/office/drawing/2014/main" id="{00000000-0008-0000-0600-00003F000000}"/>
            </a:ext>
          </a:extLst>
        </xdr:cNvPr>
        <xdr:cNvSpPr/>
      </xdr:nvSpPr>
      <xdr:spPr>
        <a:xfrm>
          <a:off x="4584700" y="62025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33</xdr:row>
      <xdr:rowOff>138405</xdr:rowOff>
    </xdr:from>
    <xdr:to>
      <xdr:col>19</xdr:col>
      <xdr:colOff>177800</xdr:colOff>
      <xdr:row>35</xdr:row>
      <xdr:rowOff>76988</xdr:rowOff>
    </xdr:to>
    <xdr:cxnSp macro="">
      <xdr:nvCxnSpPr>
        <xdr:cNvPr id="64" name="直線コネクタ 63">
          <a:extLst>
            <a:ext uri="{FF2B5EF4-FFF2-40B4-BE49-F238E27FC236}">
              <a16:creationId xmlns:a16="http://schemas.microsoft.com/office/drawing/2014/main" id="{00000000-0008-0000-0600-000040000000}"/>
            </a:ext>
          </a:extLst>
        </xdr:cNvPr>
        <xdr:cNvCxnSpPr/>
      </xdr:nvCxnSpPr>
      <xdr:spPr>
        <a:xfrm flipV="1">
          <a:off x="2908300" y="5796255"/>
          <a:ext cx="889000" cy="2814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56877</xdr:rowOff>
    </xdr:from>
    <xdr:to>
      <xdr:col>20</xdr:col>
      <xdr:colOff>38100</xdr:colOff>
      <xdr:row>36</xdr:row>
      <xdr:rowOff>158477</xdr:rowOff>
    </xdr:to>
    <xdr:sp macro="" textlink="">
      <xdr:nvSpPr>
        <xdr:cNvPr id="65" name="フローチャート: 判断 64">
          <a:extLst>
            <a:ext uri="{FF2B5EF4-FFF2-40B4-BE49-F238E27FC236}">
              <a16:creationId xmlns:a16="http://schemas.microsoft.com/office/drawing/2014/main" id="{00000000-0008-0000-0600-000041000000}"/>
            </a:ext>
          </a:extLst>
        </xdr:cNvPr>
        <xdr:cNvSpPr/>
      </xdr:nvSpPr>
      <xdr:spPr>
        <a:xfrm>
          <a:off x="3746500" y="6229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149604</xdr:rowOff>
    </xdr:from>
    <xdr:ext cx="534377" cy="259045"/>
    <xdr:sp macro="" textlink="">
      <xdr:nvSpPr>
        <xdr:cNvPr id="66" name="テキスト ボックス 65">
          <a:extLst>
            <a:ext uri="{FF2B5EF4-FFF2-40B4-BE49-F238E27FC236}">
              <a16:creationId xmlns:a16="http://schemas.microsoft.com/office/drawing/2014/main" id="{00000000-0008-0000-0600-000042000000}"/>
            </a:ext>
          </a:extLst>
        </xdr:cNvPr>
        <xdr:cNvSpPr txBox="1"/>
      </xdr:nvSpPr>
      <xdr:spPr>
        <a:xfrm>
          <a:off x="3530111" y="6321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35</xdr:row>
      <xdr:rowOff>42031</xdr:rowOff>
    </xdr:from>
    <xdr:to>
      <xdr:col>15</xdr:col>
      <xdr:colOff>50800</xdr:colOff>
      <xdr:row>35</xdr:row>
      <xdr:rowOff>76988</xdr:rowOff>
    </xdr:to>
    <xdr:cxnSp macro="">
      <xdr:nvCxnSpPr>
        <xdr:cNvPr id="67" name="直線コネクタ 66">
          <a:extLst>
            <a:ext uri="{FF2B5EF4-FFF2-40B4-BE49-F238E27FC236}">
              <a16:creationId xmlns:a16="http://schemas.microsoft.com/office/drawing/2014/main" id="{00000000-0008-0000-0600-000043000000}"/>
            </a:ext>
          </a:extLst>
        </xdr:cNvPr>
        <xdr:cNvCxnSpPr/>
      </xdr:nvCxnSpPr>
      <xdr:spPr>
        <a:xfrm>
          <a:off x="2019300" y="6042781"/>
          <a:ext cx="889000" cy="349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15653</xdr:rowOff>
    </xdr:from>
    <xdr:to>
      <xdr:col>15</xdr:col>
      <xdr:colOff>101600</xdr:colOff>
      <xdr:row>37</xdr:row>
      <xdr:rowOff>117253</xdr:rowOff>
    </xdr:to>
    <xdr:sp macro="" textlink="">
      <xdr:nvSpPr>
        <xdr:cNvPr id="68" name="フローチャート: 判断 67">
          <a:extLst>
            <a:ext uri="{FF2B5EF4-FFF2-40B4-BE49-F238E27FC236}">
              <a16:creationId xmlns:a16="http://schemas.microsoft.com/office/drawing/2014/main" id="{00000000-0008-0000-0600-000044000000}"/>
            </a:ext>
          </a:extLst>
        </xdr:cNvPr>
        <xdr:cNvSpPr/>
      </xdr:nvSpPr>
      <xdr:spPr>
        <a:xfrm>
          <a:off x="2857500" y="6359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108380</xdr:rowOff>
    </xdr:from>
    <xdr:ext cx="534377" cy="259045"/>
    <xdr:sp macro="" textlink="">
      <xdr:nvSpPr>
        <xdr:cNvPr id="69" name="テキスト ボックス 68">
          <a:extLst>
            <a:ext uri="{FF2B5EF4-FFF2-40B4-BE49-F238E27FC236}">
              <a16:creationId xmlns:a16="http://schemas.microsoft.com/office/drawing/2014/main" id="{00000000-0008-0000-0600-000045000000}"/>
            </a:ext>
          </a:extLst>
        </xdr:cNvPr>
        <xdr:cNvSpPr txBox="1"/>
      </xdr:nvSpPr>
      <xdr:spPr>
        <a:xfrm>
          <a:off x="2641111" y="645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35</xdr:row>
      <xdr:rowOff>42031</xdr:rowOff>
    </xdr:from>
    <xdr:to>
      <xdr:col>10</xdr:col>
      <xdr:colOff>114300</xdr:colOff>
      <xdr:row>35</xdr:row>
      <xdr:rowOff>73939</xdr:rowOff>
    </xdr:to>
    <xdr:cxnSp macro="">
      <xdr:nvCxnSpPr>
        <xdr:cNvPr id="70" name="直線コネクタ 69">
          <a:extLst>
            <a:ext uri="{FF2B5EF4-FFF2-40B4-BE49-F238E27FC236}">
              <a16:creationId xmlns:a16="http://schemas.microsoft.com/office/drawing/2014/main" id="{00000000-0008-0000-0600-000046000000}"/>
            </a:ext>
          </a:extLst>
        </xdr:cNvPr>
        <xdr:cNvCxnSpPr/>
      </xdr:nvCxnSpPr>
      <xdr:spPr>
        <a:xfrm flipV="1">
          <a:off x="1130300" y="6042781"/>
          <a:ext cx="889000" cy="31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22435</xdr:rowOff>
    </xdr:from>
    <xdr:to>
      <xdr:col>10</xdr:col>
      <xdr:colOff>165100</xdr:colOff>
      <xdr:row>37</xdr:row>
      <xdr:rowOff>124035</xdr:rowOff>
    </xdr:to>
    <xdr:sp macro="" textlink="">
      <xdr:nvSpPr>
        <xdr:cNvPr id="71" name="フローチャート: 判断 70">
          <a:extLst>
            <a:ext uri="{FF2B5EF4-FFF2-40B4-BE49-F238E27FC236}">
              <a16:creationId xmlns:a16="http://schemas.microsoft.com/office/drawing/2014/main" id="{00000000-0008-0000-0600-000047000000}"/>
            </a:ext>
          </a:extLst>
        </xdr:cNvPr>
        <xdr:cNvSpPr/>
      </xdr:nvSpPr>
      <xdr:spPr>
        <a:xfrm>
          <a:off x="1968500" y="6366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115162</xdr:rowOff>
    </xdr:from>
    <xdr:ext cx="534377" cy="259045"/>
    <xdr:sp macro="" textlink="">
      <xdr:nvSpPr>
        <xdr:cNvPr id="72" name="テキスト ボックス 71">
          <a:extLst>
            <a:ext uri="{FF2B5EF4-FFF2-40B4-BE49-F238E27FC236}">
              <a16:creationId xmlns:a16="http://schemas.microsoft.com/office/drawing/2014/main" id="{00000000-0008-0000-0600-000048000000}"/>
            </a:ext>
          </a:extLst>
        </xdr:cNvPr>
        <xdr:cNvSpPr txBox="1"/>
      </xdr:nvSpPr>
      <xdr:spPr>
        <a:xfrm>
          <a:off x="1752111" y="6458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31845</xdr:rowOff>
    </xdr:from>
    <xdr:to>
      <xdr:col>6</xdr:col>
      <xdr:colOff>38100</xdr:colOff>
      <xdr:row>37</xdr:row>
      <xdr:rowOff>133445</xdr:rowOff>
    </xdr:to>
    <xdr:sp macro="" textlink="">
      <xdr:nvSpPr>
        <xdr:cNvPr id="73" name="フローチャート: 判断 72">
          <a:extLst>
            <a:ext uri="{FF2B5EF4-FFF2-40B4-BE49-F238E27FC236}">
              <a16:creationId xmlns:a16="http://schemas.microsoft.com/office/drawing/2014/main" id="{00000000-0008-0000-0600-000049000000}"/>
            </a:ext>
          </a:extLst>
        </xdr:cNvPr>
        <xdr:cNvSpPr/>
      </xdr:nvSpPr>
      <xdr:spPr>
        <a:xfrm>
          <a:off x="1079500" y="637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124572</xdr:rowOff>
    </xdr:from>
    <xdr:ext cx="534377"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863111" y="64682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6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33</xdr:row>
      <xdr:rowOff>66535</xdr:rowOff>
    </xdr:from>
    <xdr:to>
      <xdr:col>24</xdr:col>
      <xdr:colOff>114300</xdr:colOff>
      <xdr:row>33</xdr:row>
      <xdr:rowOff>168135</xdr:rowOff>
    </xdr:to>
    <xdr:sp macro="" textlink="">
      <xdr:nvSpPr>
        <xdr:cNvPr id="80" name="楕円 79">
          <a:extLst>
            <a:ext uri="{FF2B5EF4-FFF2-40B4-BE49-F238E27FC236}">
              <a16:creationId xmlns:a16="http://schemas.microsoft.com/office/drawing/2014/main" id="{00000000-0008-0000-0600-000050000000}"/>
            </a:ext>
          </a:extLst>
        </xdr:cNvPr>
        <xdr:cNvSpPr/>
      </xdr:nvSpPr>
      <xdr:spPr>
        <a:xfrm>
          <a:off x="4584700" y="5724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89412</xdr:rowOff>
    </xdr:from>
    <xdr:ext cx="534377" cy="259045"/>
    <xdr:sp macro="" textlink="">
      <xdr:nvSpPr>
        <xdr:cNvPr id="81" name="人件費該当値テキスト">
          <a:extLst>
            <a:ext uri="{FF2B5EF4-FFF2-40B4-BE49-F238E27FC236}">
              <a16:creationId xmlns:a16="http://schemas.microsoft.com/office/drawing/2014/main" id="{00000000-0008-0000-0600-000051000000}"/>
            </a:ext>
          </a:extLst>
        </xdr:cNvPr>
        <xdr:cNvSpPr txBox="1"/>
      </xdr:nvSpPr>
      <xdr:spPr>
        <a:xfrm>
          <a:off x="4686300" y="55758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90,174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33</xdr:row>
      <xdr:rowOff>87605</xdr:rowOff>
    </xdr:from>
    <xdr:to>
      <xdr:col>20</xdr:col>
      <xdr:colOff>38100</xdr:colOff>
      <xdr:row>34</xdr:row>
      <xdr:rowOff>17755</xdr:rowOff>
    </xdr:to>
    <xdr:sp macro="" textlink="">
      <xdr:nvSpPr>
        <xdr:cNvPr id="82" name="楕円 81">
          <a:extLst>
            <a:ext uri="{FF2B5EF4-FFF2-40B4-BE49-F238E27FC236}">
              <a16:creationId xmlns:a16="http://schemas.microsoft.com/office/drawing/2014/main" id="{00000000-0008-0000-0600-000052000000}"/>
            </a:ext>
          </a:extLst>
        </xdr:cNvPr>
        <xdr:cNvSpPr/>
      </xdr:nvSpPr>
      <xdr:spPr>
        <a:xfrm>
          <a:off x="3746500" y="5745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32</xdr:row>
      <xdr:rowOff>34282</xdr:rowOff>
    </xdr:from>
    <xdr:ext cx="534377" cy="259045"/>
    <xdr:sp macro="" textlink="">
      <xdr:nvSpPr>
        <xdr:cNvPr id="83" name="テキスト ボックス 82">
          <a:extLst>
            <a:ext uri="{FF2B5EF4-FFF2-40B4-BE49-F238E27FC236}">
              <a16:creationId xmlns:a16="http://schemas.microsoft.com/office/drawing/2014/main" id="{00000000-0008-0000-0600-000053000000}"/>
            </a:ext>
          </a:extLst>
        </xdr:cNvPr>
        <xdr:cNvSpPr txBox="1"/>
      </xdr:nvSpPr>
      <xdr:spPr>
        <a:xfrm>
          <a:off x="3530111" y="55206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89,068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26188</xdr:rowOff>
    </xdr:from>
    <xdr:to>
      <xdr:col>15</xdr:col>
      <xdr:colOff>101600</xdr:colOff>
      <xdr:row>35</xdr:row>
      <xdr:rowOff>127788</xdr:rowOff>
    </xdr:to>
    <xdr:sp macro="" textlink="">
      <xdr:nvSpPr>
        <xdr:cNvPr id="84" name="楕円 83">
          <a:extLst>
            <a:ext uri="{FF2B5EF4-FFF2-40B4-BE49-F238E27FC236}">
              <a16:creationId xmlns:a16="http://schemas.microsoft.com/office/drawing/2014/main" id="{00000000-0008-0000-0600-000054000000}"/>
            </a:ext>
          </a:extLst>
        </xdr:cNvPr>
        <xdr:cNvSpPr/>
      </xdr:nvSpPr>
      <xdr:spPr>
        <a:xfrm>
          <a:off x="2857500" y="60269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33</xdr:row>
      <xdr:rowOff>144315</xdr:rowOff>
    </xdr:from>
    <xdr:ext cx="534377" cy="259045"/>
    <xdr:sp macro="" textlink="">
      <xdr:nvSpPr>
        <xdr:cNvPr id="85" name="テキスト ボックス 84">
          <a:extLst>
            <a:ext uri="{FF2B5EF4-FFF2-40B4-BE49-F238E27FC236}">
              <a16:creationId xmlns:a16="http://schemas.microsoft.com/office/drawing/2014/main" id="{00000000-0008-0000-0600-000055000000}"/>
            </a:ext>
          </a:extLst>
        </xdr:cNvPr>
        <xdr:cNvSpPr txBox="1"/>
      </xdr:nvSpPr>
      <xdr:spPr>
        <a:xfrm>
          <a:off x="2641111" y="58021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74,292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34</xdr:row>
      <xdr:rowOff>162681</xdr:rowOff>
    </xdr:from>
    <xdr:to>
      <xdr:col>10</xdr:col>
      <xdr:colOff>165100</xdr:colOff>
      <xdr:row>35</xdr:row>
      <xdr:rowOff>92831</xdr:rowOff>
    </xdr:to>
    <xdr:sp macro="" textlink="">
      <xdr:nvSpPr>
        <xdr:cNvPr id="86" name="楕円 85">
          <a:extLst>
            <a:ext uri="{FF2B5EF4-FFF2-40B4-BE49-F238E27FC236}">
              <a16:creationId xmlns:a16="http://schemas.microsoft.com/office/drawing/2014/main" id="{00000000-0008-0000-0600-000056000000}"/>
            </a:ext>
          </a:extLst>
        </xdr:cNvPr>
        <xdr:cNvSpPr/>
      </xdr:nvSpPr>
      <xdr:spPr>
        <a:xfrm>
          <a:off x="1968500" y="5991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33</xdr:row>
      <xdr:rowOff>109358</xdr:rowOff>
    </xdr:from>
    <xdr:ext cx="534377" cy="259045"/>
    <xdr:sp macro="" textlink="">
      <xdr:nvSpPr>
        <xdr:cNvPr id="87" name="テキスト ボックス 86">
          <a:extLst>
            <a:ext uri="{FF2B5EF4-FFF2-40B4-BE49-F238E27FC236}">
              <a16:creationId xmlns:a16="http://schemas.microsoft.com/office/drawing/2014/main" id="{00000000-0008-0000-0600-000057000000}"/>
            </a:ext>
          </a:extLst>
        </xdr:cNvPr>
        <xdr:cNvSpPr txBox="1"/>
      </xdr:nvSpPr>
      <xdr:spPr>
        <a:xfrm>
          <a:off x="1752111" y="576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35</xdr:row>
      <xdr:rowOff>23139</xdr:rowOff>
    </xdr:from>
    <xdr:to>
      <xdr:col>6</xdr:col>
      <xdr:colOff>38100</xdr:colOff>
      <xdr:row>35</xdr:row>
      <xdr:rowOff>124739</xdr:rowOff>
    </xdr:to>
    <xdr:sp macro="" textlink="">
      <xdr:nvSpPr>
        <xdr:cNvPr id="88" name="楕円 87">
          <a:extLst>
            <a:ext uri="{FF2B5EF4-FFF2-40B4-BE49-F238E27FC236}">
              <a16:creationId xmlns:a16="http://schemas.microsoft.com/office/drawing/2014/main" id="{00000000-0008-0000-0600-000058000000}"/>
            </a:ext>
          </a:extLst>
        </xdr:cNvPr>
        <xdr:cNvSpPr/>
      </xdr:nvSpPr>
      <xdr:spPr>
        <a:xfrm>
          <a:off x="1079500" y="60238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33</xdr:row>
      <xdr:rowOff>141266</xdr:rowOff>
    </xdr:from>
    <xdr:ext cx="534377" cy="259045"/>
    <xdr:sp macro="" textlink="">
      <xdr:nvSpPr>
        <xdr:cNvPr id="89" name="テキスト ボックス 88">
          <a:extLst>
            <a:ext uri="{FF2B5EF4-FFF2-40B4-BE49-F238E27FC236}">
              <a16:creationId xmlns:a16="http://schemas.microsoft.com/office/drawing/2014/main" id="{00000000-0008-0000-0600-000059000000}"/>
            </a:ext>
          </a:extLst>
        </xdr:cNvPr>
        <xdr:cNvSpPr txBox="1"/>
      </xdr:nvSpPr>
      <xdr:spPr>
        <a:xfrm>
          <a:off x="863111" y="579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66,511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6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6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44450</xdr:rowOff>
    </xdr:from>
    <xdr:to>
      <xdr:col>28</xdr:col>
      <xdr:colOff>114300</xdr:colOff>
      <xdr:row>59</xdr:row>
      <xdr:rowOff>44450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73677</xdr:rowOff>
    </xdr:from>
    <xdr:ext cx="531299"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230701" y="1001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35577</xdr:rowOff>
    </xdr:from>
    <xdr:ext cx="531299"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230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53</xdr:row>
      <xdr:rowOff>168927</xdr:rowOff>
    </xdr:from>
    <xdr:ext cx="531299"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230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9" name="直線コネクタ 108">
          <a:extLst>
            <a:ext uri="{FF2B5EF4-FFF2-40B4-BE49-F238E27FC236}">
              <a16:creationId xmlns:a16="http://schemas.microsoft.com/office/drawing/2014/main" id="{00000000-0008-0000-0600-00006D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10" name="テキスト ボックス 109">
          <a:extLst>
            <a:ext uri="{FF2B5EF4-FFF2-40B4-BE49-F238E27FC236}">
              <a16:creationId xmlns:a16="http://schemas.microsoft.com/office/drawing/2014/main" id="{00000000-0008-0000-0600-00006E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1" name="直線コネクタ 110">
          <a:extLst>
            <a:ext uri="{FF2B5EF4-FFF2-40B4-BE49-F238E27FC236}">
              <a16:creationId xmlns:a16="http://schemas.microsoft.com/office/drawing/2014/main" id="{00000000-0008-0000-0600-00006F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2" name="テキスト ボックス 111">
          <a:extLst>
            <a:ext uri="{FF2B5EF4-FFF2-40B4-BE49-F238E27FC236}">
              <a16:creationId xmlns:a16="http://schemas.microsoft.com/office/drawing/2014/main" id="{00000000-0008-0000-0600-000070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3" name="物件費グラフ枠">
          <a:extLst>
            <a:ext uri="{FF2B5EF4-FFF2-40B4-BE49-F238E27FC236}">
              <a16:creationId xmlns:a16="http://schemas.microsoft.com/office/drawing/2014/main" id="{00000000-0008-0000-0600-000071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50</xdr:row>
      <xdr:rowOff>92494</xdr:rowOff>
    </xdr:from>
    <xdr:to>
      <xdr:col>24</xdr:col>
      <xdr:colOff>62865</xdr:colOff>
      <xdr:row>58</xdr:row>
      <xdr:rowOff>116446</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flipV="1">
          <a:off x="4633595" y="8664994"/>
          <a:ext cx="1270" cy="13955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120273</xdr:rowOff>
    </xdr:from>
    <xdr:ext cx="534377" cy="259045"/>
    <xdr:sp macro="" textlink="">
      <xdr:nvSpPr>
        <xdr:cNvPr id="115" name="物件費最小値テキスト">
          <a:extLst>
            <a:ext uri="{FF2B5EF4-FFF2-40B4-BE49-F238E27FC236}">
              <a16:creationId xmlns:a16="http://schemas.microsoft.com/office/drawing/2014/main" id="{00000000-0008-0000-0600-000073000000}"/>
            </a:ext>
          </a:extLst>
        </xdr:cNvPr>
        <xdr:cNvSpPr txBox="1"/>
      </xdr:nvSpPr>
      <xdr:spPr>
        <a:xfrm>
          <a:off x="4686300" y="100643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116446</xdr:rowOff>
    </xdr:from>
    <xdr:to>
      <xdr:col>24</xdr:col>
      <xdr:colOff>152400</xdr:colOff>
      <xdr:row>58</xdr:row>
      <xdr:rowOff>116446</xdr:rowOff>
    </xdr:to>
    <xdr:cxnSp macro="">
      <xdr:nvCxnSpPr>
        <xdr:cNvPr id="116" name="直線コネクタ 115">
          <a:extLst>
            <a:ext uri="{FF2B5EF4-FFF2-40B4-BE49-F238E27FC236}">
              <a16:creationId xmlns:a16="http://schemas.microsoft.com/office/drawing/2014/main" id="{00000000-0008-0000-0600-000074000000}"/>
            </a:ext>
          </a:extLst>
        </xdr:cNvPr>
        <xdr:cNvCxnSpPr/>
      </xdr:nvCxnSpPr>
      <xdr:spPr>
        <a:xfrm>
          <a:off x="4546600" y="100605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39171</xdr:rowOff>
    </xdr:from>
    <xdr:ext cx="599010" cy="259045"/>
    <xdr:sp macro="" textlink="">
      <xdr:nvSpPr>
        <xdr:cNvPr id="117" name="物件費最大値テキスト">
          <a:extLst>
            <a:ext uri="{FF2B5EF4-FFF2-40B4-BE49-F238E27FC236}">
              <a16:creationId xmlns:a16="http://schemas.microsoft.com/office/drawing/2014/main" id="{00000000-0008-0000-0600-000075000000}"/>
            </a:ext>
          </a:extLst>
        </xdr:cNvPr>
        <xdr:cNvSpPr txBox="1"/>
      </xdr:nvSpPr>
      <xdr:spPr>
        <a:xfrm>
          <a:off x="4686300" y="8440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147,717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50</xdr:row>
      <xdr:rowOff>92494</xdr:rowOff>
    </xdr:from>
    <xdr:to>
      <xdr:col>24</xdr:col>
      <xdr:colOff>152400</xdr:colOff>
      <xdr:row>50</xdr:row>
      <xdr:rowOff>92494</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4546600" y="86649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32144</xdr:rowOff>
    </xdr:from>
    <xdr:to>
      <xdr:col>24</xdr:col>
      <xdr:colOff>63500</xdr:colOff>
      <xdr:row>56</xdr:row>
      <xdr:rowOff>65519</xdr:rowOff>
    </xdr:to>
    <xdr:cxnSp macro="">
      <xdr:nvCxnSpPr>
        <xdr:cNvPr id="119" name="直線コネクタ 118">
          <a:extLst>
            <a:ext uri="{FF2B5EF4-FFF2-40B4-BE49-F238E27FC236}">
              <a16:creationId xmlns:a16="http://schemas.microsoft.com/office/drawing/2014/main" id="{00000000-0008-0000-0600-000077000000}"/>
            </a:ext>
          </a:extLst>
        </xdr:cNvPr>
        <xdr:cNvCxnSpPr/>
      </xdr:nvCxnSpPr>
      <xdr:spPr>
        <a:xfrm flipV="1">
          <a:off x="3797300" y="9633344"/>
          <a:ext cx="838200" cy="333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161561</xdr:rowOff>
    </xdr:from>
    <xdr:ext cx="534377" cy="259045"/>
    <xdr:sp macro="" textlink="">
      <xdr:nvSpPr>
        <xdr:cNvPr id="120" name="物件費平均値テキスト">
          <a:extLst>
            <a:ext uri="{FF2B5EF4-FFF2-40B4-BE49-F238E27FC236}">
              <a16:creationId xmlns:a16="http://schemas.microsoft.com/office/drawing/2014/main" id="{00000000-0008-0000-0600-000078000000}"/>
            </a:ext>
          </a:extLst>
        </xdr:cNvPr>
        <xdr:cNvSpPr txBox="1"/>
      </xdr:nvSpPr>
      <xdr:spPr>
        <a:xfrm>
          <a:off x="4686300" y="959131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11684</xdr:rowOff>
    </xdr:from>
    <xdr:to>
      <xdr:col>24</xdr:col>
      <xdr:colOff>114300</xdr:colOff>
      <xdr:row>56</xdr:row>
      <xdr:rowOff>113284</xdr:rowOff>
    </xdr:to>
    <xdr:sp macro="" textlink="">
      <xdr:nvSpPr>
        <xdr:cNvPr id="121" name="フローチャート: 判断 120">
          <a:extLst>
            <a:ext uri="{FF2B5EF4-FFF2-40B4-BE49-F238E27FC236}">
              <a16:creationId xmlns:a16="http://schemas.microsoft.com/office/drawing/2014/main" id="{00000000-0008-0000-0600-000079000000}"/>
            </a:ext>
          </a:extLst>
        </xdr:cNvPr>
        <xdr:cNvSpPr/>
      </xdr:nvSpPr>
      <xdr:spPr>
        <a:xfrm>
          <a:off x="4584700" y="9612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15316</xdr:rowOff>
    </xdr:from>
    <xdr:to>
      <xdr:col>19</xdr:col>
      <xdr:colOff>177800</xdr:colOff>
      <xdr:row>56</xdr:row>
      <xdr:rowOff>65519</xdr:rowOff>
    </xdr:to>
    <xdr:cxnSp macro="">
      <xdr:nvCxnSpPr>
        <xdr:cNvPr id="122" name="直線コネクタ 121">
          <a:extLst>
            <a:ext uri="{FF2B5EF4-FFF2-40B4-BE49-F238E27FC236}">
              <a16:creationId xmlns:a16="http://schemas.microsoft.com/office/drawing/2014/main" id="{00000000-0008-0000-0600-00007A000000}"/>
            </a:ext>
          </a:extLst>
        </xdr:cNvPr>
        <xdr:cNvCxnSpPr/>
      </xdr:nvCxnSpPr>
      <xdr:spPr>
        <a:xfrm>
          <a:off x="2908300" y="9616516"/>
          <a:ext cx="889000" cy="50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83033</xdr:rowOff>
    </xdr:from>
    <xdr:to>
      <xdr:col>20</xdr:col>
      <xdr:colOff>38100</xdr:colOff>
      <xdr:row>57</xdr:row>
      <xdr:rowOff>13183</xdr:rowOff>
    </xdr:to>
    <xdr:sp macro="" textlink="">
      <xdr:nvSpPr>
        <xdr:cNvPr id="123" name="フローチャート: 判断 122">
          <a:extLst>
            <a:ext uri="{FF2B5EF4-FFF2-40B4-BE49-F238E27FC236}">
              <a16:creationId xmlns:a16="http://schemas.microsoft.com/office/drawing/2014/main" id="{00000000-0008-0000-0600-00007B000000}"/>
            </a:ext>
          </a:extLst>
        </xdr:cNvPr>
        <xdr:cNvSpPr/>
      </xdr:nvSpPr>
      <xdr:spPr>
        <a:xfrm>
          <a:off x="3746500" y="96842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4310</xdr:rowOff>
    </xdr:from>
    <xdr:ext cx="534377" cy="259045"/>
    <xdr:sp macro="" textlink="">
      <xdr:nvSpPr>
        <xdr:cNvPr id="124" name="テキスト ボックス 123">
          <a:extLst>
            <a:ext uri="{FF2B5EF4-FFF2-40B4-BE49-F238E27FC236}">
              <a16:creationId xmlns:a16="http://schemas.microsoft.com/office/drawing/2014/main" id="{00000000-0008-0000-0600-00007C000000}"/>
            </a:ext>
          </a:extLst>
        </xdr:cNvPr>
        <xdr:cNvSpPr txBox="1"/>
      </xdr:nvSpPr>
      <xdr:spPr>
        <a:xfrm>
          <a:off x="3530111" y="97769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15316</xdr:rowOff>
    </xdr:from>
    <xdr:to>
      <xdr:col>15</xdr:col>
      <xdr:colOff>50800</xdr:colOff>
      <xdr:row>56</xdr:row>
      <xdr:rowOff>29553</xdr:rowOff>
    </xdr:to>
    <xdr:cxnSp macro="">
      <xdr:nvCxnSpPr>
        <xdr:cNvPr id="125" name="直線コネクタ 124">
          <a:extLst>
            <a:ext uri="{FF2B5EF4-FFF2-40B4-BE49-F238E27FC236}">
              <a16:creationId xmlns:a16="http://schemas.microsoft.com/office/drawing/2014/main" id="{00000000-0008-0000-0600-00007D000000}"/>
            </a:ext>
          </a:extLst>
        </xdr:cNvPr>
        <xdr:cNvCxnSpPr/>
      </xdr:nvCxnSpPr>
      <xdr:spPr>
        <a:xfrm flipV="1">
          <a:off x="2019300" y="9616516"/>
          <a:ext cx="889000" cy="14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114326</xdr:rowOff>
    </xdr:from>
    <xdr:to>
      <xdr:col>15</xdr:col>
      <xdr:colOff>101600</xdr:colOff>
      <xdr:row>57</xdr:row>
      <xdr:rowOff>44476</xdr:rowOff>
    </xdr:to>
    <xdr:sp macro="" textlink="">
      <xdr:nvSpPr>
        <xdr:cNvPr id="126" name="フローチャート: 判断 125">
          <a:extLst>
            <a:ext uri="{FF2B5EF4-FFF2-40B4-BE49-F238E27FC236}">
              <a16:creationId xmlns:a16="http://schemas.microsoft.com/office/drawing/2014/main" id="{00000000-0008-0000-0600-00007E000000}"/>
            </a:ext>
          </a:extLst>
        </xdr:cNvPr>
        <xdr:cNvSpPr/>
      </xdr:nvSpPr>
      <xdr:spPr>
        <a:xfrm>
          <a:off x="2857500" y="9715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35603</xdr:rowOff>
    </xdr:from>
    <xdr:ext cx="534377" cy="259045"/>
    <xdr:sp macro="" textlink="">
      <xdr:nvSpPr>
        <xdr:cNvPr id="127" name="テキスト ボックス 126">
          <a:extLst>
            <a:ext uri="{FF2B5EF4-FFF2-40B4-BE49-F238E27FC236}">
              <a16:creationId xmlns:a16="http://schemas.microsoft.com/office/drawing/2014/main" id="{00000000-0008-0000-0600-00007F000000}"/>
            </a:ext>
          </a:extLst>
        </xdr:cNvPr>
        <xdr:cNvSpPr txBox="1"/>
      </xdr:nvSpPr>
      <xdr:spPr>
        <a:xfrm>
          <a:off x="2641111" y="98082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55</xdr:row>
      <xdr:rowOff>133833</xdr:rowOff>
    </xdr:from>
    <xdr:to>
      <xdr:col>10</xdr:col>
      <xdr:colOff>114300</xdr:colOff>
      <xdr:row>56</xdr:row>
      <xdr:rowOff>29553</xdr:rowOff>
    </xdr:to>
    <xdr:cxnSp macro="">
      <xdr:nvCxnSpPr>
        <xdr:cNvPr id="128" name="直線コネクタ 127">
          <a:extLst>
            <a:ext uri="{FF2B5EF4-FFF2-40B4-BE49-F238E27FC236}">
              <a16:creationId xmlns:a16="http://schemas.microsoft.com/office/drawing/2014/main" id="{00000000-0008-0000-0600-000080000000}"/>
            </a:ext>
          </a:extLst>
        </xdr:cNvPr>
        <xdr:cNvCxnSpPr/>
      </xdr:nvCxnSpPr>
      <xdr:spPr>
        <a:xfrm>
          <a:off x="1130300" y="9563583"/>
          <a:ext cx="889000" cy="671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56</xdr:row>
      <xdr:rowOff>109601</xdr:rowOff>
    </xdr:from>
    <xdr:to>
      <xdr:col>10</xdr:col>
      <xdr:colOff>165100</xdr:colOff>
      <xdr:row>57</xdr:row>
      <xdr:rowOff>39751</xdr:rowOff>
    </xdr:to>
    <xdr:sp macro="" textlink="">
      <xdr:nvSpPr>
        <xdr:cNvPr id="129" name="フローチャート: 判断 128">
          <a:extLst>
            <a:ext uri="{FF2B5EF4-FFF2-40B4-BE49-F238E27FC236}">
              <a16:creationId xmlns:a16="http://schemas.microsoft.com/office/drawing/2014/main" id="{00000000-0008-0000-0600-000081000000}"/>
            </a:ext>
          </a:extLst>
        </xdr:cNvPr>
        <xdr:cNvSpPr/>
      </xdr:nvSpPr>
      <xdr:spPr>
        <a:xfrm>
          <a:off x="1968500" y="9710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30878</xdr:rowOff>
    </xdr:from>
    <xdr:ext cx="534377"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1752111" y="98035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61,370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151854</xdr:rowOff>
    </xdr:from>
    <xdr:to>
      <xdr:col>6</xdr:col>
      <xdr:colOff>38100</xdr:colOff>
      <xdr:row>57</xdr:row>
      <xdr:rowOff>82004</xdr:rowOff>
    </xdr:to>
    <xdr:sp macro="" textlink="">
      <xdr:nvSpPr>
        <xdr:cNvPr id="131" name="フローチャート: 判断 130">
          <a:extLst>
            <a:ext uri="{FF2B5EF4-FFF2-40B4-BE49-F238E27FC236}">
              <a16:creationId xmlns:a16="http://schemas.microsoft.com/office/drawing/2014/main" id="{00000000-0008-0000-0600-000083000000}"/>
            </a:ext>
          </a:extLst>
        </xdr:cNvPr>
        <xdr:cNvSpPr/>
      </xdr:nvSpPr>
      <xdr:spPr>
        <a:xfrm>
          <a:off x="1079500" y="97530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73131</xdr:rowOff>
    </xdr:from>
    <xdr:ext cx="534377"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863111" y="98457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600-000086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600-000087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600-000088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55</xdr:row>
      <xdr:rowOff>152794</xdr:rowOff>
    </xdr:from>
    <xdr:to>
      <xdr:col>24</xdr:col>
      <xdr:colOff>114300</xdr:colOff>
      <xdr:row>56</xdr:row>
      <xdr:rowOff>82944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4584700" y="958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55</xdr:row>
      <xdr:rowOff>4221</xdr:rowOff>
    </xdr:from>
    <xdr:ext cx="534377" cy="259045"/>
    <xdr:sp macro="" textlink="">
      <xdr:nvSpPr>
        <xdr:cNvPr id="139" name="物件費該当値テキスト">
          <a:extLst>
            <a:ext uri="{FF2B5EF4-FFF2-40B4-BE49-F238E27FC236}">
              <a16:creationId xmlns:a16="http://schemas.microsoft.com/office/drawing/2014/main" id="{00000000-0008-0000-0600-00008B000000}"/>
            </a:ext>
          </a:extLst>
        </xdr:cNvPr>
        <xdr:cNvSpPr txBox="1"/>
      </xdr:nvSpPr>
      <xdr:spPr>
        <a:xfrm>
          <a:off x="4686300" y="94339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71,469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14719</xdr:rowOff>
    </xdr:from>
    <xdr:to>
      <xdr:col>20</xdr:col>
      <xdr:colOff>38100</xdr:colOff>
      <xdr:row>56</xdr:row>
      <xdr:rowOff>116319</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3746500" y="9615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54</xdr:row>
      <xdr:rowOff>132846</xdr:rowOff>
    </xdr:from>
    <xdr:ext cx="534377"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3530111" y="9391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68,841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55</xdr:row>
      <xdr:rowOff>135966</xdr:rowOff>
    </xdr:from>
    <xdr:to>
      <xdr:col>15</xdr:col>
      <xdr:colOff>101600</xdr:colOff>
      <xdr:row>56</xdr:row>
      <xdr:rowOff>66116</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2857500" y="9565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82643</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2641111" y="9340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150203</xdr:rowOff>
    </xdr:from>
    <xdr:to>
      <xdr:col>10</xdr:col>
      <xdr:colOff>165100</xdr:colOff>
      <xdr:row>56</xdr:row>
      <xdr:rowOff>80353</xdr:rowOff>
    </xdr:to>
    <xdr:sp macro="" textlink="">
      <xdr:nvSpPr>
        <xdr:cNvPr id="144" name="楕円 143">
          <a:extLst>
            <a:ext uri="{FF2B5EF4-FFF2-40B4-BE49-F238E27FC236}">
              <a16:creationId xmlns:a16="http://schemas.microsoft.com/office/drawing/2014/main" id="{00000000-0008-0000-0600-000090000000}"/>
            </a:ext>
          </a:extLst>
        </xdr:cNvPr>
        <xdr:cNvSpPr/>
      </xdr:nvSpPr>
      <xdr:spPr>
        <a:xfrm>
          <a:off x="1968500" y="95799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96880</xdr:rowOff>
    </xdr:from>
    <xdr:ext cx="534377" cy="259045"/>
    <xdr:sp macro="" textlink="">
      <xdr:nvSpPr>
        <xdr:cNvPr id="145" name="テキスト ボックス 144">
          <a:extLst>
            <a:ext uri="{FF2B5EF4-FFF2-40B4-BE49-F238E27FC236}">
              <a16:creationId xmlns:a16="http://schemas.microsoft.com/office/drawing/2014/main" id="{00000000-0008-0000-0600-000091000000}"/>
            </a:ext>
          </a:extLst>
        </xdr:cNvPr>
        <xdr:cNvSpPr txBox="1"/>
      </xdr:nvSpPr>
      <xdr:spPr>
        <a:xfrm>
          <a:off x="1752111" y="93551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55</xdr:row>
      <xdr:rowOff>83033</xdr:rowOff>
    </xdr:from>
    <xdr:to>
      <xdr:col>6</xdr:col>
      <xdr:colOff>38100</xdr:colOff>
      <xdr:row>56</xdr:row>
      <xdr:rowOff>13183</xdr:rowOff>
    </xdr:to>
    <xdr:sp macro="" textlink="">
      <xdr:nvSpPr>
        <xdr:cNvPr id="146" name="楕円 145">
          <a:extLst>
            <a:ext uri="{FF2B5EF4-FFF2-40B4-BE49-F238E27FC236}">
              <a16:creationId xmlns:a16="http://schemas.microsoft.com/office/drawing/2014/main" id="{00000000-0008-0000-0600-000092000000}"/>
            </a:ext>
          </a:extLst>
        </xdr:cNvPr>
        <xdr:cNvSpPr/>
      </xdr:nvSpPr>
      <xdr:spPr>
        <a:xfrm>
          <a:off x="1079500" y="95127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54</xdr:row>
      <xdr:rowOff>29710</xdr:rowOff>
    </xdr:from>
    <xdr:ext cx="534377" cy="259045"/>
    <xdr:sp macro="" textlink="">
      <xdr:nvSpPr>
        <xdr:cNvPr id="147" name="テキスト ボックス 146">
          <a:extLst>
            <a:ext uri="{FF2B5EF4-FFF2-40B4-BE49-F238E27FC236}">
              <a16:creationId xmlns:a16="http://schemas.microsoft.com/office/drawing/2014/main" id="{00000000-0008-0000-0600-000093000000}"/>
            </a:ext>
          </a:extLst>
        </xdr:cNvPr>
        <xdr:cNvSpPr txBox="1"/>
      </xdr:nvSpPr>
      <xdr:spPr>
        <a:xfrm>
          <a:off x="863111" y="92880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2" name="正方形/長方形 151">
          <a:extLst>
            <a:ext uri="{FF2B5EF4-FFF2-40B4-BE49-F238E27FC236}">
              <a16:creationId xmlns:a16="http://schemas.microsoft.com/office/drawing/2014/main" id="{00000000-0008-0000-0600-000098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3" name="正方形/長方形 152">
          <a:extLst>
            <a:ext uri="{FF2B5EF4-FFF2-40B4-BE49-F238E27FC236}">
              <a16:creationId xmlns:a16="http://schemas.microsoft.com/office/drawing/2014/main" id="{00000000-0008-0000-0600-000099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4" name="正方形/長方形 153">
          <a:extLst>
            <a:ext uri="{FF2B5EF4-FFF2-40B4-BE49-F238E27FC236}">
              <a16:creationId xmlns:a16="http://schemas.microsoft.com/office/drawing/2014/main" id="{00000000-0008-0000-0600-00009A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5" name="正方形/長方形 154">
          <a:extLst>
            <a:ext uri="{FF2B5EF4-FFF2-40B4-BE49-F238E27FC236}">
              <a16:creationId xmlns:a16="http://schemas.microsoft.com/office/drawing/2014/main" id="{00000000-0008-0000-0600-00009B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6" name="テキスト ボックス 155">
          <a:extLst>
            <a:ext uri="{FF2B5EF4-FFF2-40B4-BE49-F238E27FC236}">
              <a16:creationId xmlns:a16="http://schemas.microsoft.com/office/drawing/2014/main" id="{00000000-0008-0000-0600-00009C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7" name="直線コネクタ 156">
          <a:extLst>
            <a:ext uri="{FF2B5EF4-FFF2-40B4-BE49-F238E27FC236}">
              <a16:creationId xmlns:a16="http://schemas.microsoft.com/office/drawing/2014/main" id="{00000000-0008-0000-0600-00009D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4" name="直線コネクタ 163">
          <a:extLst>
            <a:ext uri="{FF2B5EF4-FFF2-40B4-BE49-F238E27FC236}">
              <a16:creationId xmlns:a16="http://schemas.microsoft.com/office/drawing/2014/main" id="{00000000-0008-0000-0600-0000A4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5" name="テキスト ボックス 164">
          <a:extLst>
            <a:ext uri="{FF2B5EF4-FFF2-40B4-BE49-F238E27FC236}">
              <a16:creationId xmlns:a16="http://schemas.microsoft.com/office/drawing/2014/main" id="{00000000-0008-0000-0600-0000A5000000}"/>
            </a:ext>
          </a:extLst>
        </xdr:cNvPr>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6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7" name="テキスト ボックス 166">
          <a:extLst>
            <a:ext uri="{FF2B5EF4-FFF2-40B4-BE49-F238E27FC236}">
              <a16:creationId xmlns:a16="http://schemas.microsoft.com/office/drawing/2014/main" id="{00000000-0008-0000-0600-0000A7000000}"/>
            </a:ext>
          </a:extLst>
        </xdr:cNvPr>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維持補修費グラフ枠">
          <a:extLst>
            <a:ext uri="{FF2B5EF4-FFF2-40B4-BE49-F238E27FC236}">
              <a16:creationId xmlns:a16="http://schemas.microsoft.com/office/drawing/2014/main" id="{00000000-0008-0000-06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110073</xdr:rowOff>
    </xdr:from>
    <xdr:to>
      <xdr:col>24</xdr:col>
      <xdr:colOff>62865</xdr:colOff>
      <xdr:row>78</xdr:row>
      <xdr:rowOff>127219</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flipV="1">
          <a:off x="4633595" y="12454473"/>
          <a:ext cx="1270" cy="104584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131046</xdr:rowOff>
    </xdr:from>
    <xdr:ext cx="378565" cy="259045"/>
    <xdr:sp macro="" textlink="">
      <xdr:nvSpPr>
        <xdr:cNvPr id="170" name="維持補修費最小値テキスト">
          <a:extLst>
            <a:ext uri="{FF2B5EF4-FFF2-40B4-BE49-F238E27FC236}">
              <a16:creationId xmlns:a16="http://schemas.microsoft.com/office/drawing/2014/main" id="{00000000-0008-0000-0600-0000AA000000}"/>
            </a:ext>
          </a:extLst>
        </xdr:cNvPr>
        <xdr:cNvSpPr txBox="1"/>
      </xdr:nvSpPr>
      <xdr:spPr>
        <a:xfrm>
          <a:off x="4686300" y="1350414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127219</xdr:rowOff>
    </xdr:from>
    <xdr:to>
      <xdr:col>24</xdr:col>
      <xdr:colOff>152400</xdr:colOff>
      <xdr:row>78</xdr:row>
      <xdr:rowOff>127219</xdr:rowOff>
    </xdr:to>
    <xdr:cxnSp macro="">
      <xdr:nvCxnSpPr>
        <xdr:cNvPr id="171" name="直線コネクタ 170">
          <a:extLst>
            <a:ext uri="{FF2B5EF4-FFF2-40B4-BE49-F238E27FC236}">
              <a16:creationId xmlns:a16="http://schemas.microsoft.com/office/drawing/2014/main" id="{00000000-0008-0000-0600-0000AB000000}"/>
            </a:ext>
          </a:extLst>
        </xdr:cNvPr>
        <xdr:cNvCxnSpPr/>
      </xdr:nvCxnSpPr>
      <xdr:spPr>
        <a:xfrm>
          <a:off x="4546600" y="135003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56750</xdr:rowOff>
    </xdr:from>
    <xdr:ext cx="534377" cy="259045"/>
    <xdr:sp macro="" textlink="">
      <xdr:nvSpPr>
        <xdr:cNvPr id="172" name="維持補修費最大値テキスト">
          <a:extLst>
            <a:ext uri="{FF2B5EF4-FFF2-40B4-BE49-F238E27FC236}">
              <a16:creationId xmlns:a16="http://schemas.microsoft.com/office/drawing/2014/main" id="{00000000-0008-0000-0600-0000AC000000}"/>
            </a:ext>
          </a:extLst>
        </xdr:cNvPr>
        <xdr:cNvSpPr txBox="1"/>
      </xdr:nvSpPr>
      <xdr:spPr>
        <a:xfrm>
          <a:off x="4686300" y="12229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23,148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110073</xdr:rowOff>
    </xdr:from>
    <xdr:to>
      <xdr:col>24</xdr:col>
      <xdr:colOff>152400</xdr:colOff>
      <xdr:row>72</xdr:row>
      <xdr:rowOff>110073</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a:off x="4546600" y="124544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1122</xdr:rowOff>
    </xdr:from>
    <xdr:to>
      <xdr:col>24</xdr:col>
      <xdr:colOff>63500</xdr:colOff>
      <xdr:row>78</xdr:row>
      <xdr:rowOff>84058</xdr:rowOff>
    </xdr:to>
    <xdr:cxnSp macro="">
      <xdr:nvCxnSpPr>
        <xdr:cNvPr id="174" name="直線コネクタ 173">
          <a:extLst>
            <a:ext uri="{FF2B5EF4-FFF2-40B4-BE49-F238E27FC236}">
              <a16:creationId xmlns:a16="http://schemas.microsoft.com/office/drawing/2014/main" id="{00000000-0008-0000-0600-0000AE000000}"/>
            </a:ext>
          </a:extLst>
        </xdr:cNvPr>
        <xdr:cNvCxnSpPr/>
      </xdr:nvCxnSpPr>
      <xdr:spPr>
        <a:xfrm>
          <a:off x="3797300" y="13374222"/>
          <a:ext cx="838200" cy="829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96369</xdr:rowOff>
    </xdr:from>
    <xdr:ext cx="469744" cy="259045"/>
    <xdr:sp macro="" textlink="">
      <xdr:nvSpPr>
        <xdr:cNvPr id="175" name="維持補修費平均値テキスト">
          <a:extLst>
            <a:ext uri="{FF2B5EF4-FFF2-40B4-BE49-F238E27FC236}">
              <a16:creationId xmlns:a16="http://schemas.microsoft.com/office/drawing/2014/main" id="{00000000-0008-0000-0600-0000AF000000}"/>
            </a:ext>
          </a:extLst>
        </xdr:cNvPr>
        <xdr:cNvSpPr txBox="1"/>
      </xdr:nvSpPr>
      <xdr:spPr>
        <a:xfrm>
          <a:off x="4686300" y="1312656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73492</xdr:rowOff>
    </xdr:from>
    <xdr:to>
      <xdr:col>24</xdr:col>
      <xdr:colOff>114300</xdr:colOff>
      <xdr:row>78</xdr:row>
      <xdr:rowOff>3642</xdr:rowOff>
    </xdr:to>
    <xdr:sp macro="" textlink="">
      <xdr:nvSpPr>
        <xdr:cNvPr id="176" name="フローチャート: 判断 175">
          <a:extLst>
            <a:ext uri="{FF2B5EF4-FFF2-40B4-BE49-F238E27FC236}">
              <a16:creationId xmlns:a16="http://schemas.microsoft.com/office/drawing/2014/main" id="{00000000-0008-0000-0600-0000B0000000}"/>
            </a:ext>
          </a:extLst>
        </xdr:cNvPr>
        <xdr:cNvSpPr/>
      </xdr:nvSpPr>
      <xdr:spPr>
        <a:xfrm>
          <a:off x="4584700" y="132751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54111</xdr:rowOff>
    </xdr:from>
    <xdr:to>
      <xdr:col>19</xdr:col>
      <xdr:colOff>177800</xdr:colOff>
      <xdr:row>78</xdr:row>
      <xdr:rowOff>1122</xdr:rowOff>
    </xdr:to>
    <xdr:cxnSp macro="">
      <xdr:nvCxnSpPr>
        <xdr:cNvPr id="177" name="直線コネクタ 176">
          <a:extLst>
            <a:ext uri="{FF2B5EF4-FFF2-40B4-BE49-F238E27FC236}">
              <a16:creationId xmlns:a16="http://schemas.microsoft.com/office/drawing/2014/main" id="{00000000-0008-0000-0600-0000B1000000}"/>
            </a:ext>
          </a:extLst>
        </xdr:cNvPr>
        <xdr:cNvCxnSpPr/>
      </xdr:nvCxnSpPr>
      <xdr:spPr>
        <a:xfrm>
          <a:off x="2908300" y="13255761"/>
          <a:ext cx="889000" cy="1184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74819</xdr:rowOff>
    </xdr:from>
    <xdr:to>
      <xdr:col>20</xdr:col>
      <xdr:colOff>38100</xdr:colOff>
      <xdr:row>78</xdr:row>
      <xdr:rowOff>4969</xdr:rowOff>
    </xdr:to>
    <xdr:sp macro="" textlink="">
      <xdr:nvSpPr>
        <xdr:cNvPr id="178" name="フローチャート: 判断 177">
          <a:extLst>
            <a:ext uri="{FF2B5EF4-FFF2-40B4-BE49-F238E27FC236}">
              <a16:creationId xmlns:a16="http://schemas.microsoft.com/office/drawing/2014/main" id="{00000000-0008-0000-0600-0000B2000000}"/>
            </a:ext>
          </a:extLst>
        </xdr:cNvPr>
        <xdr:cNvSpPr/>
      </xdr:nvSpPr>
      <xdr:spPr>
        <a:xfrm>
          <a:off x="3746500" y="132764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76</xdr:row>
      <xdr:rowOff>21496</xdr:rowOff>
    </xdr:from>
    <xdr:ext cx="469744" cy="259045"/>
    <xdr:sp macro="" textlink="">
      <xdr:nvSpPr>
        <xdr:cNvPr id="179" name="テキスト ボックス 178">
          <a:extLst>
            <a:ext uri="{FF2B5EF4-FFF2-40B4-BE49-F238E27FC236}">
              <a16:creationId xmlns:a16="http://schemas.microsoft.com/office/drawing/2014/main" id="{00000000-0008-0000-0600-0000B3000000}"/>
            </a:ext>
          </a:extLst>
        </xdr:cNvPr>
        <xdr:cNvSpPr txBox="1"/>
      </xdr:nvSpPr>
      <xdr:spPr>
        <a:xfrm>
          <a:off x="3562428" y="130516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54111</xdr:rowOff>
    </xdr:from>
    <xdr:to>
      <xdr:col>15</xdr:col>
      <xdr:colOff>50800</xdr:colOff>
      <xdr:row>77</xdr:row>
      <xdr:rowOff>95535</xdr:rowOff>
    </xdr:to>
    <xdr:cxnSp macro="">
      <xdr:nvCxnSpPr>
        <xdr:cNvPr id="180" name="直線コネクタ 179">
          <a:extLst>
            <a:ext uri="{FF2B5EF4-FFF2-40B4-BE49-F238E27FC236}">
              <a16:creationId xmlns:a16="http://schemas.microsoft.com/office/drawing/2014/main" id="{00000000-0008-0000-0600-0000B4000000}"/>
            </a:ext>
          </a:extLst>
        </xdr:cNvPr>
        <xdr:cNvCxnSpPr/>
      </xdr:nvCxnSpPr>
      <xdr:spPr>
        <a:xfrm flipV="1">
          <a:off x="2019300" y="13255761"/>
          <a:ext cx="889000" cy="41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95438</xdr:rowOff>
    </xdr:from>
    <xdr:to>
      <xdr:col>15</xdr:col>
      <xdr:colOff>101600</xdr:colOff>
      <xdr:row>78</xdr:row>
      <xdr:rowOff>25588</xdr:rowOff>
    </xdr:to>
    <xdr:sp macro="" textlink="">
      <xdr:nvSpPr>
        <xdr:cNvPr id="181" name="フローチャート: 判断 180">
          <a:extLst>
            <a:ext uri="{FF2B5EF4-FFF2-40B4-BE49-F238E27FC236}">
              <a16:creationId xmlns:a16="http://schemas.microsoft.com/office/drawing/2014/main" id="{00000000-0008-0000-0600-0000B5000000}"/>
            </a:ext>
          </a:extLst>
        </xdr:cNvPr>
        <xdr:cNvSpPr/>
      </xdr:nvSpPr>
      <xdr:spPr>
        <a:xfrm>
          <a:off x="2857500" y="132970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16715</xdr:rowOff>
    </xdr:from>
    <xdr:ext cx="469744" cy="259045"/>
    <xdr:sp macro="" textlink="">
      <xdr:nvSpPr>
        <xdr:cNvPr id="182" name="テキスト ボックス 181">
          <a:extLst>
            <a:ext uri="{FF2B5EF4-FFF2-40B4-BE49-F238E27FC236}">
              <a16:creationId xmlns:a16="http://schemas.microsoft.com/office/drawing/2014/main" id="{00000000-0008-0000-0600-0000B6000000}"/>
            </a:ext>
          </a:extLst>
        </xdr:cNvPr>
        <xdr:cNvSpPr txBox="1"/>
      </xdr:nvSpPr>
      <xdr:spPr>
        <a:xfrm>
          <a:off x="2673428" y="13389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70754</xdr:rowOff>
    </xdr:from>
    <xdr:to>
      <xdr:col>10</xdr:col>
      <xdr:colOff>114300</xdr:colOff>
      <xdr:row>77</xdr:row>
      <xdr:rowOff>95535</xdr:rowOff>
    </xdr:to>
    <xdr:cxnSp macro="">
      <xdr:nvCxnSpPr>
        <xdr:cNvPr id="183" name="直線コネクタ 182">
          <a:extLst>
            <a:ext uri="{FF2B5EF4-FFF2-40B4-BE49-F238E27FC236}">
              <a16:creationId xmlns:a16="http://schemas.microsoft.com/office/drawing/2014/main" id="{00000000-0008-0000-0600-0000B7000000}"/>
            </a:ext>
          </a:extLst>
        </xdr:cNvPr>
        <xdr:cNvCxnSpPr/>
      </xdr:nvCxnSpPr>
      <xdr:spPr>
        <a:xfrm>
          <a:off x="1130300" y="13272404"/>
          <a:ext cx="889000" cy="247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90226</xdr:rowOff>
    </xdr:from>
    <xdr:to>
      <xdr:col>10</xdr:col>
      <xdr:colOff>165100</xdr:colOff>
      <xdr:row>78</xdr:row>
      <xdr:rowOff>20376</xdr:rowOff>
    </xdr:to>
    <xdr:sp macro="" textlink="">
      <xdr:nvSpPr>
        <xdr:cNvPr id="184" name="フローチャート: 判断 183">
          <a:extLst>
            <a:ext uri="{FF2B5EF4-FFF2-40B4-BE49-F238E27FC236}">
              <a16:creationId xmlns:a16="http://schemas.microsoft.com/office/drawing/2014/main" id="{00000000-0008-0000-0600-0000B8000000}"/>
            </a:ext>
          </a:extLst>
        </xdr:cNvPr>
        <xdr:cNvSpPr/>
      </xdr:nvSpPr>
      <xdr:spPr>
        <a:xfrm>
          <a:off x="1968500" y="13291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11503</xdr:rowOff>
    </xdr:from>
    <xdr:ext cx="469744"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1784428" y="133846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86158</xdr:rowOff>
    </xdr:from>
    <xdr:to>
      <xdr:col>6</xdr:col>
      <xdr:colOff>38100</xdr:colOff>
      <xdr:row>78</xdr:row>
      <xdr:rowOff>16308</xdr:rowOff>
    </xdr:to>
    <xdr:sp macro="" textlink="">
      <xdr:nvSpPr>
        <xdr:cNvPr id="186" name="フローチャート: 判断 185">
          <a:extLst>
            <a:ext uri="{FF2B5EF4-FFF2-40B4-BE49-F238E27FC236}">
              <a16:creationId xmlns:a16="http://schemas.microsoft.com/office/drawing/2014/main" id="{00000000-0008-0000-0600-0000BA000000}"/>
            </a:ext>
          </a:extLst>
        </xdr:cNvPr>
        <xdr:cNvSpPr/>
      </xdr:nvSpPr>
      <xdr:spPr>
        <a:xfrm>
          <a:off x="1079500" y="13287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7435</xdr:rowOff>
    </xdr:from>
    <xdr:ext cx="469744"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895428" y="13380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6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6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6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33258</xdr:rowOff>
    </xdr:from>
    <xdr:to>
      <xdr:col>24</xdr:col>
      <xdr:colOff>114300</xdr:colOff>
      <xdr:row>78</xdr:row>
      <xdr:rowOff>134858</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4584700" y="134063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119635</xdr:rowOff>
    </xdr:from>
    <xdr:ext cx="469744" cy="259045"/>
    <xdr:sp macro="" textlink="">
      <xdr:nvSpPr>
        <xdr:cNvPr id="194" name="維持補修費該当値テキスト">
          <a:extLst>
            <a:ext uri="{FF2B5EF4-FFF2-40B4-BE49-F238E27FC236}">
              <a16:creationId xmlns:a16="http://schemas.microsoft.com/office/drawing/2014/main" id="{00000000-0008-0000-0600-0000C2000000}"/>
            </a:ext>
          </a:extLst>
        </xdr:cNvPr>
        <xdr:cNvSpPr txBox="1"/>
      </xdr:nvSpPr>
      <xdr:spPr>
        <a:xfrm>
          <a:off x="4686300" y="133212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121772</xdr:rowOff>
    </xdr:from>
    <xdr:to>
      <xdr:col>20</xdr:col>
      <xdr:colOff>38100</xdr:colOff>
      <xdr:row>78</xdr:row>
      <xdr:rowOff>51922</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3746500" y="133234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43049</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3562428" y="13416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3311</xdr:rowOff>
    </xdr:from>
    <xdr:to>
      <xdr:col>15</xdr:col>
      <xdr:colOff>101600</xdr:colOff>
      <xdr:row>77</xdr:row>
      <xdr:rowOff>104911</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2857500" y="132049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75</xdr:row>
      <xdr:rowOff>121438</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2673428" y="1298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44735</xdr:rowOff>
    </xdr:from>
    <xdr:to>
      <xdr:col>10</xdr:col>
      <xdr:colOff>165100</xdr:colOff>
      <xdr:row>77</xdr:row>
      <xdr:rowOff>146335</xdr:rowOff>
    </xdr:to>
    <xdr:sp macro="" textlink="">
      <xdr:nvSpPr>
        <xdr:cNvPr id="199" name="楕円 198">
          <a:extLst>
            <a:ext uri="{FF2B5EF4-FFF2-40B4-BE49-F238E27FC236}">
              <a16:creationId xmlns:a16="http://schemas.microsoft.com/office/drawing/2014/main" id="{00000000-0008-0000-0600-0000C7000000}"/>
            </a:ext>
          </a:extLst>
        </xdr:cNvPr>
        <xdr:cNvSpPr/>
      </xdr:nvSpPr>
      <xdr:spPr>
        <a:xfrm>
          <a:off x="1968500" y="132463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75</xdr:row>
      <xdr:rowOff>162862</xdr:rowOff>
    </xdr:from>
    <xdr:ext cx="469744" cy="259045"/>
    <xdr:sp macro="" textlink="">
      <xdr:nvSpPr>
        <xdr:cNvPr id="200" name="テキスト ボックス 199">
          <a:extLst>
            <a:ext uri="{FF2B5EF4-FFF2-40B4-BE49-F238E27FC236}">
              <a16:creationId xmlns:a16="http://schemas.microsoft.com/office/drawing/2014/main" id="{00000000-0008-0000-0600-0000C8000000}"/>
            </a:ext>
          </a:extLst>
        </xdr:cNvPr>
        <xdr:cNvSpPr txBox="1"/>
      </xdr:nvSpPr>
      <xdr:spPr>
        <a:xfrm>
          <a:off x="1784428" y="130216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19954</xdr:rowOff>
    </xdr:from>
    <xdr:to>
      <xdr:col>6</xdr:col>
      <xdr:colOff>38100</xdr:colOff>
      <xdr:row>77</xdr:row>
      <xdr:rowOff>121554</xdr:rowOff>
    </xdr:to>
    <xdr:sp macro="" textlink="">
      <xdr:nvSpPr>
        <xdr:cNvPr id="201" name="楕円 200">
          <a:extLst>
            <a:ext uri="{FF2B5EF4-FFF2-40B4-BE49-F238E27FC236}">
              <a16:creationId xmlns:a16="http://schemas.microsoft.com/office/drawing/2014/main" id="{00000000-0008-0000-0600-0000C9000000}"/>
            </a:ext>
          </a:extLst>
        </xdr:cNvPr>
        <xdr:cNvSpPr/>
      </xdr:nvSpPr>
      <xdr:spPr>
        <a:xfrm>
          <a:off x="1079500" y="132216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75</xdr:row>
      <xdr:rowOff>138081</xdr:rowOff>
    </xdr:from>
    <xdr:ext cx="469744" cy="259045"/>
    <xdr:sp macro="" textlink="">
      <xdr:nvSpPr>
        <xdr:cNvPr id="202" name="テキスト ボックス 201">
          <a:extLst>
            <a:ext uri="{FF2B5EF4-FFF2-40B4-BE49-F238E27FC236}">
              <a16:creationId xmlns:a16="http://schemas.microsoft.com/office/drawing/2014/main" id="{00000000-0008-0000-0600-0000CA000000}"/>
            </a:ext>
          </a:extLst>
        </xdr:cNvPr>
        <xdr:cNvSpPr txBox="1"/>
      </xdr:nvSpPr>
      <xdr:spPr>
        <a:xfrm>
          <a:off x="895428" y="129968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6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137,681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6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6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6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6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6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3" name="テキスト ボックス 212">
          <a:extLst>
            <a:ext uri="{FF2B5EF4-FFF2-40B4-BE49-F238E27FC236}">
              <a16:creationId xmlns:a16="http://schemas.microsoft.com/office/drawing/2014/main" id="{00000000-0008-0000-0600-0000D5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4" name="直線コネクタ 213">
          <a:extLst>
            <a:ext uri="{FF2B5EF4-FFF2-40B4-BE49-F238E27FC236}">
              <a16:creationId xmlns:a16="http://schemas.microsoft.com/office/drawing/2014/main" id="{00000000-0008-0000-0600-0000D6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5" name="テキスト ボックス 214">
          <a:extLst>
            <a:ext uri="{FF2B5EF4-FFF2-40B4-BE49-F238E27FC236}">
              <a16:creationId xmlns:a16="http://schemas.microsoft.com/office/drawing/2014/main" id="{00000000-0008-0000-0600-0000D7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6" name="直線コネクタ 215">
          <a:extLst>
            <a:ext uri="{FF2B5EF4-FFF2-40B4-BE49-F238E27FC236}">
              <a16:creationId xmlns:a16="http://schemas.microsoft.com/office/drawing/2014/main" id="{00000000-0008-0000-0600-0000D8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7" name="テキスト ボックス 216">
          <a:extLst>
            <a:ext uri="{FF2B5EF4-FFF2-40B4-BE49-F238E27FC236}">
              <a16:creationId xmlns:a16="http://schemas.microsoft.com/office/drawing/2014/main" id="{00000000-0008-0000-0600-0000D9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8" name="直線コネクタ 217">
          <a:extLst>
            <a:ext uri="{FF2B5EF4-FFF2-40B4-BE49-F238E27FC236}">
              <a16:creationId xmlns:a16="http://schemas.microsoft.com/office/drawing/2014/main" id="{00000000-0008-0000-0600-0000DA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9" name="テキスト ボックス 218">
          <a:extLst>
            <a:ext uri="{FF2B5EF4-FFF2-40B4-BE49-F238E27FC236}">
              <a16:creationId xmlns:a16="http://schemas.microsoft.com/office/drawing/2014/main" id="{00000000-0008-0000-0600-0000DB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0" name="直線コネクタ 219">
          <a:extLst>
            <a:ext uri="{FF2B5EF4-FFF2-40B4-BE49-F238E27FC236}">
              <a16:creationId xmlns:a16="http://schemas.microsoft.com/office/drawing/2014/main" id="{00000000-0008-0000-0600-0000DC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5641</xdr:rowOff>
    </xdr:from>
    <xdr:ext cx="595419" cy="259045"/>
    <xdr:sp macro="" textlink="">
      <xdr:nvSpPr>
        <xdr:cNvPr id="221" name="テキスト ボックス 220">
          <a:extLst>
            <a:ext uri="{FF2B5EF4-FFF2-40B4-BE49-F238E27FC236}">
              <a16:creationId xmlns:a16="http://schemas.microsoft.com/office/drawing/2014/main" id="{00000000-0008-0000-0600-0000DD000000}"/>
            </a:ext>
          </a:extLst>
        </xdr:cNvPr>
        <xdr:cNvSpPr txBox="1"/>
      </xdr:nvSpPr>
      <xdr:spPr>
        <a:xfrm>
          <a:off x="166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2" name="直線コネクタ 221">
          <a:extLst>
            <a:ext uri="{FF2B5EF4-FFF2-40B4-BE49-F238E27FC236}">
              <a16:creationId xmlns:a16="http://schemas.microsoft.com/office/drawing/2014/main" id="{00000000-0008-0000-0600-0000DE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3" name="テキスト ボックス 222">
          <a:extLst>
            <a:ext uri="{FF2B5EF4-FFF2-40B4-BE49-F238E27FC236}">
              <a16:creationId xmlns:a16="http://schemas.microsoft.com/office/drawing/2014/main" id="{00000000-0008-0000-0600-0000DF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5" name="テキスト ボックス 224">
          <a:extLst>
            <a:ext uri="{FF2B5EF4-FFF2-40B4-BE49-F238E27FC236}">
              <a16:creationId xmlns:a16="http://schemas.microsoft.com/office/drawing/2014/main" id="{00000000-0008-0000-0600-0000E1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7" name="テキスト ボックス 226">
          <a:extLst>
            <a:ext uri="{FF2B5EF4-FFF2-40B4-BE49-F238E27FC236}">
              <a16:creationId xmlns:a16="http://schemas.microsoft.com/office/drawing/2014/main" id="{00000000-0008-0000-0600-0000E3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8" name="扶助費グラフ枠">
          <a:extLst>
            <a:ext uri="{FF2B5EF4-FFF2-40B4-BE49-F238E27FC236}">
              <a16:creationId xmlns:a16="http://schemas.microsoft.com/office/drawing/2014/main" id="{00000000-0008-0000-0600-0000E4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103135</xdr:rowOff>
    </xdr:from>
    <xdr:to>
      <xdr:col>24</xdr:col>
      <xdr:colOff>62865</xdr:colOff>
      <xdr:row>97</xdr:row>
      <xdr:rowOff>108023</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4633595" y="15533635"/>
          <a:ext cx="1270" cy="1205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97</xdr:row>
      <xdr:rowOff>111850</xdr:rowOff>
    </xdr:from>
    <xdr:ext cx="534377" cy="259045"/>
    <xdr:sp macro="" textlink="">
      <xdr:nvSpPr>
        <xdr:cNvPr id="230" name="扶助費最小値テキスト">
          <a:extLst>
            <a:ext uri="{FF2B5EF4-FFF2-40B4-BE49-F238E27FC236}">
              <a16:creationId xmlns:a16="http://schemas.microsoft.com/office/drawing/2014/main" id="{00000000-0008-0000-0600-0000E6000000}"/>
            </a:ext>
          </a:extLst>
        </xdr:cNvPr>
        <xdr:cNvSpPr txBox="1"/>
      </xdr:nvSpPr>
      <xdr:spPr>
        <a:xfrm>
          <a:off x="4686300" y="167425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97</xdr:row>
      <xdr:rowOff>108023</xdr:rowOff>
    </xdr:from>
    <xdr:to>
      <xdr:col>24</xdr:col>
      <xdr:colOff>152400</xdr:colOff>
      <xdr:row>97</xdr:row>
      <xdr:rowOff>108023</xdr:rowOff>
    </xdr:to>
    <xdr:cxnSp macro="">
      <xdr:nvCxnSpPr>
        <xdr:cNvPr id="231" name="直線コネクタ 230">
          <a:extLst>
            <a:ext uri="{FF2B5EF4-FFF2-40B4-BE49-F238E27FC236}">
              <a16:creationId xmlns:a16="http://schemas.microsoft.com/office/drawing/2014/main" id="{00000000-0008-0000-0600-0000E7000000}"/>
            </a:ext>
          </a:extLst>
        </xdr:cNvPr>
        <xdr:cNvCxnSpPr/>
      </xdr:nvCxnSpPr>
      <xdr:spPr>
        <a:xfrm>
          <a:off x="4546600" y="16738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49812</xdr:rowOff>
    </xdr:from>
    <xdr:ext cx="599010" cy="259045"/>
    <xdr:sp macro="" textlink="">
      <xdr:nvSpPr>
        <xdr:cNvPr id="232" name="扶助費最大値テキスト">
          <a:extLst>
            <a:ext uri="{FF2B5EF4-FFF2-40B4-BE49-F238E27FC236}">
              <a16:creationId xmlns:a16="http://schemas.microsoft.com/office/drawing/2014/main" id="{00000000-0008-0000-0600-0000E8000000}"/>
            </a:ext>
          </a:extLst>
        </xdr:cNvPr>
        <xdr:cNvSpPr txBox="1"/>
      </xdr:nvSpPr>
      <xdr:spPr>
        <a:xfrm>
          <a:off x="4686300" y="153088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171,359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103135</xdr:rowOff>
    </xdr:from>
    <xdr:to>
      <xdr:col>24</xdr:col>
      <xdr:colOff>152400</xdr:colOff>
      <xdr:row>90</xdr:row>
      <xdr:rowOff>103135</xdr:rowOff>
    </xdr:to>
    <xdr:cxnSp macro="">
      <xdr:nvCxnSpPr>
        <xdr:cNvPr id="233" name="直線コネクタ 232">
          <a:extLst>
            <a:ext uri="{FF2B5EF4-FFF2-40B4-BE49-F238E27FC236}">
              <a16:creationId xmlns:a16="http://schemas.microsoft.com/office/drawing/2014/main" id="{00000000-0008-0000-0600-0000E9000000}"/>
            </a:ext>
          </a:extLst>
        </xdr:cNvPr>
        <xdr:cNvCxnSpPr/>
      </xdr:nvCxnSpPr>
      <xdr:spPr>
        <a:xfrm>
          <a:off x="4546600" y="155336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96</xdr:row>
      <xdr:rowOff>92413</xdr:rowOff>
    </xdr:from>
    <xdr:to>
      <xdr:col>24</xdr:col>
      <xdr:colOff>63500</xdr:colOff>
      <xdr:row>98</xdr:row>
      <xdr:rowOff>44569</xdr:rowOff>
    </xdr:to>
    <xdr:cxnSp macro="">
      <xdr:nvCxnSpPr>
        <xdr:cNvPr id="234" name="直線コネクタ 233">
          <a:extLst>
            <a:ext uri="{FF2B5EF4-FFF2-40B4-BE49-F238E27FC236}">
              <a16:creationId xmlns:a16="http://schemas.microsoft.com/office/drawing/2014/main" id="{00000000-0008-0000-0600-0000EA000000}"/>
            </a:ext>
          </a:extLst>
        </xdr:cNvPr>
        <xdr:cNvCxnSpPr/>
      </xdr:nvCxnSpPr>
      <xdr:spPr>
        <a:xfrm flipV="1">
          <a:off x="3797300" y="16551613"/>
          <a:ext cx="838200" cy="2950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93</xdr:row>
      <xdr:rowOff>157094</xdr:rowOff>
    </xdr:from>
    <xdr:ext cx="599010" cy="259045"/>
    <xdr:sp macro="" textlink="">
      <xdr:nvSpPr>
        <xdr:cNvPr id="235" name="扶助費平均値テキスト">
          <a:extLst>
            <a:ext uri="{FF2B5EF4-FFF2-40B4-BE49-F238E27FC236}">
              <a16:creationId xmlns:a16="http://schemas.microsoft.com/office/drawing/2014/main" id="{00000000-0008-0000-0600-0000EB000000}"/>
            </a:ext>
          </a:extLst>
        </xdr:cNvPr>
        <xdr:cNvSpPr txBox="1"/>
      </xdr:nvSpPr>
      <xdr:spPr>
        <a:xfrm>
          <a:off x="4686300" y="1610194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134217</xdr:rowOff>
    </xdr:from>
    <xdr:to>
      <xdr:col>24</xdr:col>
      <xdr:colOff>114300</xdr:colOff>
      <xdr:row>95</xdr:row>
      <xdr:rowOff>64367</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4584700" y="162505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44569</xdr:rowOff>
    </xdr:from>
    <xdr:to>
      <xdr:col>19</xdr:col>
      <xdr:colOff>177800</xdr:colOff>
      <xdr:row>98</xdr:row>
      <xdr:rowOff>51482</xdr:rowOff>
    </xdr:to>
    <xdr:cxnSp macro="">
      <xdr:nvCxnSpPr>
        <xdr:cNvPr id="237" name="直線コネクタ 236">
          <a:extLst>
            <a:ext uri="{FF2B5EF4-FFF2-40B4-BE49-F238E27FC236}">
              <a16:creationId xmlns:a16="http://schemas.microsoft.com/office/drawing/2014/main" id="{00000000-0008-0000-0600-0000ED000000}"/>
            </a:ext>
          </a:extLst>
        </xdr:cNvPr>
        <xdr:cNvCxnSpPr/>
      </xdr:nvCxnSpPr>
      <xdr:spPr>
        <a:xfrm flipV="1">
          <a:off x="2908300" y="16846669"/>
          <a:ext cx="889000" cy="69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62872</xdr:rowOff>
    </xdr:from>
    <xdr:to>
      <xdr:col>20</xdr:col>
      <xdr:colOff>38100</xdr:colOff>
      <xdr:row>96</xdr:row>
      <xdr:rowOff>164472</xdr:rowOff>
    </xdr:to>
    <xdr:sp macro="" textlink="">
      <xdr:nvSpPr>
        <xdr:cNvPr id="238" name="フローチャート: 判断 237">
          <a:extLst>
            <a:ext uri="{FF2B5EF4-FFF2-40B4-BE49-F238E27FC236}">
              <a16:creationId xmlns:a16="http://schemas.microsoft.com/office/drawing/2014/main" id="{00000000-0008-0000-0600-0000EE000000}"/>
            </a:ext>
          </a:extLst>
        </xdr:cNvPr>
        <xdr:cNvSpPr/>
      </xdr:nvSpPr>
      <xdr:spPr>
        <a:xfrm>
          <a:off x="3746500" y="16522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9549</xdr:rowOff>
    </xdr:from>
    <xdr:ext cx="534377" cy="259045"/>
    <xdr:sp macro="" textlink="">
      <xdr:nvSpPr>
        <xdr:cNvPr id="239" name="テキスト ボックス 238">
          <a:extLst>
            <a:ext uri="{FF2B5EF4-FFF2-40B4-BE49-F238E27FC236}">
              <a16:creationId xmlns:a16="http://schemas.microsoft.com/office/drawing/2014/main" id="{00000000-0008-0000-0600-0000EF000000}"/>
            </a:ext>
          </a:extLst>
        </xdr:cNvPr>
        <xdr:cNvSpPr txBox="1"/>
      </xdr:nvSpPr>
      <xdr:spPr>
        <a:xfrm>
          <a:off x="3530111" y="16297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75,891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51482</xdr:rowOff>
    </xdr:from>
    <xdr:to>
      <xdr:col>15</xdr:col>
      <xdr:colOff>50800</xdr:colOff>
      <xdr:row>98</xdr:row>
      <xdr:rowOff>72730</xdr:rowOff>
    </xdr:to>
    <xdr:cxnSp macro="">
      <xdr:nvCxnSpPr>
        <xdr:cNvPr id="240" name="直線コネクタ 239">
          <a:extLst>
            <a:ext uri="{FF2B5EF4-FFF2-40B4-BE49-F238E27FC236}">
              <a16:creationId xmlns:a16="http://schemas.microsoft.com/office/drawing/2014/main" id="{00000000-0008-0000-0600-0000F0000000}"/>
            </a:ext>
          </a:extLst>
        </xdr:cNvPr>
        <xdr:cNvCxnSpPr/>
      </xdr:nvCxnSpPr>
      <xdr:spPr>
        <a:xfrm flipV="1">
          <a:off x="2019300" y="16853582"/>
          <a:ext cx="889000" cy="21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110280</xdr:rowOff>
    </xdr:from>
    <xdr:to>
      <xdr:col>15</xdr:col>
      <xdr:colOff>101600</xdr:colOff>
      <xdr:row>97</xdr:row>
      <xdr:rowOff>40430</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2857500" y="16569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56957</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2641111" y="163447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71,536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66678</xdr:rowOff>
    </xdr:from>
    <xdr:to>
      <xdr:col>10</xdr:col>
      <xdr:colOff>114300</xdr:colOff>
      <xdr:row>98</xdr:row>
      <xdr:rowOff>72730</xdr:rowOff>
    </xdr:to>
    <xdr:cxnSp macro="">
      <xdr:nvCxnSpPr>
        <xdr:cNvPr id="243" name="直線コネクタ 242">
          <a:extLst>
            <a:ext uri="{FF2B5EF4-FFF2-40B4-BE49-F238E27FC236}">
              <a16:creationId xmlns:a16="http://schemas.microsoft.com/office/drawing/2014/main" id="{00000000-0008-0000-0600-0000F3000000}"/>
            </a:ext>
          </a:extLst>
        </xdr:cNvPr>
        <xdr:cNvCxnSpPr/>
      </xdr:nvCxnSpPr>
      <xdr:spPr>
        <a:xfrm>
          <a:off x="1130300" y="16868778"/>
          <a:ext cx="889000" cy="6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149468</xdr:rowOff>
    </xdr:from>
    <xdr:to>
      <xdr:col>10</xdr:col>
      <xdr:colOff>165100</xdr:colOff>
      <xdr:row>97</xdr:row>
      <xdr:rowOff>79618</xdr:rowOff>
    </xdr:to>
    <xdr:sp macro="" textlink="">
      <xdr:nvSpPr>
        <xdr:cNvPr id="244" name="フローチャート: 判断 243">
          <a:extLst>
            <a:ext uri="{FF2B5EF4-FFF2-40B4-BE49-F238E27FC236}">
              <a16:creationId xmlns:a16="http://schemas.microsoft.com/office/drawing/2014/main" id="{00000000-0008-0000-0600-0000F4000000}"/>
            </a:ext>
          </a:extLst>
        </xdr:cNvPr>
        <xdr:cNvSpPr/>
      </xdr:nvSpPr>
      <xdr:spPr>
        <a:xfrm>
          <a:off x="1968500" y="16608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96145</xdr:rowOff>
    </xdr:from>
    <xdr:ext cx="534377"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1752111" y="163838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67,936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151504</xdr:rowOff>
    </xdr:from>
    <xdr:to>
      <xdr:col>6</xdr:col>
      <xdr:colOff>38100</xdr:colOff>
      <xdr:row>97</xdr:row>
      <xdr:rowOff>81654</xdr:rowOff>
    </xdr:to>
    <xdr:sp macro="" textlink="">
      <xdr:nvSpPr>
        <xdr:cNvPr id="246" name="フローチャート: 判断 245">
          <a:extLst>
            <a:ext uri="{FF2B5EF4-FFF2-40B4-BE49-F238E27FC236}">
              <a16:creationId xmlns:a16="http://schemas.microsoft.com/office/drawing/2014/main" id="{00000000-0008-0000-0600-0000F6000000}"/>
            </a:ext>
          </a:extLst>
        </xdr:cNvPr>
        <xdr:cNvSpPr/>
      </xdr:nvSpPr>
      <xdr:spPr>
        <a:xfrm>
          <a:off x="1079500" y="16610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95</xdr:row>
      <xdr:rowOff>98181</xdr:rowOff>
    </xdr:from>
    <xdr:ext cx="534377"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863111" y="163859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600-0000F8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600-0000F9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600-0000FA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600-0000FC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41613</xdr:rowOff>
    </xdr:from>
    <xdr:to>
      <xdr:col>24</xdr:col>
      <xdr:colOff>114300</xdr:colOff>
      <xdr:row>96</xdr:row>
      <xdr:rowOff>143213</xdr:rowOff>
    </xdr:to>
    <xdr:sp macro="" textlink="">
      <xdr:nvSpPr>
        <xdr:cNvPr id="253" name="楕円 252">
          <a:extLst>
            <a:ext uri="{FF2B5EF4-FFF2-40B4-BE49-F238E27FC236}">
              <a16:creationId xmlns:a16="http://schemas.microsoft.com/office/drawing/2014/main" id="{00000000-0008-0000-0600-0000FD000000}"/>
            </a:ext>
          </a:extLst>
        </xdr:cNvPr>
        <xdr:cNvSpPr/>
      </xdr:nvSpPr>
      <xdr:spPr>
        <a:xfrm>
          <a:off x="4584700" y="16500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20040</xdr:rowOff>
    </xdr:from>
    <xdr:ext cx="534377" cy="259045"/>
    <xdr:sp macro="" textlink="">
      <xdr:nvSpPr>
        <xdr:cNvPr id="254" name="扶助費該当値テキスト">
          <a:extLst>
            <a:ext uri="{FF2B5EF4-FFF2-40B4-BE49-F238E27FC236}">
              <a16:creationId xmlns:a16="http://schemas.microsoft.com/office/drawing/2014/main" id="{00000000-0008-0000-0600-0000FE000000}"/>
            </a:ext>
          </a:extLst>
        </xdr:cNvPr>
        <xdr:cNvSpPr txBox="1"/>
      </xdr:nvSpPr>
      <xdr:spPr>
        <a:xfrm>
          <a:off x="4686300" y="164792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165219</xdr:rowOff>
    </xdr:from>
    <xdr:to>
      <xdr:col>20</xdr:col>
      <xdr:colOff>38100</xdr:colOff>
      <xdr:row>98</xdr:row>
      <xdr:rowOff>95369</xdr:rowOff>
    </xdr:to>
    <xdr:sp macro="" textlink="">
      <xdr:nvSpPr>
        <xdr:cNvPr id="255" name="楕円 254">
          <a:extLst>
            <a:ext uri="{FF2B5EF4-FFF2-40B4-BE49-F238E27FC236}">
              <a16:creationId xmlns:a16="http://schemas.microsoft.com/office/drawing/2014/main" id="{00000000-0008-0000-0600-0000FF000000}"/>
            </a:ext>
          </a:extLst>
        </xdr:cNvPr>
        <xdr:cNvSpPr/>
      </xdr:nvSpPr>
      <xdr:spPr>
        <a:xfrm>
          <a:off x="3746500" y="167958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86496</xdr:rowOff>
    </xdr:from>
    <xdr:ext cx="534377" cy="259045"/>
    <xdr:sp macro="" textlink="">
      <xdr:nvSpPr>
        <xdr:cNvPr id="256" name="テキスト ボックス 255">
          <a:extLst>
            <a:ext uri="{FF2B5EF4-FFF2-40B4-BE49-F238E27FC236}">
              <a16:creationId xmlns:a16="http://schemas.microsoft.com/office/drawing/2014/main" id="{00000000-0008-0000-0600-000000010000}"/>
            </a:ext>
          </a:extLst>
        </xdr:cNvPr>
        <xdr:cNvSpPr txBox="1"/>
      </xdr:nvSpPr>
      <xdr:spPr>
        <a:xfrm>
          <a:off x="3530111" y="168885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682</xdr:rowOff>
    </xdr:from>
    <xdr:to>
      <xdr:col>15</xdr:col>
      <xdr:colOff>101600</xdr:colOff>
      <xdr:row>98</xdr:row>
      <xdr:rowOff>102282</xdr:rowOff>
    </xdr:to>
    <xdr:sp macro="" textlink="">
      <xdr:nvSpPr>
        <xdr:cNvPr id="257" name="楕円 256">
          <a:extLst>
            <a:ext uri="{FF2B5EF4-FFF2-40B4-BE49-F238E27FC236}">
              <a16:creationId xmlns:a16="http://schemas.microsoft.com/office/drawing/2014/main" id="{00000000-0008-0000-0600-000001010000}"/>
            </a:ext>
          </a:extLst>
        </xdr:cNvPr>
        <xdr:cNvSpPr/>
      </xdr:nvSpPr>
      <xdr:spPr>
        <a:xfrm>
          <a:off x="2857500" y="16802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93409</xdr:rowOff>
    </xdr:from>
    <xdr:ext cx="534377" cy="259045"/>
    <xdr:sp macro="" textlink="">
      <xdr:nvSpPr>
        <xdr:cNvPr id="258" name="テキスト ボックス 257">
          <a:extLst>
            <a:ext uri="{FF2B5EF4-FFF2-40B4-BE49-F238E27FC236}">
              <a16:creationId xmlns:a16="http://schemas.microsoft.com/office/drawing/2014/main" id="{00000000-0008-0000-0600-000002010000}"/>
            </a:ext>
          </a:extLst>
        </xdr:cNvPr>
        <xdr:cNvSpPr txBox="1"/>
      </xdr:nvSpPr>
      <xdr:spPr>
        <a:xfrm>
          <a:off x="2641111" y="16895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21930</xdr:rowOff>
    </xdr:from>
    <xdr:to>
      <xdr:col>10</xdr:col>
      <xdr:colOff>165100</xdr:colOff>
      <xdr:row>98</xdr:row>
      <xdr:rowOff>123530</xdr:rowOff>
    </xdr:to>
    <xdr:sp macro="" textlink="">
      <xdr:nvSpPr>
        <xdr:cNvPr id="259" name="楕円 258">
          <a:extLst>
            <a:ext uri="{FF2B5EF4-FFF2-40B4-BE49-F238E27FC236}">
              <a16:creationId xmlns:a16="http://schemas.microsoft.com/office/drawing/2014/main" id="{00000000-0008-0000-0600-000003010000}"/>
            </a:ext>
          </a:extLst>
        </xdr:cNvPr>
        <xdr:cNvSpPr/>
      </xdr:nvSpPr>
      <xdr:spPr>
        <a:xfrm>
          <a:off x="1968500" y="168240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114657</xdr:rowOff>
    </xdr:from>
    <xdr:ext cx="534377" cy="259045"/>
    <xdr:sp macro="" textlink="">
      <xdr:nvSpPr>
        <xdr:cNvPr id="260" name="テキスト ボックス 259">
          <a:extLst>
            <a:ext uri="{FF2B5EF4-FFF2-40B4-BE49-F238E27FC236}">
              <a16:creationId xmlns:a16="http://schemas.microsoft.com/office/drawing/2014/main" id="{00000000-0008-0000-0600-000004010000}"/>
            </a:ext>
          </a:extLst>
        </xdr:cNvPr>
        <xdr:cNvSpPr txBox="1"/>
      </xdr:nvSpPr>
      <xdr:spPr>
        <a:xfrm>
          <a:off x="1752111" y="169167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48,152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15878</xdr:rowOff>
    </xdr:from>
    <xdr:to>
      <xdr:col>6</xdr:col>
      <xdr:colOff>38100</xdr:colOff>
      <xdr:row>98</xdr:row>
      <xdr:rowOff>117478</xdr:rowOff>
    </xdr:to>
    <xdr:sp macro="" textlink="">
      <xdr:nvSpPr>
        <xdr:cNvPr id="261" name="楕円 260">
          <a:extLst>
            <a:ext uri="{FF2B5EF4-FFF2-40B4-BE49-F238E27FC236}">
              <a16:creationId xmlns:a16="http://schemas.microsoft.com/office/drawing/2014/main" id="{00000000-0008-0000-0600-000005010000}"/>
            </a:ext>
          </a:extLst>
        </xdr:cNvPr>
        <xdr:cNvSpPr/>
      </xdr:nvSpPr>
      <xdr:spPr>
        <a:xfrm>
          <a:off x="1079500" y="16817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108605</xdr:rowOff>
    </xdr:from>
    <xdr:ext cx="534377" cy="259045"/>
    <xdr:sp macro="" textlink="">
      <xdr:nvSpPr>
        <xdr:cNvPr id="262" name="テキスト ボックス 261">
          <a:extLst>
            <a:ext uri="{FF2B5EF4-FFF2-40B4-BE49-F238E27FC236}">
              <a16:creationId xmlns:a16="http://schemas.microsoft.com/office/drawing/2014/main" id="{00000000-0008-0000-0600-000006010000}"/>
            </a:ext>
          </a:extLst>
        </xdr:cNvPr>
        <xdr:cNvSpPr txBox="1"/>
      </xdr:nvSpPr>
      <xdr:spPr>
        <a:xfrm>
          <a:off x="863111" y="16910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6" name="正方形/長方形 265">
          <a:extLst>
            <a:ext uri="{FF2B5EF4-FFF2-40B4-BE49-F238E27FC236}">
              <a16:creationId xmlns:a16="http://schemas.microsoft.com/office/drawing/2014/main" id="{00000000-0008-0000-0600-00000A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7" name="正方形/長方形 266">
          <a:extLst>
            <a:ext uri="{FF2B5EF4-FFF2-40B4-BE49-F238E27FC236}">
              <a16:creationId xmlns:a16="http://schemas.microsoft.com/office/drawing/2014/main" id="{00000000-0008-0000-0600-00000B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600-00000C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600-00000D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0" name="正方形/長方形 269">
          <a:extLst>
            <a:ext uri="{FF2B5EF4-FFF2-40B4-BE49-F238E27FC236}">
              <a16:creationId xmlns:a16="http://schemas.microsoft.com/office/drawing/2014/main" id="{00000000-0008-0000-0600-00000E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139700</xdr:rowOff>
    </xdr:from>
    <xdr:to>
      <xdr:col>59</xdr:col>
      <xdr:colOff>50800</xdr:colOff>
      <xdr:row>39</xdr:row>
      <xdr:rowOff>139700</xdr:rowOff>
    </xdr:to>
    <xdr:cxnSp macro="">
      <xdr:nvCxnSpPr>
        <xdr:cNvPr id="273" name="直線コネクタ 272">
          <a:extLst>
            <a:ext uri="{FF2B5EF4-FFF2-40B4-BE49-F238E27FC236}">
              <a16:creationId xmlns:a16="http://schemas.microsoft.com/office/drawing/2014/main" id="{00000000-0008-0000-0600-000011010000}"/>
            </a:ext>
          </a:extLst>
        </xdr:cNvPr>
        <xdr:cNvCxnSpPr/>
      </xdr:nvCxnSpPr>
      <xdr:spPr>
        <a:xfrm>
          <a:off x="6604000" y="6826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168927</xdr:rowOff>
    </xdr:from>
    <xdr:ext cx="248786" cy="259045"/>
    <xdr:sp macro="" textlink="">
      <xdr:nvSpPr>
        <xdr:cNvPr id="274" name="テキスト ボックス 273">
          <a:extLst>
            <a:ext uri="{FF2B5EF4-FFF2-40B4-BE49-F238E27FC236}">
              <a16:creationId xmlns:a16="http://schemas.microsoft.com/office/drawing/2014/main" id="{00000000-0008-0000-0600-000012010000}"/>
            </a:ext>
          </a:extLst>
        </xdr:cNvPr>
        <xdr:cNvSpPr txBox="1"/>
      </xdr:nvSpPr>
      <xdr:spPr>
        <a:xfrm>
          <a:off x="6355214" y="6684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25400</xdr:rowOff>
    </xdr:from>
    <xdr:to>
      <xdr:col>59</xdr:col>
      <xdr:colOff>50800</xdr:colOff>
      <xdr:row>38</xdr:row>
      <xdr:rowOff>25400</xdr:rowOff>
    </xdr:to>
    <xdr:cxnSp macro="">
      <xdr:nvCxnSpPr>
        <xdr:cNvPr id="275" name="直線コネクタ 274">
          <a:extLst>
            <a:ext uri="{FF2B5EF4-FFF2-40B4-BE49-F238E27FC236}">
              <a16:creationId xmlns:a16="http://schemas.microsoft.com/office/drawing/2014/main" id="{00000000-0008-0000-0600-000013010000}"/>
            </a:ext>
          </a:extLst>
        </xdr:cNvPr>
        <xdr:cNvCxnSpPr/>
      </xdr:nvCxnSpPr>
      <xdr:spPr>
        <a:xfrm>
          <a:off x="6604000" y="6540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37</xdr:row>
      <xdr:rowOff>54627</xdr:rowOff>
    </xdr:from>
    <xdr:ext cx="531299" cy="259045"/>
    <xdr:sp macro="" textlink="">
      <xdr:nvSpPr>
        <xdr:cNvPr id="276" name="テキスト ボックス 275">
          <a:extLst>
            <a:ext uri="{FF2B5EF4-FFF2-40B4-BE49-F238E27FC236}">
              <a16:creationId xmlns:a16="http://schemas.microsoft.com/office/drawing/2014/main" id="{00000000-0008-0000-0600-000014010000}"/>
            </a:ext>
          </a:extLst>
        </xdr:cNvPr>
        <xdr:cNvSpPr txBox="1"/>
      </xdr:nvSpPr>
      <xdr:spPr>
        <a:xfrm>
          <a:off x="6072701" y="6398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82550</xdr:rowOff>
    </xdr:from>
    <xdr:to>
      <xdr:col>59</xdr:col>
      <xdr:colOff>50800</xdr:colOff>
      <xdr:row>36</xdr:row>
      <xdr:rowOff>82550</xdr:rowOff>
    </xdr:to>
    <xdr:cxnSp macro="">
      <xdr:nvCxnSpPr>
        <xdr:cNvPr id="277" name="直線コネクタ 276">
          <a:extLst>
            <a:ext uri="{FF2B5EF4-FFF2-40B4-BE49-F238E27FC236}">
              <a16:creationId xmlns:a16="http://schemas.microsoft.com/office/drawing/2014/main" id="{00000000-0008-0000-0600-000015010000}"/>
            </a:ext>
          </a:extLst>
        </xdr:cNvPr>
        <xdr:cNvCxnSpPr/>
      </xdr:nvCxnSpPr>
      <xdr:spPr>
        <a:xfrm>
          <a:off x="6604000" y="6254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35</xdr:row>
      <xdr:rowOff>111777</xdr:rowOff>
    </xdr:from>
    <xdr:ext cx="531299" cy="259045"/>
    <xdr:sp macro="" textlink="">
      <xdr:nvSpPr>
        <xdr:cNvPr id="278" name="テキスト ボックス 277">
          <a:extLst>
            <a:ext uri="{FF2B5EF4-FFF2-40B4-BE49-F238E27FC236}">
              <a16:creationId xmlns:a16="http://schemas.microsoft.com/office/drawing/2014/main" id="{00000000-0008-0000-0600-000016010000}"/>
            </a:ext>
          </a:extLst>
        </xdr:cNvPr>
        <xdr:cNvSpPr txBox="1"/>
      </xdr:nvSpPr>
      <xdr:spPr>
        <a:xfrm>
          <a:off x="6072701" y="6112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9" name="直線コネクタ 278">
          <a:extLst>
            <a:ext uri="{FF2B5EF4-FFF2-40B4-BE49-F238E27FC236}">
              <a16:creationId xmlns:a16="http://schemas.microsoft.com/office/drawing/2014/main" id="{00000000-0008-0000-0600-000017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168927</xdr:rowOff>
    </xdr:from>
    <xdr:ext cx="531299" cy="259045"/>
    <xdr:sp macro="" textlink="">
      <xdr:nvSpPr>
        <xdr:cNvPr id="280" name="テキスト ボックス 279">
          <a:extLst>
            <a:ext uri="{FF2B5EF4-FFF2-40B4-BE49-F238E27FC236}">
              <a16:creationId xmlns:a16="http://schemas.microsoft.com/office/drawing/2014/main" id="{00000000-0008-0000-0600-000018010000}"/>
            </a:ext>
          </a:extLst>
        </xdr:cNvPr>
        <xdr:cNvSpPr txBox="1"/>
      </xdr:nvSpPr>
      <xdr:spPr>
        <a:xfrm>
          <a:off x="6072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25400</xdr:rowOff>
    </xdr:from>
    <xdr:to>
      <xdr:col>59</xdr:col>
      <xdr:colOff>50800</xdr:colOff>
      <xdr:row>33</xdr:row>
      <xdr:rowOff>25400</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a:off x="6604000" y="568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54627</xdr:rowOff>
    </xdr:from>
    <xdr:ext cx="595419" cy="259045"/>
    <xdr:sp macro="" textlink="">
      <xdr:nvSpPr>
        <xdr:cNvPr id="282" name="テキスト ボックス 281">
          <a:extLst>
            <a:ext uri="{FF2B5EF4-FFF2-40B4-BE49-F238E27FC236}">
              <a16:creationId xmlns:a16="http://schemas.microsoft.com/office/drawing/2014/main" id="{00000000-0008-0000-0600-00001A010000}"/>
            </a:ext>
          </a:extLst>
        </xdr:cNvPr>
        <xdr:cNvSpPr txBox="1"/>
      </xdr:nvSpPr>
      <xdr:spPr>
        <a:xfrm>
          <a:off x="6008581" y="55410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82550</xdr:rowOff>
    </xdr:from>
    <xdr:to>
      <xdr:col>59</xdr:col>
      <xdr:colOff>50800</xdr:colOff>
      <xdr:row>31</xdr:row>
      <xdr:rowOff>82550</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6604000" y="539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111777</xdr:rowOff>
    </xdr:from>
    <xdr:ext cx="595419" cy="259045"/>
    <xdr:sp macro="" textlink="">
      <xdr:nvSpPr>
        <xdr:cNvPr id="284" name="テキスト ボックス 283">
          <a:extLst>
            <a:ext uri="{FF2B5EF4-FFF2-40B4-BE49-F238E27FC236}">
              <a16:creationId xmlns:a16="http://schemas.microsoft.com/office/drawing/2014/main" id="{00000000-0008-0000-0600-00001C010000}"/>
            </a:ext>
          </a:extLst>
        </xdr:cNvPr>
        <xdr:cNvSpPr txBox="1"/>
      </xdr:nvSpPr>
      <xdr:spPr>
        <a:xfrm>
          <a:off x="6008581" y="5255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29</xdr:row>
      <xdr:rowOff>139700</xdr:rowOff>
    </xdr:from>
    <xdr:to>
      <xdr:col>59</xdr:col>
      <xdr:colOff>50800</xdr:colOff>
      <xdr:row>29</xdr:row>
      <xdr:rowOff>139700</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6604000" y="511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28</xdr:row>
      <xdr:rowOff>168927</xdr:rowOff>
    </xdr:from>
    <xdr:ext cx="595419" cy="259045"/>
    <xdr:sp macro="" textlink="">
      <xdr:nvSpPr>
        <xdr:cNvPr id="286" name="テキスト ボックス 285">
          <a:extLst>
            <a:ext uri="{FF2B5EF4-FFF2-40B4-BE49-F238E27FC236}">
              <a16:creationId xmlns:a16="http://schemas.microsoft.com/office/drawing/2014/main" id="{00000000-0008-0000-0600-00001E010000}"/>
            </a:ext>
          </a:extLst>
        </xdr:cNvPr>
        <xdr:cNvSpPr txBox="1"/>
      </xdr:nvSpPr>
      <xdr:spPr>
        <a:xfrm>
          <a:off x="6008581" y="4969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6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8" name="テキスト ボックス 287">
          <a:extLst>
            <a:ext uri="{FF2B5EF4-FFF2-40B4-BE49-F238E27FC236}">
              <a16:creationId xmlns:a16="http://schemas.microsoft.com/office/drawing/2014/main" id="{00000000-0008-0000-0600-000020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補助費等グラフ枠">
          <a:extLst>
            <a:ext uri="{FF2B5EF4-FFF2-40B4-BE49-F238E27FC236}">
              <a16:creationId xmlns:a16="http://schemas.microsoft.com/office/drawing/2014/main" id="{00000000-0008-0000-06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32</xdr:row>
      <xdr:rowOff>58252</xdr:rowOff>
    </xdr:from>
    <xdr:to>
      <xdr:col>54</xdr:col>
      <xdr:colOff>189865</xdr:colOff>
      <xdr:row>38</xdr:row>
      <xdr:rowOff>136557</xdr:rowOff>
    </xdr:to>
    <xdr:cxnSp macro="">
      <xdr:nvCxnSpPr>
        <xdr:cNvPr id="290" name="直線コネクタ 289">
          <a:extLst>
            <a:ext uri="{FF2B5EF4-FFF2-40B4-BE49-F238E27FC236}">
              <a16:creationId xmlns:a16="http://schemas.microsoft.com/office/drawing/2014/main" id="{00000000-0008-0000-0600-000022010000}"/>
            </a:ext>
          </a:extLst>
        </xdr:cNvPr>
        <xdr:cNvCxnSpPr/>
      </xdr:nvCxnSpPr>
      <xdr:spPr>
        <a:xfrm flipV="1">
          <a:off x="10475595" y="5544652"/>
          <a:ext cx="1270" cy="11070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140384</xdr:rowOff>
    </xdr:from>
    <xdr:ext cx="534377" cy="259045"/>
    <xdr:sp macro="" textlink="">
      <xdr:nvSpPr>
        <xdr:cNvPr id="291" name="補助費等最小値テキスト">
          <a:extLst>
            <a:ext uri="{FF2B5EF4-FFF2-40B4-BE49-F238E27FC236}">
              <a16:creationId xmlns:a16="http://schemas.microsoft.com/office/drawing/2014/main" id="{00000000-0008-0000-0600-000023010000}"/>
            </a:ext>
          </a:extLst>
        </xdr:cNvPr>
        <xdr:cNvSpPr txBox="1"/>
      </xdr:nvSpPr>
      <xdr:spPr>
        <a:xfrm>
          <a:off x="10528300" y="66554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136557</xdr:rowOff>
    </xdr:from>
    <xdr:to>
      <xdr:col>55</xdr:col>
      <xdr:colOff>88900</xdr:colOff>
      <xdr:row>38</xdr:row>
      <xdr:rowOff>136557</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a:off x="10388600" y="66516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31</xdr:row>
      <xdr:rowOff>4929</xdr:rowOff>
    </xdr:from>
    <xdr:ext cx="599010" cy="259045"/>
    <xdr:sp macro="" textlink="">
      <xdr:nvSpPr>
        <xdr:cNvPr id="293" name="補助費等最大値テキスト">
          <a:extLst>
            <a:ext uri="{FF2B5EF4-FFF2-40B4-BE49-F238E27FC236}">
              <a16:creationId xmlns:a16="http://schemas.microsoft.com/office/drawing/2014/main" id="{00000000-0008-0000-0600-000025010000}"/>
            </a:ext>
          </a:extLst>
        </xdr:cNvPr>
        <xdr:cNvSpPr txBox="1"/>
      </xdr:nvSpPr>
      <xdr:spPr>
        <a:xfrm>
          <a:off x="10528300" y="531987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134,551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32</xdr:row>
      <xdr:rowOff>58252</xdr:rowOff>
    </xdr:from>
    <xdr:to>
      <xdr:col>55</xdr:col>
      <xdr:colOff>88900</xdr:colOff>
      <xdr:row>32</xdr:row>
      <xdr:rowOff>58252</xdr:rowOff>
    </xdr:to>
    <xdr:cxnSp macro="">
      <xdr:nvCxnSpPr>
        <xdr:cNvPr id="294" name="直線コネクタ 293">
          <a:extLst>
            <a:ext uri="{FF2B5EF4-FFF2-40B4-BE49-F238E27FC236}">
              <a16:creationId xmlns:a16="http://schemas.microsoft.com/office/drawing/2014/main" id="{00000000-0008-0000-0600-000026010000}"/>
            </a:ext>
          </a:extLst>
        </xdr:cNvPr>
        <xdr:cNvCxnSpPr/>
      </xdr:nvCxnSpPr>
      <xdr:spPr>
        <a:xfrm>
          <a:off x="10388600" y="5544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30</xdr:row>
      <xdr:rowOff>131747</xdr:rowOff>
    </xdr:from>
    <xdr:to>
      <xdr:col>55</xdr:col>
      <xdr:colOff>0</xdr:colOff>
      <xdr:row>36</xdr:row>
      <xdr:rowOff>75025</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a:off x="9639300" y="5275247"/>
          <a:ext cx="838200" cy="9719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62527</xdr:rowOff>
    </xdr:from>
    <xdr:ext cx="534377" cy="259045"/>
    <xdr:sp macro="" textlink="">
      <xdr:nvSpPr>
        <xdr:cNvPr id="296" name="補助費等平均値テキスト">
          <a:extLst>
            <a:ext uri="{FF2B5EF4-FFF2-40B4-BE49-F238E27FC236}">
              <a16:creationId xmlns:a16="http://schemas.microsoft.com/office/drawing/2014/main" id="{00000000-0008-0000-0600-000028010000}"/>
            </a:ext>
          </a:extLst>
        </xdr:cNvPr>
        <xdr:cNvSpPr txBox="1"/>
      </xdr:nvSpPr>
      <xdr:spPr>
        <a:xfrm>
          <a:off x="10528300" y="623472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84100</xdr:rowOff>
    </xdr:from>
    <xdr:to>
      <xdr:col>55</xdr:col>
      <xdr:colOff>50800</xdr:colOff>
      <xdr:row>37</xdr:row>
      <xdr:rowOff>14250</xdr:rowOff>
    </xdr:to>
    <xdr:sp macro="" textlink="">
      <xdr:nvSpPr>
        <xdr:cNvPr id="297" name="フローチャート: 判断 296">
          <a:extLst>
            <a:ext uri="{FF2B5EF4-FFF2-40B4-BE49-F238E27FC236}">
              <a16:creationId xmlns:a16="http://schemas.microsoft.com/office/drawing/2014/main" id="{00000000-0008-0000-0600-000029010000}"/>
            </a:ext>
          </a:extLst>
        </xdr:cNvPr>
        <xdr:cNvSpPr/>
      </xdr:nvSpPr>
      <xdr:spPr>
        <a:xfrm>
          <a:off x="10426700" y="6256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30</xdr:row>
      <xdr:rowOff>131747</xdr:rowOff>
    </xdr:from>
    <xdr:to>
      <xdr:col>50</xdr:col>
      <xdr:colOff>114300</xdr:colOff>
      <xdr:row>36</xdr:row>
      <xdr:rowOff>152378</xdr:rowOff>
    </xdr:to>
    <xdr:cxnSp macro="">
      <xdr:nvCxnSpPr>
        <xdr:cNvPr id="298" name="直線コネクタ 297">
          <a:extLst>
            <a:ext uri="{FF2B5EF4-FFF2-40B4-BE49-F238E27FC236}">
              <a16:creationId xmlns:a16="http://schemas.microsoft.com/office/drawing/2014/main" id="{00000000-0008-0000-0600-00002A010000}"/>
            </a:ext>
          </a:extLst>
        </xdr:cNvPr>
        <xdr:cNvCxnSpPr/>
      </xdr:nvCxnSpPr>
      <xdr:spPr>
        <a:xfrm flipV="1">
          <a:off x="8750300" y="5275247"/>
          <a:ext cx="889000" cy="10493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30</xdr:row>
      <xdr:rowOff>162119</xdr:rowOff>
    </xdr:from>
    <xdr:to>
      <xdr:col>50</xdr:col>
      <xdr:colOff>165100</xdr:colOff>
      <xdr:row>31</xdr:row>
      <xdr:rowOff>92269</xdr:rowOff>
    </xdr:to>
    <xdr:sp macro="" textlink="">
      <xdr:nvSpPr>
        <xdr:cNvPr id="299" name="フローチャート: 判断 298">
          <a:extLst>
            <a:ext uri="{FF2B5EF4-FFF2-40B4-BE49-F238E27FC236}">
              <a16:creationId xmlns:a16="http://schemas.microsoft.com/office/drawing/2014/main" id="{00000000-0008-0000-0600-00002B010000}"/>
            </a:ext>
          </a:extLst>
        </xdr:cNvPr>
        <xdr:cNvSpPr/>
      </xdr:nvSpPr>
      <xdr:spPr>
        <a:xfrm>
          <a:off x="9588500" y="5305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31</xdr:row>
      <xdr:rowOff>83396</xdr:rowOff>
    </xdr:from>
    <xdr:ext cx="59901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9339795" y="53983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36</xdr:row>
      <xdr:rowOff>152378</xdr:rowOff>
    </xdr:from>
    <xdr:to>
      <xdr:col>45</xdr:col>
      <xdr:colOff>177800</xdr:colOff>
      <xdr:row>37</xdr:row>
      <xdr:rowOff>6140</xdr:rowOff>
    </xdr:to>
    <xdr:cxnSp macro="">
      <xdr:nvCxnSpPr>
        <xdr:cNvPr id="301" name="直線コネクタ 300">
          <a:extLst>
            <a:ext uri="{FF2B5EF4-FFF2-40B4-BE49-F238E27FC236}">
              <a16:creationId xmlns:a16="http://schemas.microsoft.com/office/drawing/2014/main" id="{00000000-0008-0000-0600-00002D010000}"/>
            </a:ext>
          </a:extLst>
        </xdr:cNvPr>
        <xdr:cNvCxnSpPr/>
      </xdr:nvCxnSpPr>
      <xdr:spPr>
        <a:xfrm flipV="1">
          <a:off x="7861300" y="6324578"/>
          <a:ext cx="889000" cy="252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169625</xdr:rowOff>
    </xdr:from>
    <xdr:to>
      <xdr:col>46</xdr:col>
      <xdr:colOff>38100</xdr:colOff>
      <xdr:row>37</xdr:row>
      <xdr:rowOff>99775</xdr:rowOff>
    </xdr:to>
    <xdr:sp macro="" textlink="">
      <xdr:nvSpPr>
        <xdr:cNvPr id="302" name="フローチャート: 判断 301">
          <a:extLst>
            <a:ext uri="{FF2B5EF4-FFF2-40B4-BE49-F238E27FC236}">
              <a16:creationId xmlns:a16="http://schemas.microsoft.com/office/drawing/2014/main" id="{00000000-0008-0000-0600-00002E010000}"/>
            </a:ext>
          </a:extLst>
        </xdr:cNvPr>
        <xdr:cNvSpPr/>
      </xdr:nvSpPr>
      <xdr:spPr>
        <a:xfrm>
          <a:off x="8699500" y="634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90902</xdr:rowOff>
    </xdr:from>
    <xdr:ext cx="534377"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8483111" y="64345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36</xdr:row>
      <xdr:rowOff>128051</xdr:rowOff>
    </xdr:from>
    <xdr:to>
      <xdr:col>41</xdr:col>
      <xdr:colOff>50800</xdr:colOff>
      <xdr:row>37</xdr:row>
      <xdr:rowOff>6140</xdr:rowOff>
    </xdr:to>
    <xdr:cxnSp macro="">
      <xdr:nvCxnSpPr>
        <xdr:cNvPr id="304" name="直線コネクタ 303">
          <a:extLst>
            <a:ext uri="{FF2B5EF4-FFF2-40B4-BE49-F238E27FC236}">
              <a16:creationId xmlns:a16="http://schemas.microsoft.com/office/drawing/2014/main" id="{00000000-0008-0000-0600-000030010000}"/>
            </a:ext>
          </a:extLst>
        </xdr:cNvPr>
        <xdr:cNvCxnSpPr/>
      </xdr:nvCxnSpPr>
      <xdr:spPr>
        <a:xfrm>
          <a:off x="6972300" y="6300251"/>
          <a:ext cx="889000" cy="495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3299</xdr:rowOff>
    </xdr:from>
    <xdr:to>
      <xdr:col>41</xdr:col>
      <xdr:colOff>101600</xdr:colOff>
      <xdr:row>37</xdr:row>
      <xdr:rowOff>104899</xdr:rowOff>
    </xdr:to>
    <xdr:sp macro="" textlink="">
      <xdr:nvSpPr>
        <xdr:cNvPr id="305" name="フローチャート: 判断 304">
          <a:extLst>
            <a:ext uri="{FF2B5EF4-FFF2-40B4-BE49-F238E27FC236}">
              <a16:creationId xmlns:a16="http://schemas.microsoft.com/office/drawing/2014/main" id="{00000000-0008-0000-0600-000031010000}"/>
            </a:ext>
          </a:extLst>
        </xdr:cNvPr>
        <xdr:cNvSpPr/>
      </xdr:nvSpPr>
      <xdr:spPr>
        <a:xfrm>
          <a:off x="7810500" y="63469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37</xdr:row>
      <xdr:rowOff>96026</xdr:rowOff>
    </xdr:from>
    <xdr:ext cx="534377" cy="259045"/>
    <xdr:sp macro="" textlink="">
      <xdr:nvSpPr>
        <xdr:cNvPr id="306" name="テキスト ボックス 305">
          <a:extLst>
            <a:ext uri="{FF2B5EF4-FFF2-40B4-BE49-F238E27FC236}">
              <a16:creationId xmlns:a16="http://schemas.microsoft.com/office/drawing/2014/main" id="{00000000-0008-0000-0600-000032010000}"/>
            </a:ext>
          </a:extLst>
        </xdr:cNvPr>
        <xdr:cNvSpPr txBox="1"/>
      </xdr:nvSpPr>
      <xdr:spPr>
        <a:xfrm>
          <a:off x="7594111" y="6439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20625</xdr:rowOff>
    </xdr:from>
    <xdr:to>
      <xdr:col>36</xdr:col>
      <xdr:colOff>165100</xdr:colOff>
      <xdr:row>37</xdr:row>
      <xdr:rowOff>122225</xdr:rowOff>
    </xdr:to>
    <xdr:sp macro="" textlink="">
      <xdr:nvSpPr>
        <xdr:cNvPr id="307" name="フローチャート: 判断 306">
          <a:extLst>
            <a:ext uri="{FF2B5EF4-FFF2-40B4-BE49-F238E27FC236}">
              <a16:creationId xmlns:a16="http://schemas.microsoft.com/office/drawing/2014/main" id="{00000000-0008-0000-0600-000033010000}"/>
            </a:ext>
          </a:extLst>
        </xdr:cNvPr>
        <xdr:cNvSpPr/>
      </xdr:nvSpPr>
      <xdr:spPr>
        <a:xfrm>
          <a:off x="6921500" y="6364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37</xdr:row>
      <xdr:rowOff>113352</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6705111" y="64570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6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6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6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24225</xdr:rowOff>
    </xdr:from>
    <xdr:to>
      <xdr:col>55</xdr:col>
      <xdr:colOff>50800</xdr:colOff>
      <xdr:row>36</xdr:row>
      <xdr:rowOff>125825</xdr:rowOff>
    </xdr:to>
    <xdr:sp macro="" textlink="">
      <xdr:nvSpPr>
        <xdr:cNvPr id="314" name="楕円 313">
          <a:extLst>
            <a:ext uri="{FF2B5EF4-FFF2-40B4-BE49-F238E27FC236}">
              <a16:creationId xmlns:a16="http://schemas.microsoft.com/office/drawing/2014/main" id="{00000000-0008-0000-0600-00003A010000}"/>
            </a:ext>
          </a:extLst>
        </xdr:cNvPr>
        <xdr:cNvSpPr/>
      </xdr:nvSpPr>
      <xdr:spPr>
        <a:xfrm>
          <a:off x="10426700" y="6196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35</xdr:row>
      <xdr:rowOff>47102</xdr:rowOff>
    </xdr:from>
    <xdr:ext cx="534377" cy="259045"/>
    <xdr:sp macro="" textlink="">
      <xdr:nvSpPr>
        <xdr:cNvPr id="315" name="補助費等該当値テキスト">
          <a:extLst>
            <a:ext uri="{FF2B5EF4-FFF2-40B4-BE49-F238E27FC236}">
              <a16:creationId xmlns:a16="http://schemas.microsoft.com/office/drawing/2014/main" id="{00000000-0008-0000-0600-00003B010000}"/>
            </a:ext>
          </a:extLst>
        </xdr:cNvPr>
        <xdr:cNvSpPr txBox="1"/>
      </xdr:nvSpPr>
      <xdr:spPr>
        <a:xfrm>
          <a:off x="10528300" y="60478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30</xdr:row>
      <xdr:rowOff>80947</xdr:rowOff>
    </xdr:from>
    <xdr:to>
      <xdr:col>50</xdr:col>
      <xdr:colOff>165100</xdr:colOff>
      <xdr:row>31</xdr:row>
      <xdr:rowOff>11097</xdr:rowOff>
    </xdr:to>
    <xdr:sp macro="" textlink="">
      <xdr:nvSpPr>
        <xdr:cNvPr id="316" name="楕円 315">
          <a:extLst>
            <a:ext uri="{FF2B5EF4-FFF2-40B4-BE49-F238E27FC236}">
              <a16:creationId xmlns:a16="http://schemas.microsoft.com/office/drawing/2014/main" id="{00000000-0008-0000-0600-00003C010000}"/>
            </a:ext>
          </a:extLst>
        </xdr:cNvPr>
        <xdr:cNvSpPr/>
      </xdr:nvSpPr>
      <xdr:spPr>
        <a:xfrm>
          <a:off x="9588500" y="52244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29</xdr:row>
      <xdr:rowOff>27624</xdr:rowOff>
    </xdr:from>
    <xdr:ext cx="599010" cy="259045"/>
    <xdr:sp macro="" textlink="">
      <xdr:nvSpPr>
        <xdr:cNvPr id="317" name="テキスト ボックス 316">
          <a:extLst>
            <a:ext uri="{FF2B5EF4-FFF2-40B4-BE49-F238E27FC236}">
              <a16:creationId xmlns:a16="http://schemas.microsoft.com/office/drawing/2014/main" id="{00000000-0008-0000-0600-00003D010000}"/>
            </a:ext>
          </a:extLst>
        </xdr:cNvPr>
        <xdr:cNvSpPr txBox="1"/>
      </xdr:nvSpPr>
      <xdr:spPr>
        <a:xfrm>
          <a:off x="9339795" y="49996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162,835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36</xdr:row>
      <xdr:rowOff>101578</xdr:rowOff>
    </xdr:from>
    <xdr:to>
      <xdr:col>46</xdr:col>
      <xdr:colOff>38100</xdr:colOff>
      <xdr:row>37</xdr:row>
      <xdr:rowOff>31728</xdr:rowOff>
    </xdr:to>
    <xdr:sp macro="" textlink="">
      <xdr:nvSpPr>
        <xdr:cNvPr id="318" name="楕円 317">
          <a:extLst>
            <a:ext uri="{FF2B5EF4-FFF2-40B4-BE49-F238E27FC236}">
              <a16:creationId xmlns:a16="http://schemas.microsoft.com/office/drawing/2014/main" id="{00000000-0008-0000-0600-00003E010000}"/>
            </a:ext>
          </a:extLst>
        </xdr:cNvPr>
        <xdr:cNvSpPr/>
      </xdr:nvSpPr>
      <xdr:spPr>
        <a:xfrm>
          <a:off x="8699500" y="62737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35</xdr:row>
      <xdr:rowOff>48255</xdr:rowOff>
    </xdr:from>
    <xdr:ext cx="534377" cy="259045"/>
    <xdr:sp macro="" textlink="">
      <xdr:nvSpPr>
        <xdr:cNvPr id="319" name="テキスト ボックス 318">
          <a:extLst>
            <a:ext uri="{FF2B5EF4-FFF2-40B4-BE49-F238E27FC236}">
              <a16:creationId xmlns:a16="http://schemas.microsoft.com/office/drawing/2014/main" id="{00000000-0008-0000-0600-00003F010000}"/>
            </a:ext>
          </a:extLst>
        </xdr:cNvPr>
        <xdr:cNvSpPr txBox="1"/>
      </xdr:nvSpPr>
      <xdr:spPr>
        <a:xfrm>
          <a:off x="8483111" y="60490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36</xdr:row>
      <xdr:rowOff>126790</xdr:rowOff>
    </xdr:from>
    <xdr:to>
      <xdr:col>41</xdr:col>
      <xdr:colOff>101600</xdr:colOff>
      <xdr:row>37</xdr:row>
      <xdr:rowOff>56940</xdr:rowOff>
    </xdr:to>
    <xdr:sp macro="" textlink="">
      <xdr:nvSpPr>
        <xdr:cNvPr id="320" name="楕円 319">
          <a:extLst>
            <a:ext uri="{FF2B5EF4-FFF2-40B4-BE49-F238E27FC236}">
              <a16:creationId xmlns:a16="http://schemas.microsoft.com/office/drawing/2014/main" id="{00000000-0008-0000-0600-000040010000}"/>
            </a:ext>
          </a:extLst>
        </xdr:cNvPr>
        <xdr:cNvSpPr/>
      </xdr:nvSpPr>
      <xdr:spPr>
        <a:xfrm>
          <a:off x="7810500" y="6298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35</xdr:row>
      <xdr:rowOff>73467</xdr:rowOff>
    </xdr:from>
    <xdr:ext cx="534377" cy="259045"/>
    <xdr:sp macro="" textlink="">
      <xdr:nvSpPr>
        <xdr:cNvPr id="321" name="テキスト ボックス 320">
          <a:extLst>
            <a:ext uri="{FF2B5EF4-FFF2-40B4-BE49-F238E27FC236}">
              <a16:creationId xmlns:a16="http://schemas.microsoft.com/office/drawing/2014/main" id="{00000000-0008-0000-0600-000041010000}"/>
            </a:ext>
          </a:extLst>
        </xdr:cNvPr>
        <xdr:cNvSpPr txBox="1"/>
      </xdr:nvSpPr>
      <xdr:spPr>
        <a:xfrm>
          <a:off x="7594111" y="60742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77251</xdr:rowOff>
    </xdr:from>
    <xdr:to>
      <xdr:col>36</xdr:col>
      <xdr:colOff>165100</xdr:colOff>
      <xdr:row>37</xdr:row>
      <xdr:rowOff>7401</xdr:rowOff>
    </xdr:to>
    <xdr:sp macro="" textlink="">
      <xdr:nvSpPr>
        <xdr:cNvPr id="322" name="楕円 321">
          <a:extLst>
            <a:ext uri="{FF2B5EF4-FFF2-40B4-BE49-F238E27FC236}">
              <a16:creationId xmlns:a16="http://schemas.microsoft.com/office/drawing/2014/main" id="{00000000-0008-0000-0600-000042010000}"/>
            </a:ext>
          </a:extLst>
        </xdr:cNvPr>
        <xdr:cNvSpPr/>
      </xdr:nvSpPr>
      <xdr:spPr>
        <a:xfrm>
          <a:off x="6921500" y="6249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35</xdr:row>
      <xdr:rowOff>23928</xdr:rowOff>
    </xdr:from>
    <xdr:ext cx="534377" cy="259045"/>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705111" y="60246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6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6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6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6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6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6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6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6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34" name="直線コネクタ 333">
          <a:extLst>
            <a:ext uri="{FF2B5EF4-FFF2-40B4-BE49-F238E27FC236}">
              <a16:creationId xmlns:a16="http://schemas.microsoft.com/office/drawing/2014/main" id="{00000000-0008-0000-0600-00004E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5" name="テキスト ボックス 334">
          <a:extLst>
            <a:ext uri="{FF2B5EF4-FFF2-40B4-BE49-F238E27FC236}">
              <a16:creationId xmlns:a16="http://schemas.microsoft.com/office/drawing/2014/main" id="{00000000-0008-0000-0600-00004F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6" name="直線コネクタ 335">
          <a:extLst>
            <a:ext uri="{FF2B5EF4-FFF2-40B4-BE49-F238E27FC236}">
              <a16:creationId xmlns:a16="http://schemas.microsoft.com/office/drawing/2014/main" id="{00000000-0008-0000-0600-000050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7" name="テキスト ボックス 336">
          <a:extLst>
            <a:ext uri="{FF2B5EF4-FFF2-40B4-BE49-F238E27FC236}">
              <a16:creationId xmlns:a16="http://schemas.microsoft.com/office/drawing/2014/main" id="{00000000-0008-0000-0600-000051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52</xdr:row>
      <xdr:rowOff>111777</xdr:rowOff>
    </xdr:from>
    <xdr:ext cx="595419" cy="259045"/>
    <xdr:sp macro="" textlink="">
      <xdr:nvSpPr>
        <xdr:cNvPr id="339" name="テキスト ボックス 338">
          <a:extLst>
            <a:ext uri="{FF2B5EF4-FFF2-40B4-BE49-F238E27FC236}">
              <a16:creationId xmlns:a16="http://schemas.microsoft.com/office/drawing/2014/main" id="{00000000-0008-0000-0600-000053010000}"/>
            </a:ext>
          </a:extLst>
        </xdr:cNvPr>
        <xdr:cNvSpPr txBox="1"/>
      </xdr:nvSpPr>
      <xdr:spPr>
        <a:xfrm>
          <a:off x="6008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168927</xdr:rowOff>
    </xdr:from>
    <xdr:ext cx="595419" cy="259045"/>
    <xdr:sp macro="" textlink="">
      <xdr:nvSpPr>
        <xdr:cNvPr id="341" name="テキスト ボックス 340">
          <a:extLst>
            <a:ext uri="{FF2B5EF4-FFF2-40B4-BE49-F238E27FC236}">
              <a16:creationId xmlns:a16="http://schemas.microsoft.com/office/drawing/2014/main" id="{00000000-0008-0000-0600-000055010000}"/>
            </a:ext>
          </a:extLst>
        </xdr:cNvPr>
        <xdr:cNvSpPr txBox="1"/>
      </xdr:nvSpPr>
      <xdr:spPr>
        <a:xfrm>
          <a:off x="6008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3" name="テキスト ボックス 342">
          <a:extLst>
            <a:ext uri="{FF2B5EF4-FFF2-40B4-BE49-F238E27FC236}">
              <a16:creationId xmlns:a16="http://schemas.microsoft.com/office/drawing/2014/main" id="{00000000-0008-0000-0600-000057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4" name="普通建設事業費グラフ枠">
          <a:extLst>
            <a:ext uri="{FF2B5EF4-FFF2-40B4-BE49-F238E27FC236}">
              <a16:creationId xmlns:a16="http://schemas.microsoft.com/office/drawing/2014/main" id="{00000000-0008-0000-0600-000058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4954</xdr:rowOff>
    </xdr:from>
    <xdr:to>
      <xdr:col>54</xdr:col>
      <xdr:colOff>189865</xdr:colOff>
      <xdr:row>58</xdr:row>
      <xdr:rowOff>109781</xdr:rowOff>
    </xdr:to>
    <xdr:cxnSp macro="">
      <xdr:nvCxnSpPr>
        <xdr:cNvPr id="345" name="直線コネクタ 344">
          <a:extLst>
            <a:ext uri="{FF2B5EF4-FFF2-40B4-BE49-F238E27FC236}">
              <a16:creationId xmlns:a16="http://schemas.microsoft.com/office/drawing/2014/main" id="{00000000-0008-0000-0600-000059010000}"/>
            </a:ext>
          </a:extLst>
        </xdr:cNvPr>
        <xdr:cNvCxnSpPr/>
      </xdr:nvCxnSpPr>
      <xdr:spPr>
        <a:xfrm flipV="1">
          <a:off x="10475595" y="8748904"/>
          <a:ext cx="1270" cy="13049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113608</xdr:rowOff>
    </xdr:from>
    <xdr:ext cx="469744" cy="259045"/>
    <xdr:sp macro="" textlink="">
      <xdr:nvSpPr>
        <xdr:cNvPr id="346" name="普通建設事業費最小値テキスト">
          <a:extLst>
            <a:ext uri="{FF2B5EF4-FFF2-40B4-BE49-F238E27FC236}">
              <a16:creationId xmlns:a16="http://schemas.microsoft.com/office/drawing/2014/main" id="{00000000-0008-0000-0600-00005A010000}"/>
            </a:ext>
          </a:extLst>
        </xdr:cNvPr>
        <xdr:cNvSpPr txBox="1"/>
      </xdr:nvSpPr>
      <xdr:spPr>
        <a:xfrm>
          <a:off x="10528300" y="10057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6,544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109781</xdr:rowOff>
    </xdr:from>
    <xdr:to>
      <xdr:col>55</xdr:col>
      <xdr:colOff>88900</xdr:colOff>
      <xdr:row>58</xdr:row>
      <xdr:rowOff>109781</xdr:rowOff>
    </xdr:to>
    <xdr:cxnSp macro="">
      <xdr:nvCxnSpPr>
        <xdr:cNvPr id="347" name="直線コネクタ 346">
          <a:extLst>
            <a:ext uri="{FF2B5EF4-FFF2-40B4-BE49-F238E27FC236}">
              <a16:creationId xmlns:a16="http://schemas.microsoft.com/office/drawing/2014/main" id="{00000000-0008-0000-0600-00005B010000}"/>
            </a:ext>
          </a:extLst>
        </xdr:cNvPr>
        <xdr:cNvCxnSpPr/>
      </xdr:nvCxnSpPr>
      <xdr:spPr>
        <a:xfrm>
          <a:off x="10388600" y="100538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123081</xdr:rowOff>
    </xdr:from>
    <xdr:ext cx="599010" cy="259045"/>
    <xdr:sp macro="" textlink="">
      <xdr:nvSpPr>
        <xdr:cNvPr id="348" name="普通建設事業費最大値テキスト">
          <a:extLst>
            <a:ext uri="{FF2B5EF4-FFF2-40B4-BE49-F238E27FC236}">
              <a16:creationId xmlns:a16="http://schemas.microsoft.com/office/drawing/2014/main" id="{00000000-0008-0000-0600-00005C010000}"/>
            </a:ext>
          </a:extLst>
        </xdr:cNvPr>
        <xdr:cNvSpPr txBox="1"/>
      </xdr:nvSpPr>
      <xdr:spPr>
        <a:xfrm>
          <a:off x="10528300" y="85241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291,972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4954</xdr:rowOff>
    </xdr:from>
    <xdr:to>
      <xdr:col>55</xdr:col>
      <xdr:colOff>88900</xdr:colOff>
      <xdr:row>51</xdr:row>
      <xdr:rowOff>4954</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10388600" y="87489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57</xdr:row>
      <xdr:rowOff>18437</xdr:rowOff>
    </xdr:from>
    <xdr:to>
      <xdr:col>55</xdr:col>
      <xdr:colOff>0</xdr:colOff>
      <xdr:row>57</xdr:row>
      <xdr:rowOff>130304</xdr:rowOff>
    </xdr:to>
    <xdr:cxnSp macro="">
      <xdr:nvCxnSpPr>
        <xdr:cNvPr id="350" name="直線コネクタ 349">
          <a:extLst>
            <a:ext uri="{FF2B5EF4-FFF2-40B4-BE49-F238E27FC236}">
              <a16:creationId xmlns:a16="http://schemas.microsoft.com/office/drawing/2014/main" id="{00000000-0008-0000-0600-00005E010000}"/>
            </a:ext>
          </a:extLst>
        </xdr:cNvPr>
        <xdr:cNvCxnSpPr/>
      </xdr:nvCxnSpPr>
      <xdr:spPr>
        <a:xfrm>
          <a:off x="9639300" y="9791087"/>
          <a:ext cx="838200" cy="111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56</xdr:row>
      <xdr:rowOff>67607</xdr:rowOff>
    </xdr:from>
    <xdr:ext cx="534377" cy="259045"/>
    <xdr:sp macro="" textlink="">
      <xdr:nvSpPr>
        <xdr:cNvPr id="351" name="普通建設事業費平均値テキスト">
          <a:extLst>
            <a:ext uri="{FF2B5EF4-FFF2-40B4-BE49-F238E27FC236}">
              <a16:creationId xmlns:a16="http://schemas.microsoft.com/office/drawing/2014/main" id="{00000000-0008-0000-0600-00005F010000}"/>
            </a:ext>
          </a:extLst>
        </xdr:cNvPr>
        <xdr:cNvSpPr txBox="1"/>
      </xdr:nvSpPr>
      <xdr:spPr>
        <a:xfrm>
          <a:off x="10528300" y="966880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47,161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44730</xdr:rowOff>
    </xdr:from>
    <xdr:to>
      <xdr:col>55</xdr:col>
      <xdr:colOff>50800</xdr:colOff>
      <xdr:row>57</xdr:row>
      <xdr:rowOff>146330</xdr:rowOff>
    </xdr:to>
    <xdr:sp macro="" textlink="">
      <xdr:nvSpPr>
        <xdr:cNvPr id="352" name="フローチャート: 判断 351">
          <a:extLst>
            <a:ext uri="{FF2B5EF4-FFF2-40B4-BE49-F238E27FC236}">
              <a16:creationId xmlns:a16="http://schemas.microsoft.com/office/drawing/2014/main" id="{00000000-0008-0000-0600-000060010000}"/>
            </a:ext>
          </a:extLst>
        </xdr:cNvPr>
        <xdr:cNvSpPr/>
      </xdr:nvSpPr>
      <xdr:spPr>
        <a:xfrm>
          <a:off x="10426700" y="9817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55</xdr:row>
      <xdr:rowOff>96403</xdr:rowOff>
    </xdr:from>
    <xdr:to>
      <xdr:col>50</xdr:col>
      <xdr:colOff>114300</xdr:colOff>
      <xdr:row>57</xdr:row>
      <xdr:rowOff>18437</xdr:rowOff>
    </xdr:to>
    <xdr:cxnSp macro="">
      <xdr:nvCxnSpPr>
        <xdr:cNvPr id="353" name="直線コネクタ 352">
          <a:extLst>
            <a:ext uri="{FF2B5EF4-FFF2-40B4-BE49-F238E27FC236}">
              <a16:creationId xmlns:a16="http://schemas.microsoft.com/office/drawing/2014/main" id="{00000000-0008-0000-0600-000061010000}"/>
            </a:ext>
          </a:extLst>
        </xdr:cNvPr>
        <xdr:cNvCxnSpPr/>
      </xdr:nvCxnSpPr>
      <xdr:spPr>
        <a:xfrm>
          <a:off x="8750300" y="9526153"/>
          <a:ext cx="889000" cy="264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22295</xdr:rowOff>
    </xdr:from>
    <xdr:to>
      <xdr:col>50</xdr:col>
      <xdr:colOff>165100</xdr:colOff>
      <xdr:row>57</xdr:row>
      <xdr:rowOff>123895</xdr:rowOff>
    </xdr:to>
    <xdr:sp macro="" textlink="">
      <xdr:nvSpPr>
        <xdr:cNvPr id="354" name="フローチャート: 判断 353">
          <a:extLst>
            <a:ext uri="{FF2B5EF4-FFF2-40B4-BE49-F238E27FC236}">
              <a16:creationId xmlns:a16="http://schemas.microsoft.com/office/drawing/2014/main" id="{00000000-0008-0000-0600-000062010000}"/>
            </a:ext>
          </a:extLst>
        </xdr:cNvPr>
        <xdr:cNvSpPr/>
      </xdr:nvSpPr>
      <xdr:spPr>
        <a:xfrm>
          <a:off x="9588500" y="97949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57</xdr:row>
      <xdr:rowOff>115022</xdr:rowOff>
    </xdr:from>
    <xdr:ext cx="534377" cy="259045"/>
    <xdr:sp macro="" textlink="">
      <xdr:nvSpPr>
        <xdr:cNvPr id="355" name="テキスト ボックス 354">
          <a:extLst>
            <a:ext uri="{FF2B5EF4-FFF2-40B4-BE49-F238E27FC236}">
              <a16:creationId xmlns:a16="http://schemas.microsoft.com/office/drawing/2014/main" id="{00000000-0008-0000-0600-000063010000}"/>
            </a:ext>
          </a:extLst>
        </xdr:cNvPr>
        <xdr:cNvSpPr txBox="1"/>
      </xdr:nvSpPr>
      <xdr:spPr>
        <a:xfrm>
          <a:off x="9372111" y="98876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55</xdr:row>
      <xdr:rowOff>96403</xdr:rowOff>
    </xdr:from>
    <xdr:to>
      <xdr:col>45</xdr:col>
      <xdr:colOff>177800</xdr:colOff>
      <xdr:row>56</xdr:row>
      <xdr:rowOff>132014</xdr:rowOff>
    </xdr:to>
    <xdr:cxnSp macro="">
      <xdr:nvCxnSpPr>
        <xdr:cNvPr id="356" name="直線コネクタ 355">
          <a:extLst>
            <a:ext uri="{FF2B5EF4-FFF2-40B4-BE49-F238E27FC236}">
              <a16:creationId xmlns:a16="http://schemas.microsoft.com/office/drawing/2014/main" id="{00000000-0008-0000-0600-000064010000}"/>
            </a:ext>
          </a:extLst>
        </xdr:cNvPr>
        <xdr:cNvCxnSpPr/>
      </xdr:nvCxnSpPr>
      <xdr:spPr>
        <a:xfrm flipV="1">
          <a:off x="7861300" y="9526153"/>
          <a:ext cx="889000" cy="2070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25971</xdr:rowOff>
    </xdr:from>
    <xdr:to>
      <xdr:col>46</xdr:col>
      <xdr:colOff>38100</xdr:colOff>
      <xdr:row>57</xdr:row>
      <xdr:rowOff>127571</xdr:rowOff>
    </xdr:to>
    <xdr:sp macro="" textlink="">
      <xdr:nvSpPr>
        <xdr:cNvPr id="357" name="フローチャート: 判断 356">
          <a:extLst>
            <a:ext uri="{FF2B5EF4-FFF2-40B4-BE49-F238E27FC236}">
              <a16:creationId xmlns:a16="http://schemas.microsoft.com/office/drawing/2014/main" id="{00000000-0008-0000-0600-000065010000}"/>
            </a:ext>
          </a:extLst>
        </xdr:cNvPr>
        <xdr:cNvSpPr/>
      </xdr:nvSpPr>
      <xdr:spPr>
        <a:xfrm>
          <a:off x="8699500" y="97986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57</xdr:row>
      <xdr:rowOff>118698</xdr:rowOff>
    </xdr:from>
    <xdr:ext cx="534377"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8483111" y="98913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56</xdr:row>
      <xdr:rowOff>91059</xdr:rowOff>
    </xdr:from>
    <xdr:to>
      <xdr:col>41</xdr:col>
      <xdr:colOff>50800</xdr:colOff>
      <xdr:row>56</xdr:row>
      <xdr:rowOff>132014</xdr:rowOff>
    </xdr:to>
    <xdr:cxnSp macro="">
      <xdr:nvCxnSpPr>
        <xdr:cNvPr id="359" name="直線コネクタ 358">
          <a:extLst>
            <a:ext uri="{FF2B5EF4-FFF2-40B4-BE49-F238E27FC236}">
              <a16:creationId xmlns:a16="http://schemas.microsoft.com/office/drawing/2014/main" id="{00000000-0008-0000-0600-000067010000}"/>
            </a:ext>
          </a:extLst>
        </xdr:cNvPr>
        <xdr:cNvCxnSpPr/>
      </xdr:nvCxnSpPr>
      <xdr:spPr>
        <a:xfrm>
          <a:off x="6972300" y="9692259"/>
          <a:ext cx="889000" cy="4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43697</xdr:rowOff>
    </xdr:from>
    <xdr:to>
      <xdr:col>41</xdr:col>
      <xdr:colOff>101600</xdr:colOff>
      <xdr:row>57</xdr:row>
      <xdr:rowOff>145297</xdr:rowOff>
    </xdr:to>
    <xdr:sp macro="" textlink="">
      <xdr:nvSpPr>
        <xdr:cNvPr id="360" name="フローチャート: 判断 359">
          <a:extLst>
            <a:ext uri="{FF2B5EF4-FFF2-40B4-BE49-F238E27FC236}">
              <a16:creationId xmlns:a16="http://schemas.microsoft.com/office/drawing/2014/main" id="{00000000-0008-0000-0600-000068010000}"/>
            </a:ext>
          </a:extLst>
        </xdr:cNvPr>
        <xdr:cNvSpPr/>
      </xdr:nvSpPr>
      <xdr:spPr>
        <a:xfrm>
          <a:off x="7810500" y="9816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57</xdr:row>
      <xdr:rowOff>136424</xdr:rowOff>
    </xdr:from>
    <xdr:ext cx="534377"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7594111" y="9909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21733</xdr:rowOff>
    </xdr:from>
    <xdr:to>
      <xdr:col>36</xdr:col>
      <xdr:colOff>165100</xdr:colOff>
      <xdr:row>57</xdr:row>
      <xdr:rowOff>123333</xdr:rowOff>
    </xdr:to>
    <xdr:sp macro="" textlink="">
      <xdr:nvSpPr>
        <xdr:cNvPr id="362" name="フローチャート: 判断 361">
          <a:extLst>
            <a:ext uri="{FF2B5EF4-FFF2-40B4-BE49-F238E27FC236}">
              <a16:creationId xmlns:a16="http://schemas.microsoft.com/office/drawing/2014/main" id="{00000000-0008-0000-0600-00006A010000}"/>
            </a:ext>
          </a:extLst>
        </xdr:cNvPr>
        <xdr:cNvSpPr/>
      </xdr:nvSpPr>
      <xdr:spPr>
        <a:xfrm>
          <a:off x="6921500" y="97943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114460</xdr:rowOff>
    </xdr:from>
    <xdr:ext cx="534377" cy="259045"/>
    <xdr:sp macro="" textlink="">
      <xdr:nvSpPr>
        <xdr:cNvPr id="363" name="テキスト ボックス 362">
          <a:extLst>
            <a:ext uri="{FF2B5EF4-FFF2-40B4-BE49-F238E27FC236}">
              <a16:creationId xmlns:a16="http://schemas.microsoft.com/office/drawing/2014/main" id="{00000000-0008-0000-0600-00006B010000}"/>
            </a:ext>
          </a:extLst>
        </xdr:cNvPr>
        <xdr:cNvSpPr txBox="1"/>
      </xdr:nvSpPr>
      <xdr:spPr>
        <a:xfrm>
          <a:off x="6705111" y="9887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4" name="テキスト ボックス 363">
          <a:extLst>
            <a:ext uri="{FF2B5EF4-FFF2-40B4-BE49-F238E27FC236}">
              <a16:creationId xmlns:a16="http://schemas.microsoft.com/office/drawing/2014/main" id="{00000000-0008-0000-0600-00006C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6" name="テキスト ボックス 365">
          <a:extLst>
            <a:ext uri="{FF2B5EF4-FFF2-40B4-BE49-F238E27FC236}">
              <a16:creationId xmlns:a16="http://schemas.microsoft.com/office/drawing/2014/main" id="{00000000-0008-0000-0600-00006E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600-000070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79504</xdr:rowOff>
    </xdr:from>
    <xdr:to>
      <xdr:col>55</xdr:col>
      <xdr:colOff>50800</xdr:colOff>
      <xdr:row>58</xdr:row>
      <xdr:rowOff>9654</xdr:rowOff>
    </xdr:to>
    <xdr:sp macro="" textlink="">
      <xdr:nvSpPr>
        <xdr:cNvPr id="369" name="楕円 368">
          <a:extLst>
            <a:ext uri="{FF2B5EF4-FFF2-40B4-BE49-F238E27FC236}">
              <a16:creationId xmlns:a16="http://schemas.microsoft.com/office/drawing/2014/main" id="{00000000-0008-0000-0600-000071010000}"/>
            </a:ext>
          </a:extLst>
        </xdr:cNvPr>
        <xdr:cNvSpPr/>
      </xdr:nvSpPr>
      <xdr:spPr>
        <a:xfrm>
          <a:off x="10426700" y="98521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57931</xdr:rowOff>
    </xdr:from>
    <xdr:ext cx="534377" cy="259045"/>
    <xdr:sp macro="" textlink="">
      <xdr:nvSpPr>
        <xdr:cNvPr id="370" name="普通建設事業費該当値テキスト">
          <a:extLst>
            <a:ext uri="{FF2B5EF4-FFF2-40B4-BE49-F238E27FC236}">
              <a16:creationId xmlns:a16="http://schemas.microsoft.com/office/drawing/2014/main" id="{00000000-0008-0000-0600-000072010000}"/>
            </a:ext>
          </a:extLst>
        </xdr:cNvPr>
        <xdr:cNvSpPr txBox="1"/>
      </xdr:nvSpPr>
      <xdr:spPr>
        <a:xfrm>
          <a:off x="10528300" y="98305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39,555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139087</xdr:rowOff>
    </xdr:from>
    <xdr:to>
      <xdr:col>50</xdr:col>
      <xdr:colOff>165100</xdr:colOff>
      <xdr:row>57</xdr:row>
      <xdr:rowOff>69237</xdr:rowOff>
    </xdr:to>
    <xdr:sp macro="" textlink="">
      <xdr:nvSpPr>
        <xdr:cNvPr id="371" name="楕円 370">
          <a:extLst>
            <a:ext uri="{FF2B5EF4-FFF2-40B4-BE49-F238E27FC236}">
              <a16:creationId xmlns:a16="http://schemas.microsoft.com/office/drawing/2014/main" id="{00000000-0008-0000-0600-000073010000}"/>
            </a:ext>
          </a:extLst>
        </xdr:cNvPr>
        <xdr:cNvSpPr/>
      </xdr:nvSpPr>
      <xdr:spPr>
        <a:xfrm>
          <a:off x="9588500" y="97402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55</xdr:row>
      <xdr:rowOff>85764</xdr:rowOff>
    </xdr:from>
    <xdr:ext cx="534377" cy="259045"/>
    <xdr:sp macro="" textlink="">
      <xdr:nvSpPr>
        <xdr:cNvPr id="372" name="テキスト ボックス 371">
          <a:extLst>
            <a:ext uri="{FF2B5EF4-FFF2-40B4-BE49-F238E27FC236}">
              <a16:creationId xmlns:a16="http://schemas.microsoft.com/office/drawing/2014/main" id="{00000000-0008-0000-0600-000074010000}"/>
            </a:ext>
          </a:extLst>
        </xdr:cNvPr>
        <xdr:cNvSpPr txBox="1"/>
      </xdr:nvSpPr>
      <xdr:spPr>
        <a:xfrm>
          <a:off x="9372111" y="95155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55</xdr:row>
      <xdr:rowOff>45603</xdr:rowOff>
    </xdr:from>
    <xdr:to>
      <xdr:col>46</xdr:col>
      <xdr:colOff>38100</xdr:colOff>
      <xdr:row>55</xdr:row>
      <xdr:rowOff>147203</xdr:rowOff>
    </xdr:to>
    <xdr:sp macro="" textlink="">
      <xdr:nvSpPr>
        <xdr:cNvPr id="373" name="楕円 372">
          <a:extLst>
            <a:ext uri="{FF2B5EF4-FFF2-40B4-BE49-F238E27FC236}">
              <a16:creationId xmlns:a16="http://schemas.microsoft.com/office/drawing/2014/main" id="{00000000-0008-0000-0600-000075010000}"/>
            </a:ext>
          </a:extLst>
        </xdr:cNvPr>
        <xdr:cNvSpPr/>
      </xdr:nvSpPr>
      <xdr:spPr>
        <a:xfrm>
          <a:off x="8699500" y="94753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53</xdr:row>
      <xdr:rowOff>163730</xdr:rowOff>
    </xdr:from>
    <xdr:ext cx="599010" cy="259045"/>
    <xdr:sp macro="" textlink="">
      <xdr:nvSpPr>
        <xdr:cNvPr id="374" name="テキスト ボックス 373">
          <a:extLst>
            <a:ext uri="{FF2B5EF4-FFF2-40B4-BE49-F238E27FC236}">
              <a16:creationId xmlns:a16="http://schemas.microsoft.com/office/drawing/2014/main" id="{00000000-0008-0000-0600-000076010000}"/>
            </a:ext>
          </a:extLst>
        </xdr:cNvPr>
        <xdr:cNvSpPr txBox="1"/>
      </xdr:nvSpPr>
      <xdr:spPr>
        <a:xfrm>
          <a:off x="8450795" y="92505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56</xdr:row>
      <xdr:rowOff>81214</xdr:rowOff>
    </xdr:from>
    <xdr:to>
      <xdr:col>41</xdr:col>
      <xdr:colOff>101600</xdr:colOff>
      <xdr:row>57</xdr:row>
      <xdr:rowOff>11364</xdr:rowOff>
    </xdr:to>
    <xdr:sp macro="" textlink="">
      <xdr:nvSpPr>
        <xdr:cNvPr id="375" name="楕円 374">
          <a:extLst>
            <a:ext uri="{FF2B5EF4-FFF2-40B4-BE49-F238E27FC236}">
              <a16:creationId xmlns:a16="http://schemas.microsoft.com/office/drawing/2014/main" id="{00000000-0008-0000-0600-000077010000}"/>
            </a:ext>
          </a:extLst>
        </xdr:cNvPr>
        <xdr:cNvSpPr/>
      </xdr:nvSpPr>
      <xdr:spPr>
        <a:xfrm>
          <a:off x="7810500" y="96824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55</xdr:row>
      <xdr:rowOff>27891</xdr:rowOff>
    </xdr:from>
    <xdr:ext cx="534377" cy="259045"/>
    <xdr:sp macro="" textlink="">
      <xdr:nvSpPr>
        <xdr:cNvPr id="376" name="テキスト ボックス 375">
          <a:extLst>
            <a:ext uri="{FF2B5EF4-FFF2-40B4-BE49-F238E27FC236}">
              <a16:creationId xmlns:a16="http://schemas.microsoft.com/office/drawing/2014/main" id="{00000000-0008-0000-0600-000078010000}"/>
            </a:ext>
          </a:extLst>
        </xdr:cNvPr>
        <xdr:cNvSpPr txBox="1"/>
      </xdr:nvSpPr>
      <xdr:spPr>
        <a:xfrm>
          <a:off x="7594111" y="9457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40259</xdr:rowOff>
    </xdr:from>
    <xdr:to>
      <xdr:col>36</xdr:col>
      <xdr:colOff>165100</xdr:colOff>
      <xdr:row>56</xdr:row>
      <xdr:rowOff>141859</xdr:rowOff>
    </xdr:to>
    <xdr:sp macro="" textlink="">
      <xdr:nvSpPr>
        <xdr:cNvPr id="377" name="楕円 376">
          <a:extLst>
            <a:ext uri="{FF2B5EF4-FFF2-40B4-BE49-F238E27FC236}">
              <a16:creationId xmlns:a16="http://schemas.microsoft.com/office/drawing/2014/main" id="{00000000-0008-0000-0600-000079010000}"/>
            </a:ext>
          </a:extLst>
        </xdr:cNvPr>
        <xdr:cNvSpPr/>
      </xdr:nvSpPr>
      <xdr:spPr>
        <a:xfrm>
          <a:off x="6921500" y="96414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54</xdr:row>
      <xdr:rowOff>158386</xdr:rowOff>
    </xdr:from>
    <xdr:ext cx="534377" cy="259045"/>
    <xdr:sp macro="" textlink="">
      <xdr:nvSpPr>
        <xdr:cNvPr id="378" name="テキスト ボックス 377">
          <a:extLst>
            <a:ext uri="{FF2B5EF4-FFF2-40B4-BE49-F238E27FC236}">
              <a16:creationId xmlns:a16="http://schemas.microsoft.com/office/drawing/2014/main" id="{00000000-0008-0000-0600-00007A010000}"/>
            </a:ext>
          </a:extLst>
        </xdr:cNvPr>
        <xdr:cNvSpPr txBox="1"/>
      </xdr:nvSpPr>
      <xdr:spPr>
        <a:xfrm>
          <a:off x="6705111" y="94166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85,639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0" name="正方形/長方形 379">
          <a:extLst>
            <a:ext uri="{FF2B5EF4-FFF2-40B4-BE49-F238E27FC236}">
              <a16:creationId xmlns:a16="http://schemas.microsoft.com/office/drawing/2014/main" id="{00000000-0008-0000-0600-00007C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1" name="正方形/長方形 380">
          <a:extLst>
            <a:ext uri="{FF2B5EF4-FFF2-40B4-BE49-F238E27FC236}">
              <a16:creationId xmlns:a16="http://schemas.microsoft.com/office/drawing/2014/main" id="{00000000-0008-0000-0600-00007D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2" name="正方形/長方形 381">
          <a:extLst>
            <a:ext uri="{FF2B5EF4-FFF2-40B4-BE49-F238E27FC236}">
              <a16:creationId xmlns:a16="http://schemas.microsoft.com/office/drawing/2014/main" id="{00000000-0008-0000-0600-00007E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3" name="正方形/長方形 382">
          <a:extLst>
            <a:ext uri="{FF2B5EF4-FFF2-40B4-BE49-F238E27FC236}">
              <a16:creationId xmlns:a16="http://schemas.microsoft.com/office/drawing/2014/main" id="{00000000-0008-0000-0600-00007F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4" name="正方形/長方形 383">
          <a:extLst>
            <a:ext uri="{FF2B5EF4-FFF2-40B4-BE49-F238E27FC236}">
              <a16:creationId xmlns:a16="http://schemas.microsoft.com/office/drawing/2014/main" id="{00000000-0008-0000-0600-000080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5" name="正方形/長方形 384">
          <a:extLst>
            <a:ext uri="{FF2B5EF4-FFF2-40B4-BE49-F238E27FC236}">
              <a16:creationId xmlns:a16="http://schemas.microsoft.com/office/drawing/2014/main" id="{00000000-0008-0000-0600-000081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6" name="正方形/長方形 385">
          <a:extLst>
            <a:ext uri="{FF2B5EF4-FFF2-40B4-BE49-F238E27FC236}">
              <a16:creationId xmlns:a16="http://schemas.microsoft.com/office/drawing/2014/main" id="{00000000-0008-0000-0600-000082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9" name="直線コネクタ 388">
          <a:extLst>
            <a:ext uri="{FF2B5EF4-FFF2-40B4-BE49-F238E27FC236}">
              <a16:creationId xmlns:a16="http://schemas.microsoft.com/office/drawing/2014/main" id="{00000000-0008-0000-0600-000085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90" name="テキスト ボックス 389">
          <a:extLst>
            <a:ext uri="{FF2B5EF4-FFF2-40B4-BE49-F238E27FC236}">
              <a16:creationId xmlns:a16="http://schemas.microsoft.com/office/drawing/2014/main" id="{00000000-0008-0000-0600-000086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91" name="直線コネクタ 390">
          <a:extLst>
            <a:ext uri="{FF2B5EF4-FFF2-40B4-BE49-F238E27FC236}">
              <a16:creationId xmlns:a16="http://schemas.microsoft.com/office/drawing/2014/main" id="{00000000-0008-0000-0600-000087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144434</xdr:rowOff>
    </xdr:from>
    <xdr:ext cx="531299" cy="259045"/>
    <xdr:sp macro="" textlink="">
      <xdr:nvSpPr>
        <xdr:cNvPr id="392" name="テキスト ボックス 391">
          <a:extLst>
            <a:ext uri="{FF2B5EF4-FFF2-40B4-BE49-F238E27FC236}">
              <a16:creationId xmlns:a16="http://schemas.microsoft.com/office/drawing/2014/main" id="{00000000-0008-0000-0600-000088010000}"/>
            </a:ext>
          </a:extLst>
        </xdr:cNvPr>
        <xdr:cNvSpPr txBox="1"/>
      </xdr:nvSpPr>
      <xdr:spPr>
        <a:xfrm>
          <a:off x="6072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93" name="直線コネクタ 392">
          <a:extLst>
            <a:ext uri="{FF2B5EF4-FFF2-40B4-BE49-F238E27FC236}">
              <a16:creationId xmlns:a16="http://schemas.microsoft.com/office/drawing/2014/main" id="{00000000-0008-0000-0600-000089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160762</xdr:rowOff>
    </xdr:from>
    <xdr:ext cx="531299" cy="259045"/>
    <xdr:sp macro="" textlink="">
      <xdr:nvSpPr>
        <xdr:cNvPr id="394" name="テキスト ボックス 393">
          <a:extLst>
            <a:ext uri="{FF2B5EF4-FFF2-40B4-BE49-F238E27FC236}">
              <a16:creationId xmlns:a16="http://schemas.microsoft.com/office/drawing/2014/main" id="{00000000-0008-0000-0600-00008A010000}"/>
            </a:ext>
          </a:extLst>
        </xdr:cNvPr>
        <xdr:cNvSpPr txBox="1"/>
      </xdr:nvSpPr>
      <xdr:spPr>
        <a:xfrm>
          <a:off x="6072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5" name="直線コネクタ 394">
          <a:extLst>
            <a:ext uri="{FF2B5EF4-FFF2-40B4-BE49-F238E27FC236}">
              <a16:creationId xmlns:a16="http://schemas.microsoft.com/office/drawing/2014/main" id="{00000000-0008-0000-0600-00008B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5642</xdr:rowOff>
    </xdr:from>
    <xdr:ext cx="531299" cy="259045"/>
    <xdr:sp macro="" textlink="">
      <xdr:nvSpPr>
        <xdr:cNvPr id="396" name="テキスト ボックス 395">
          <a:extLst>
            <a:ext uri="{FF2B5EF4-FFF2-40B4-BE49-F238E27FC236}">
              <a16:creationId xmlns:a16="http://schemas.microsoft.com/office/drawing/2014/main" id="{00000000-0008-0000-0600-00008C010000}"/>
            </a:ext>
          </a:extLst>
        </xdr:cNvPr>
        <xdr:cNvSpPr txBox="1"/>
      </xdr:nvSpPr>
      <xdr:spPr>
        <a:xfrm>
          <a:off x="6072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21970</xdr:rowOff>
    </xdr:from>
    <xdr:ext cx="531299" cy="259045"/>
    <xdr:sp macro="" textlink="">
      <xdr:nvSpPr>
        <xdr:cNvPr id="398" name="テキスト ボックス 397">
          <a:extLst>
            <a:ext uri="{FF2B5EF4-FFF2-40B4-BE49-F238E27FC236}">
              <a16:creationId xmlns:a16="http://schemas.microsoft.com/office/drawing/2014/main" id="{00000000-0008-0000-0600-00008E010000}"/>
            </a:ext>
          </a:extLst>
        </xdr:cNvPr>
        <xdr:cNvSpPr txBox="1"/>
      </xdr:nvSpPr>
      <xdr:spPr>
        <a:xfrm>
          <a:off x="6072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400" name="テキスト ボックス 399">
          <a:extLst>
            <a:ext uri="{FF2B5EF4-FFF2-40B4-BE49-F238E27FC236}">
              <a16:creationId xmlns:a16="http://schemas.microsoft.com/office/drawing/2014/main" id="{00000000-0008-0000-0600-000090010000}"/>
            </a:ext>
          </a:extLst>
        </xdr:cNvPr>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a:extLst>
            <a:ext uri="{FF2B5EF4-FFF2-40B4-BE49-F238E27FC236}">
              <a16:creationId xmlns:a16="http://schemas.microsoft.com/office/drawing/2014/main" id="{00000000-0008-0000-0600-000092010000}"/>
            </a:ext>
          </a:extLst>
        </xdr:cNvPr>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普通建設事業費 （ うち新規整備　）グラフ枠">
          <a:extLst>
            <a:ext uri="{FF2B5EF4-FFF2-40B4-BE49-F238E27FC236}">
              <a16:creationId xmlns:a16="http://schemas.microsoft.com/office/drawing/2014/main" id="{00000000-0008-0000-06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9904</xdr:rowOff>
    </xdr:from>
    <xdr:to>
      <xdr:col>54</xdr:col>
      <xdr:colOff>189865</xdr:colOff>
      <xdr:row>79</xdr:row>
      <xdr:rowOff>98879</xdr:rowOff>
    </xdr:to>
    <xdr:cxnSp macro="">
      <xdr:nvCxnSpPr>
        <xdr:cNvPr id="404" name="直線コネクタ 403">
          <a:extLst>
            <a:ext uri="{FF2B5EF4-FFF2-40B4-BE49-F238E27FC236}">
              <a16:creationId xmlns:a16="http://schemas.microsoft.com/office/drawing/2014/main" id="{00000000-0008-0000-0600-000094010000}"/>
            </a:ext>
          </a:extLst>
        </xdr:cNvPr>
        <xdr:cNvCxnSpPr/>
      </xdr:nvCxnSpPr>
      <xdr:spPr>
        <a:xfrm flipV="1">
          <a:off x="10475595" y="12011404"/>
          <a:ext cx="1270" cy="16320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405" name="普通建設事業費 （ うち新規整備　）最小値テキスト">
          <a:extLst>
            <a:ext uri="{FF2B5EF4-FFF2-40B4-BE49-F238E27FC236}">
              <a16:creationId xmlns:a16="http://schemas.microsoft.com/office/drawing/2014/main" id="{00000000-0008-0000-0600-000095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6" name="直線コネクタ 405">
          <a:extLst>
            <a:ext uri="{FF2B5EF4-FFF2-40B4-BE49-F238E27FC236}">
              <a16:creationId xmlns:a16="http://schemas.microsoft.com/office/drawing/2014/main" id="{00000000-0008-0000-0600-000096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128031</xdr:rowOff>
    </xdr:from>
    <xdr:ext cx="534377" cy="259045"/>
    <xdr:sp macro="" textlink="">
      <xdr:nvSpPr>
        <xdr:cNvPr id="407" name="普通建設事業費 （ うち新規整備　）最大値テキスト">
          <a:extLst>
            <a:ext uri="{FF2B5EF4-FFF2-40B4-BE49-F238E27FC236}">
              <a16:creationId xmlns:a16="http://schemas.microsoft.com/office/drawing/2014/main" id="{00000000-0008-0000-0600-000097010000}"/>
            </a:ext>
          </a:extLst>
        </xdr:cNvPr>
        <xdr:cNvSpPr txBox="1"/>
      </xdr:nvSpPr>
      <xdr:spPr>
        <a:xfrm>
          <a:off x="10528300" y="117866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99,949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70</xdr:row>
      <xdr:rowOff>9904</xdr:rowOff>
    </xdr:from>
    <xdr:to>
      <xdr:col>55</xdr:col>
      <xdr:colOff>88900</xdr:colOff>
      <xdr:row>70</xdr:row>
      <xdr:rowOff>9904</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10388600" y="12011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132793</xdr:rowOff>
    </xdr:from>
    <xdr:to>
      <xdr:col>55</xdr:col>
      <xdr:colOff>0</xdr:colOff>
      <xdr:row>79</xdr:row>
      <xdr:rowOff>92918</xdr:rowOff>
    </xdr:to>
    <xdr:cxnSp macro="">
      <xdr:nvCxnSpPr>
        <xdr:cNvPr id="409" name="直線コネクタ 408">
          <a:extLst>
            <a:ext uri="{FF2B5EF4-FFF2-40B4-BE49-F238E27FC236}">
              <a16:creationId xmlns:a16="http://schemas.microsoft.com/office/drawing/2014/main" id="{00000000-0008-0000-0600-000099010000}"/>
            </a:ext>
          </a:extLst>
        </xdr:cNvPr>
        <xdr:cNvCxnSpPr/>
      </xdr:nvCxnSpPr>
      <xdr:spPr>
        <a:xfrm>
          <a:off x="9639300" y="13505893"/>
          <a:ext cx="838200" cy="131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53615</xdr:rowOff>
    </xdr:from>
    <xdr:ext cx="534377" cy="259045"/>
    <xdr:sp macro="" textlink="">
      <xdr:nvSpPr>
        <xdr:cNvPr id="410" name="普通建設事業費 （ うち新規整備　）平均値テキスト">
          <a:extLst>
            <a:ext uri="{FF2B5EF4-FFF2-40B4-BE49-F238E27FC236}">
              <a16:creationId xmlns:a16="http://schemas.microsoft.com/office/drawing/2014/main" id="{00000000-0008-0000-0600-00009A010000}"/>
            </a:ext>
          </a:extLst>
        </xdr:cNvPr>
        <xdr:cNvSpPr txBox="1"/>
      </xdr:nvSpPr>
      <xdr:spPr>
        <a:xfrm>
          <a:off x="10528300" y="1325526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30738</xdr:rowOff>
    </xdr:from>
    <xdr:to>
      <xdr:col>55</xdr:col>
      <xdr:colOff>50800</xdr:colOff>
      <xdr:row>78</xdr:row>
      <xdr:rowOff>132338</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10426700" y="134038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132793</xdr:rowOff>
    </xdr:from>
    <xdr:to>
      <xdr:col>50</xdr:col>
      <xdr:colOff>114300</xdr:colOff>
      <xdr:row>79</xdr:row>
      <xdr:rowOff>92494</xdr:rowOff>
    </xdr:to>
    <xdr:cxnSp macro="">
      <xdr:nvCxnSpPr>
        <xdr:cNvPr id="412" name="直線コネクタ 411">
          <a:extLst>
            <a:ext uri="{FF2B5EF4-FFF2-40B4-BE49-F238E27FC236}">
              <a16:creationId xmlns:a16="http://schemas.microsoft.com/office/drawing/2014/main" id="{00000000-0008-0000-0600-00009C010000}"/>
            </a:ext>
          </a:extLst>
        </xdr:cNvPr>
        <xdr:cNvCxnSpPr/>
      </xdr:nvCxnSpPr>
      <xdr:spPr>
        <a:xfrm flipV="1">
          <a:off x="8750300" y="13505893"/>
          <a:ext cx="889000" cy="1311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170331</xdr:rowOff>
    </xdr:from>
    <xdr:to>
      <xdr:col>50</xdr:col>
      <xdr:colOff>165100</xdr:colOff>
      <xdr:row>78</xdr:row>
      <xdr:rowOff>100481</xdr:rowOff>
    </xdr:to>
    <xdr:sp macro="" textlink="">
      <xdr:nvSpPr>
        <xdr:cNvPr id="413" name="フローチャート: 判断 412">
          <a:extLst>
            <a:ext uri="{FF2B5EF4-FFF2-40B4-BE49-F238E27FC236}">
              <a16:creationId xmlns:a16="http://schemas.microsoft.com/office/drawing/2014/main" id="{00000000-0008-0000-0600-00009D010000}"/>
            </a:ext>
          </a:extLst>
        </xdr:cNvPr>
        <xdr:cNvSpPr/>
      </xdr:nvSpPr>
      <xdr:spPr>
        <a:xfrm>
          <a:off x="9588500" y="133719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117008</xdr:rowOff>
    </xdr:from>
    <xdr:ext cx="534377"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372111" y="131472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21726</xdr:rowOff>
    </xdr:from>
    <xdr:to>
      <xdr:col>45</xdr:col>
      <xdr:colOff>177800</xdr:colOff>
      <xdr:row>79</xdr:row>
      <xdr:rowOff>92494</xdr:rowOff>
    </xdr:to>
    <xdr:cxnSp macro="">
      <xdr:nvCxnSpPr>
        <xdr:cNvPr id="415" name="直線コネクタ 414">
          <a:extLst>
            <a:ext uri="{FF2B5EF4-FFF2-40B4-BE49-F238E27FC236}">
              <a16:creationId xmlns:a16="http://schemas.microsoft.com/office/drawing/2014/main" id="{00000000-0008-0000-0600-00009F010000}"/>
            </a:ext>
          </a:extLst>
        </xdr:cNvPr>
        <xdr:cNvCxnSpPr/>
      </xdr:nvCxnSpPr>
      <xdr:spPr>
        <a:xfrm>
          <a:off x="7861300" y="13566276"/>
          <a:ext cx="889000" cy="707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7469</xdr:rowOff>
    </xdr:from>
    <xdr:to>
      <xdr:col>46</xdr:col>
      <xdr:colOff>38100</xdr:colOff>
      <xdr:row>78</xdr:row>
      <xdr:rowOff>109069</xdr:rowOff>
    </xdr:to>
    <xdr:sp macro="" textlink="">
      <xdr:nvSpPr>
        <xdr:cNvPr id="416" name="フローチャート: 判断 415">
          <a:extLst>
            <a:ext uri="{FF2B5EF4-FFF2-40B4-BE49-F238E27FC236}">
              <a16:creationId xmlns:a16="http://schemas.microsoft.com/office/drawing/2014/main" id="{00000000-0008-0000-0600-0000A0010000}"/>
            </a:ext>
          </a:extLst>
        </xdr:cNvPr>
        <xdr:cNvSpPr/>
      </xdr:nvSpPr>
      <xdr:spPr>
        <a:xfrm>
          <a:off x="8699500" y="133805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125596</xdr:rowOff>
    </xdr:from>
    <xdr:ext cx="534377"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8483111" y="131557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21726</xdr:rowOff>
    </xdr:from>
    <xdr:to>
      <xdr:col>41</xdr:col>
      <xdr:colOff>50800</xdr:colOff>
      <xdr:row>79</xdr:row>
      <xdr:rowOff>97997</xdr:rowOff>
    </xdr:to>
    <xdr:cxnSp macro="">
      <xdr:nvCxnSpPr>
        <xdr:cNvPr id="418" name="直線コネクタ 417">
          <a:extLst>
            <a:ext uri="{FF2B5EF4-FFF2-40B4-BE49-F238E27FC236}">
              <a16:creationId xmlns:a16="http://schemas.microsoft.com/office/drawing/2014/main" id="{00000000-0008-0000-0600-0000A2010000}"/>
            </a:ext>
          </a:extLst>
        </xdr:cNvPr>
        <xdr:cNvCxnSpPr/>
      </xdr:nvCxnSpPr>
      <xdr:spPr>
        <a:xfrm flipV="1">
          <a:off x="6972300" y="13566276"/>
          <a:ext cx="889000" cy="762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137804</xdr:rowOff>
    </xdr:from>
    <xdr:to>
      <xdr:col>41</xdr:col>
      <xdr:colOff>101600</xdr:colOff>
      <xdr:row>78</xdr:row>
      <xdr:rowOff>67954</xdr:rowOff>
    </xdr:to>
    <xdr:sp macro="" textlink="">
      <xdr:nvSpPr>
        <xdr:cNvPr id="419" name="フローチャート: 判断 418">
          <a:extLst>
            <a:ext uri="{FF2B5EF4-FFF2-40B4-BE49-F238E27FC236}">
              <a16:creationId xmlns:a16="http://schemas.microsoft.com/office/drawing/2014/main" id="{00000000-0008-0000-0600-0000A3010000}"/>
            </a:ext>
          </a:extLst>
        </xdr:cNvPr>
        <xdr:cNvSpPr/>
      </xdr:nvSpPr>
      <xdr:spPr>
        <a:xfrm>
          <a:off x="7810500" y="13339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76</xdr:row>
      <xdr:rowOff>84481</xdr:rowOff>
    </xdr:from>
    <xdr:ext cx="534377" cy="259045"/>
    <xdr:sp macro="" textlink="">
      <xdr:nvSpPr>
        <xdr:cNvPr id="420" name="テキスト ボックス 419">
          <a:extLst>
            <a:ext uri="{FF2B5EF4-FFF2-40B4-BE49-F238E27FC236}">
              <a16:creationId xmlns:a16="http://schemas.microsoft.com/office/drawing/2014/main" id="{00000000-0008-0000-0600-0000A4010000}"/>
            </a:ext>
          </a:extLst>
        </xdr:cNvPr>
        <xdr:cNvSpPr txBox="1"/>
      </xdr:nvSpPr>
      <xdr:spPr>
        <a:xfrm>
          <a:off x="7594111" y="1311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138016</xdr:rowOff>
    </xdr:from>
    <xdr:to>
      <xdr:col>36</xdr:col>
      <xdr:colOff>165100</xdr:colOff>
      <xdr:row>78</xdr:row>
      <xdr:rowOff>68166</xdr:rowOff>
    </xdr:to>
    <xdr:sp macro="" textlink="">
      <xdr:nvSpPr>
        <xdr:cNvPr id="421" name="フローチャート: 判断 420">
          <a:extLst>
            <a:ext uri="{FF2B5EF4-FFF2-40B4-BE49-F238E27FC236}">
              <a16:creationId xmlns:a16="http://schemas.microsoft.com/office/drawing/2014/main" id="{00000000-0008-0000-0600-0000A5010000}"/>
            </a:ext>
          </a:extLst>
        </xdr:cNvPr>
        <xdr:cNvSpPr/>
      </xdr:nvSpPr>
      <xdr:spPr>
        <a:xfrm>
          <a:off x="6921500" y="13339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76</xdr:row>
      <xdr:rowOff>84693</xdr:rowOff>
    </xdr:from>
    <xdr:ext cx="534377" cy="259045"/>
    <xdr:sp macro="" textlink="">
      <xdr:nvSpPr>
        <xdr:cNvPr id="422" name="テキスト ボックス 421">
          <a:extLst>
            <a:ext uri="{FF2B5EF4-FFF2-40B4-BE49-F238E27FC236}">
              <a16:creationId xmlns:a16="http://schemas.microsoft.com/office/drawing/2014/main" id="{00000000-0008-0000-0600-0000A6010000}"/>
            </a:ext>
          </a:extLst>
        </xdr:cNvPr>
        <xdr:cNvSpPr txBox="1"/>
      </xdr:nvSpPr>
      <xdr:spPr>
        <a:xfrm>
          <a:off x="6705111" y="131148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6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6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6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42118</xdr:rowOff>
    </xdr:from>
    <xdr:to>
      <xdr:col>55</xdr:col>
      <xdr:colOff>50800</xdr:colOff>
      <xdr:row>79</xdr:row>
      <xdr:rowOff>143718</xdr:rowOff>
    </xdr:to>
    <xdr:sp macro="" textlink="">
      <xdr:nvSpPr>
        <xdr:cNvPr id="428" name="楕円 427">
          <a:extLst>
            <a:ext uri="{FF2B5EF4-FFF2-40B4-BE49-F238E27FC236}">
              <a16:creationId xmlns:a16="http://schemas.microsoft.com/office/drawing/2014/main" id="{00000000-0008-0000-0600-0000AC010000}"/>
            </a:ext>
          </a:extLst>
        </xdr:cNvPr>
        <xdr:cNvSpPr/>
      </xdr:nvSpPr>
      <xdr:spPr>
        <a:xfrm>
          <a:off x="10426700" y="135866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128495</xdr:rowOff>
    </xdr:from>
    <xdr:ext cx="378565" cy="259045"/>
    <xdr:sp macro="" textlink="">
      <xdr:nvSpPr>
        <xdr:cNvPr id="429" name="普通建設事業費 （ うち新規整備　）該当値テキスト">
          <a:extLst>
            <a:ext uri="{FF2B5EF4-FFF2-40B4-BE49-F238E27FC236}">
              <a16:creationId xmlns:a16="http://schemas.microsoft.com/office/drawing/2014/main" id="{00000000-0008-0000-0600-0000AD010000}"/>
            </a:ext>
          </a:extLst>
        </xdr:cNvPr>
        <xdr:cNvSpPr txBox="1"/>
      </xdr:nvSpPr>
      <xdr:spPr>
        <a:xfrm>
          <a:off x="10528300" y="1350159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81993</xdr:rowOff>
    </xdr:from>
    <xdr:to>
      <xdr:col>50</xdr:col>
      <xdr:colOff>165100</xdr:colOff>
      <xdr:row>79</xdr:row>
      <xdr:rowOff>12143</xdr:rowOff>
    </xdr:to>
    <xdr:sp macro="" textlink="">
      <xdr:nvSpPr>
        <xdr:cNvPr id="430" name="楕円 429">
          <a:extLst>
            <a:ext uri="{FF2B5EF4-FFF2-40B4-BE49-F238E27FC236}">
              <a16:creationId xmlns:a16="http://schemas.microsoft.com/office/drawing/2014/main" id="{00000000-0008-0000-0600-0000AE010000}"/>
            </a:ext>
          </a:extLst>
        </xdr:cNvPr>
        <xdr:cNvSpPr/>
      </xdr:nvSpPr>
      <xdr:spPr>
        <a:xfrm>
          <a:off x="9588500" y="13455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79</xdr:row>
      <xdr:rowOff>3270</xdr:rowOff>
    </xdr:from>
    <xdr:ext cx="469744" cy="259045"/>
    <xdr:sp macro="" textlink="">
      <xdr:nvSpPr>
        <xdr:cNvPr id="431" name="テキスト ボックス 430">
          <a:extLst>
            <a:ext uri="{FF2B5EF4-FFF2-40B4-BE49-F238E27FC236}">
              <a16:creationId xmlns:a16="http://schemas.microsoft.com/office/drawing/2014/main" id="{00000000-0008-0000-0600-0000AF010000}"/>
            </a:ext>
          </a:extLst>
        </xdr:cNvPr>
        <xdr:cNvSpPr txBox="1"/>
      </xdr:nvSpPr>
      <xdr:spPr>
        <a:xfrm>
          <a:off x="9404428" y="135478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41694</xdr:rowOff>
    </xdr:from>
    <xdr:to>
      <xdr:col>46</xdr:col>
      <xdr:colOff>38100</xdr:colOff>
      <xdr:row>79</xdr:row>
      <xdr:rowOff>143294</xdr:rowOff>
    </xdr:to>
    <xdr:sp macro="" textlink="">
      <xdr:nvSpPr>
        <xdr:cNvPr id="432" name="楕円 431">
          <a:extLst>
            <a:ext uri="{FF2B5EF4-FFF2-40B4-BE49-F238E27FC236}">
              <a16:creationId xmlns:a16="http://schemas.microsoft.com/office/drawing/2014/main" id="{00000000-0008-0000-0600-0000B0010000}"/>
            </a:ext>
          </a:extLst>
        </xdr:cNvPr>
        <xdr:cNvSpPr/>
      </xdr:nvSpPr>
      <xdr:spPr>
        <a:xfrm>
          <a:off x="8699500" y="135862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79</xdr:row>
      <xdr:rowOff>134421</xdr:rowOff>
    </xdr:from>
    <xdr:ext cx="378565" cy="259045"/>
    <xdr:sp macro="" textlink="">
      <xdr:nvSpPr>
        <xdr:cNvPr id="433" name="テキスト ボックス 432">
          <a:extLst>
            <a:ext uri="{FF2B5EF4-FFF2-40B4-BE49-F238E27FC236}">
              <a16:creationId xmlns:a16="http://schemas.microsoft.com/office/drawing/2014/main" id="{00000000-0008-0000-0600-0000B1010000}"/>
            </a:ext>
          </a:extLst>
        </xdr:cNvPr>
        <xdr:cNvSpPr txBox="1"/>
      </xdr:nvSpPr>
      <xdr:spPr>
        <a:xfrm>
          <a:off x="8561017" y="136789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142376</xdr:rowOff>
    </xdr:from>
    <xdr:to>
      <xdr:col>41</xdr:col>
      <xdr:colOff>101600</xdr:colOff>
      <xdr:row>79</xdr:row>
      <xdr:rowOff>72526</xdr:rowOff>
    </xdr:to>
    <xdr:sp macro="" textlink="">
      <xdr:nvSpPr>
        <xdr:cNvPr id="434" name="楕円 433">
          <a:extLst>
            <a:ext uri="{FF2B5EF4-FFF2-40B4-BE49-F238E27FC236}">
              <a16:creationId xmlns:a16="http://schemas.microsoft.com/office/drawing/2014/main" id="{00000000-0008-0000-0600-0000B2010000}"/>
            </a:ext>
          </a:extLst>
        </xdr:cNvPr>
        <xdr:cNvSpPr/>
      </xdr:nvSpPr>
      <xdr:spPr>
        <a:xfrm>
          <a:off x="7810500" y="135154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79</xdr:row>
      <xdr:rowOff>63653</xdr:rowOff>
    </xdr:from>
    <xdr:ext cx="469744" cy="259045"/>
    <xdr:sp macro="" textlink="">
      <xdr:nvSpPr>
        <xdr:cNvPr id="435" name="テキスト ボックス 434">
          <a:extLst>
            <a:ext uri="{FF2B5EF4-FFF2-40B4-BE49-F238E27FC236}">
              <a16:creationId xmlns:a16="http://schemas.microsoft.com/office/drawing/2014/main" id="{00000000-0008-0000-0600-0000B3010000}"/>
            </a:ext>
          </a:extLst>
        </xdr:cNvPr>
        <xdr:cNvSpPr txBox="1"/>
      </xdr:nvSpPr>
      <xdr:spPr>
        <a:xfrm>
          <a:off x="7626428" y="136082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79</xdr:row>
      <xdr:rowOff>47197</xdr:rowOff>
    </xdr:from>
    <xdr:to>
      <xdr:col>36</xdr:col>
      <xdr:colOff>165100</xdr:colOff>
      <xdr:row>79</xdr:row>
      <xdr:rowOff>148797</xdr:rowOff>
    </xdr:to>
    <xdr:sp macro="" textlink="">
      <xdr:nvSpPr>
        <xdr:cNvPr id="436" name="楕円 435">
          <a:extLst>
            <a:ext uri="{FF2B5EF4-FFF2-40B4-BE49-F238E27FC236}">
              <a16:creationId xmlns:a16="http://schemas.microsoft.com/office/drawing/2014/main" id="{00000000-0008-0000-0600-0000B4010000}"/>
            </a:ext>
          </a:extLst>
        </xdr:cNvPr>
        <xdr:cNvSpPr/>
      </xdr:nvSpPr>
      <xdr:spPr>
        <a:xfrm>
          <a:off x="6921500" y="135917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147833</xdr:colOff>
      <xdr:row>79</xdr:row>
      <xdr:rowOff>139924</xdr:rowOff>
    </xdr:from>
    <xdr:ext cx="313932"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815333" y="13684474"/>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6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6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6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6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6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6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6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6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6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139700</xdr:rowOff>
    </xdr:from>
    <xdr:to>
      <xdr:col>59</xdr:col>
      <xdr:colOff>50800</xdr:colOff>
      <xdr:row>98</xdr:row>
      <xdr:rowOff>139700</xdr:rowOff>
    </xdr:to>
    <xdr:cxnSp macro="">
      <xdr:nvCxnSpPr>
        <xdr:cNvPr id="448" name="直線コネクタ 447">
          <a:extLst>
            <a:ext uri="{FF2B5EF4-FFF2-40B4-BE49-F238E27FC236}">
              <a16:creationId xmlns:a16="http://schemas.microsoft.com/office/drawing/2014/main" id="{00000000-0008-0000-0600-0000C0010000}"/>
            </a:ext>
          </a:extLst>
        </xdr:cNvPr>
        <xdr:cNvCxnSpPr/>
      </xdr:nvCxnSpPr>
      <xdr:spPr>
        <a:xfrm>
          <a:off x="6604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600-0000C1010000}"/>
            </a:ext>
          </a:extLst>
        </xdr:cNvPr>
        <xdr:cNvSpPr txBox="1"/>
      </xdr:nvSpPr>
      <xdr:spPr>
        <a:xfrm>
          <a:off x="6355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25400</xdr:rowOff>
    </xdr:from>
    <xdr:to>
      <xdr:col>59</xdr:col>
      <xdr:colOff>50800</xdr:colOff>
      <xdr:row>96</xdr:row>
      <xdr:rowOff>25400</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a:off x="6604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95</xdr:row>
      <xdr:rowOff>54627</xdr:rowOff>
    </xdr:from>
    <xdr:ext cx="595419" cy="259045"/>
    <xdr:sp macro="" textlink="">
      <xdr:nvSpPr>
        <xdr:cNvPr id="451" name="テキスト ボックス 450">
          <a:extLst>
            <a:ext uri="{FF2B5EF4-FFF2-40B4-BE49-F238E27FC236}">
              <a16:creationId xmlns:a16="http://schemas.microsoft.com/office/drawing/2014/main" id="{00000000-0008-0000-0600-0000C3010000}"/>
            </a:ext>
          </a:extLst>
        </xdr:cNvPr>
        <xdr:cNvSpPr txBox="1"/>
      </xdr:nvSpPr>
      <xdr:spPr>
        <a:xfrm>
          <a:off x="6008581" y="16342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82550</xdr:rowOff>
    </xdr:from>
    <xdr:to>
      <xdr:col>59</xdr:col>
      <xdr:colOff>50800</xdr:colOff>
      <xdr:row>93</xdr:row>
      <xdr:rowOff>82550</xdr:rowOff>
    </xdr:to>
    <xdr:cxnSp macro="">
      <xdr:nvCxnSpPr>
        <xdr:cNvPr id="452" name="直線コネクタ 451">
          <a:extLst>
            <a:ext uri="{FF2B5EF4-FFF2-40B4-BE49-F238E27FC236}">
              <a16:creationId xmlns:a16="http://schemas.microsoft.com/office/drawing/2014/main" id="{00000000-0008-0000-0600-0000C4010000}"/>
            </a:ext>
          </a:extLst>
        </xdr:cNvPr>
        <xdr:cNvCxnSpPr/>
      </xdr:nvCxnSpPr>
      <xdr:spPr>
        <a:xfrm>
          <a:off x="6604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92</xdr:row>
      <xdr:rowOff>111777</xdr:rowOff>
    </xdr:from>
    <xdr:ext cx="595419" cy="259045"/>
    <xdr:sp macro="" textlink="">
      <xdr:nvSpPr>
        <xdr:cNvPr id="453" name="テキスト ボックス 452">
          <a:extLst>
            <a:ext uri="{FF2B5EF4-FFF2-40B4-BE49-F238E27FC236}">
              <a16:creationId xmlns:a16="http://schemas.microsoft.com/office/drawing/2014/main" id="{00000000-0008-0000-0600-0000C5010000}"/>
            </a:ext>
          </a:extLst>
        </xdr:cNvPr>
        <xdr:cNvSpPr txBox="1"/>
      </xdr:nvSpPr>
      <xdr:spPr>
        <a:xfrm>
          <a:off x="6008581" y="15885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139700</xdr:rowOff>
    </xdr:from>
    <xdr:to>
      <xdr:col>59</xdr:col>
      <xdr:colOff>50800</xdr:colOff>
      <xdr:row>90</xdr:row>
      <xdr:rowOff>139700</xdr:rowOff>
    </xdr:to>
    <xdr:cxnSp macro="">
      <xdr:nvCxnSpPr>
        <xdr:cNvPr id="454" name="直線コネクタ 453">
          <a:extLst>
            <a:ext uri="{FF2B5EF4-FFF2-40B4-BE49-F238E27FC236}">
              <a16:creationId xmlns:a16="http://schemas.microsoft.com/office/drawing/2014/main" id="{00000000-0008-0000-0600-0000C6010000}"/>
            </a:ext>
          </a:extLst>
        </xdr:cNvPr>
        <xdr:cNvCxnSpPr/>
      </xdr:nvCxnSpPr>
      <xdr:spPr>
        <a:xfrm>
          <a:off x="6604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168927</xdr:rowOff>
    </xdr:from>
    <xdr:ext cx="595419"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6008581" y="15427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7" name="テキスト ボックス 456">
          <a:extLst>
            <a:ext uri="{FF2B5EF4-FFF2-40B4-BE49-F238E27FC236}">
              <a16:creationId xmlns:a16="http://schemas.microsoft.com/office/drawing/2014/main" id="{00000000-0008-0000-0600-0000C9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8" name="普通建設事業費 （ うち更新整備　）グラフ枠">
          <a:extLst>
            <a:ext uri="{FF2B5EF4-FFF2-40B4-BE49-F238E27FC236}">
              <a16:creationId xmlns:a16="http://schemas.microsoft.com/office/drawing/2014/main" id="{00000000-0008-0000-0600-0000CA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73329</xdr:rowOff>
    </xdr:from>
    <xdr:to>
      <xdr:col>54</xdr:col>
      <xdr:colOff>189865</xdr:colOff>
      <xdr:row>98</xdr:row>
      <xdr:rowOff>118148</xdr:rowOff>
    </xdr:to>
    <xdr:cxnSp macro="">
      <xdr:nvCxnSpPr>
        <xdr:cNvPr id="459" name="直線コネクタ 458">
          <a:extLst>
            <a:ext uri="{FF2B5EF4-FFF2-40B4-BE49-F238E27FC236}">
              <a16:creationId xmlns:a16="http://schemas.microsoft.com/office/drawing/2014/main" id="{00000000-0008-0000-0600-0000CB010000}"/>
            </a:ext>
          </a:extLst>
        </xdr:cNvPr>
        <xdr:cNvCxnSpPr/>
      </xdr:nvCxnSpPr>
      <xdr:spPr>
        <a:xfrm flipV="1">
          <a:off x="10475595" y="15675279"/>
          <a:ext cx="1270" cy="12449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121975</xdr:rowOff>
    </xdr:from>
    <xdr:ext cx="469744" cy="259045"/>
    <xdr:sp macro="" textlink="">
      <xdr:nvSpPr>
        <xdr:cNvPr id="460" name="普通建設事業費 （ うち更新整備　）最小値テキスト">
          <a:extLst>
            <a:ext uri="{FF2B5EF4-FFF2-40B4-BE49-F238E27FC236}">
              <a16:creationId xmlns:a16="http://schemas.microsoft.com/office/drawing/2014/main" id="{00000000-0008-0000-0600-0000CC010000}"/>
            </a:ext>
          </a:extLst>
        </xdr:cNvPr>
        <xdr:cNvSpPr txBox="1"/>
      </xdr:nvSpPr>
      <xdr:spPr>
        <a:xfrm>
          <a:off x="10528300" y="169240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118148</xdr:rowOff>
    </xdr:from>
    <xdr:to>
      <xdr:col>55</xdr:col>
      <xdr:colOff>88900</xdr:colOff>
      <xdr:row>98</xdr:row>
      <xdr:rowOff>118148</xdr:rowOff>
    </xdr:to>
    <xdr:cxnSp macro="">
      <xdr:nvCxnSpPr>
        <xdr:cNvPr id="461" name="直線コネクタ 460">
          <a:extLst>
            <a:ext uri="{FF2B5EF4-FFF2-40B4-BE49-F238E27FC236}">
              <a16:creationId xmlns:a16="http://schemas.microsoft.com/office/drawing/2014/main" id="{00000000-0008-0000-0600-0000CD010000}"/>
            </a:ext>
          </a:extLst>
        </xdr:cNvPr>
        <xdr:cNvCxnSpPr/>
      </xdr:nvCxnSpPr>
      <xdr:spPr>
        <a:xfrm>
          <a:off x="10388600" y="169202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20006</xdr:rowOff>
    </xdr:from>
    <xdr:ext cx="599010" cy="259045"/>
    <xdr:sp macro="" textlink="">
      <xdr:nvSpPr>
        <xdr:cNvPr id="462" name="普通建設事業費 （ うち更新整備　）最大値テキスト">
          <a:extLst>
            <a:ext uri="{FF2B5EF4-FFF2-40B4-BE49-F238E27FC236}">
              <a16:creationId xmlns:a16="http://schemas.microsoft.com/office/drawing/2014/main" id="{00000000-0008-0000-0600-0000CE010000}"/>
            </a:ext>
          </a:extLst>
        </xdr:cNvPr>
        <xdr:cNvSpPr txBox="1"/>
      </xdr:nvSpPr>
      <xdr:spPr>
        <a:xfrm>
          <a:off x="10528300" y="154505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73329</xdr:rowOff>
    </xdr:from>
    <xdr:to>
      <xdr:col>55</xdr:col>
      <xdr:colOff>88900</xdr:colOff>
      <xdr:row>91</xdr:row>
      <xdr:rowOff>73329</xdr:rowOff>
    </xdr:to>
    <xdr:cxnSp macro="">
      <xdr:nvCxnSpPr>
        <xdr:cNvPr id="463" name="直線コネクタ 462">
          <a:extLst>
            <a:ext uri="{FF2B5EF4-FFF2-40B4-BE49-F238E27FC236}">
              <a16:creationId xmlns:a16="http://schemas.microsoft.com/office/drawing/2014/main" id="{00000000-0008-0000-0600-0000CF010000}"/>
            </a:ext>
          </a:extLst>
        </xdr:cNvPr>
        <xdr:cNvCxnSpPr/>
      </xdr:nvCxnSpPr>
      <xdr:spPr>
        <a:xfrm>
          <a:off x="10388600" y="156752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127521</xdr:rowOff>
    </xdr:from>
    <xdr:to>
      <xdr:col>55</xdr:col>
      <xdr:colOff>0</xdr:colOff>
      <xdr:row>98</xdr:row>
      <xdr:rowOff>1725</xdr:rowOff>
    </xdr:to>
    <xdr:cxnSp macro="">
      <xdr:nvCxnSpPr>
        <xdr:cNvPr id="464" name="直線コネクタ 463">
          <a:extLst>
            <a:ext uri="{FF2B5EF4-FFF2-40B4-BE49-F238E27FC236}">
              <a16:creationId xmlns:a16="http://schemas.microsoft.com/office/drawing/2014/main" id="{00000000-0008-0000-0600-0000D0010000}"/>
            </a:ext>
          </a:extLst>
        </xdr:cNvPr>
        <xdr:cNvCxnSpPr/>
      </xdr:nvCxnSpPr>
      <xdr:spPr>
        <a:xfrm>
          <a:off x="9639300" y="16758171"/>
          <a:ext cx="838200" cy="4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118880</xdr:rowOff>
    </xdr:from>
    <xdr:ext cx="534377" cy="259045"/>
    <xdr:sp macro="" textlink="">
      <xdr:nvSpPr>
        <xdr:cNvPr id="465" name="普通建設事業費 （ うち更新整備　）平均値テキスト">
          <a:extLst>
            <a:ext uri="{FF2B5EF4-FFF2-40B4-BE49-F238E27FC236}">
              <a16:creationId xmlns:a16="http://schemas.microsoft.com/office/drawing/2014/main" id="{00000000-0008-0000-0600-0000D1010000}"/>
            </a:ext>
          </a:extLst>
        </xdr:cNvPr>
        <xdr:cNvSpPr txBox="1"/>
      </xdr:nvSpPr>
      <xdr:spPr>
        <a:xfrm>
          <a:off x="10528300" y="1674953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140453</xdr:rowOff>
    </xdr:from>
    <xdr:to>
      <xdr:col>55</xdr:col>
      <xdr:colOff>50800</xdr:colOff>
      <xdr:row>98</xdr:row>
      <xdr:rowOff>70603</xdr:rowOff>
    </xdr:to>
    <xdr:sp macro="" textlink="">
      <xdr:nvSpPr>
        <xdr:cNvPr id="466" name="フローチャート: 判断 465">
          <a:extLst>
            <a:ext uri="{FF2B5EF4-FFF2-40B4-BE49-F238E27FC236}">
              <a16:creationId xmlns:a16="http://schemas.microsoft.com/office/drawing/2014/main" id="{00000000-0008-0000-0600-0000D2010000}"/>
            </a:ext>
          </a:extLst>
        </xdr:cNvPr>
        <xdr:cNvSpPr/>
      </xdr:nvSpPr>
      <xdr:spPr>
        <a:xfrm>
          <a:off x="10426700" y="167711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128352</xdr:rowOff>
    </xdr:from>
    <xdr:to>
      <xdr:col>50</xdr:col>
      <xdr:colOff>114300</xdr:colOff>
      <xdr:row>97</xdr:row>
      <xdr:rowOff>127521</xdr:rowOff>
    </xdr:to>
    <xdr:cxnSp macro="">
      <xdr:nvCxnSpPr>
        <xdr:cNvPr id="467" name="直線コネクタ 466">
          <a:extLst>
            <a:ext uri="{FF2B5EF4-FFF2-40B4-BE49-F238E27FC236}">
              <a16:creationId xmlns:a16="http://schemas.microsoft.com/office/drawing/2014/main" id="{00000000-0008-0000-0600-0000D3010000}"/>
            </a:ext>
          </a:extLst>
        </xdr:cNvPr>
        <xdr:cNvCxnSpPr/>
      </xdr:nvCxnSpPr>
      <xdr:spPr>
        <a:xfrm>
          <a:off x="8750300" y="16416102"/>
          <a:ext cx="889000" cy="3420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127067</xdr:rowOff>
    </xdr:from>
    <xdr:to>
      <xdr:col>50</xdr:col>
      <xdr:colOff>165100</xdr:colOff>
      <xdr:row>98</xdr:row>
      <xdr:rowOff>57217</xdr:rowOff>
    </xdr:to>
    <xdr:sp macro="" textlink="">
      <xdr:nvSpPr>
        <xdr:cNvPr id="468" name="フローチャート: 判断 467">
          <a:extLst>
            <a:ext uri="{FF2B5EF4-FFF2-40B4-BE49-F238E27FC236}">
              <a16:creationId xmlns:a16="http://schemas.microsoft.com/office/drawing/2014/main" id="{00000000-0008-0000-0600-0000D4010000}"/>
            </a:ext>
          </a:extLst>
        </xdr:cNvPr>
        <xdr:cNvSpPr/>
      </xdr:nvSpPr>
      <xdr:spPr>
        <a:xfrm>
          <a:off x="9588500" y="167577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48344</xdr:rowOff>
    </xdr:from>
    <xdr:ext cx="534377"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72111" y="168504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95</xdr:row>
      <xdr:rowOff>128352</xdr:rowOff>
    </xdr:from>
    <xdr:to>
      <xdr:col>45</xdr:col>
      <xdr:colOff>177800</xdr:colOff>
      <xdr:row>97</xdr:row>
      <xdr:rowOff>81773</xdr:rowOff>
    </xdr:to>
    <xdr:cxnSp macro="">
      <xdr:nvCxnSpPr>
        <xdr:cNvPr id="470" name="直線コネクタ 469">
          <a:extLst>
            <a:ext uri="{FF2B5EF4-FFF2-40B4-BE49-F238E27FC236}">
              <a16:creationId xmlns:a16="http://schemas.microsoft.com/office/drawing/2014/main" id="{00000000-0008-0000-0600-0000D6010000}"/>
            </a:ext>
          </a:extLst>
        </xdr:cNvPr>
        <xdr:cNvCxnSpPr/>
      </xdr:nvCxnSpPr>
      <xdr:spPr>
        <a:xfrm flipV="1">
          <a:off x="7861300" y="16416102"/>
          <a:ext cx="889000" cy="2963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126281</xdr:rowOff>
    </xdr:from>
    <xdr:to>
      <xdr:col>46</xdr:col>
      <xdr:colOff>38100</xdr:colOff>
      <xdr:row>98</xdr:row>
      <xdr:rowOff>56431</xdr:rowOff>
    </xdr:to>
    <xdr:sp macro="" textlink="">
      <xdr:nvSpPr>
        <xdr:cNvPr id="471" name="フローチャート: 判断 470">
          <a:extLst>
            <a:ext uri="{FF2B5EF4-FFF2-40B4-BE49-F238E27FC236}">
              <a16:creationId xmlns:a16="http://schemas.microsoft.com/office/drawing/2014/main" id="{00000000-0008-0000-0600-0000D7010000}"/>
            </a:ext>
          </a:extLst>
        </xdr:cNvPr>
        <xdr:cNvSpPr/>
      </xdr:nvSpPr>
      <xdr:spPr>
        <a:xfrm>
          <a:off x="8699500" y="16756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47558</xdr:rowOff>
    </xdr:from>
    <xdr:ext cx="534377" cy="259045"/>
    <xdr:sp macro="" textlink="">
      <xdr:nvSpPr>
        <xdr:cNvPr id="472" name="テキスト ボックス 471">
          <a:extLst>
            <a:ext uri="{FF2B5EF4-FFF2-40B4-BE49-F238E27FC236}">
              <a16:creationId xmlns:a16="http://schemas.microsoft.com/office/drawing/2014/main" id="{00000000-0008-0000-0600-0000D8010000}"/>
            </a:ext>
          </a:extLst>
        </xdr:cNvPr>
        <xdr:cNvSpPr txBox="1"/>
      </xdr:nvSpPr>
      <xdr:spPr>
        <a:xfrm>
          <a:off x="8483111" y="16849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96</xdr:row>
      <xdr:rowOff>113503</xdr:rowOff>
    </xdr:from>
    <xdr:to>
      <xdr:col>41</xdr:col>
      <xdr:colOff>50800</xdr:colOff>
      <xdr:row>97</xdr:row>
      <xdr:rowOff>81773</xdr:rowOff>
    </xdr:to>
    <xdr:cxnSp macro="">
      <xdr:nvCxnSpPr>
        <xdr:cNvPr id="473" name="直線コネクタ 472">
          <a:extLst>
            <a:ext uri="{FF2B5EF4-FFF2-40B4-BE49-F238E27FC236}">
              <a16:creationId xmlns:a16="http://schemas.microsoft.com/office/drawing/2014/main" id="{00000000-0008-0000-0600-0000D9010000}"/>
            </a:ext>
          </a:extLst>
        </xdr:cNvPr>
        <xdr:cNvCxnSpPr/>
      </xdr:nvCxnSpPr>
      <xdr:spPr>
        <a:xfrm>
          <a:off x="6972300" y="16572703"/>
          <a:ext cx="889000" cy="139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97</xdr:row>
      <xdr:rowOff>152953</xdr:rowOff>
    </xdr:from>
    <xdr:to>
      <xdr:col>41</xdr:col>
      <xdr:colOff>101600</xdr:colOff>
      <xdr:row>98</xdr:row>
      <xdr:rowOff>83103</xdr:rowOff>
    </xdr:to>
    <xdr:sp macro="" textlink="">
      <xdr:nvSpPr>
        <xdr:cNvPr id="474" name="フローチャート: 判断 473">
          <a:extLst>
            <a:ext uri="{FF2B5EF4-FFF2-40B4-BE49-F238E27FC236}">
              <a16:creationId xmlns:a16="http://schemas.microsoft.com/office/drawing/2014/main" id="{00000000-0008-0000-0600-0000DA010000}"/>
            </a:ext>
          </a:extLst>
        </xdr:cNvPr>
        <xdr:cNvSpPr/>
      </xdr:nvSpPr>
      <xdr:spPr>
        <a:xfrm>
          <a:off x="7810500" y="167836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74230</xdr:rowOff>
    </xdr:from>
    <xdr:ext cx="534377" cy="259045"/>
    <xdr:sp macro="" textlink="">
      <xdr:nvSpPr>
        <xdr:cNvPr id="475" name="テキスト ボックス 474">
          <a:extLst>
            <a:ext uri="{FF2B5EF4-FFF2-40B4-BE49-F238E27FC236}">
              <a16:creationId xmlns:a16="http://schemas.microsoft.com/office/drawing/2014/main" id="{00000000-0008-0000-0600-0000DB010000}"/>
            </a:ext>
          </a:extLst>
        </xdr:cNvPr>
        <xdr:cNvSpPr txBox="1"/>
      </xdr:nvSpPr>
      <xdr:spPr>
        <a:xfrm>
          <a:off x="7594111" y="16876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137381</xdr:rowOff>
    </xdr:from>
    <xdr:to>
      <xdr:col>36</xdr:col>
      <xdr:colOff>165100</xdr:colOff>
      <xdr:row>98</xdr:row>
      <xdr:rowOff>67531</xdr:rowOff>
    </xdr:to>
    <xdr:sp macro="" textlink="">
      <xdr:nvSpPr>
        <xdr:cNvPr id="476" name="フローチャート: 判断 475">
          <a:extLst>
            <a:ext uri="{FF2B5EF4-FFF2-40B4-BE49-F238E27FC236}">
              <a16:creationId xmlns:a16="http://schemas.microsoft.com/office/drawing/2014/main" id="{00000000-0008-0000-0600-0000DC010000}"/>
            </a:ext>
          </a:extLst>
        </xdr:cNvPr>
        <xdr:cNvSpPr/>
      </xdr:nvSpPr>
      <xdr:spPr>
        <a:xfrm>
          <a:off x="6921500" y="16768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58658</xdr:rowOff>
    </xdr:from>
    <xdr:ext cx="534377" cy="259045"/>
    <xdr:sp macro="" textlink="">
      <xdr:nvSpPr>
        <xdr:cNvPr id="477" name="テキスト ボックス 476">
          <a:extLst>
            <a:ext uri="{FF2B5EF4-FFF2-40B4-BE49-F238E27FC236}">
              <a16:creationId xmlns:a16="http://schemas.microsoft.com/office/drawing/2014/main" id="{00000000-0008-0000-0600-0000DD010000}"/>
            </a:ext>
          </a:extLst>
        </xdr:cNvPr>
        <xdr:cNvSpPr txBox="1"/>
      </xdr:nvSpPr>
      <xdr:spPr>
        <a:xfrm>
          <a:off x="6705111" y="16860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26,896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600-0000DE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600-0000DF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0" name="テキスト ボックス 479">
          <a:extLst>
            <a:ext uri="{FF2B5EF4-FFF2-40B4-BE49-F238E27FC236}">
              <a16:creationId xmlns:a16="http://schemas.microsoft.com/office/drawing/2014/main" id="{00000000-0008-0000-0600-0000E0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1" name="テキスト ボックス 480">
          <a:extLst>
            <a:ext uri="{FF2B5EF4-FFF2-40B4-BE49-F238E27FC236}">
              <a16:creationId xmlns:a16="http://schemas.microsoft.com/office/drawing/2014/main" id="{00000000-0008-0000-0600-0000E1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122375</xdr:rowOff>
    </xdr:from>
    <xdr:to>
      <xdr:col>55</xdr:col>
      <xdr:colOff>50800</xdr:colOff>
      <xdr:row>98</xdr:row>
      <xdr:rowOff>52525</xdr:rowOff>
    </xdr:to>
    <xdr:sp macro="" textlink="">
      <xdr:nvSpPr>
        <xdr:cNvPr id="483" name="楕円 482">
          <a:extLst>
            <a:ext uri="{FF2B5EF4-FFF2-40B4-BE49-F238E27FC236}">
              <a16:creationId xmlns:a16="http://schemas.microsoft.com/office/drawing/2014/main" id="{00000000-0008-0000-0600-0000E3010000}"/>
            </a:ext>
          </a:extLst>
        </xdr:cNvPr>
        <xdr:cNvSpPr/>
      </xdr:nvSpPr>
      <xdr:spPr>
        <a:xfrm>
          <a:off x="10426700" y="167530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81752</xdr:rowOff>
    </xdr:from>
    <xdr:ext cx="534377" cy="259045"/>
    <xdr:sp macro="" textlink="">
      <xdr:nvSpPr>
        <xdr:cNvPr id="484" name="普通建設事業費 （ うち更新整備　）該当値テキスト">
          <a:extLst>
            <a:ext uri="{FF2B5EF4-FFF2-40B4-BE49-F238E27FC236}">
              <a16:creationId xmlns:a16="http://schemas.microsoft.com/office/drawing/2014/main" id="{00000000-0008-0000-0600-0000E4010000}"/>
            </a:ext>
          </a:extLst>
        </xdr:cNvPr>
        <xdr:cNvSpPr txBox="1"/>
      </xdr:nvSpPr>
      <xdr:spPr>
        <a:xfrm>
          <a:off x="10528300" y="165409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76721</xdr:rowOff>
    </xdr:from>
    <xdr:to>
      <xdr:col>50</xdr:col>
      <xdr:colOff>165100</xdr:colOff>
      <xdr:row>98</xdr:row>
      <xdr:rowOff>6871</xdr:rowOff>
    </xdr:to>
    <xdr:sp macro="" textlink="">
      <xdr:nvSpPr>
        <xdr:cNvPr id="485" name="楕円 484">
          <a:extLst>
            <a:ext uri="{FF2B5EF4-FFF2-40B4-BE49-F238E27FC236}">
              <a16:creationId xmlns:a16="http://schemas.microsoft.com/office/drawing/2014/main" id="{00000000-0008-0000-0600-0000E5010000}"/>
            </a:ext>
          </a:extLst>
        </xdr:cNvPr>
        <xdr:cNvSpPr/>
      </xdr:nvSpPr>
      <xdr:spPr>
        <a:xfrm>
          <a:off x="9588500" y="16707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23398</xdr:rowOff>
    </xdr:from>
    <xdr:ext cx="534377" cy="259045"/>
    <xdr:sp macro="" textlink="">
      <xdr:nvSpPr>
        <xdr:cNvPr id="486" name="テキスト ボックス 485">
          <a:extLst>
            <a:ext uri="{FF2B5EF4-FFF2-40B4-BE49-F238E27FC236}">
              <a16:creationId xmlns:a16="http://schemas.microsoft.com/office/drawing/2014/main" id="{00000000-0008-0000-0600-0000E6010000}"/>
            </a:ext>
          </a:extLst>
        </xdr:cNvPr>
        <xdr:cNvSpPr txBox="1"/>
      </xdr:nvSpPr>
      <xdr:spPr>
        <a:xfrm>
          <a:off x="9372111" y="164825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95</xdr:row>
      <xdr:rowOff>77552</xdr:rowOff>
    </xdr:from>
    <xdr:to>
      <xdr:col>46</xdr:col>
      <xdr:colOff>38100</xdr:colOff>
      <xdr:row>96</xdr:row>
      <xdr:rowOff>7702</xdr:rowOff>
    </xdr:to>
    <xdr:sp macro="" textlink="">
      <xdr:nvSpPr>
        <xdr:cNvPr id="487" name="楕円 486">
          <a:extLst>
            <a:ext uri="{FF2B5EF4-FFF2-40B4-BE49-F238E27FC236}">
              <a16:creationId xmlns:a16="http://schemas.microsoft.com/office/drawing/2014/main" id="{00000000-0008-0000-0600-0000E7010000}"/>
            </a:ext>
          </a:extLst>
        </xdr:cNvPr>
        <xdr:cNvSpPr/>
      </xdr:nvSpPr>
      <xdr:spPr>
        <a:xfrm>
          <a:off x="8699500" y="163653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94</xdr:row>
      <xdr:rowOff>24229</xdr:rowOff>
    </xdr:from>
    <xdr:ext cx="599010" cy="259045"/>
    <xdr:sp macro="" textlink="">
      <xdr:nvSpPr>
        <xdr:cNvPr id="488" name="テキスト ボックス 487">
          <a:extLst>
            <a:ext uri="{FF2B5EF4-FFF2-40B4-BE49-F238E27FC236}">
              <a16:creationId xmlns:a16="http://schemas.microsoft.com/office/drawing/2014/main" id="{00000000-0008-0000-0600-0000E8010000}"/>
            </a:ext>
          </a:extLst>
        </xdr:cNvPr>
        <xdr:cNvSpPr txBox="1"/>
      </xdr:nvSpPr>
      <xdr:spPr>
        <a:xfrm>
          <a:off x="8450795" y="161405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30973</xdr:rowOff>
    </xdr:from>
    <xdr:to>
      <xdr:col>41</xdr:col>
      <xdr:colOff>101600</xdr:colOff>
      <xdr:row>97</xdr:row>
      <xdr:rowOff>132573</xdr:rowOff>
    </xdr:to>
    <xdr:sp macro="" textlink="">
      <xdr:nvSpPr>
        <xdr:cNvPr id="489" name="楕円 488">
          <a:extLst>
            <a:ext uri="{FF2B5EF4-FFF2-40B4-BE49-F238E27FC236}">
              <a16:creationId xmlns:a16="http://schemas.microsoft.com/office/drawing/2014/main" id="{00000000-0008-0000-0600-0000E9010000}"/>
            </a:ext>
          </a:extLst>
        </xdr:cNvPr>
        <xdr:cNvSpPr/>
      </xdr:nvSpPr>
      <xdr:spPr>
        <a:xfrm>
          <a:off x="7810500" y="16661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95</xdr:row>
      <xdr:rowOff>149100</xdr:rowOff>
    </xdr:from>
    <xdr:ext cx="534377" cy="259045"/>
    <xdr:sp macro="" textlink="">
      <xdr:nvSpPr>
        <xdr:cNvPr id="490" name="テキスト ボックス 489">
          <a:extLst>
            <a:ext uri="{FF2B5EF4-FFF2-40B4-BE49-F238E27FC236}">
              <a16:creationId xmlns:a16="http://schemas.microsoft.com/office/drawing/2014/main" id="{00000000-0008-0000-0600-0000EA010000}"/>
            </a:ext>
          </a:extLst>
        </xdr:cNvPr>
        <xdr:cNvSpPr txBox="1"/>
      </xdr:nvSpPr>
      <xdr:spPr>
        <a:xfrm>
          <a:off x="7594111" y="164368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62703</xdr:rowOff>
    </xdr:from>
    <xdr:to>
      <xdr:col>36</xdr:col>
      <xdr:colOff>165100</xdr:colOff>
      <xdr:row>96</xdr:row>
      <xdr:rowOff>164303</xdr:rowOff>
    </xdr:to>
    <xdr:sp macro="" textlink="">
      <xdr:nvSpPr>
        <xdr:cNvPr id="491" name="楕円 490">
          <a:extLst>
            <a:ext uri="{FF2B5EF4-FFF2-40B4-BE49-F238E27FC236}">
              <a16:creationId xmlns:a16="http://schemas.microsoft.com/office/drawing/2014/main" id="{00000000-0008-0000-0600-0000EB010000}"/>
            </a:ext>
          </a:extLst>
        </xdr:cNvPr>
        <xdr:cNvSpPr/>
      </xdr:nvSpPr>
      <xdr:spPr>
        <a:xfrm>
          <a:off x="6921500" y="165219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9380</xdr:rowOff>
    </xdr:from>
    <xdr:ext cx="534377" cy="259045"/>
    <xdr:sp macro="" textlink="">
      <xdr:nvSpPr>
        <xdr:cNvPr id="492" name="テキスト ボックス 491">
          <a:extLst>
            <a:ext uri="{FF2B5EF4-FFF2-40B4-BE49-F238E27FC236}">
              <a16:creationId xmlns:a16="http://schemas.microsoft.com/office/drawing/2014/main" id="{00000000-0008-0000-0600-0000EC010000}"/>
            </a:ext>
          </a:extLst>
        </xdr:cNvPr>
        <xdr:cNvSpPr txBox="1"/>
      </xdr:nvSpPr>
      <xdr:spPr>
        <a:xfrm>
          <a:off x="6705111" y="16297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3" name="正方形/長方形 492">
          <a:extLst>
            <a:ext uri="{FF2B5EF4-FFF2-40B4-BE49-F238E27FC236}">
              <a16:creationId xmlns:a16="http://schemas.microsoft.com/office/drawing/2014/main" id="{00000000-0008-0000-0600-0000ED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4" name="正方形/長方形 493">
          <a:extLst>
            <a:ext uri="{FF2B5EF4-FFF2-40B4-BE49-F238E27FC236}">
              <a16:creationId xmlns:a16="http://schemas.microsoft.com/office/drawing/2014/main" id="{00000000-0008-0000-0600-0000EE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5" name="正方形/長方形 494">
          <a:extLst>
            <a:ext uri="{FF2B5EF4-FFF2-40B4-BE49-F238E27FC236}">
              <a16:creationId xmlns:a16="http://schemas.microsoft.com/office/drawing/2014/main" id="{00000000-0008-0000-0600-0000EF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6" name="正方形/長方形 495">
          <a:extLst>
            <a:ext uri="{FF2B5EF4-FFF2-40B4-BE49-F238E27FC236}">
              <a16:creationId xmlns:a16="http://schemas.microsoft.com/office/drawing/2014/main" id="{00000000-0008-0000-0600-0000F0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7" name="正方形/長方形 496">
          <a:extLst>
            <a:ext uri="{FF2B5EF4-FFF2-40B4-BE49-F238E27FC236}">
              <a16:creationId xmlns:a16="http://schemas.microsoft.com/office/drawing/2014/main" id="{00000000-0008-0000-0600-0000F1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8" name="正方形/長方形 497">
          <a:extLst>
            <a:ext uri="{FF2B5EF4-FFF2-40B4-BE49-F238E27FC236}">
              <a16:creationId xmlns:a16="http://schemas.microsoft.com/office/drawing/2014/main" id="{00000000-0008-0000-0600-0000F2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9" name="正方形/長方形 498">
          <a:extLst>
            <a:ext uri="{FF2B5EF4-FFF2-40B4-BE49-F238E27FC236}">
              <a16:creationId xmlns:a16="http://schemas.microsoft.com/office/drawing/2014/main" id="{00000000-0008-0000-0600-0000F3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0" name="正方形/長方形 499">
          <a:extLst>
            <a:ext uri="{FF2B5EF4-FFF2-40B4-BE49-F238E27FC236}">
              <a16:creationId xmlns:a16="http://schemas.microsoft.com/office/drawing/2014/main" id="{00000000-0008-0000-0600-0000F4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1" name="テキスト ボックス 500">
          <a:extLst>
            <a:ext uri="{FF2B5EF4-FFF2-40B4-BE49-F238E27FC236}">
              <a16:creationId xmlns:a16="http://schemas.microsoft.com/office/drawing/2014/main" id="{00000000-0008-0000-0600-0000F5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2" name="直線コネクタ 501">
          <a:extLst>
            <a:ext uri="{FF2B5EF4-FFF2-40B4-BE49-F238E27FC236}">
              <a16:creationId xmlns:a16="http://schemas.microsoft.com/office/drawing/2014/main" id="{00000000-0008-0000-0600-0000F6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4" name="テキスト ボックス 503">
          <a:extLst>
            <a:ext uri="{FF2B5EF4-FFF2-40B4-BE49-F238E27FC236}">
              <a16:creationId xmlns:a16="http://schemas.microsoft.com/office/drawing/2014/main" id="{00000000-0008-0000-0600-0000F8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5" name="直線コネクタ 504">
          <a:extLst>
            <a:ext uri="{FF2B5EF4-FFF2-40B4-BE49-F238E27FC236}">
              <a16:creationId xmlns:a16="http://schemas.microsoft.com/office/drawing/2014/main" id="{00000000-0008-0000-0600-0000F9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6" name="テキスト ボックス 505">
          <a:extLst>
            <a:ext uri="{FF2B5EF4-FFF2-40B4-BE49-F238E27FC236}">
              <a16:creationId xmlns:a16="http://schemas.microsoft.com/office/drawing/2014/main" id="{00000000-0008-0000-0600-0000FA01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08" name="テキスト ボックス 507">
          <a:extLst>
            <a:ext uri="{FF2B5EF4-FFF2-40B4-BE49-F238E27FC236}">
              <a16:creationId xmlns:a16="http://schemas.microsoft.com/office/drawing/2014/main" id="{00000000-0008-0000-0600-0000FC01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9" name="直線コネクタ 508">
          <a:extLst>
            <a:ext uri="{FF2B5EF4-FFF2-40B4-BE49-F238E27FC236}">
              <a16:creationId xmlns:a16="http://schemas.microsoft.com/office/drawing/2014/main" id="{00000000-0008-0000-0600-0000FD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0" name="テキスト ボックス 509">
          <a:extLst>
            <a:ext uri="{FF2B5EF4-FFF2-40B4-BE49-F238E27FC236}">
              <a16:creationId xmlns:a16="http://schemas.microsoft.com/office/drawing/2014/main" id="{00000000-0008-0000-0600-0000FE01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1" name="直線コネクタ 510">
          <a:extLst>
            <a:ext uri="{FF2B5EF4-FFF2-40B4-BE49-F238E27FC236}">
              <a16:creationId xmlns:a16="http://schemas.microsoft.com/office/drawing/2014/main" id="{00000000-0008-0000-0600-0000FF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4" name="テキスト ボックス 513">
          <a:extLst>
            <a:ext uri="{FF2B5EF4-FFF2-40B4-BE49-F238E27FC236}">
              <a16:creationId xmlns:a16="http://schemas.microsoft.com/office/drawing/2014/main" id="{00000000-0008-0000-0600-000002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5" name="災害復旧事業費グラフ枠">
          <a:extLst>
            <a:ext uri="{FF2B5EF4-FFF2-40B4-BE49-F238E27FC236}">
              <a16:creationId xmlns:a16="http://schemas.microsoft.com/office/drawing/2014/main" id="{00000000-0008-0000-0600-000003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142735</xdr:rowOff>
    </xdr:from>
    <xdr:to>
      <xdr:col>85</xdr:col>
      <xdr:colOff>126364</xdr:colOff>
      <xdr:row>39</xdr:row>
      <xdr:rowOff>44450</xdr:rowOff>
    </xdr:to>
    <xdr:cxnSp macro="">
      <xdr:nvCxnSpPr>
        <xdr:cNvPr id="516" name="直線コネクタ 515">
          <a:extLst>
            <a:ext uri="{FF2B5EF4-FFF2-40B4-BE49-F238E27FC236}">
              <a16:creationId xmlns:a16="http://schemas.microsoft.com/office/drawing/2014/main" id="{00000000-0008-0000-0600-000004020000}"/>
            </a:ext>
          </a:extLst>
        </xdr:cNvPr>
        <xdr:cNvCxnSpPr/>
      </xdr:nvCxnSpPr>
      <xdr:spPr>
        <a:xfrm flipV="1">
          <a:off x="16317595" y="5457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70934</xdr:rowOff>
    </xdr:from>
    <xdr:ext cx="249299" cy="259045"/>
    <xdr:sp macro="" textlink="">
      <xdr:nvSpPr>
        <xdr:cNvPr id="517" name="災害復旧事業費最小値テキスト">
          <a:extLst>
            <a:ext uri="{FF2B5EF4-FFF2-40B4-BE49-F238E27FC236}">
              <a16:creationId xmlns:a16="http://schemas.microsoft.com/office/drawing/2014/main" id="{00000000-0008-0000-0600-000005020000}"/>
            </a:ext>
          </a:extLst>
        </xdr:cNvPr>
        <xdr:cNvSpPr txBox="1"/>
      </xdr:nvSpPr>
      <xdr:spPr>
        <a:xfrm>
          <a:off x="16370300" y="67574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44450</xdr:rowOff>
    </xdr:from>
    <xdr:to>
      <xdr:col>86</xdr:col>
      <xdr:colOff>25400</xdr:colOff>
      <xdr:row>39</xdr:row>
      <xdr:rowOff>44450</xdr:rowOff>
    </xdr:to>
    <xdr:cxnSp macro="">
      <xdr:nvCxnSpPr>
        <xdr:cNvPr id="518" name="直線コネクタ 517">
          <a:extLst>
            <a:ext uri="{FF2B5EF4-FFF2-40B4-BE49-F238E27FC236}">
              <a16:creationId xmlns:a16="http://schemas.microsoft.com/office/drawing/2014/main" id="{00000000-0008-0000-0600-000006020000}"/>
            </a:ext>
          </a:extLst>
        </xdr:cNvPr>
        <xdr:cNvCxnSpPr/>
      </xdr:nvCxnSpPr>
      <xdr:spPr>
        <a:xfrm>
          <a:off x="16230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89412</xdr:rowOff>
    </xdr:from>
    <xdr:ext cx="599010" cy="259045"/>
    <xdr:sp macro="" textlink="">
      <xdr:nvSpPr>
        <xdr:cNvPr id="519" name="災害復旧事業費最大値テキスト">
          <a:extLst>
            <a:ext uri="{FF2B5EF4-FFF2-40B4-BE49-F238E27FC236}">
              <a16:creationId xmlns:a16="http://schemas.microsoft.com/office/drawing/2014/main" id="{00000000-0008-0000-0600-000007020000}"/>
            </a:ext>
          </a:extLst>
        </xdr:cNvPr>
        <xdr:cNvSpPr txBox="1"/>
      </xdr:nvSpPr>
      <xdr:spPr>
        <a:xfrm>
          <a:off x="16370300" y="5232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100,261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31</xdr:row>
      <xdr:rowOff>142735</xdr:rowOff>
    </xdr:from>
    <xdr:to>
      <xdr:col>86</xdr:col>
      <xdr:colOff>25400</xdr:colOff>
      <xdr:row>31</xdr:row>
      <xdr:rowOff>142735</xdr:rowOff>
    </xdr:to>
    <xdr:cxnSp macro="">
      <xdr:nvCxnSpPr>
        <xdr:cNvPr id="520" name="直線コネクタ 519">
          <a:extLst>
            <a:ext uri="{FF2B5EF4-FFF2-40B4-BE49-F238E27FC236}">
              <a16:creationId xmlns:a16="http://schemas.microsoft.com/office/drawing/2014/main" id="{00000000-0008-0000-0600-000008020000}"/>
            </a:ext>
          </a:extLst>
        </xdr:cNvPr>
        <xdr:cNvCxnSpPr/>
      </xdr:nvCxnSpPr>
      <xdr:spPr>
        <a:xfrm>
          <a:off x="16230600" y="5457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107124</xdr:rowOff>
    </xdr:from>
    <xdr:to>
      <xdr:col>85</xdr:col>
      <xdr:colOff>127000</xdr:colOff>
      <xdr:row>38</xdr:row>
      <xdr:rowOff>114503</xdr:rowOff>
    </xdr:to>
    <xdr:cxnSp macro="">
      <xdr:nvCxnSpPr>
        <xdr:cNvPr id="521" name="直線コネクタ 520">
          <a:extLst>
            <a:ext uri="{FF2B5EF4-FFF2-40B4-BE49-F238E27FC236}">
              <a16:creationId xmlns:a16="http://schemas.microsoft.com/office/drawing/2014/main" id="{00000000-0008-0000-0600-000009020000}"/>
            </a:ext>
          </a:extLst>
        </xdr:cNvPr>
        <xdr:cNvCxnSpPr/>
      </xdr:nvCxnSpPr>
      <xdr:spPr>
        <a:xfrm flipV="1">
          <a:off x="15481300" y="6622224"/>
          <a:ext cx="838200" cy="73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115384</xdr:rowOff>
    </xdr:from>
    <xdr:ext cx="469744" cy="259045"/>
    <xdr:sp macro="" textlink="">
      <xdr:nvSpPr>
        <xdr:cNvPr id="522" name="災害復旧事業費平均値テキスト">
          <a:extLst>
            <a:ext uri="{FF2B5EF4-FFF2-40B4-BE49-F238E27FC236}">
              <a16:creationId xmlns:a16="http://schemas.microsoft.com/office/drawing/2014/main" id="{00000000-0008-0000-0600-00000A020000}"/>
            </a:ext>
          </a:extLst>
        </xdr:cNvPr>
        <xdr:cNvSpPr txBox="1"/>
      </xdr:nvSpPr>
      <xdr:spPr>
        <a:xfrm>
          <a:off x="16370300" y="66304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136957</xdr:rowOff>
    </xdr:from>
    <xdr:to>
      <xdr:col>85</xdr:col>
      <xdr:colOff>177800</xdr:colOff>
      <xdr:row>39</xdr:row>
      <xdr:rowOff>67107</xdr:rowOff>
    </xdr:to>
    <xdr:sp macro="" textlink="">
      <xdr:nvSpPr>
        <xdr:cNvPr id="523" name="フローチャート: 判断 522">
          <a:extLst>
            <a:ext uri="{FF2B5EF4-FFF2-40B4-BE49-F238E27FC236}">
              <a16:creationId xmlns:a16="http://schemas.microsoft.com/office/drawing/2014/main" id="{00000000-0008-0000-0600-00000B020000}"/>
            </a:ext>
          </a:extLst>
        </xdr:cNvPr>
        <xdr:cNvSpPr/>
      </xdr:nvSpPr>
      <xdr:spPr>
        <a:xfrm>
          <a:off x="16268700" y="6652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75235</xdr:rowOff>
    </xdr:from>
    <xdr:to>
      <xdr:col>81</xdr:col>
      <xdr:colOff>50800</xdr:colOff>
      <xdr:row>38</xdr:row>
      <xdr:rowOff>114503</xdr:rowOff>
    </xdr:to>
    <xdr:cxnSp macro="">
      <xdr:nvCxnSpPr>
        <xdr:cNvPr id="524" name="直線コネクタ 523">
          <a:extLst>
            <a:ext uri="{FF2B5EF4-FFF2-40B4-BE49-F238E27FC236}">
              <a16:creationId xmlns:a16="http://schemas.microsoft.com/office/drawing/2014/main" id="{00000000-0008-0000-0600-00000C020000}"/>
            </a:ext>
          </a:extLst>
        </xdr:cNvPr>
        <xdr:cNvCxnSpPr/>
      </xdr:nvCxnSpPr>
      <xdr:spPr>
        <a:xfrm>
          <a:off x="14592300" y="6590335"/>
          <a:ext cx="889000" cy="392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38</xdr:row>
      <xdr:rowOff>144094</xdr:rowOff>
    </xdr:from>
    <xdr:to>
      <xdr:col>81</xdr:col>
      <xdr:colOff>101600</xdr:colOff>
      <xdr:row>39</xdr:row>
      <xdr:rowOff>74244</xdr:rowOff>
    </xdr:to>
    <xdr:sp macro="" textlink="">
      <xdr:nvSpPr>
        <xdr:cNvPr id="525" name="フローチャート: 判断 524">
          <a:extLst>
            <a:ext uri="{FF2B5EF4-FFF2-40B4-BE49-F238E27FC236}">
              <a16:creationId xmlns:a16="http://schemas.microsoft.com/office/drawing/2014/main" id="{00000000-0008-0000-0600-00000D020000}"/>
            </a:ext>
          </a:extLst>
        </xdr:cNvPr>
        <xdr:cNvSpPr/>
      </xdr:nvSpPr>
      <xdr:spPr>
        <a:xfrm>
          <a:off x="15430500" y="6659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65371</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751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75235</xdr:rowOff>
    </xdr:from>
    <xdr:to>
      <xdr:col>76</xdr:col>
      <xdr:colOff>114300</xdr:colOff>
      <xdr:row>38</xdr:row>
      <xdr:rowOff>143587</xdr:rowOff>
    </xdr:to>
    <xdr:cxnSp macro="">
      <xdr:nvCxnSpPr>
        <xdr:cNvPr id="527" name="直線コネクタ 526">
          <a:extLst>
            <a:ext uri="{FF2B5EF4-FFF2-40B4-BE49-F238E27FC236}">
              <a16:creationId xmlns:a16="http://schemas.microsoft.com/office/drawing/2014/main" id="{00000000-0008-0000-0600-00000F020000}"/>
            </a:ext>
          </a:extLst>
        </xdr:cNvPr>
        <xdr:cNvCxnSpPr/>
      </xdr:nvCxnSpPr>
      <xdr:spPr>
        <a:xfrm flipV="1">
          <a:off x="13703300" y="6590335"/>
          <a:ext cx="889000" cy="68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139382</xdr:rowOff>
    </xdr:from>
    <xdr:to>
      <xdr:col>76</xdr:col>
      <xdr:colOff>165100</xdr:colOff>
      <xdr:row>39</xdr:row>
      <xdr:rowOff>69532</xdr:rowOff>
    </xdr:to>
    <xdr:sp macro="" textlink="">
      <xdr:nvSpPr>
        <xdr:cNvPr id="528" name="フローチャート: 判断 527">
          <a:extLst>
            <a:ext uri="{FF2B5EF4-FFF2-40B4-BE49-F238E27FC236}">
              <a16:creationId xmlns:a16="http://schemas.microsoft.com/office/drawing/2014/main" id="{00000000-0008-0000-0600-000010020000}"/>
            </a:ext>
          </a:extLst>
        </xdr:cNvPr>
        <xdr:cNvSpPr/>
      </xdr:nvSpPr>
      <xdr:spPr>
        <a:xfrm>
          <a:off x="14541500" y="6654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60659</xdr:rowOff>
    </xdr:from>
    <xdr:ext cx="469744" cy="259045"/>
    <xdr:sp macro="" textlink="">
      <xdr:nvSpPr>
        <xdr:cNvPr id="529" name="テキスト ボックス 528">
          <a:extLst>
            <a:ext uri="{FF2B5EF4-FFF2-40B4-BE49-F238E27FC236}">
              <a16:creationId xmlns:a16="http://schemas.microsoft.com/office/drawing/2014/main" id="{00000000-0008-0000-0600-000011020000}"/>
            </a:ext>
          </a:extLst>
        </xdr:cNvPr>
        <xdr:cNvSpPr txBox="1"/>
      </xdr:nvSpPr>
      <xdr:spPr>
        <a:xfrm>
          <a:off x="14357428" y="6747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143587</xdr:rowOff>
    </xdr:from>
    <xdr:to>
      <xdr:col>71</xdr:col>
      <xdr:colOff>177800</xdr:colOff>
      <xdr:row>39</xdr:row>
      <xdr:rowOff>39840</xdr:rowOff>
    </xdr:to>
    <xdr:cxnSp macro="">
      <xdr:nvCxnSpPr>
        <xdr:cNvPr id="530" name="直線コネクタ 529">
          <a:extLst>
            <a:ext uri="{FF2B5EF4-FFF2-40B4-BE49-F238E27FC236}">
              <a16:creationId xmlns:a16="http://schemas.microsoft.com/office/drawing/2014/main" id="{00000000-0008-0000-0600-000012020000}"/>
            </a:ext>
          </a:extLst>
        </xdr:cNvPr>
        <xdr:cNvCxnSpPr/>
      </xdr:nvCxnSpPr>
      <xdr:spPr>
        <a:xfrm flipV="1">
          <a:off x="12814300" y="6658687"/>
          <a:ext cx="889000" cy="677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146126</xdr:rowOff>
    </xdr:from>
    <xdr:to>
      <xdr:col>72</xdr:col>
      <xdr:colOff>38100</xdr:colOff>
      <xdr:row>39</xdr:row>
      <xdr:rowOff>76276</xdr:rowOff>
    </xdr:to>
    <xdr:sp macro="" textlink="">
      <xdr:nvSpPr>
        <xdr:cNvPr id="531" name="フローチャート: 判断 530">
          <a:extLst>
            <a:ext uri="{FF2B5EF4-FFF2-40B4-BE49-F238E27FC236}">
              <a16:creationId xmlns:a16="http://schemas.microsoft.com/office/drawing/2014/main" id="{00000000-0008-0000-0600-000013020000}"/>
            </a:ext>
          </a:extLst>
        </xdr:cNvPr>
        <xdr:cNvSpPr/>
      </xdr:nvSpPr>
      <xdr:spPr>
        <a:xfrm>
          <a:off x="13652500" y="6661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67403</xdr:rowOff>
    </xdr:from>
    <xdr:ext cx="469744"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3468428" y="6753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156439</xdr:rowOff>
    </xdr:from>
    <xdr:to>
      <xdr:col>67</xdr:col>
      <xdr:colOff>101600</xdr:colOff>
      <xdr:row>39</xdr:row>
      <xdr:rowOff>86589</xdr:rowOff>
    </xdr:to>
    <xdr:sp macro="" textlink="">
      <xdr:nvSpPr>
        <xdr:cNvPr id="533" name="フローチャート: 判断 532">
          <a:extLst>
            <a:ext uri="{FF2B5EF4-FFF2-40B4-BE49-F238E27FC236}">
              <a16:creationId xmlns:a16="http://schemas.microsoft.com/office/drawing/2014/main" id="{00000000-0008-0000-0600-000015020000}"/>
            </a:ext>
          </a:extLst>
        </xdr:cNvPr>
        <xdr:cNvSpPr/>
      </xdr:nvSpPr>
      <xdr:spPr>
        <a:xfrm>
          <a:off x="12763500" y="6671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37</xdr:row>
      <xdr:rowOff>103116</xdr:rowOff>
    </xdr:from>
    <xdr:ext cx="378565" cy="259045"/>
    <xdr:sp macro="" textlink="">
      <xdr:nvSpPr>
        <xdr:cNvPr id="534" name="テキスト ボックス 533">
          <a:extLst>
            <a:ext uri="{FF2B5EF4-FFF2-40B4-BE49-F238E27FC236}">
              <a16:creationId xmlns:a16="http://schemas.microsoft.com/office/drawing/2014/main" id="{00000000-0008-0000-0600-000016020000}"/>
            </a:ext>
          </a:extLst>
        </xdr:cNvPr>
        <xdr:cNvSpPr txBox="1"/>
      </xdr:nvSpPr>
      <xdr:spPr>
        <a:xfrm>
          <a:off x="12625017" y="644676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600-000017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600-000018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7" name="テキスト ボックス 536">
          <a:extLst>
            <a:ext uri="{FF2B5EF4-FFF2-40B4-BE49-F238E27FC236}">
              <a16:creationId xmlns:a16="http://schemas.microsoft.com/office/drawing/2014/main" id="{00000000-0008-0000-0600-000019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8" name="テキスト ボックス 537">
          <a:extLst>
            <a:ext uri="{FF2B5EF4-FFF2-40B4-BE49-F238E27FC236}">
              <a16:creationId xmlns:a16="http://schemas.microsoft.com/office/drawing/2014/main" id="{00000000-0008-0000-0600-00001A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9" name="テキスト ボックス 538">
          <a:extLst>
            <a:ext uri="{FF2B5EF4-FFF2-40B4-BE49-F238E27FC236}">
              <a16:creationId xmlns:a16="http://schemas.microsoft.com/office/drawing/2014/main" id="{00000000-0008-0000-0600-00001B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56324</xdr:rowOff>
    </xdr:from>
    <xdr:to>
      <xdr:col>85</xdr:col>
      <xdr:colOff>177800</xdr:colOff>
      <xdr:row>38</xdr:row>
      <xdr:rowOff>157924</xdr:rowOff>
    </xdr:to>
    <xdr:sp macro="" textlink="">
      <xdr:nvSpPr>
        <xdr:cNvPr id="540" name="楕円 539">
          <a:extLst>
            <a:ext uri="{FF2B5EF4-FFF2-40B4-BE49-F238E27FC236}">
              <a16:creationId xmlns:a16="http://schemas.microsoft.com/office/drawing/2014/main" id="{00000000-0008-0000-0600-00001C020000}"/>
            </a:ext>
          </a:extLst>
        </xdr:cNvPr>
        <xdr:cNvSpPr/>
      </xdr:nvSpPr>
      <xdr:spPr>
        <a:xfrm>
          <a:off x="16268700" y="65714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15701</xdr:rowOff>
    </xdr:from>
    <xdr:ext cx="469744" cy="259045"/>
    <xdr:sp macro="" textlink="">
      <xdr:nvSpPr>
        <xdr:cNvPr id="541" name="災害復旧事業費該当値テキスト">
          <a:extLst>
            <a:ext uri="{FF2B5EF4-FFF2-40B4-BE49-F238E27FC236}">
              <a16:creationId xmlns:a16="http://schemas.microsoft.com/office/drawing/2014/main" id="{00000000-0008-0000-0600-00001D020000}"/>
            </a:ext>
          </a:extLst>
        </xdr:cNvPr>
        <xdr:cNvSpPr txBox="1"/>
      </xdr:nvSpPr>
      <xdr:spPr>
        <a:xfrm>
          <a:off x="16370300" y="6359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63703</xdr:rowOff>
    </xdr:from>
    <xdr:to>
      <xdr:col>81</xdr:col>
      <xdr:colOff>101600</xdr:colOff>
      <xdr:row>38</xdr:row>
      <xdr:rowOff>165303</xdr:rowOff>
    </xdr:to>
    <xdr:sp macro="" textlink="">
      <xdr:nvSpPr>
        <xdr:cNvPr id="542" name="楕円 541">
          <a:extLst>
            <a:ext uri="{FF2B5EF4-FFF2-40B4-BE49-F238E27FC236}">
              <a16:creationId xmlns:a16="http://schemas.microsoft.com/office/drawing/2014/main" id="{00000000-0008-0000-0600-00001E020000}"/>
            </a:ext>
          </a:extLst>
        </xdr:cNvPr>
        <xdr:cNvSpPr/>
      </xdr:nvSpPr>
      <xdr:spPr>
        <a:xfrm>
          <a:off x="15430500" y="6578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37</xdr:row>
      <xdr:rowOff>10380</xdr:rowOff>
    </xdr:from>
    <xdr:ext cx="469744" cy="259045"/>
    <xdr:sp macro="" textlink="">
      <xdr:nvSpPr>
        <xdr:cNvPr id="543" name="テキスト ボックス 542">
          <a:extLst>
            <a:ext uri="{FF2B5EF4-FFF2-40B4-BE49-F238E27FC236}">
              <a16:creationId xmlns:a16="http://schemas.microsoft.com/office/drawing/2014/main" id="{00000000-0008-0000-0600-00001F020000}"/>
            </a:ext>
          </a:extLst>
        </xdr:cNvPr>
        <xdr:cNvSpPr txBox="1"/>
      </xdr:nvSpPr>
      <xdr:spPr>
        <a:xfrm>
          <a:off x="15246428" y="6354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24435</xdr:rowOff>
    </xdr:from>
    <xdr:to>
      <xdr:col>76</xdr:col>
      <xdr:colOff>165100</xdr:colOff>
      <xdr:row>38</xdr:row>
      <xdr:rowOff>126035</xdr:rowOff>
    </xdr:to>
    <xdr:sp macro="" textlink="">
      <xdr:nvSpPr>
        <xdr:cNvPr id="544" name="楕円 543">
          <a:extLst>
            <a:ext uri="{FF2B5EF4-FFF2-40B4-BE49-F238E27FC236}">
              <a16:creationId xmlns:a16="http://schemas.microsoft.com/office/drawing/2014/main" id="{00000000-0008-0000-0600-000020020000}"/>
            </a:ext>
          </a:extLst>
        </xdr:cNvPr>
        <xdr:cNvSpPr/>
      </xdr:nvSpPr>
      <xdr:spPr>
        <a:xfrm>
          <a:off x="14541500" y="65395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142562</xdr:rowOff>
    </xdr:from>
    <xdr:ext cx="534377" cy="259045"/>
    <xdr:sp macro="" textlink="">
      <xdr:nvSpPr>
        <xdr:cNvPr id="545" name="テキスト ボックス 544">
          <a:extLst>
            <a:ext uri="{FF2B5EF4-FFF2-40B4-BE49-F238E27FC236}">
              <a16:creationId xmlns:a16="http://schemas.microsoft.com/office/drawing/2014/main" id="{00000000-0008-0000-0600-000021020000}"/>
            </a:ext>
          </a:extLst>
        </xdr:cNvPr>
        <xdr:cNvSpPr txBox="1"/>
      </xdr:nvSpPr>
      <xdr:spPr>
        <a:xfrm>
          <a:off x="14325111" y="63147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38</xdr:row>
      <xdr:rowOff>92787</xdr:rowOff>
    </xdr:from>
    <xdr:to>
      <xdr:col>72</xdr:col>
      <xdr:colOff>38100</xdr:colOff>
      <xdr:row>39</xdr:row>
      <xdr:rowOff>22937</xdr:rowOff>
    </xdr:to>
    <xdr:sp macro="" textlink="">
      <xdr:nvSpPr>
        <xdr:cNvPr id="546" name="楕円 545">
          <a:extLst>
            <a:ext uri="{FF2B5EF4-FFF2-40B4-BE49-F238E27FC236}">
              <a16:creationId xmlns:a16="http://schemas.microsoft.com/office/drawing/2014/main" id="{00000000-0008-0000-0600-000022020000}"/>
            </a:ext>
          </a:extLst>
        </xdr:cNvPr>
        <xdr:cNvSpPr/>
      </xdr:nvSpPr>
      <xdr:spPr>
        <a:xfrm>
          <a:off x="13652500" y="6607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37</xdr:row>
      <xdr:rowOff>39463</xdr:rowOff>
    </xdr:from>
    <xdr:ext cx="469744" cy="259045"/>
    <xdr:sp macro="" textlink="">
      <xdr:nvSpPr>
        <xdr:cNvPr id="547" name="テキスト ボックス 546">
          <a:extLst>
            <a:ext uri="{FF2B5EF4-FFF2-40B4-BE49-F238E27FC236}">
              <a16:creationId xmlns:a16="http://schemas.microsoft.com/office/drawing/2014/main" id="{00000000-0008-0000-0600-000023020000}"/>
            </a:ext>
          </a:extLst>
        </xdr:cNvPr>
        <xdr:cNvSpPr txBox="1"/>
      </xdr:nvSpPr>
      <xdr:spPr>
        <a:xfrm>
          <a:off x="13468428" y="63831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160490</xdr:rowOff>
    </xdr:from>
    <xdr:to>
      <xdr:col>67</xdr:col>
      <xdr:colOff>101600</xdr:colOff>
      <xdr:row>39</xdr:row>
      <xdr:rowOff>90640</xdr:rowOff>
    </xdr:to>
    <xdr:sp macro="" textlink="">
      <xdr:nvSpPr>
        <xdr:cNvPr id="548" name="楕円 547">
          <a:extLst>
            <a:ext uri="{FF2B5EF4-FFF2-40B4-BE49-F238E27FC236}">
              <a16:creationId xmlns:a16="http://schemas.microsoft.com/office/drawing/2014/main" id="{00000000-0008-0000-0600-000024020000}"/>
            </a:ext>
          </a:extLst>
        </xdr:cNvPr>
        <xdr:cNvSpPr/>
      </xdr:nvSpPr>
      <xdr:spPr>
        <a:xfrm>
          <a:off x="12763500" y="66755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39</xdr:row>
      <xdr:rowOff>81767</xdr:rowOff>
    </xdr:from>
    <xdr:ext cx="378565" cy="259045"/>
    <xdr:sp macro="" textlink="">
      <xdr:nvSpPr>
        <xdr:cNvPr id="549" name="テキスト ボックス 548">
          <a:extLst>
            <a:ext uri="{FF2B5EF4-FFF2-40B4-BE49-F238E27FC236}">
              <a16:creationId xmlns:a16="http://schemas.microsoft.com/office/drawing/2014/main" id="{00000000-0008-0000-0600-000025020000}"/>
            </a:ext>
          </a:extLst>
        </xdr:cNvPr>
        <xdr:cNvSpPr txBox="1"/>
      </xdr:nvSpPr>
      <xdr:spPr>
        <a:xfrm>
          <a:off x="12625017" y="67683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0" name="正方形/長方形 549">
          <a:extLst>
            <a:ext uri="{FF2B5EF4-FFF2-40B4-BE49-F238E27FC236}">
              <a16:creationId xmlns:a16="http://schemas.microsoft.com/office/drawing/2014/main" id="{00000000-0008-0000-0600-000026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1" name="正方形/長方形 550">
          <a:extLst>
            <a:ext uri="{FF2B5EF4-FFF2-40B4-BE49-F238E27FC236}">
              <a16:creationId xmlns:a16="http://schemas.microsoft.com/office/drawing/2014/main" id="{00000000-0008-0000-0600-000027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2" name="正方形/長方形 551">
          <a:extLst>
            <a:ext uri="{FF2B5EF4-FFF2-40B4-BE49-F238E27FC236}">
              <a16:creationId xmlns:a16="http://schemas.microsoft.com/office/drawing/2014/main" id="{00000000-0008-0000-0600-000028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3" name="正方形/長方形 552">
          <a:extLst>
            <a:ext uri="{FF2B5EF4-FFF2-40B4-BE49-F238E27FC236}">
              <a16:creationId xmlns:a16="http://schemas.microsoft.com/office/drawing/2014/main" id="{00000000-0008-0000-0600-000029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4" name="正方形/長方形 553">
          <a:extLst>
            <a:ext uri="{FF2B5EF4-FFF2-40B4-BE49-F238E27FC236}">
              <a16:creationId xmlns:a16="http://schemas.microsoft.com/office/drawing/2014/main" id="{00000000-0008-0000-0600-00002A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5" name="正方形/長方形 554">
          <a:extLst>
            <a:ext uri="{FF2B5EF4-FFF2-40B4-BE49-F238E27FC236}">
              <a16:creationId xmlns:a16="http://schemas.microsoft.com/office/drawing/2014/main" id="{00000000-0008-0000-0600-00002B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6" name="正方形/長方形 555">
          <a:extLst>
            <a:ext uri="{FF2B5EF4-FFF2-40B4-BE49-F238E27FC236}">
              <a16:creationId xmlns:a16="http://schemas.microsoft.com/office/drawing/2014/main" id="{00000000-0008-0000-0600-00002C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7" name="正方形/長方形 556">
          <a:extLst>
            <a:ext uri="{FF2B5EF4-FFF2-40B4-BE49-F238E27FC236}">
              <a16:creationId xmlns:a16="http://schemas.microsoft.com/office/drawing/2014/main" id="{00000000-0008-0000-0600-00002D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60" name="直線コネクタ 559">
          <a:extLst>
            <a:ext uri="{FF2B5EF4-FFF2-40B4-BE49-F238E27FC236}">
              <a16:creationId xmlns:a16="http://schemas.microsoft.com/office/drawing/2014/main" id="{00000000-0008-0000-0600-000030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63" name="テキスト ボックス 562">
          <a:extLst>
            <a:ext uri="{FF2B5EF4-FFF2-40B4-BE49-F238E27FC236}">
              <a16:creationId xmlns:a16="http://schemas.microsoft.com/office/drawing/2014/main" id="{00000000-0008-0000-0600-000033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4" name="失業対策事業費グラフ枠">
          <a:extLst>
            <a:ext uri="{FF2B5EF4-FFF2-40B4-BE49-F238E27FC236}">
              <a16:creationId xmlns:a16="http://schemas.microsoft.com/office/drawing/2014/main" id="{00000000-0008-0000-0600-000034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65" name="直線コネクタ 564">
          <a:extLst>
            <a:ext uri="{FF2B5EF4-FFF2-40B4-BE49-F238E27FC236}">
              <a16:creationId xmlns:a16="http://schemas.microsoft.com/office/drawing/2014/main" id="{00000000-0008-0000-0600-000035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66" name="失業対策事業費最小値テキスト">
          <a:extLst>
            <a:ext uri="{FF2B5EF4-FFF2-40B4-BE49-F238E27FC236}">
              <a16:creationId xmlns:a16="http://schemas.microsoft.com/office/drawing/2014/main" id="{00000000-0008-0000-0600-000036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7" name="直線コネクタ 566">
          <a:extLst>
            <a:ext uri="{FF2B5EF4-FFF2-40B4-BE49-F238E27FC236}">
              <a16:creationId xmlns:a16="http://schemas.microsoft.com/office/drawing/2014/main" id="{00000000-0008-0000-0600-000037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68" name="失業対策事業費最大値テキスト">
          <a:extLst>
            <a:ext uri="{FF2B5EF4-FFF2-40B4-BE49-F238E27FC236}">
              <a16:creationId xmlns:a16="http://schemas.microsoft.com/office/drawing/2014/main" id="{00000000-0008-0000-0600-000038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69" name="直線コネクタ 568">
          <a:extLst>
            <a:ext uri="{FF2B5EF4-FFF2-40B4-BE49-F238E27FC236}">
              <a16:creationId xmlns:a16="http://schemas.microsoft.com/office/drawing/2014/main" id="{00000000-0008-0000-0600-000039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70" name="直線コネクタ 569">
          <a:extLst>
            <a:ext uri="{FF2B5EF4-FFF2-40B4-BE49-F238E27FC236}">
              <a16:creationId xmlns:a16="http://schemas.microsoft.com/office/drawing/2014/main" id="{00000000-0008-0000-0600-00003A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71" name="失業対策事業費平均値テキスト">
          <a:extLst>
            <a:ext uri="{FF2B5EF4-FFF2-40B4-BE49-F238E27FC236}">
              <a16:creationId xmlns:a16="http://schemas.microsoft.com/office/drawing/2014/main" id="{00000000-0008-0000-0600-00003B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フローチャート: 判断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73" name="直線コネクタ 572">
          <a:extLst>
            <a:ext uri="{FF2B5EF4-FFF2-40B4-BE49-F238E27FC236}">
              <a16:creationId xmlns:a16="http://schemas.microsoft.com/office/drawing/2014/main" id="{00000000-0008-0000-0600-00003D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74" name="フローチャート: 判断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76" name="直線コネクタ 575">
          <a:extLst>
            <a:ext uri="{FF2B5EF4-FFF2-40B4-BE49-F238E27FC236}">
              <a16:creationId xmlns:a16="http://schemas.microsoft.com/office/drawing/2014/main" id="{00000000-0008-0000-0600-000040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77" name="フローチャート: 判断 576">
          <a:extLst>
            <a:ext uri="{FF2B5EF4-FFF2-40B4-BE49-F238E27FC236}">
              <a16:creationId xmlns:a16="http://schemas.microsoft.com/office/drawing/2014/main" id="{00000000-0008-0000-0600-000041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78" name="テキスト ボックス 577">
          <a:extLst>
            <a:ext uri="{FF2B5EF4-FFF2-40B4-BE49-F238E27FC236}">
              <a16:creationId xmlns:a16="http://schemas.microsoft.com/office/drawing/2014/main" id="{00000000-0008-0000-0600-000042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79" name="直線コネクタ 578">
          <a:extLst>
            <a:ext uri="{FF2B5EF4-FFF2-40B4-BE49-F238E27FC236}">
              <a16:creationId xmlns:a16="http://schemas.microsoft.com/office/drawing/2014/main" id="{00000000-0008-0000-0600-000043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80" name="フローチャート: 判断 579">
          <a:extLst>
            <a:ext uri="{FF2B5EF4-FFF2-40B4-BE49-F238E27FC236}">
              <a16:creationId xmlns:a16="http://schemas.microsoft.com/office/drawing/2014/main" id="{00000000-0008-0000-0600-000044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2" name="フローチャート: 判断 581">
          <a:extLst>
            <a:ext uri="{FF2B5EF4-FFF2-40B4-BE49-F238E27FC236}">
              <a16:creationId xmlns:a16="http://schemas.microsoft.com/office/drawing/2014/main" id="{00000000-0008-0000-0600-000046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83" name="テキスト ボックス 582">
          <a:extLst>
            <a:ext uri="{FF2B5EF4-FFF2-40B4-BE49-F238E27FC236}">
              <a16:creationId xmlns:a16="http://schemas.microsoft.com/office/drawing/2014/main" id="{00000000-0008-0000-0600-000047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4" name="テキスト ボックス 583">
          <a:extLst>
            <a:ext uri="{FF2B5EF4-FFF2-40B4-BE49-F238E27FC236}">
              <a16:creationId xmlns:a16="http://schemas.microsoft.com/office/drawing/2014/main" id="{00000000-0008-0000-0600-000048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85" name="テキスト ボックス 584">
          <a:extLst>
            <a:ext uri="{FF2B5EF4-FFF2-40B4-BE49-F238E27FC236}">
              <a16:creationId xmlns:a16="http://schemas.microsoft.com/office/drawing/2014/main" id="{00000000-0008-0000-0600-000049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86" name="テキスト ボックス 585">
          <a:extLst>
            <a:ext uri="{FF2B5EF4-FFF2-40B4-BE49-F238E27FC236}">
              <a16:creationId xmlns:a16="http://schemas.microsoft.com/office/drawing/2014/main" id="{00000000-0008-0000-0600-00004A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87" name="テキスト ボックス 586">
          <a:extLst>
            <a:ext uri="{FF2B5EF4-FFF2-40B4-BE49-F238E27FC236}">
              <a16:creationId xmlns:a16="http://schemas.microsoft.com/office/drawing/2014/main" id="{00000000-0008-0000-0600-00004B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88" name="テキスト ボックス 587">
          <a:extLst>
            <a:ext uri="{FF2B5EF4-FFF2-40B4-BE49-F238E27FC236}">
              <a16:creationId xmlns:a16="http://schemas.microsoft.com/office/drawing/2014/main" id="{00000000-0008-0000-0600-00004C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89" name="楕円 588">
          <a:extLst>
            <a:ext uri="{FF2B5EF4-FFF2-40B4-BE49-F238E27FC236}">
              <a16:creationId xmlns:a16="http://schemas.microsoft.com/office/drawing/2014/main" id="{00000000-0008-0000-0600-00004D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90" name="失業対策事業費該当値テキスト">
          <a:extLst>
            <a:ext uri="{FF2B5EF4-FFF2-40B4-BE49-F238E27FC236}">
              <a16:creationId xmlns:a16="http://schemas.microsoft.com/office/drawing/2014/main" id="{00000000-0008-0000-0600-00004E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91" name="楕円 590">
          <a:extLst>
            <a:ext uri="{FF2B5EF4-FFF2-40B4-BE49-F238E27FC236}">
              <a16:creationId xmlns:a16="http://schemas.microsoft.com/office/drawing/2014/main" id="{00000000-0008-0000-0600-00004F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92" name="テキスト ボックス 591">
          <a:extLst>
            <a:ext uri="{FF2B5EF4-FFF2-40B4-BE49-F238E27FC236}">
              <a16:creationId xmlns:a16="http://schemas.microsoft.com/office/drawing/2014/main" id="{00000000-0008-0000-0600-000050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93" name="楕円 592">
          <a:extLst>
            <a:ext uri="{FF2B5EF4-FFF2-40B4-BE49-F238E27FC236}">
              <a16:creationId xmlns:a16="http://schemas.microsoft.com/office/drawing/2014/main" id="{00000000-0008-0000-0600-000051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94" name="テキスト ボックス 593">
          <a:extLst>
            <a:ext uri="{FF2B5EF4-FFF2-40B4-BE49-F238E27FC236}">
              <a16:creationId xmlns:a16="http://schemas.microsoft.com/office/drawing/2014/main" id="{00000000-0008-0000-0600-000052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95" name="楕円 594">
          <a:extLst>
            <a:ext uri="{FF2B5EF4-FFF2-40B4-BE49-F238E27FC236}">
              <a16:creationId xmlns:a16="http://schemas.microsoft.com/office/drawing/2014/main" id="{00000000-0008-0000-0600-000053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96" name="テキスト ボックス 595">
          <a:extLst>
            <a:ext uri="{FF2B5EF4-FFF2-40B4-BE49-F238E27FC236}">
              <a16:creationId xmlns:a16="http://schemas.microsoft.com/office/drawing/2014/main" id="{00000000-0008-0000-0600-000054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97" name="楕円 596">
          <a:extLst>
            <a:ext uri="{FF2B5EF4-FFF2-40B4-BE49-F238E27FC236}">
              <a16:creationId xmlns:a16="http://schemas.microsoft.com/office/drawing/2014/main" id="{00000000-0008-0000-0600-000055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98" name="テキスト ボックス 597">
          <a:extLst>
            <a:ext uri="{FF2B5EF4-FFF2-40B4-BE49-F238E27FC236}">
              <a16:creationId xmlns:a16="http://schemas.microsoft.com/office/drawing/2014/main" id="{00000000-0008-0000-0600-000056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99" name="正方形/長方形 598">
          <a:extLst>
            <a:ext uri="{FF2B5EF4-FFF2-40B4-BE49-F238E27FC236}">
              <a16:creationId xmlns:a16="http://schemas.microsoft.com/office/drawing/2014/main" id="{00000000-0008-0000-0600-000057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0" name="正方形/長方形 599">
          <a:extLst>
            <a:ext uri="{FF2B5EF4-FFF2-40B4-BE49-F238E27FC236}">
              <a16:creationId xmlns:a16="http://schemas.microsoft.com/office/drawing/2014/main" id="{00000000-0008-0000-0600-000058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1" name="正方形/長方形 600">
          <a:extLst>
            <a:ext uri="{FF2B5EF4-FFF2-40B4-BE49-F238E27FC236}">
              <a16:creationId xmlns:a16="http://schemas.microsoft.com/office/drawing/2014/main" id="{00000000-0008-0000-0600-000059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2" name="正方形/長方形 601">
          <a:extLst>
            <a:ext uri="{FF2B5EF4-FFF2-40B4-BE49-F238E27FC236}">
              <a16:creationId xmlns:a16="http://schemas.microsoft.com/office/drawing/2014/main" id="{00000000-0008-0000-0600-00005A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3" name="正方形/長方形 602">
          <a:extLst>
            <a:ext uri="{FF2B5EF4-FFF2-40B4-BE49-F238E27FC236}">
              <a16:creationId xmlns:a16="http://schemas.microsoft.com/office/drawing/2014/main" id="{00000000-0008-0000-0600-00005B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4" name="正方形/長方形 603">
          <a:extLst>
            <a:ext uri="{FF2B5EF4-FFF2-40B4-BE49-F238E27FC236}">
              <a16:creationId xmlns:a16="http://schemas.microsoft.com/office/drawing/2014/main" id="{00000000-0008-0000-0600-00005C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05" name="正方形/長方形 604">
          <a:extLst>
            <a:ext uri="{FF2B5EF4-FFF2-40B4-BE49-F238E27FC236}">
              <a16:creationId xmlns:a16="http://schemas.microsoft.com/office/drawing/2014/main" id="{00000000-0008-0000-0600-00005D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06" name="正方形/長方形 605">
          <a:extLst>
            <a:ext uri="{FF2B5EF4-FFF2-40B4-BE49-F238E27FC236}">
              <a16:creationId xmlns:a16="http://schemas.microsoft.com/office/drawing/2014/main" id="{00000000-0008-0000-0600-00005E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07" name="テキスト ボックス 606">
          <a:extLst>
            <a:ext uri="{FF2B5EF4-FFF2-40B4-BE49-F238E27FC236}">
              <a16:creationId xmlns:a16="http://schemas.microsoft.com/office/drawing/2014/main" id="{00000000-0008-0000-0600-00005F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08" name="直線コネクタ 607">
          <a:extLst>
            <a:ext uri="{FF2B5EF4-FFF2-40B4-BE49-F238E27FC236}">
              <a16:creationId xmlns:a16="http://schemas.microsoft.com/office/drawing/2014/main" id="{00000000-0008-0000-0600-000060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0" name="テキスト ボックス 609">
          <a:extLst>
            <a:ext uri="{FF2B5EF4-FFF2-40B4-BE49-F238E27FC236}">
              <a16:creationId xmlns:a16="http://schemas.microsoft.com/office/drawing/2014/main" id="{00000000-0008-0000-0600-000062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1" name="直線コネクタ 610">
          <a:extLst>
            <a:ext uri="{FF2B5EF4-FFF2-40B4-BE49-F238E27FC236}">
              <a16:creationId xmlns:a16="http://schemas.microsoft.com/office/drawing/2014/main" id="{00000000-0008-0000-0600-000063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12" name="テキスト ボックス 611">
          <a:extLst>
            <a:ext uri="{FF2B5EF4-FFF2-40B4-BE49-F238E27FC236}">
              <a16:creationId xmlns:a16="http://schemas.microsoft.com/office/drawing/2014/main" id="{00000000-0008-0000-0600-000064020000}"/>
            </a:ext>
          </a:extLst>
        </xdr:cNvPr>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14" name="テキスト ボックス 613">
          <a:extLst>
            <a:ext uri="{FF2B5EF4-FFF2-40B4-BE49-F238E27FC236}">
              <a16:creationId xmlns:a16="http://schemas.microsoft.com/office/drawing/2014/main" id="{00000000-0008-0000-0600-000066020000}"/>
            </a:ext>
          </a:extLst>
        </xdr:cNvPr>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15" name="直線コネクタ 614">
          <a:extLst>
            <a:ext uri="{FF2B5EF4-FFF2-40B4-BE49-F238E27FC236}">
              <a16:creationId xmlns:a16="http://schemas.microsoft.com/office/drawing/2014/main" id="{00000000-0008-0000-0600-000067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16" name="テキスト ボックス 615">
          <a:extLst>
            <a:ext uri="{FF2B5EF4-FFF2-40B4-BE49-F238E27FC236}">
              <a16:creationId xmlns:a16="http://schemas.microsoft.com/office/drawing/2014/main" id="{00000000-0008-0000-0600-000068020000}"/>
            </a:ext>
          </a:extLst>
        </xdr:cNvPr>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17" name="直線コネクタ 616">
          <a:extLst>
            <a:ext uri="{FF2B5EF4-FFF2-40B4-BE49-F238E27FC236}">
              <a16:creationId xmlns:a16="http://schemas.microsoft.com/office/drawing/2014/main" id="{00000000-0008-0000-0600-000069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20" name="テキスト ボックス 619">
          <a:extLst>
            <a:ext uri="{FF2B5EF4-FFF2-40B4-BE49-F238E27FC236}">
              <a16:creationId xmlns:a16="http://schemas.microsoft.com/office/drawing/2014/main" id="{00000000-0008-0000-0600-00006C020000}"/>
            </a:ext>
          </a:extLst>
        </xdr:cNvPr>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1" name="直線コネクタ 620">
          <a:extLst>
            <a:ext uri="{FF2B5EF4-FFF2-40B4-BE49-F238E27FC236}">
              <a16:creationId xmlns:a16="http://schemas.microsoft.com/office/drawing/2014/main" id="{00000000-0008-0000-0600-00006D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2" name="テキスト ボックス 621">
          <a:extLst>
            <a:ext uri="{FF2B5EF4-FFF2-40B4-BE49-F238E27FC236}">
              <a16:creationId xmlns:a16="http://schemas.microsoft.com/office/drawing/2014/main" id="{00000000-0008-0000-0600-00006E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3" name="公債費グラフ枠">
          <a:extLst>
            <a:ext uri="{FF2B5EF4-FFF2-40B4-BE49-F238E27FC236}">
              <a16:creationId xmlns:a16="http://schemas.microsoft.com/office/drawing/2014/main" id="{00000000-0008-0000-0600-00006F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69</xdr:row>
      <xdr:rowOff>151097</xdr:rowOff>
    </xdr:from>
    <xdr:to>
      <xdr:col>85</xdr:col>
      <xdr:colOff>126364</xdr:colOff>
      <xdr:row>78</xdr:row>
      <xdr:rowOff>136663</xdr:rowOff>
    </xdr:to>
    <xdr:cxnSp macro="">
      <xdr:nvCxnSpPr>
        <xdr:cNvPr id="624" name="直線コネクタ 623">
          <a:extLst>
            <a:ext uri="{FF2B5EF4-FFF2-40B4-BE49-F238E27FC236}">
              <a16:creationId xmlns:a16="http://schemas.microsoft.com/office/drawing/2014/main" id="{00000000-0008-0000-0600-000070020000}"/>
            </a:ext>
          </a:extLst>
        </xdr:cNvPr>
        <xdr:cNvCxnSpPr/>
      </xdr:nvCxnSpPr>
      <xdr:spPr>
        <a:xfrm flipV="1">
          <a:off x="16317595" y="11981147"/>
          <a:ext cx="1269" cy="15286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140490</xdr:rowOff>
    </xdr:from>
    <xdr:ext cx="469744" cy="259045"/>
    <xdr:sp macro="" textlink="">
      <xdr:nvSpPr>
        <xdr:cNvPr id="625" name="公債費最小値テキスト">
          <a:extLst>
            <a:ext uri="{FF2B5EF4-FFF2-40B4-BE49-F238E27FC236}">
              <a16:creationId xmlns:a16="http://schemas.microsoft.com/office/drawing/2014/main" id="{00000000-0008-0000-0600-000071020000}"/>
            </a:ext>
          </a:extLst>
        </xdr:cNvPr>
        <xdr:cNvSpPr txBox="1"/>
      </xdr:nvSpPr>
      <xdr:spPr>
        <a:xfrm>
          <a:off x="16370300" y="13513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136663</xdr:rowOff>
    </xdr:from>
    <xdr:to>
      <xdr:col>86</xdr:col>
      <xdr:colOff>25400</xdr:colOff>
      <xdr:row>78</xdr:row>
      <xdr:rowOff>136663</xdr:rowOff>
    </xdr:to>
    <xdr:cxnSp macro="">
      <xdr:nvCxnSpPr>
        <xdr:cNvPr id="626" name="直線コネクタ 625">
          <a:extLst>
            <a:ext uri="{FF2B5EF4-FFF2-40B4-BE49-F238E27FC236}">
              <a16:creationId xmlns:a16="http://schemas.microsoft.com/office/drawing/2014/main" id="{00000000-0008-0000-0600-000072020000}"/>
            </a:ext>
          </a:extLst>
        </xdr:cNvPr>
        <xdr:cNvCxnSpPr/>
      </xdr:nvCxnSpPr>
      <xdr:spPr>
        <a:xfrm>
          <a:off x="16230600" y="13509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68</xdr:row>
      <xdr:rowOff>97774</xdr:rowOff>
    </xdr:from>
    <xdr:ext cx="599010" cy="259045"/>
    <xdr:sp macro="" textlink="">
      <xdr:nvSpPr>
        <xdr:cNvPr id="627" name="公債費最大値テキスト">
          <a:extLst>
            <a:ext uri="{FF2B5EF4-FFF2-40B4-BE49-F238E27FC236}">
              <a16:creationId xmlns:a16="http://schemas.microsoft.com/office/drawing/2014/main" id="{00000000-0008-0000-0600-000073020000}"/>
            </a:ext>
          </a:extLst>
        </xdr:cNvPr>
        <xdr:cNvSpPr txBox="1"/>
      </xdr:nvSpPr>
      <xdr:spPr>
        <a:xfrm>
          <a:off x="16370300" y="1175637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101,802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69</xdr:row>
      <xdr:rowOff>151097</xdr:rowOff>
    </xdr:from>
    <xdr:to>
      <xdr:col>86</xdr:col>
      <xdr:colOff>25400</xdr:colOff>
      <xdr:row>69</xdr:row>
      <xdr:rowOff>151097</xdr:rowOff>
    </xdr:to>
    <xdr:cxnSp macro="">
      <xdr:nvCxnSpPr>
        <xdr:cNvPr id="628" name="直線コネクタ 627">
          <a:extLst>
            <a:ext uri="{FF2B5EF4-FFF2-40B4-BE49-F238E27FC236}">
              <a16:creationId xmlns:a16="http://schemas.microsoft.com/office/drawing/2014/main" id="{00000000-0008-0000-0600-000074020000}"/>
            </a:ext>
          </a:extLst>
        </xdr:cNvPr>
        <xdr:cNvCxnSpPr/>
      </xdr:nvCxnSpPr>
      <xdr:spPr>
        <a:xfrm>
          <a:off x="16230600" y="119811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76</xdr:row>
      <xdr:rowOff>127910</xdr:rowOff>
    </xdr:from>
    <xdr:to>
      <xdr:col>85</xdr:col>
      <xdr:colOff>127000</xdr:colOff>
      <xdr:row>76</xdr:row>
      <xdr:rowOff>152615</xdr:rowOff>
    </xdr:to>
    <xdr:cxnSp macro="">
      <xdr:nvCxnSpPr>
        <xdr:cNvPr id="629" name="直線コネクタ 628">
          <a:extLst>
            <a:ext uri="{FF2B5EF4-FFF2-40B4-BE49-F238E27FC236}">
              <a16:creationId xmlns:a16="http://schemas.microsoft.com/office/drawing/2014/main" id="{00000000-0008-0000-0600-000075020000}"/>
            </a:ext>
          </a:extLst>
        </xdr:cNvPr>
        <xdr:cNvCxnSpPr/>
      </xdr:nvCxnSpPr>
      <xdr:spPr>
        <a:xfrm flipV="1">
          <a:off x="15481300" y="13158110"/>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54268</xdr:rowOff>
    </xdr:from>
    <xdr:ext cx="534377" cy="259045"/>
    <xdr:sp macro="" textlink="">
      <xdr:nvSpPr>
        <xdr:cNvPr id="630" name="公債費平均値テキスト">
          <a:extLst>
            <a:ext uri="{FF2B5EF4-FFF2-40B4-BE49-F238E27FC236}">
              <a16:creationId xmlns:a16="http://schemas.microsoft.com/office/drawing/2014/main" id="{00000000-0008-0000-0600-000076020000}"/>
            </a:ext>
          </a:extLst>
        </xdr:cNvPr>
        <xdr:cNvSpPr txBox="1"/>
      </xdr:nvSpPr>
      <xdr:spPr>
        <a:xfrm>
          <a:off x="16370300" y="1291301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31390</xdr:rowOff>
    </xdr:from>
    <xdr:to>
      <xdr:col>85</xdr:col>
      <xdr:colOff>177800</xdr:colOff>
      <xdr:row>76</xdr:row>
      <xdr:rowOff>132990</xdr:rowOff>
    </xdr:to>
    <xdr:sp macro="" textlink="">
      <xdr:nvSpPr>
        <xdr:cNvPr id="631" name="フローチャート: 判断 630">
          <a:extLst>
            <a:ext uri="{FF2B5EF4-FFF2-40B4-BE49-F238E27FC236}">
              <a16:creationId xmlns:a16="http://schemas.microsoft.com/office/drawing/2014/main" id="{00000000-0008-0000-0600-000077020000}"/>
            </a:ext>
          </a:extLst>
        </xdr:cNvPr>
        <xdr:cNvSpPr/>
      </xdr:nvSpPr>
      <xdr:spPr>
        <a:xfrm>
          <a:off x="16268700" y="13061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76</xdr:row>
      <xdr:rowOff>152615</xdr:rowOff>
    </xdr:from>
    <xdr:to>
      <xdr:col>81</xdr:col>
      <xdr:colOff>50800</xdr:colOff>
      <xdr:row>76</xdr:row>
      <xdr:rowOff>156372</xdr:rowOff>
    </xdr:to>
    <xdr:cxnSp macro="">
      <xdr:nvCxnSpPr>
        <xdr:cNvPr id="632" name="直線コネクタ 631">
          <a:extLst>
            <a:ext uri="{FF2B5EF4-FFF2-40B4-BE49-F238E27FC236}">
              <a16:creationId xmlns:a16="http://schemas.microsoft.com/office/drawing/2014/main" id="{00000000-0008-0000-0600-000078020000}"/>
            </a:ext>
          </a:extLst>
        </xdr:cNvPr>
        <xdr:cNvCxnSpPr/>
      </xdr:nvCxnSpPr>
      <xdr:spPr>
        <a:xfrm flipV="1">
          <a:off x="14592300" y="13182815"/>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52699</xdr:rowOff>
    </xdr:from>
    <xdr:to>
      <xdr:col>81</xdr:col>
      <xdr:colOff>101600</xdr:colOff>
      <xdr:row>76</xdr:row>
      <xdr:rowOff>154299</xdr:rowOff>
    </xdr:to>
    <xdr:sp macro="" textlink="">
      <xdr:nvSpPr>
        <xdr:cNvPr id="633" name="フローチャート: 判断 632">
          <a:extLst>
            <a:ext uri="{FF2B5EF4-FFF2-40B4-BE49-F238E27FC236}">
              <a16:creationId xmlns:a16="http://schemas.microsoft.com/office/drawing/2014/main" id="{00000000-0008-0000-0600-000079020000}"/>
            </a:ext>
          </a:extLst>
        </xdr:cNvPr>
        <xdr:cNvSpPr/>
      </xdr:nvSpPr>
      <xdr:spPr>
        <a:xfrm>
          <a:off x="15430500" y="13082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170827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5214111" y="128581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76</xdr:row>
      <xdr:rowOff>156372</xdr:rowOff>
    </xdr:from>
    <xdr:to>
      <xdr:col>76</xdr:col>
      <xdr:colOff>114300</xdr:colOff>
      <xdr:row>77</xdr:row>
      <xdr:rowOff>12533</xdr:rowOff>
    </xdr:to>
    <xdr:cxnSp macro="">
      <xdr:nvCxnSpPr>
        <xdr:cNvPr id="635" name="直線コネクタ 634">
          <a:extLst>
            <a:ext uri="{FF2B5EF4-FFF2-40B4-BE49-F238E27FC236}">
              <a16:creationId xmlns:a16="http://schemas.microsoft.com/office/drawing/2014/main" id="{00000000-0008-0000-0600-00007B020000}"/>
            </a:ext>
          </a:extLst>
        </xdr:cNvPr>
        <xdr:cNvCxnSpPr/>
      </xdr:nvCxnSpPr>
      <xdr:spPr>
        <a:xfrm flipV="1">
          <a:off x="13703300" y="13186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45303</xdr:rowOff>
    </xdr:from>
    <xdr:to>
      <xdr:col>76</xdr:col>
      <xdr:colOff>165100</xdr:colOff>
      <xdr:row>76</xdr:row>
      <xdr:rowOff>146903</xdr:rowOff>
    </xdr:to>
    <xdr:sp macro="" textlink="">
      <xdr:nvSpPr>
        <xdr:cNvPr id="636" name="フローチャート: 判断 635">
          <a:extLst>
            <a:ext uri="{FF2B5EF4-FFF2-40B4-BE49-F238E27FC236}">
              <a16:creationId xmlns:a16="http://schemas.microsoft.com/office/drawing/2014/main" id="{00000000-0008-0000-0600-00007C020000}"/>
            </a:ext>
          </a:extLst>
        </xdr:cNvPr>
        <xdr:cNvSpPr/>
      </xdr:nvSpPr>
      <xdr:spPr>
        <a:xfrm>
          <a:off x="14541500" y="130755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163430</xdr:rowOff>
    </xdr:from>
    <xdr:ext cx="534377" cy="259045"/>
    <xdr:sp macro="" textlink="">
      <xdr:nvSpPr>
        <xdr:cNvPr id="637" name="テキスト ボックス 636">
          <a:extLst>
            <a:ext uri="{FF2B5EF4-FFF2-40B4-BE49-F238E27FC236}">
              <a16:creationId xmlns:a16="http://schemas.microsoft.com/office/drawing/2014/main" id="{00000000-0008-0000-0600-00007D020000}"/>
            </a:ext>
          </a:extLst>
        </xdr:cNvPr>
        <xdr:cNvSpPr txBox="1"/>
      </xdr:nvSpPr>
      <xdr:spPr>
        <a:xfrm>
          <a:off x="14325111" y="128507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12533</xdr:rowOff>
    </xdr:from>
    <xdr:to>
      <xdr:col>71</xdr:col>
      <xdr:colOff>177800</xdr:colOff>
      <xdr:row>77</xdr:row>
      <xdr:rowOff>19081</xdr:rowOff>
    </xdr:to>
    <xdr:cxnSp macro="">
      <xdr:nvCxnSpPr>
        <xdr:cNvPr id="638" name="直線コネクタ 637">
          <a:extLst>
            <a:ext uri="{FF2B5EF4-FFF2-40B4-BE49-F238E27FC236}">
              <a16:creationId xmlns:a16="http://schemas.microsoft.com/office/drawing/2014/main" id="{00000000-0008-0000-0600-00007E020000}"/>
            </a:ext>
          </a:extLst>
        </xdr:cNvPr>
        <xdr:cNvCxnSpPr/>
      </xdr:nvCxnSpPr>
      <xdr:spPr>
        <a:xfrm flipV="1">
          <a:off x="12814300" y="13214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37776</xdr:rowOff>
    </xdr:from>
    <xdr:to>
      <xdr:col>72</xdr:col>
      <xdr:colOff>38100</xdr:colOff>
      <xdr:row>76</xdr:row>
      <xdr:rowOff>139376</xdr:rowOff>
    </xdr:to>
    <xdr:sp macro="" textlink="">
      <xdr:nvSpPr>
        <xdr:cNvPr id="639" name="フローチャート: 判断 638">
          <a:extLst>
            <a:ext uri="{FF2B5EF4-FFF2-40B4-BE49-F238E27FC236}">
              <a16:creationId xmlns:a16="http://schemas.microsoft.com/office/drawing/2014/main" id="{00000000-0008-0000-0600-00007F020000}"/>
            </a:ext>
          </a:extLst>
        </xdr:cNvPr>
        <xdr:cNvSpPr/>
      </xdr:nvSpPr>
      <xdr:spPr>
        <a:xfrm>
          <a:off x="13652500" y="130679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74</xdr:row>
      <xdr:rowOff>155902</xdr:rowOff>
    </xdr:from>
    <xdr:ext cx="534377" cy="259045"/>
    <xdr:sp macro="" textlink="">
      <xdr:nvSpPr>
        <xdr:cNvPr id="640" name="テキスト ボックス 639">
          <a:extLst>
            <a:ext uri="{FF2B5EF4-FFF2-40B4-BE49-F238E27FC236}">
              <a16:creationId xmlns:a16="http://schemas.microsoft.com/office/drawing/2014/main" id="{00000000-0008-0000-0600-000080020000}"/>
            </a:ext>
          </a:extLst>
        </xdr:cNvPr>
        <xdr:cNvSpPr txBox="1"/>
      </xdr:nvSpPr>
      <xdr:spPr>
        <a:xfrm>
          <a:off x="13436111" y="128432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41286</xdr:rowOff>
    </xdr:from>
    <xdr:to>
      <xdr:col>67</xdr:col>
      <xdr:colOff>101600</xdr:colOff>
      <xdr:row>76</xdr:row>
      <xdr:rowOff>142886</xdr:rowOff>
    </xdr:to>
    <xdr:sp macro="" textlink="">
      <xdr:nvSpPr>
        <xdr:cNvPr id="641" name="フローチャート: 判断 640">
          <a:extLst>
            <a:ext uri="{FF2B5EF4-FFF2-40B4-BE49-F238E27FC236}">
              <a16:creationId xmlns:a16="http://schemas.microsoft.com/office/drawing/2014/main" id="{00000000-0008-0000-0600-000081020000}"/>
            </a:ext>
          </a:extLst>
        </xdr:cNvPr>
        <xdr:cNvSpPr/>
      </xdr:nvSpPr>
      <xdr:spPr>
        <a:xfrm>
          <a:off x="12763500" y="13071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159413</xdr:rowOff>
    </xdr:from>
    <xdr:ext cx="534377" cy="259045"/>
    <xdr:sp macro="" textlink="">
      <xdr:nvSpPr>
        <xdr:cNvPr id="642" name="テキスト ボックス 641">
          <a:extLst>
            <a:ext uri="{FF2B5EF4-FFF2-40B4-BE49-F238E27FC236}">
              <a16:creationId xmlns:a16="http://schemas.microsoft.com/office/drawing/2014/main" id="{00000000-0008-0000-0600-000082020000}"/>
            </a:ext>
          </a:extLst>
        </xdr:cNvPr>
        <xdr:cNvSpPr txBox="1"/>
      </xdr:nvSpPr>
      <xdr:spPr>
        <a:xfrm>
          <a:off x="12547111" y="12846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3" name="テキスト ボックス 642">
          <a:extLst>
            <a:ext uri="{FF2B5EF4-FFF2-40B4-BE49-F238E27FC236}">
              <a16:creationId xmlns:a16="http://schemas.microsoft.com/office/drawing/2014/main" id="{00000000-0008-0000-0600-000083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4" name="テキスト ボックス 643">
          <a:extLst>
            <a:ext uri="{FF2B5EF4-FFF2-40B4-BE49-F238E27FC236}">
              <a16:creationId xmlns:a16="http://schemas.microsoft.com/office/drawing/2014/main" id="{00000000-0008-0000-0600-000084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5" name="テキスト ボックス 644">
          <a:extLst>
            <a:ext uri="{FF2B5EF4-FFF2-40B4-BE49-F238E27FC236}">
              <a16:creationId xmlns:a16="http://schemas.microsoft.com/office/drawing/2014/main" id="{00000000-0008-0000-0600-000085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6" name="テキスト ボックス 645">
          <a:extLst>
            <a:ext uri="{FF2B5EF4-FFF2-40B4-BE49-F238E27FC236}">
              <a16:creationId xmlns:a16="http://schemas.microsoft.com/office/drawing/2014/main" id="{00000000-0008-0000-0600-000086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77110</xdr:rowOff>
    </xdr:from>
    <xdr:to>
      <xdr:col>85</xdr:col>
      <xdr:colOff>177800</xdr:colOff>
      <xdr:row>77</xdr:row>
      <xdr:rowOff>7260</xdr:rowOff>
    </xdr:to>
    <xdr:sp macro="" textlink="">
      <xdr:nvSpPr>
        <xdr:cNvPr id="648" name="楕円 647">
          <a:extLst>
            <a:ext uri="{FF2B5EF4-FFF2-40B4-BE49-F238E27FC236}">
              <a16:creationId xmlns:a16="http://schemas.microsoft.com/office/drawing/2014/main" id="{00000000-0008-0000-0600-000088020000}"/>
            </a:ext>
          </a:extLst>
        </xdr:cNvPr>
        <xdr:cNvSpPr/>
      </xdr:nvSpPr>
      <xdr:spPr>
        <a:xfrm>
          <a:off x="16268700" y="13107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55537</xdr:rowOff>
    </xdr:from>
    <xdr:ext cx="534377" cy="259045"/>
    <xdr:sp macro="" textlink="">
      <xdr:nvSpPr>
        <xdr:cNvPr id="649" name="公債費該当値テキスト">
          <a:extLst>
            <a:ext uri="{FF2B5EF4-FFF2-40B4-BE49-F238E27FC236}">
              <a16:creationId xmlns:a16="http://schemas.microsoft.com/office/drawing/2014/main" id="{00000000-0008-0000-0600-000089020000}"/>
            </a:ext>
          </a:extLst>
        </xdr:cNvPr>
        <xdr:cNvSpPr txBox="1"/>
      </xdr:nvSpPr>
      <xdr:spPr>
        <a:xfrm>
          <a:off x="16370300" y="13085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76</xdr:row>
      <xdr:rowOff>101815</xdr:rowOff>
    </xdr:from>
    <xdr:to>
      <xdr:col>81</xdr:col>
      <xdr:colOff>101600</xdr:colOff>
      <xdr:row>77</xdr:row>
      <xdr:rowOff>31965</xdr:rowOff>
    </xdr:to>
    <xdr:sp macro="" textlink="">
      <xdr:nvSpPr>
        <xdr:cNvPr id="650" name="楕円 649">
          <a:extLst>
            <a:ext uri="{FF2B5EF4-FFF2-40B4-BE49-F238E27FC236}">
              <a16:creationId xmlns:a16="http://schemas.microsoft.com/office/drawing/2014/main" id="{00000000-0008-0000-0600-00008A020000}"/>
            </a:ext>
          </a:extLst>
        </xdr:cNvPr>
        <xdr:cNvSpPr/>
      </xdr:nvSpPr>
      <xdr:spPr>
        <a:xfrm>
          <a:off x="15430500" y="13132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23092</xdr:rowOff>
    </xdr:from>
    <xdr:ext cx="534377" cy="259045"/>
    <xdr:sp macro="" textlink="">
      <xdr:nvSpPr>
        <xdr:cNvPr id="651" name="テキスト ボックス 650">
          <a:extLst>
            <a:ext uri="{FF2B5EF4-FFF2-40B4-BE49-F238E27FC236}">
              <a16:creationId xmlns:a16="http://schemas.microsoft.com/office/drawing/2014/main" id="{00000000-0008-0000-0600-00008B020000}"/>
            </a:ext>
          </a:extLst>
        </xdr:cNvPr>
        <xdr:cNvSpPr txBox="1"/>
      </xdr:nvSpPr>
      <xdr:spPr>
        <a:xfrm>
          <a:off x="15214111" y="13224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76</xdr:row>
      <xdr:rowOff>105572</xdr:rowOff>
    </xdr:from>
    <xdr:to>
      <xdr:col>76</xdr:col>
      <xdr:colOff>165100</xdr:colOff>
      <xdr:row>77</xdr:row>
      <xdr:rowOff>35722</xdr:rowOff>
    </xdr:to>
    <xdr:sp macro="" textlink="">
      <xdr:nvSpPr>
        <xdr:cNvPr id="652" name="楕円 651">
          <a:extLst>
            <a:ext uri="{FF2B5EF4-FFF2-40B4-BE49-F238E27FC236}">
              <a16:creationId xmlns:a16="http://schemas.microsoft.com/office/drawing/2014/main" id="{00000000-0008-0000-0600-00008C020000}"/>
            </a:ext>
          </a:extLst>
        </xdr:cNvPr>
        <xdr:cNvSpPr/>
      </xdr:nvSpPr>
      <xdr:spPr>
        <a:xfrm>
          <a:off x="14541500" y="13135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26849</xdr:rowOff>
    </xdr:from>
    <xdr:ext cx="534377" cy="259045"/>
    <xdr:sp macro="" textlink="">
      <xdr:nvSpPr>
        <xdr:cNvPr id="653" name="テキスト ボックス 652">
          <a:extLst>
            <a:ext uri="{FF2B5EF4-FFF2-40B4-BE49-F238E27FC236}">
              <a16:creationId xmlns:a16="http://schemas.microsoft.com/office/drawing/2014/main" id="{00000000-0008-0000-0600-00008D020000}"/>
            </a:ext>
          </a:extLst>
        </xdr:cNvPr>
        <xdr:cNvSpPr txBox="1"/>
      </xdr:nvSpPr>
      <xdr:spPr>
        <a:xfrm>
          <a:off x="14325111" y="13228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76</xdr:row>
      <xdr:rowOff>133183</xdr:rowOff>
    </xdr:from>
    <xdr:to>
      <xdr:col>72</xdr:col>
      <xdr:colOff>38100</xdr:colOff>
      <xdr:row>77</xdr:row>
      <xdr:rowOff>63333</xdr:rowOff>
    </xdr:to>
    <xdr:sp macro="" textlink="">
      <xdr:nvSpPr>
        <xdr:cNvPr id="654" name="楕円 653">
          <a:extLst>
            <a:ext uri="{FF2B5EF4-FFF2-40B4-BE49-F238E27FC236}">
              <a16:creationId xmlns:a16="http://schemas.microsoft.com/office/drawing/2014/main" id="{00000000-0008-0000-0600-00008E020000}"/>
            </a:ext>
          </a:extLst>
        </xdr:cNvPr>
        <xdr:cNvSpPr/>
      </xdr:nvSpPr>
      <xdr:spPr>
        <a:xfrm>
          <a:off x="13652500" y="13163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54460</xdr:rowOff>
    </xdr:from>
    <xdr:ext cx="534377" cy="259045"/>
    <xdr:sp macro="" textlink="">
      <xdr:nvSpPr>
        <xdr:cNvPr id="655" name="テキスト ボックス 654">
          <a:extLst>
            <a:ext uri="{FF2B5EF4-FFF2-40B4-BE49-F238E27FC236}">
              <a16:creationId xmlns:a16="http://schemas.microsoft.com/office/drawing/2014/main" id="{00000000-0008-0000-0600-00008F020000}"/>
            </a:ext>
          </a:extLst>
        </xdr:cNvPr>
        <xdr:cNvSpPr txBox="1"/>
      </xdr:nvSpPr>
      <xdr:spPr>
        <a:xfrm>
          <a:off x="13436111" y="13256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139731</xdr:rowOff>
    </xdr:from>
    <xdr:to>
      <xdr:col>67</xdr:col>
      <xdr:colOff>101600</xdr:colOff>
      <xdr:row>77</xdr:row>
      <xdr:rowOff>69881</xdr:rowOff>
    </xdr:to>
    <xdr:sp macro="" textlink="">
      <xdr:nvSpPr>
        <xdr:cNvPr id="656" name="楕円 655">
          <a:extLst>
            <a:ext uri="{FF2B5EF4-FFF2-40B4-BE49-F238E27FC236}">
              <a16:creationId xmlns:a16="http://schemas.microsoft.com/office/drawing/2014/main" id="{00000000-0008-0000-0600-000090020000}"/>
            </a:ext>
          </a:extLst>
        </xdr:cNvPr>
        <xdr:cNvSpPr/>
      </xdr:nvSpPr>
      <xdr:spPr>
        <a:xfrm>
          <a:off x="12763500" y="13169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61008</xdr:rowOff>
    </xdr:from>
    <xdr:ext cx="534377" cy="259045"/>
    <xdr:sp macro="" textlink="">
      <xdr:nvSpPr>
        <xdr:cNvPr id="657" name="テキスト ボックス 656">
          <a:extLst>
            <a:ext uri="{FF2B5EF4-FFF2-40B4-BE49-F238E27FC236}">
              <a16:creationId xmlns:a16="http://schemas.microsoft.com/office/drawing/2014/main" id="{00000000-0008-0000-0600-000091020000}"/>
            </a:ext>
          </a:extLst>
        </xdr:cNvPr>
        <xdr:cNvSpPr txBox="1"/>
      </xdr:nvSpPr>
      <xdr:spPr>
        <a:xfrm>
          <a:off x="12547111" y="13262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58" name="正方形/長方形 657">
          <a:extLst>
            <a:ext uri="{FF2B5EF4-FFF2-40B4-BE49-F238E27FC236}">
              <a16:creationId xmlns:a16="http://schemas.microsoft.com/office/drawing/2014/main" id="{00000000-0008-0000-0600-000092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59" name="正方形/長方形 658">
          <a:extLst>
            <a:ext uri="{FF2B5EF4-FFF2-40B4-BE49-F238E27FC236}">
              <a16:creationId xmlns:a16="http://schemas.microsoft.com/office/drawing/2014/main" id="{00000000-0008-0000-0600-000093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0" name="正方形/長方形 659">
          <a:extLst>
            <a:ext uri="{FF2B5EF4-FFF2-40B4-BE49-F238E27FC236}">
              <a16:creationId xmlns:a16="http://schemas.microsoft.com/office/drawing/2014/main" id="{00000000-0008-0000-0600-000094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1" name="正方形/長方形 660">
          <a:extLst>
            <a:ext uri="{FF2B5EF4-FFF2-40B4-BE49-F238E27FC236}">
              <a16:creationId xmlns:a16="http://schemas.microsoft.com/office/drawing/2014/main" id="{00000000-0008-0000-0600-000095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2" name="正方形/長方形 661">
          <a:extLst>
            <a:ext uri="{FF2B5EF4-FFF2-40B4-BE49-F238E27FC236}">
              <a16:creationId xmlns:a16="http://schemas.microsoft.com/office/drawing/2014/main" id="{00000000-0008-0000-0600-000096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3" name="正方形/長方形 662">
          <a:extLst>
            <a:ext uri="{FF2B5EF4-FFF2-40B4-BE49-F238E27FC236}">
              <a16:creationId xmlns:a16="http://schemas.microsoft.com/office/drawing/2014/main" id="{00000000-0008-0000-0600-000097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4" name="正方形/長方形 663">
          <a:extLst>
            <a:ext uri="{FF2B5EF4-FFF2-40B4-BE49-F238E27FC236}">
              <a16:creationId xmlns:a16="http://schemas.microsoft.com/office/drawing/2014/main" id="{00000000-0008-0000-0600-000098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5" name="正方形/長方形 664">
          <a:extLst>
            <a:ext uri="{FF2B5EF4-FFF2-40B4-BE49-F238E27FC236}">
              <a16:creationId xmlns:a16="http://schemas.microsoft.com/office/drawing/2014/main" id="{00000000-0008-0000-0600-000099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6" name="テキスト ボックス 665">
          <a:extLst>
            <a:ext uri="{FF2B5EF4-FFF2-40B4-BE49-F238E27FC236}">
              <a16:creationId xmlns:a16="http://schemas.microsoft.com/office/drawing/2014/main" id="{00000000-0008-0000-0600-00009A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68" name="直線コネクタ 667">
          <a:extLst>
            <a:ext uri="{FF2B5EF4-FFF2-40B4-BE49-F238E27FC236}">
              <a16:creationId xmlns:a16="http://schemas.microsoft.com/office/drawing/2014/main" id="{00000000-0008-0000-0600-00009C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69" name="テキスト ボックス 668">
          <a:extLst>
            <a:ext uri="{FF2B5EF4-FFF2-40B4-BE49-F238E27FC236}">
              <a16:creationId xmlns:a16="http://schemas.microsoft.com/office/drawing/2014/main" id="{00000000-0008-0000-0600-00009D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71" name="テキスト ボックス 670">
          <a:extLst>
            <a:ext uri="{FF2B5EF4-FFF2-40B4-BE49-F238E27FC236}">
              <a16:creationId xmlns:a16="http://schemas.microsoft.com/office/drawing/2014/main" id="{00000000-0008-0000-0600-00009F020000}"/>
            </a:ext>
          </a:extLst>
        </xdr:cNvPr>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2" name="直線コネクタ 671">
          <a:extLst>
            <a:ext uri="{FF2B5EF4-FFF2-40B4-BE49-F238E27FC236}">
              <a16:creationId xmlns:a16="http://schemas.microsoft.com/office/drawing/2014/main" id="{00000000-0008-0000-0600-0000A0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3" name="テキスト ボックス 672">
          <a:extLst>
            <a:ext uri="{FF2B5EF4-FFF2-40B4-BE49-F238E27FC236}">
              <a16:creationId xmlns:a16="http://schemas.microsoft.com/office/drawing/2014/main" id="{00000000-0008-0000-0600-0000A1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4" name="直線コネクタ 673">
          <a:extLst>
            <a:ext uri="{FF2B5EF4-FFF2-40B4-BE49-F238E27FC236}">
              <a16:creationId xmlns:a16="http://schemas.microsoft.com/office/drawing/2014/main" id="{00000000-0008-0000-0600-0000A2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77" name="テキスト ボックス 676">
          <a:extLst>
            <a:ext uri="{FF2B5EF4-FFF2-40B4-BE49-F238E27FC236}">
              <a16:creationId xmlns:a16="http://schemas.microsoft.com/office/drawing/2014/main" id="{00000000-0008-0000-0600-0000A5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78" name="直線コネクタ 677">
          <a:extLst>
            <a:ext uri="{FF2B5EF4-FFF2-40B4-BE49-F238E27FC236}">
              <a16:creationId xmlns:a16="http://schemas.microsoft.com/office/drawing/2014/main" id="{00000000-0008-0000-0600-0000A6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79" name="テキスト ボックス 678">
          <a:extLst>
            <a:ext uri="{FF2B5EF4-FFF2-40B4-BE49-F238E27FC236}">
              <a16:creationId xmlns:a16="http://schemas.microsoft.com/office/drawing/2014/main" id="{00000000-0008-0000-0600-0000A7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0" name="積立金グラフ枠">
          <a:extLst>
            <a:ext uri="{FF2B5EF4-FFF2-40B4-BE49-F238E27FC236}">
              <a16:creationId xmlns:a16="http://schemas.microsoft.com/office/drawing/2014/main" id="{00000000-0008-0000-0600-0000A8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109014</xdr:rowOff>
    </xdr:from>
    <xdr:to>
      <xdr:col>85</xdr:col>
      <xdr:colOff>126364</xdr:colOff>
      <xdr:row>99</xdr:row>
      <xdr:rowOff>43642</xdr:rowOff>
    </xdr:to>
    <xdr:cxnSp macro="">
      <xdr:nvCxnSpPr>
        <xdr:cNvPr id="681" name="直線コネクタ 680">
          <a:extLst>
            <a:ext uri="{FF2B5EF4-FFF2-40B4-BE49-F238E27FC236}">
              <a16:creationId xmlns:a16="http://schemas.microsoft.com/office/drawing/2014/main" id="{00000000-0008-0000-0600-0000A9020000}"/>
            </a:ext>
          </a:extLst>
        </xdr:cNvPr>
        <xdr:cNvCxnSpPr/>
      </xdr:nvCxnSpPr>
      <xdr:spPr>
        <a:xfrm flipV="1">
          <a:off x="16317595" y="15710964"/>
          <a:ext cx="1269" cy="130622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47469</xdr:rowOff>
    </xdr:from>
    <xdr:ext cx="378565" cy="259045"/>
    <xdr:sp macro="" textlink="">
      <xdr:nvSpPr>
        <xdr:cNvPr id="682" name="積立金最小値テキスト">
          <a:extLst>
            <a:ext uri="{FF2B5EF4-FFF2-40B4-BE49-F238E27FC236}">
              <a16:creationId xmlns:a16="http://schemas.microsoft.com/office/drawing/2014/main" id="{00000000-0008-0000-0600-0000AA020000}"/>
            </a:ext>
          </a:extLst>
        </xdr:cNvPr>
        <xdr:cNvSpPr txBox="1"/>
      </xdr:nvSpPr>
      <xdr:spPr>
        <a:xfrm>
          <a:off x="16370300" y="1702101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43642</xdr:rowOff>
    </xdr:from>
    <xdr:to>
      <xdr:col>86</xdr:col>
      <xdr:colOff>25400</xdr:colOff>
      <xdr:row>99</xdr:row>
      <xdr:rowOff>43642</xdr:rowOff>
    </xdr:to>
    <xdr:cxnSp macro="">
      <xdr:nvCxnSpPr>
        <xdr:cNvPr id="683" name="直線コネクタ 682">
          <a:extLst>
            <a:ext uri="{FF2B5EF4-FFF2-40B4-BE49-F238E27FC236}">
              <a16:creationId xmlns:a16="http://schemas.microsoft.com/office/drawing/2014/main" id="{00000000-0008-0000-0600-0000AB020000}"/>
            </a:ext>
          </a:extLst>
        </xdr:cNvPr>
        <xdr:cNvCxnSpPr/>
      </xdr:nvCxnSpPr>
      <xdr:spPr>
        <a:xfrm>
          <a:off x="16230600" y="170171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55691</xdr:rowOff>
    </xdr:from>
    <xdr:ext cx="599010" cy="259045"/>
    <xdr:sp macro="" textlink="">
      <xdr:nvSpPr>
        <xdr:cNvPr id="684" name="積立金最大値テキスト">
          <a:extLst>
            <a:ext uri="{FF2B5EF4-FFF2-40B4-BE49-F238E27FC236}">
              <a16:creationId xmlns:a16="http://schemas.microsoft.com/office/drawing/2014/main" id="{00000000-0008-0000-0600-0000AC020000}"/>
            </a:ext>
          </a:extLst>
        </xdr:cNvPr>
        <xdr:cNvSpPr txBox="1"/>
      </xdr:nvSpPr>
      <xdr:spPr>
        <a:xfrm>
          <a:off x="16370300" y="154861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171,527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109014</xdr:rowOff>
    </xdr:from>
    <xdr:to>
      <xdr:col>86</xdr:col>
      <xdr:colOff>25400</xdr:colOff>
      <xdr:row>91</xdr:row>
      <xdr:rowOff>109014</xdr:rowOff>
    </xdr:to>
    <xdr:cxnSp macro="">
      <xdr:nvCxnSpPr>
        <xdr:cNvPr id="685" name="直線コネクタ 684">
          <a:extLst>
            <a:ext uri="{FF2B5EF4-FFF2-40B4-BE49-F238E27FC236}">
              <a16:creationId xmlns:a16="http://schemas.microsoft.com/office/drawing/2014/main" id="{00000000-0008-0000-0600-0000AD020000}"/>
            </a:ext>
          </a:extLst>
        </xdr:cNvPr>
        <xdr:cNvCxnSpPr/>
      </xdr:nvCxnSpPr>
      <xdr:spPr>
        <a:xfrm>
          <a:off x="16230600" y="157109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99</xdr:row>
      <xdr:rowOff>33942</xdr:rowOff>
    </xdr:from>
    <xdr:to>
      <xdr:col>85</xdr:col>
      <xdr:colOff>127000</xdr:colOff>
      <xdr:row>99</xdr:row>
      <xdr:rowOff>40906</xdr:rowOff>
    </xdr:to>
    <xdr:cxnSp macro="">
      <xdr:nvCxnSpPr>
        <xdr:cNvPr id="686" name="直線コネクタ 685">
          <a:extLst>
            <a:ext uri="{FF2B5EF4-FFF2-40B4-BE49-F238E27FC236}">
              <a16:creationId xmlns:a16="http://schemas.microsoft.com/office/drawing/2014/main" id="{00000000-0008-0000-0600-0000AE020000}"/>
            </a:ext>
          </a:extLst>
        </xdr:cNvPr>
        <xdr:cNvCxnSpPr/>
      </xdr:nvCxnSpPr>
      <xdr:spPr>
        <a:xfrm>
          <a:off x="15481300" y="17007492"/>
          <a:ext cx="838200" cy="69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153100</xdr:rowOff>
    </xdr:from>
    <xdr:ext cx="534377" cy="259045"/>
    <xdr:sp macro="" textlink="">
      <xdr:nvSpPr>
        <xdr:cNvPr id="687" name="積立金平均値テキスト">
          <a:extLst>
            <a:ext uri="{FF2B5EF4-FFF2-40B4-BE49-F238E27FC236}">
              <a16:creationId xmlns:a16="http://schemas.microsoft.com/office/drawing/2014/main" id="{00000000-0008-0000-0600-0000AF020000}"/>
            </a:ext>
          </a:extLst>
        </xdr:cNvPr>
        <xdr:cNvSpPr txBox="1"/>
      </xdr:nvSpPr>
      <xdr:spPr>
        <a:xfrm>
          <a:off x="16370300" y="1661230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130223</xdr:rowOff>
    </xdr:from>
    <xdr:to>
      <xdr:col>85</xdr:col>
      <xdr:colOff>177800</xdr:colOff>
      <xdr:row>98</xdr:row>
      <xdr:rowOff>60373</xdr:rowOff>
    </xdr:to>
    <xdr:sp macro="" textlink="">
      <xdr:nvSpPr>
        <xdr:cNvPr id="688" name="フローチャート: 判断 687">
          <a:extLst>
            <a:ext uri="{FF2B5EF4-FFF2-40B4-BE49-F238E27FC236}">
              <a16:creationId xmlns:a16="http://schemas.microsoft.com/office/drawing/2014/main" id="{00000000-0008-0000-0600-0000B0020000}"/>
            </a:ext>
          </a:extLst>
        </xdr:cNvPr>
        <xdr:cNvSpPr/>
      </xdr:nvSpPr>
      <xdr:spPr>
        <a:xfrm>
          <a:off x="16268700" y="16760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99</xdr:row>
      <xdr:rowOff>33942</xdr:rowOff>
    </xdr:from>
    <xdr:to>
      <xdr:col>81</xdr:col>
      <xdr:colOff>50800</xdr:colOff>
      <xdr:row>99</xdr:row>
      <xdr:rowOff>34361</xdr:rowOff>
    </xdr:to>
    <xdr:cxnSp macro="">
      <xdr:nvCxnSpPr>
        <xdr:cNvPr id="689" name="直線コネクタ 688">
          <a:extLst>
            <a:ext uri="{FF2B5EF4-FFF2-40B4-BE49-F238E27FC236}">
              <a16:creationId xmlns:a16="http://schemas.microsoft.com/office/drawing/2014/main" id="{00000000-0008-0000-0600-0000B1020000}"/>
            </a:ext>
          </a:extLst>
        </xdr:cNvPr>
        <xdr:cNvCxnSpPr/>
      </xdr:nvCxnSpPr>
      <xdr:spPr>
        <a:xfrm flipV="1">
          <a:off x="14592300" y="17007492"/>
          <a:ext cx="889000" cy="4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37373</xdr:rowOff>
    </xdr:from>
    <xdr:to>
      <xdr:col>81</xdr:col>
      <xdr:colOff>101600</xdr:colOff>
      <xdr:row>98</xdr:row>
      <xdr:rowOff>138973</xdr:rowOff>
    </xdr:to>
    <xdr:sp macro="" textlink="">
      <xdr:nvSpPr>
        <xdr:cNvPr id="690" name="フローチャート: 判断 689">
          <a:extLst>
            <a:ext uri="{FF2B5EF4-FFF2-40B4-BE49-F238E27FC236}">
              <a16:creationId xmlns:a16="http://schemas.microsoft.com/office/drawing/2014/main" id="{00000000-0008-0000-0600-0000B2020000}"/>
            </a:ext>
          </a:extLst>
        </xdr:cNvPr>
        <xdr:cNvSpPr/>
      </xdr:nvSpPr>
      <xdr:spPr>
        <a:xfrm>
          <a:off x="15430500" y="16839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96</xdr:row>
      <xdr:rowOff>155500</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5214111" y="166147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16,762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4711</xdr:rowOff>
    </xdr:from>
    <xdr:to>
      <xdr:col>76</xdr:col>
      <xdr:colOff>114300</xdr:colOff>
      <xdr:row>99</xdr:row>
      <xdr:rowOff>34361</xdr:rowOff>
    </xdr:to>
    <xdr:cxnSp macro="">
      <xdr:nvCxnSpPr>
        <xdr:cNvPr id="692" name="直線コネクタ 691">
          <a:extLst>
            <a:ext uri="{FF2B5EF4-FFF2-40B4-BE49-F238E27FC236}">
              <a16:creationId xmlns:a16="http://schemas.microsoft.com/office/drawing/2014/main" id="{00000000-0008-0000-0600-0000B4020000}"/>
            </a:ext>
          </a:extLst>
        </xdr:cNvPr>
        <xdr:cNvCxnSpPr/>
      </xdr:nvCxnSpPr>
      <xdr:spPr>
        <a:xfrm>
          <a:off x="13703300" y="16978261"/>
          <a:ext cx="889000" cy="29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70558</xdr:rowOff>
    </xdr:from>
    <xdr:to>
      <xdr:col>76</xdr:col>
      <xdr:colOff>165100</xdr:colOff>
      <xdr:row>99</xdr:row>
      <xdr:rowOff>708</xdr:rowOff>
    </xdr:to>
    <xdr:sp macro="" textlink="">
      <xdr:nvSpPr>
        <xdr:cNvPr id="693" name="フローチャート: 判断 692">
          <a:extLst>
            <a:ext uri="{FF2B5EF4-FFF2-40B4-BE49-F238E27FC236}">
              <a16:creationId xmlns:a16="http://schemas.microsoft.com/office/drawing/2014/main" id="{00000000-0008-0000-0600-0000B5020000}"/>
            </a:ext>
          </a:extLst>
        </xdr:cNvPr>
        <xdr:cNvSpPr/>
      </xdr:nvSpPr>
      <xdr:spPr>
        <a:xfrm>
          <a:off x="14541500" y="16872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17235</xdr:rowOff>
    </xdr:from>
    <xdr:ext cx="534377" cy="259045"/>
    <xdr:sp macro="" textlink="">
      <xdr:nvSpPr>
        <xdr:cNvPr id="694" name="テキスト ボックス 693">
          <a:extLst>
            <a:ext uri="{FF2B5EF4-FFF2-40B4-BE49-F238E27FC236}">
              <a16:creationId xmlns:a16="http://schemas.microsoft.com/office/drawing/2014/main" id="{00000000-0008-0000-0600-0000B6020000}"/>
            </a:ext>
          </a:extLst>
        </xdr:cNvPr>
        <xdr:cNvSpPr txBox="1"/>
      </xdr:nvSpPr>
      <xdr:spPr>
        <a:xfrm>
          <a:off x="14325111" y="166478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4711</xdr:rowOff>
    </xdr:from>
    <xdr:to>
      <xdr:col>71</xdr:col>
      <xdr:colOff>177800</xdr:colOff>
      <xdr:row>99</xdr:row>
      <xdr:rowOff>21231</xdr:rowOff>
    </xdr:to>
    <xdr:cxnSp macro="">
      <xdr:nvCxnSpPr>
        <xdr:cNvPr id="695" name="直線コネクタ 694">
          <a:extLst>
            <a:ext uri="{FF2B5EF4-FFF2-40B4-BE49-F238E27FC236}">
              <a16:creationId xmlns:a16="http://schemas.microsoft.com/office/drawing/2014/main" id="{00000000-0008-0000-0600-0000B7020000}"/>
            </a:ext>
          </a:extLst>
        </xdr:cNvPr>
        <xdr:cNvCxnSpPr/>
      </xdr:nvCxnSpPr>
      <xdr:spPr>
        <a:xfrm flipV="1">
          <a:off x="12814300" y="16978261"/>
          <a:ext cx="889000" cy="165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9514</xdr:rowOff>
    </xdr:from>
    <xdr:to>
      <xdr:col>72</xdr:col>
      <xdr:colOff>38100</xdr:colOff>
      <xdr:row>98</xdr:row>
      <xdr:rowOff>111114</xdr:rowOff>
    </xdr:to>
    <xdr:sp macro="" textlink="">
      <xdr:nvSpPr>
        <xdr:cNvPr id="696" name="フローチャート: 判断 695">
          <a:extLst>
            <a:ext uri="{FF2B5EF4-FFF2-40B4-BE49-F238E27FC236}">
              <a16:creationId xmlns:a16="http://schemas.microsoft.com/office/drawing/2014/main" id="{00000000-0008-0000-0600-0000B8020000}"/>
            </a:ext>
          </a:extLst>
        </xdr:cNvPr>
        <xdr:cNvSpPr/>
      </xdr:nvSpPr>
      <xdr:spPr>
        <a:xfrm>
          <a:off x="13652500" y="168116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96</xdr:row>
      <xdr:rowOff>127641</xdr:rowOff>
    </xdr:from>
    <xdr:ext cx="534377" cy="259045"/>
    <xdr:sp macro="" textlink="">
      <xdr:nvSpPr>
        <xdr:cNvPr id="697" name="テキスト ボックス 696">
          <a:extLst>
            <a:ext uri="{FF2B5EF4-FFF2-40B4-BE49-F238E27FC236}">
              <a16:creationId xmlns:a16="http://schemas.microsoft.com/office/drawing/2014/main" id="{00000000-0008-0000-0600-0000B9020000}"/>
            </a:ext>
          </a:extLst>
        </xdr:cNvPr>
        <xdr:cNvSpPr txBox="1"/>
      </xdr:nvSpPr>
      <xdr:spPr>
        <a:xfrm>
          <a:off x="13436111" y="16586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42106</xdr:rowOff>
    </xdr:from>
    <xdr:to>
      <xdr:col>67</xdr:col>
      <xdr:colOff>101600</xdr:colOff>
      <xdr:row>98</xdr:row>
      <xdr:rowOff>143706</xdr:rowOff>
    </xdr:to>
    <xdr:sp macro="" textlink="">
      <xdr:nvSpPr>
        <xdr:cNvPr id="698" name="フローチャート: 判断 697">
          <a:extLst>
            <a:ext uri="{FF2B5EF4-FFF2-40B4-BE49-F238E27FC236}">
              <a16:creationId xmlns:a16="http://schemas.microsoft.com/office/drawing/2014/main" id="{00000000-0008-0000-0600-0000BA020000}"/>
            </a:ext>
          </a:extLst>
        </xdr:cNvPr>
        <xdr:cNvSpPr/>
      </xdr:nvSpPr>
      <xdr:spPr>
        <a:xfrm>
          <a:off x="12763500" y="16844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96</xdr:row>
      <xdr:rowOff>160233</xdr:rowOff>
    </xdr:from>
    <xdr:ext cx="534377" cy="259045"/>
    <xdr:sp macro="" textlink="">
      <xdr:nvSpPr>
        <xdr:cNvPr id="699" name="テキスト ボックス 698">
          <a:extLst>
            <a:ext uri="{FF2B5EF4-FFF2-40B4-BE49-F238E27FC236}">
              <a16:creationId xmlns:a16="http://schemas.microsoft.com/office/drawing/2014/main" id="{00000000-0008-0000-0600-0000BB020000}"/>
            </a:ext>
          </a:extLst>
        </xdr:cNvPr>
        <xdr:cNvSpPr txBox="1"/>
      </xdr:nvSpPr>
      <xdr:spPr>
        <a:xfrm>
          <a:off x="12547111" y="166194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0" name="テキスト ボックス 699">
          <a:extLst>
            <a:ext uri="{FF2B5EF4-FFF2-40B4-BE49-F238E27FC236}">
              <a16:creationId xmlns:a16="http://schemas.microsoft.com/office/drawing/2014/main" id="{00000000-0008-0000-0600-0000BC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1" name="テキスト ボックス 700">
          <a:extLst>
            <a:ext uri="{FF2B5EF4-FFF2-40B4-BE49-F238E27FC236}">
              <a16:creationId xmlns:a16="http://schemas.microsoft.com/office/drawing/2014/main" id="{00000000-0008-0000-0600-0000BD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2" name="テキスト ボックス 701">
          <a:extLst>
            <a:ext uri="{FF2B5EF4-FFF2-40B4-BE49-F238E27FC236}">
              <a16:creationId xmlns:a16="http://schemas.microsoft.com/office/drawing/2014/main" id="{00000000-0008-0000-0600-0000BE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3" name="テキスト ボックス 702">
          <a:extLst>
            <a:ext uri="{FF2B5EF4-FFF2-40B4-BE49-F238E27FC236}">
              <a16:creationId xmlns:a16="http://schemas.microsoft.com/office/drawing/2014/main" id="{00000000-0008-0000-0600-0000BF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161556</xdr:rowOff>
    </xdr:from>
    <xdr:to>
      <xdr:col>85</xdr:col>
      <xdr:colOff>177800</xdr:colOff>
      <xdr:row>99</xdr:row>
      <xdr:rowOff>91706</xdr:rowOff>
    </xdr:to>
    <xdr:sp macro="" textlink="">
      <xdr:nvSpPr>
        <xdr:cNvPr id="705" name="楕円 704">
          <a:extLst>
            <a:ext uri="{FF2B5EF4-FFF2-40B4-BE49-F238E27FC236}">
              <a16:creationId xmlns:a16="http://schemas.microsoft.com/office/drawing/2014/main" id="{00000000-0008-0000-0600-0000C1020000}"/>
            </a:ext>
          </a:extLst>
        </xdr:cNvPr>
        <xdr:cNvSpPr/>
      </xdr:nvSpPr>
      <xdr:spPr>
        <a:xfrm>
          <a:off x="16268700" y="169636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76483</xdr:rowOff>
    </xdr:from>
    <xdr:ext cx="378565" cy="259045"/>
    <xdr:sp macro="" textlink="">
      <xdr:nvSpPr>
        <xdr:cNvPr id="706" name="積立金該当値テキスト">
          <a:extLst>
            <a:ext uri="{FF2B5EF4-FFF2-40B4-BE49-F238E27FC236}">
              <a16:creationId xmlns:a16="http://schemas.microsoft.com/office/drawing/2014/main" id="{00000000-0008-0000-0600-0000C2020000}"/>
            </a:ext>
          </a:extLst>
        </xdr:cNvPr>
        <xdr:cNvSpPr txBox="1"/>
      </xdr:nvSpPr>
      <xdr:spPr>
        <a:xfrm>
          <a:off x="16370300" y="168785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154592</xdr:rowOff>
    </xdr:from>
    <xdr:to>
      <xdr:col>81</xdr:col>
      <xdr:colOff>101600</xdr:colOff>
      <xdr:row>99</xdr:row>
      <xdr:rowOff>84742</xdr:rowOff>
    </xdr:to>
    <xdr:sp macro="" textlink="">
      <xdr:nvSpPr>
        <xdr:cNvPr id="707" name="楕円 706">
          <a:extLst>
            <a:ext uri="{FF2B5EF4-FFF2-40B4-BE49-F238E27FC236}">
              <a16:creationId xmlns:a16="http://schemas.microsoft.com/office/drawing/2014/main" id="{00000000-0008-0000-0600-0000C3020000}"/>
            </a:ext>
          </a:extLst>
        </xdr:cNvPr>
        <xdr:cNvSpPr/>
      </xdr:nvSpPr>
      <xdr:spPr>
        <a:xfrm>
          <a:off x="15430500" y="169566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99</xdr:row>
      <xdr:rowOff>75869</xdr:rowOff>
    </xdr:from>
    <xdr:ext cx="469744" cy="259045"/>
    <xdr:sp macro="" textlink="">
      <xdr:nvSpPr>
        <xdr:cNvPr id="708" name="テキスト ボックス 707">
          <a:extLst>
            <a:ext uri="{FF2B5EF4-FFF2-40B4-BE49-F238E27FC236}">
              <a16:creationId xmlns:a16="http://schemas.microsoft.com/office/drawing/2014/main" id="{00000000-0008-0000-0600-0000C4020000}"/>
            </a:ext>
          </a:extLst>
        </xdr:cNvPr>
        <xdr:cNvSpPr txBox="1"/>
      </xdr:nvSpPr>
      <xdr:spPr>
        <a:xfrm>
          <a:off x="15246428" y="1704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155011</xdr:rowOff>
    </xdr:from>
    <xdr:to>
      <xdr:col>76</xdr:col>
      <xdr:colOff>165100</xdr:colOff>
      <xdr:row>99</xdr:row>
      <xdr:rowOff>85161</xdr:rowOff>
    </xdr:to>
    <xdr:sp macro="" textlink="">
      <xdr:nvSpPr>
        <xdr:cNvPr id="709" name="楕円 708">
          <a:extLst>
            <a:ext uri="{FF2B5EF4-FFF2-40B4-BE49-F238E27FC236}">
              <a16:creationId xmlns:a16="http://schemas.microsoft.com/office/drawing/2014/main" id="{00000000-0008-0000-0600-0000C5020000}"/>
            </a:ext>
          </a:extLst>
        </xdr:cNvPr>
        <xdr:cNvSpPr/>
      </xdr:nvSpPr>
      <xdr:spPr>
        <a:xfrm>
          <a:off x="14541500" y="1695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99</xdr:row>
      <xdr:rowOff>76288</xdr:rowOff>
    </xdr:from>
    <xdr:ext cx="469744" cy="259045"/>
    <xdr:sp macro="" textlink="">
      <xdr:nvSpPr>
        <xdr:cNvPr id="710" name="テキスト ボックス 709">
          <a:extLst>
            <a:ext uri="{FF2B5EF4-FFF2-40B4-BE49-F238E27FC236}">
              <a16:creationId xmlns:a16="http://schemas.microsoft.com/office/drawing/2014/main" id="{00000000-0008-0000-0600-0000C6020000}"/>
            </a:ext>
          </a:extLst>
        </xdr:cNvPr>
        <xdr:cNvSpPr txBox="1"/>
      </xdr:nvSpPr>
      <xdr:spPr>
        <a:xfrm>
          <a:off x="14357428" y="170498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125361</xdr:rowOff>
    </xdr:from>
    <xdr:to>
      <xdr:col>72</xdr:col>
      <xdr:colOff>38100</xdr:colOff>
      <xdr:row>99</xdr:row>
      <xdr:rowOff>55511</xdr:rowOff>
    </xdr:to>
    <xdr:sp macro="" textlink="">
      <xdr:nvSpPr>
        <xdr:cNvPr id="711" name="楕円 710">
          <a:extLst>
            <a:ext uri="{FF2B5EF4-FFF2-40B4-BE49-F238E27FC236}">
              <a16:creationId xmlns:a16="http://schemas.microsoft.com/office/drawing/2014/main" id="{00000000-0008-0000-0600-0000C7020000}"/>
            </a:ext>
          </a:extLst>
        </xdr:cNvPr>
        <xdr:cNvSpPr/>
      </xdr:nvSpPr>
      <xdr:spPr>
        <a:xfrm>
          <a:off x="13652500" y="16927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99</xdr:row>
      <xdr:rowOff>46638</xdr:rowOff>
    </xdr:from>
    <xdr:ext cx="469744" cy="259045"/>
    <xdr:sp macro="" textlink="">
      <xdr:nvSpPr>
        <xdr:cNvPr id="712" name="テキスト ボックス 711">
          <a:extLst>
            <a:ext uri="{FF2B5EF4-FFF2-40B4-BE49-F238E27FC236}">
              <a16:creationId xmlns:a16="http://schemas.microsoft.com/office/drawing/2014/main" id="{00000000-0008-0000-0600-0000C8020000}"/>
            </a:ext>
          </a:extLst>
        </xdr:cNvPr>
        <xdr:cNvSpPr txBox="1"/>
      </xdr:nvSpPr>
      <xdr:spPr>
        <a:xfrm>
          <a:off x="13468428" y="170201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141881</xdr:rowOff>
    </xdr:from>
    <xdr:to>
      <xdr:col>67</xdr:col>
      <xdr:colOff>101600</xdr:colOff>
      <xdr:row>99</xdr:row>
      <xdr:rowOff>72031</xdr:rowOff>
    </xdr:to>
    <xdr:sp macro="" textlink="">
      <xdr:nvSpPr>
        <xdr:cNvPr id="713" name="楕円 712">
          <a:extLst>
            <a:ext uri="{FF2B5EF4-FFF2-40B4-BE49-F238E27FC236}">
              <a16:creationId xmlns:a16="http://schemas.microsoft.com/office/drawing/2014/main" id="{00000000-0008-0000-0600-0000C9020000}"/>
            </a:ext>
          </a:extLst>
        </xdr:cNvPr>
        <xdr:cNvSpPr/>
      </xdr:nvSpPr>
      <xdr:spPr>
        <a:xfrm>
          <a:off x="12763500" y="169439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63158</xdr:rowOff>
    </xdr:from>
    <xdr:ext cx="469744" cy="259045"/>
    <xdr:sp macro="" textlink="">
      <xdr:nvSpPr>
        <xdr:cNvPr id="714" name="テキスト ボックス 713">
          <a:extLst>
            <a:ext uri="{FF2B5EF4-FFF2-40B4-BE49-F238E27FC236}">
              <a16:creationId xmlns:a16="http://schemas.microsoft.com/office/drawing/2014/main" id="{00000000-0008-0000-0600-0000CA020000}"/>
            </a:ext>
          </a:extLst>
        </xdr:cNvPr>
        <xdr:cNvSpPr txBox="1"/>
      </xdr:nvSpPr>
      <xdr:spPr>
        <a:xfrm>
          <a:off x="12579428" y="170367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5" name="正方形/長方形 714">
          <a:extLst>
            <a:ext uri="{FF2B5EF4-FFF2-40B4-BE49-F238E27FC236}">
              <a16:creationId xmlns:a16="http://schemas.microsoft.com/office/drawing/2014/main" id="{00000000-0008-0000-0600-0000CB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6" name="正方形/長方形 715">
          <a:extLst>
            <a:ext uri="{FF2B5EF4-FFF2-40B4-BE49-F238E27FC236}">
              <a16:creationId xmlns:a16="http://schemas.microsoft.com/office/drawing/2014/main" id="{00000000-0008-0000-0600-0000CC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17" name="正方形/長方形 716">
          <a:extLst>
            <a:ext uri="{FF2B5EF4-FFF2-40B4-BE49-F238E27FC236}">
              <a16:creationId xmlns:a16="http://schemas.microsoft.com/office/drawing/2014/main" id="{00000000-0008-0000-0600-0000CD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18" name="正方形/長方形 717">
          <a:extLst>
            <a:ext uri="{FF2B5EF4-FFF2-40B4-BE49-F238E27FC236}">
              <a16:creationId xmlns:a16="http://schemas.microsoft.com/office/drawing/2014/main" id="{00000000-0008-0000-0600-0000CE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19" name="正方形/長方形 718">
          <a:extLst>
            <a:ext uri="{FF2B5EF4-FFF2-40B4-BE49-F238E27FC236}">
              <a16:creationId xmlns:a16="http://schemas.microsoft.com/office/drawing/2014/main" id="{00000000-0008-0000-0600-0000CF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0" name="正方形/長方形 719">
          <a:extLst>
            <a:ext uri="{FF2B5EF4-FFF2-40B4-BE49-F238E27FC236}">
              <a16:creationId xmlns:a16="http://schemas.microsoft.com/office/drawing/2014/main" id="{00000000-0008-0000-0600-0000D0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1" name="正方形/長方形 720">
          <a:extLst>
            <a:ext uri="{FF2B5EF4-FFF2-40B4-BE49-F238E27FC236}">
              <a16:creationId xmlns:a16="http://schemas.microsoft.com/office/drawing/2014/main" id="{00000000-0008-0000-0600-0000D1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2" name="正方形/長方形 721">
          <a:extLst>
            <a:ext uri="{FF2B5EF4-FFF2-40B4-BE49-F238E27FC236}">
              <a16:creationId xmlns:a16="http://schemas.microsoft.com/office/drawing/2014/main" id="{00000000-0008-0000-0600-0000D2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3" name="テキスト ボックス 722">
          <a:extLst>
            <a:ext uri="{FF2B5EF4-FFF2-40B4-BE49-F238E27FC236}">
              <a16:creationId xmlns:a16="http://schemas.microsoft.com/office/drawing/2014/main" id="{00000000-0008-0000-0600-0000D3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25" name="直線コネクタ 724">
          <a:extLst>
            <a:ext uri="{FF2B5EF4-FFF2-40B4-BE49-F238E27FC236}">
              <a16:creationId xmlns:a16="http://schemas.microsoft.com/office/drawing/2014/main" id="{00000000-0008-0000-0600-0000D5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26" name="テキスト ボックス 725">
          <a:extLst>
            <a:ext uri="{FF2B5EF4-FFF2-40B4-BE49-F238E27FC236}">
              <a16:creationId xmlns:a16="http://schemas.microsoft.com/office/drawing/2014/main" id="{00000000-0008-0000-0600-0000D6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36</xdr:row>
      <xdr:rowOff>144434</xdr:rowOff>
    </xdr:from>
    <xdr:ext cx="467179" cy="259045"/>
    <xdr:sp macro="" textlink="">
      <xdr:nvSpPr>
        <xdr:cNvPr id="728" name="テキスト ボックス 727">
          <a:extLst>
            <a:ext uri="{FF2B5EF4-FFF2-40B4-BE49-F238E27FC236}">
              <a16:creationId xmlns:a16="http://schemas.microsoft.com/office/drawing/2014/main" id="{00000000-0008-0000-0600-0000D8020000}"/>
            </a:ext>
          </a:extLst>
        </xdr:cNvPr>
        <xdr:cNvSpPr txBox="1"/>
      </xdr:nvSpPr>
      <xdr:spPr>
        <a:xfrm>
          <a:off x="17820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29" name="直線コネクタ 728">
          <a:extLst>
            <a:ext uri="{FF2B5EF4-FFF2-40B4-BE49-F238E27FC236}">
              <a16:creationId xmlns:a16="http://schemas.microsoft.com/office/drawing/2014/main" id="{00000000-0008-0000-0600-0000D9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160763</xdr:rowOff>
    </xdr:from>
    <xdr:ext cx="467179" cy="259045"/>
    <xdr:sp macro="" textlink="">
      <xdr:nvSpPr>
        <xdr:cNvPr id="730" name="テキスト ボックス 729">
          <a:extLst>
            <a:ext uri="{FF2B5EF4-FFF2-40B4-BE49-F238E27FC236}">
              <a16:creationId xmlns:a16="http://schemas.microsoft.com/office/drawing/2014/main" id="{00000000-0008-0000-0600-0000DA020000}"/>
            </a:ext>
          </a:extLst>
        </xdr:cNvPr>
        <xdr:cNvSpPr txBox="1"/>
      </xdr:nvSpPr>
      <xdr:spPr>
        <a:xfrm>
          <a:off x="17820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1" name="直線コネクタ 730">
          <a:extLst>
            <a:ext uri="{FF2B5EF4-FFF2-40B4-BE49-F238E27FC236}">
              <a16:creationId xmlns:a16="http://schemas.microsoft.com/office/drawing/2014/main" id="{00000000-0008-0000-0600-0000DB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5641</xdr:rowOff>
    </xdr:from>
    <xdr:ext cx="467179"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17820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4" name="テキスト ボックス 733">
          <a:extLst>
            <a:ext uri="{FF2B5EF4-FFF2-40B4-BE49-F238E27FC236}">
              <a16:creationId xmlns:a16="http://schemas.microsoft.com/office/drawing/2014/main" id="{00000000-0008-0000-0600-0000DE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35" name="直線コネクタ 734">
          <a:extLst>
            <a:ext uri="{FF2B5EF4-FFF2-40B4-BE49-F238E27FC236}">
              <a16:creationId xmlns:a16="http://schemas.microsoft.com/office/drawing/2014/main" id="{00000000-0008-0000-0600-0000DF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38299</xdr:rowOff>
    </xdr:from>
    <xdr:ext cx="531299" cy="259045"/>
    <xdr:sp macro="" textlink="">
      <xdr:nvSpPr>
        <xdr:cNvPr id="736" name="テキスト ボックス 735">
          <a:extLst>
            <a:ext uri="{FF2B5EF4-FFF2-40B4-BE49-F238E27FC236}">
              <a16:creationId xmlns:a16="http://schemas.microsoft.com/office/drawing/2014/main" id="{00000000-0008-0000-0600-0000E0020000}"/>
            </a:ext>
          </a:extLst>
        </xdr:cNvPr>
        <xdr:cNvSpPr txBox="1"/>
      </xdr:nvSpPr>
      <xdr:spPr>
        <a:xfrm>
          <a:off x="17756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7" name="直線コネクタ 736">
          <a:extLst>
            <a:ext uri="{FF2B5EF4-FFF2-40B4-BE49-F238E27FC236}">
              <a16:creationId xmlns:a16="http://schemas.microsoft.com/office/drawing/2014/main" id="{00000000-0008-0000-0600-0000E1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39" name="投資及び出資金グラフ枠">
          <a:extLst>
            <a:ext uri="{FF2B5EF4-FFF2-40B4-BE49-F238E27FC236}">
              <a16:creationId xmlns:a16="http://schemas.microsoft.com/office/drawing/2014/main" id="{00000000-0008-0000-0600-0000E3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46083</xdr:rowOff>
    </xdr:from>
    <xdr:to>
      <xdr:col>116</xdr:col>
      <xdr:colOff>62864</xdr:colOff>
      <xdr:row>39</xdr:row>
      <xdr:rowOff>98878</xdr:rowOff>
    </xdr:to>
    <xdr:cxnSp macro="">
      <xdr:nvCxnSpPr>
        <xdr:cNvPr id="740" name="直線コネクタ 739">
          <a:extLst>
            <a:ext uri="{FF2B5EF4-FFF2-40B4-BE49-F238E27FC236}">
              <a16:creationId xmlns:a16="http://schemas.microsoft.com/office/drawing/2014/main" id="{00000000-0008-0000-0600-0000E4020000}"/>
            </a:ext>
          </a:extLst>
        </xdr:cNvPr>
        <xdr:cNvCxnSpPr/>
      </xdr:nvCxnSpPr>
      <xdr:spPr>
        <a:xfrm flipV="1">
          <a:off x="22159595" y="5189583"/>
          <a:ext cx="1269" cy="1595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1" name="投資及び出資金最小値テキスト">
          <a:extLst>
            <a:ext uri="{FF2B5EF4-FFF2-40B4-BE49-F238E27FC236}">
              <a16:creationId xmlns:a16="http://schemas.microsoft.com/office/drawing/2014/main" id="{00000000-0008-0000-0600-0000E5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2" name="直線コネクタ 741">
          <a:extLst>
            <a:ext uri="{FF2B5EF4-FFF2-40B4-BE49-F238E27FC236}">
              <a16:creationId xmlns:a16="http://schemas.microsoft.com/office/drawing/2014/main" id="{00000000-0008-0000-0600-0000E6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28</xdr:row>
      <xdr:rowOff>164210</xdr:rowOff>
    </xdr:from>
    <xdr:ext cx="534377" cy="259045"/>
    <xdr:sp macro="" textlink="">
      <xdr:nvSpPr>
        <xdr:cNvPr id="743" name="投資及び出資金最大値テキスト">
          <a:extLst>
            <a:ext uri="{FF2B5EF4-FFF2-40B4-BE49-F238E27FC236}">
              <a16:creationId xmlns:a16="http://schemas.microsoft.com/office/drawing/2014/main" id="{00000000-0008-0000-0600-0000E7020000}"/>
            </a:ext>
          </a:extLst>
        </xdr:cNvPr>
        <xdr:cNvSpPr txBox="1"/>
      </xdr:nvSpPr>
      <xdr:spPr>
        <a:xfrm>
          <a:off x="22212300" y="49648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30</xdr:row>
      <xdr:rowOff>46083</xdr:rowOff>
    </xdr:from>
    <xdr:to>
      <xdr:col>116</xdr:col>
      <xdr:colOff>152400</xdr:colOff>
      <xdr:row>30</xdr:row>
      <xdr:rowOff>46083</xdr:rowOff>
    </xdr:to>
    <xdr:cxnSp macro="">
      <xdr:nvCxnSpPr>
        <xdr:cNvPr id="744" name="直線コネクタ 743">
          <a:extLst>
            <a:ext uri="{FF2B5EF4-FFF2-40B4-BE49-F238E27FC236}">
              <a16:creationId xmlns:a16="http://schemas.microsoft.com/office/drawing/2014/main" id="{00000000-0008-0000-0600-0000E8020000}"/>
            </a:ext>
          </a:extLst>
        </xdr:cNvPr>
        <xdr:cNvCxnSpPr/>
      </xdr:nvCxnSpPr>
      <xdr:spPr>
        <a:xfrm>
          <a:off x="22072600" y="51895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164084</xdr:rowOff>
    </xdr:from>
    <xdr:to>
      <xdr:col>116</xdr:col>
      <xdr:colOff>63500</xdr:colOff>
      <xdr:row>38</xdr:row>
      <xdr:rowOff>165173</xdr:rowOff>
    </xdr:to>
    <xdr:cxnSp macro="">
      <xdr:nvCxnSpPr>
        <xdr:cNvPr id="745" name="直線コネクタ 744">
          <a:extLst>
            <a:ext uri="{FF2B5EF4-FFF2-40B4-BE49-F238E27FC236}">
              <a16:creationId xmlns:a16="http://schemas.microsoft.com/office/drawing/2014/main" id="{00000000-0008-0000-0600-0000E9020000}"/>
            </a:ext>
          </a:extLst>
        </xdr:cNvPr>
        <xdr:cNvCxnSpPr/>
      </xdr:nvCxnSpPr>
      <xdr:spPr>
        <a:xfrm flipV="1">
          <a:off x="21323300" y="6679184"/>
          <a:ext cx="838200" cy="10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43959</xdr:rowOff>
    </xdr:from>
    <xdr:ext cx="469744" cy="259045"/>
    <xdr:sp macro="" textlink="">
      <xdr:nvSpPr>
        <xdr:cNvPr id="746" name="投資及び出資金平均値テキスト">
          <a:extLst>
            <a:ext uri="{FF2B5EF4-FFF2-40B4-BE49-F238E27FC236}">
              <a16:creationId xmlns:a16="http://schemas.microsoft.com/office/drawing/2014/main" id="{00000000-0008-0000-0600-0000EA020000}"/>
            </a:ext>
          </a:extLst>
        </xdr:cNvPr>
        <xdr:cNvSpPr txBox="1"/>
      </xdr:nvSpPr>
      <xdr:spPr>
        <a:xfrm>
          <a:off x="22212300" y="638760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21082</xdr:rowOff>
    </xdr:from>
    <xdr:to>
      <xdr:col>116</xdr:col>
      <xdr:colOff>114300</xdr:colOff>
      <xdr:row>38</xdr:row>
      <xdr:rowOff>122682</xdr:rowOff>
    </xdr:to>
    <xdr:sp macro="" textlink="">
      <xdr:nvSpPr>
        <xdr:cNvPr id="747" name="フローチャート: 判断 746">
          <a:extLst>
            <a:ext uri="{FF2B5EF4-FFF2-40B4-BE49-F238E27FC236}">
              <a16:creationId xmlns:a16="http://schemas.microsoft.com/office/drawing/2014/main" id="{00000000-0008-0000-0600-0000EB020000}"/>
            </a:ext>
          </a:extLst>
        </xdr:cNvPr>
        <xdr:cNvSpPr/>
      </xdr:nvSpPr>
      <xdr:spPr>
        <a:xfrm>
          <a:off x="22110700" y="6536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165173</xdr:rowOff>
    </xdr:from>
    <xdr:to>
      <xdr:col>111</xdr:col>
      <xdr:colOff>177800</xdr:colOff>
      <xdr:row>39</xdr:row>
      <xdr:rowOff>31387</xdr:rowOff>
    </xdr:to>
    <xdr:cxnSp macro="">
      <xdr:nvCxnSpPr>
        <xdr:cNvPr id="748" name="直線コネクタ 747">
          <a:extLst>
            <a:ext uri="{FF2B5EF4-FFF2-40B4-BE49-F238E27FC236}">
              <a16:creationId xmlns:a16="http://schemas.microsoft.com/office/drawing/2014/main" id="{00000000-0008-0000-0600-0000EC020000}"/>
            </a:ext>
          </a:extLst>
        </xdr:cNvPr>
        <xdr:cNvCxnSpPr/>
      </xdr:nvCxnSpPr>
      <xdr:spPr>
        <a:xfrm flipV="1">
          <a:off x="20434300" y="6680273"/>
          <a:ext cx="889000" cy="376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21299</xdr:rowOff>
    </xdr:from>
    <xdr:to>
      <xdr:col>112</xdr:col>
      <xdr:colOff>38100</xdr:colOff>
      <xdr:row>38</xdr:row>
      <xdr:rowOff>122899</xdr:rowOff>
    </xdr:to>
    <xdr:sp macro="" textlink="">
      <xdr:nvSpPr>
        <xdr:cNvPr id="749" name="フローチャート: 判断 748">
          <a:extLst>
            <a:ext uri="{FF2B5EF4-FFF2-40B4-BE49-F238E27FC236}">
              <a16:creationId xmlns:a16="http://schemas.microsoft.com/office/drawing/2014/main" id="{00000000-0008-0000-0600-0000ED020000}"/>
            </a:ext>
          </a:extLst>
        </xdr:cNvPr>
        <xdr:cNvSpPr/>
      </xdr:nvSpPr>
      <xdr:spPr>
        <a:xfrm>
          <a:off x="21272500" y="65363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139427</xdr:rowOff>
    </xdr:from>
    <xdr:ext cx="469744"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21088428" y="631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167785</xdr:rowOff>
    </xdr:from>
    <xdr:to>
      <xdr:col>107</xdr:col>
      <xdr:colOff>50800</xdr:colOff>
      <xdr:row>39</xdr:row>
      <xdr:rowOff>31387</xdr:rowOff>
    </xdr:to>
    <xdr:cxnSp macro="">
      <xdr:nvCxnSpPr>
        <xdr:cNvPr id="751" name="直線コネクタ 750">
          <a:extLst>
            <a:ext uri="{FF2B5EF4-FFF2-40B4-BE49-F238E27FC236}">
              <a16:creationId xmlns:a16="http://schemas.microsoft.com/office/drawing/2014/main" id="{00000000-0008-0000-0600-0000EF020000}"/>
            </a:ext>
          </a:extLst>
        </xdr:cNvPr>
        <xdr:cNvCxnSpPr/>
      </xdr:nvCxnSpPr>
      <xdr:spPr>
        <a:xfrm>
          <a:off x="19545300" y="6682885"/>
          <a:ext cx="889000" cy="350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54610</xdr:rowOff>
    </xdr:from>
    <xdr:to>
      <xdr:col>107</xdr:col>
      <xdr:colOff>101600</xdr:colOff>
      <xdr:row>38</xdr:row>
      <xdr:rowOff>156210</xdr:rowOff>
    </xdr:to>
    <xdr:sp macro="" textlink="">
      <xdr:nvSpPr>
        <xdr:cNvPr id="752" name="フローチャート: 判断 751">
          <a:extLst>
            <a:ext uri="{FF2B5EF4-FFF2-40B4-BE49-F238E27FC236}">
              <a16:creationId xmlns:a16="http://schemas.microsoft.com/office/drawing/2014/main" id="{00000000-0008-0000-0600-0000F0020000}"/>
            </a:ext>
          </a:extLst>
        </xdr:cNvPr>
        <xdr:cNvSpPr/>
      </xdr:nvSpPr>
      <xdr:spPr>
        <a:xfrm>
          <a:off x="20383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1287</xdr:rowOff>
    </xdr:from>
    <xdr:ext cx="469744" cy="259045"/>
    <xdr:sp macro="" textlink="">
      <xdr:nvSpPr>
        <xdr:cNvPr id="753" name="テキスト ボックス 752">
          <a:extLst>
            <a:ext uri="{FF2B5EF4-FFF2-40B4-BE49-F238E27FC236}">
              <a16:creationId xmlns:a16="http://schemas.microsoft.com/office/drawing/2014/main" id="{00000000-0008-0000-0600-0000F1020000}"/>
            </a:ext>
          </a:extLst>
        </xdr:cNvPr>
        <xdr:cNvSpPr txBox="1"/>
      </xdr:nvSpPr>
      <xdr:spPr>
        <a:xfrm>
          <a:off x="20199428" y="63449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34</xdr:row>
      <xdr:rowOff>145905</xdr:rowOff>
    </xdr:from>
    <xdr:to>
      <xdr:col>102</xdr:col>
      <xdr:colOff>114300</xdr:colOff>
      <xdr:row>38</xdr:row>
      <xdr:rowOff>167785</xdr:rowOff>
    </xdr:to>
    <xdr:cxnSp macro="">
      <xdr:nvCxnSpPr>
        <xdr:cNvPr id="754" name="直線コネクタ 753">
          <a:extLst>
            <a:ext uri="{FF2B5EF4-FFF2-40B4-BE49-F238E27FC236}">
              <a16:creationId xmlns:a16="http://schemas.microsoft.com/office/drawing/2014/main" id="{00000000-0008-0000-0600-0000F2020000}"/>
            </a:ext>
          </a:extLst>
        </xdr:cNvPr>
        <xdr:cNvCxnSpPr/>
      </xdr:nvCxnSpPr>
      <xdr:spPr>
        <a:xfrm>
          <a:off x="18656300" y="5975205"/>
          <a:ext cx="889000" cy="707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95105</xdr:rowOff>
    </xdr:from>
    <xdr:to>
      <xdr:col>102</xdr:col>
      <xdr:colOff>165100</xdr:colOff>
      <xdr:row>39</xdr:row>
      <xdr:rowOff>25255</xdr:rowOff>
    </xdr:to>
    <xdr:sp macro="" textlink="">
      <xdr:nvSpPr>
        <xdr:cNvPr id="755" name="フローチャート: 判断 754">
          <a:extLst>
            <a:ext uri="{FF2B5EF4-FFF2-40B4-BE49-F238E27FC236}">
              <a16:creationId xmlns:a16="http://schemas.microsoft.com/office/drawing/2014/main" id="{00000000-0008-0000-0600-0000F3020000}"/>
            </a:ext>
          </a:extLst>
        </xdr:cNvPr>
        <xdr:cNvSpPr/>
      </xdr:nvSpPr>
      <xdr:spPr>
        <a:xfrm>
          <a:off x="19494500" y="6610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41782</xdr:rowOff>
    </xdr:from>
    <xdr:ext cx="469744" cy="259045"/>
    <xdr:sp macro="" textlink="">
      <xdr:nvSpPr>
        <xdr:cNvPr id="756" name="テキスト ボックス 755">
          <a:extLst>
            <a:ext uri="{FF2B5EF4-FFF2-40B4-BE49-F238E27FC236}">
              <a16:creationId xmlns:a16="http://schemas.microsoft.com/office/drawing/2014/main" id="{00000000-0008-0000-0600-0000F4020000}"/>
            </a:ext>
          </a:extLst>
        </xdr:cNvPr>
        <xdr:cNvSpPr txBox="1"/>
      </xdr:nvSpPr>
      <xdr:spPr>
        <a:xfrm>
          <a:off x="19310428" y="63854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102289</xdr:rowOff>
    </xdr:from>
    <xdr:to>
      <xdr:col>98</xdr:col>
      <xdr:colOff>38100</xdr:colOff>
      <xdr:row>39</xdr:row>
      <xdr:rowOff>32439</xdr:rowOff>
    </xdr:to>
    <xdr:sp macro="" textlink="">
      <xdr:nvSpPr>
        <xdr:cNvPr id="757" name="フローチャート: 判断 756">
          <a:extLst>
            <a:ext uri="{FF2B5EF4-FFF2-40B4-BE49-F238E27FC236}">
              <a16:creationId xmlns:a16="http://schemas.microsoft.com/office/drawing/2014/main" id="{00000000-0008-0000-0600-0000F5020000}"/>
            </a:ext>
          </a:extLst>
        </xdr:cNvPr>
        <xdr:cNvSpPr/>
      </xdr:nvSpPr>
      <xdr:spPr>
        <a:xfrm>
          <a:off x="18605500" y="6617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39</xdr:row>
      <xdr:rowOff>23566</xdr:rowOff>
    </xdr:from>
    <xdr:ext cx="469744" cy="259045"/>
    <xdr:sp macro="" textlink="">
      <xdr:nvSpPr>
        <xdr:cNvPr id="758" name="テキスト ボックス 757">
          <a:extLst>
            <a:ext uri="{FF2B5EF4-FFF2-40B4-BE49-F238E27FC236}">
              <a16:creationId xmlns:a16="http://schemas.microsoft.com/office/drawing/2014/main" id="{00000000-0008-0000-0600-0000F6020000}"/>
            </a:ext>
          </a:extLst>
        </xdr:cNvPr>
        <xdr:cNvSpPr txBox="1"/>
      </xdr:nvSpPr>
      <xdr:spPr>
        <a:xfrm>
          <a:off x="18421428" y="6710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59" name="テキスト ボックス 758">
          <a:extLst>
            <a:ext uri="{FF2B5EF4-FFF2-40B4-BE49-F238E27FC236}">
              <a16:creationId xmlns:a16="http://schemas.microsoft.com/office/drawing/2014/main" id="{00000000-0008-0000-0600-0000F7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0" name="テキスト ボックス 759">
          <a:extLst>
            <a:ext uri="{FF2B5EF4-FFF2-40B4-BE49-F238E27FC236}">
              <a16:creationId xmlns:a16="http://schemas.microsoft.com/office/drawing/2014/main" id="{00000000-0008-0000-0600-0000F8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2" name="テキスト ボックス 761">
          <a:extLst>
            <a:ext uri="{FF2B5EF4-FFF2-40B4-BE49-F238E27FC236}">
              <a16:creationId xmlns:a16="http://schemas.microsoft.com/office/drawing/2014/main" id="{00000000-0008-0000-0600-0000FA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3" name="テキスト ボックス 762">
          <a:extLst>
            <a:ext uri="{FF2B5EF4-FFF2-40B4-BE49-F238E27FC236}">
              <a16:creationId xmlns:a16="http://schemas.microsoft.com/office/drawing/2014/main" id="{00000000-0008-0000-0600-0000FB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113284</xdr:rowOff>
    </xdr:from>
    <xdr:to>
      <xdr:col>116</xdr:col>
      <xdr:colOff>114300</xdr:colOff>
      <xdr:row>39</xdr:row>
      <xdr:rowOff>43434</xdr:rowOff>
    </xdr:to>
    <xdr:sp macro="" textlink="">
      <xdr:nvSpPr>
        <xdr:cNvPr id="764" name="楕円 763">
          <a:extLst>
            <a:ext uri="{FF2B5EF4-FFF2-40B4-BE49-F238E27FC236}">
              <a16:creationId xmlns:a16="http://schemas.microsoft.com/office/drawing/2014/main" id="{00000000-0008-0000-0600-0000FC020000}"/>
            </a:ext>
          </a:extLst>
        </xdr:cNvPr>
        <xdr:cNvSpPr/>
      </xdr:nvSpPr>
      <xdr:spPr>
        <a:xfrm>
          <a:off x="22110700" y="6628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28211</xdr:rowOff>
    </xdr:from>
    <xdr:ext cx="378565" cy="259045"/>
    <xdr:sp macro="" textlink="">
      <xdr:nvSpPr>
        <xdr:cNvPr id="765" name="投資及び出資金該当値テキスト">
          <a:extLst>
            <a:ext uri="{FF2B5EF4-FFF2-40B4-BE49-F238E27FC236}">
              <a16:creationId xmlns:a16="http://schemas.microsoft.com/office/drawing/2014/main" id="{00000000-0008-0000-0600-0000FD020000}"/>
            </a:ext>
          </a:extLst>
        </xdr:cNvPr>
        <xdr:cNvSpPr txBox="1"/>
      </xdr:nvSpPr>
      <xdr:spPr>
        <a:xfrm>
          <a:off x="22212300" y="654331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114373</xdr:rowOff>
    </xdr:from>
    <xdr:to>
      <xdr:col>112</xdr:col>
      <xdr:colOff>38100</xdr:colOff>
      <xdr:row>39</xdr:row>
      <xdr:rowOff>44523</xdr:rowOff>
    </xdr:to>
    <xdr:sp macro="" textlink="">
      <xdr:nvSpPr>
        <xdr:cNvPr id="766" name="楕円 765">
          <a:extLst>
            <a:ext uri="{FF2B5EF4-FFF2-40B4-BE49-F238E27FC236}">
              <a16:creationId xmlns:a16="http://schemas.microsoft.com/office/drawing/2014/main" id="{00000000-0008-0000-0600-0000FE020000}"/>
            </a:ext>
          </a:extLst>
        </xdr:cNvPr>
        <xdr:cNvSpPr/>
      </xdr:nvSpPr>
      <xdr:spPr>
        <a:xfrm>
          <a:off x="21272500" y="6629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39</xdr:row>
      <xdr:rowOff>35650</xdr:rowOff>
    </xdr:from>
    <xdr:ext cx="378565" cy="259045"/>
    <xdr:sp macro="" textlink="">
      <xdr:nvSpPr>
        <xdr:cNvPr id="767" name="テキスト ボックス 766">
          <a:extLst>
            <a:ext uri="{FF2B5EF4-FFF2-40B4-BE49-F238E27FC236}">
              <a16:creationId xmlns:a16="http://schemas.microsoft.com/office/drawing/2014/main" id="{00000000-0008-0000-0600-0000FF020000}"/>
            </a:ext>
          </a:extLst>
        </xdr:cNvPr>
        <xdr:cNvSpPr txBox="1"/>
      </xdr:nvSpPr>
      <xdr:spPr>
        <a:xfrm>
          <a:off x="21134017" y="67222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152037</xdr:rowOff>
    </xdr:from>
    <xdr:to>
      <xdr:col>107</xdr:col>
      <xdr:colOff>101600</xdr:colOff>
      <xdr:row>39</xdr:row>
      <xdr:rowOff>82187</xdr:rowOff>
    </xdr:to>
    <xdr:sp macro="" textlink="">
      <xdr:nvSpPr>
        <xdr:cNvPr id="768" name="楕円 767">
          <a:extLst>
            <a:ext uri="{FF2B5EF4-FFF2-40B4-BE49-F238E27FC236}">
              <a16:creationId xmlns:a16="http://schemas.microsoft.com/office/drawing/2014/main" id="{00000000-0008-0000-0600-000000030000}"/>
            </a:ext>
          </a:extLst>
        </xdr:cNvPr>
        <xdr:cNvSpPr/>
      </xdr:nvSpPr>
      <xdr:spPr>
        <a:xfrm>
          <a:off x="20383500" y="66671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73314</xdr:rowOff>
    </xdr:from>
    <xdr:ext cx="378565" cy="259045"/>
    <xdr:sp macro="" textlink="">
      <xdr:nvSpPr>
        <xdr:cNvPr id="769" name="テキスト ボックス 768">
          <a:extLst>
            <a:ext uri="{FF2B5EF4-FFF2-40B4-BE49-F238E27FC236}">
              <a16:creationId xmlns:a16="http://schemas.microsoft.com/office/drawing/2014/main" id="{00000000-0008-0000-0600-000001030000}"/>
            </a:ext>
          </a:extLst>
        </xdr:cNvPr>
        <xdr:cNvSpPr txBox="1"/>
      </xdr:nvSpPr>
      <xdr:spPr>
        <a:xfrm>
          <a:off x="20245017" y="67598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116985</xdr:rowOff>
    </xdr:from>
    <xdr:to>
      <xdr:col>102</xdr:col>
      <xdr:colOff>165100</xdr:colOff>
      <xdr:row>39</xdr:row>
      <xdr:rowOff>47135</xdr:rowOff>
    </xdr:to>
    <xdr:sp macro="" textlink="">
      <xdr:nvSpPr>
        <xdr:cNvPr id="770" name="楕円 769">
          <a:extLst>
            <a:ext uri="{FF2B5EF4-FFF2-40B4-BE49-F238E27FC236}">
              <a16:creationId xmlns:a16="http://schemas.microsoft.com/office/drawing/2014/main" id="{00000000-0008-0000-0600-000002030000}"/>
            </a:ext>
          </a:extLst>
        </xdr:cNvPr>
        <xdr:cNvSpPr/>
      </xdr:nvSpPr>
      <xdr:spPr>
        <a:xfrm>
          <a:off x="19494500" y="663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38262</xdr:rowOff>
    </xdr:from>
    <xdr:ext cx="378565" cy="259045"/>
    <xdr:sp macro="" textlink="">
      <xdr:nvSpPr>
        <xdr:cNvPr id="771" name="テキスト ボックス 770">
          <a:extLst>
            <a:ext uri="{FF2B5EF4-FFF2-40B4-BE49-F238E27FC236}">
              <a16:creationId xmlns:a16="http://schemas.microsoft.com/office/drawing/2014/main" id="{00000000-0008-0000-0600-000003030000}"/>
            </a:ext>
          </a:extLst>
        </xdr:cNvPr>
        <xdr:cNvSpPr txBox="1"/>
      </xdr:nvSpPr>
      <xdr:spPr>
        <a:xfrm>
          <a:off x="19356017" y="67248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34</xdr:row>
      <xdr:rowOff>95105</xdr:rowOff>
    </xdr:from>
    <xdr:to>
      <xdr:col>98</xdr:col>
      <xdr:colOff>38100</xdr:colOff>
      <xdr:row>35</xdr:row>
      <xdr:rowOff>25255</xdr:rowOff>
    </xdr:to>
    <xdr:sp macro="" textlink="">
      <xdr:nvSpPr>
        <xdr:cNvPr id="772" name="楕円 771">
          <a:extLst>
            <a:ext uri="{FF2B5EF4-FFF2-40B4-BE49-F238E27FC236}">
              <a16:creationId xmlns:a16="http://schemas.microsoft.com/office/drawing/2014/main" id="{00000000-0008-0000-0600-000004030000}"/>
            </a:ext>
          </a:extLst>
        </xdr:cNvPr>
        <xdr:cNvSpPr/>
      </xdr:nvSpPr>
      <xdr:spPr>
        <a:xfrm>
          <a:off x="18605500" y="5924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33</xdr:row>
      <xdr:rowOff>41782</xdr:rowOff>
    </xdr:from>
    <xdr:ext cx="469744" cy="259045"/>
    <xdr:sp macro="" textlink="">
      <xdr:nvSpPr>
        <xdr:cNvPr id="773" name="テキスト ボックス 772">
          <a:extLst>
            <a:ext uri="{FF2B5EF4-FFF2-40B4-BE49-F238E27FC236}">
              <a16:creationId xmlns:a16="http://schemas.microsoft.com/office/drawing/2014/main" id="{00000000-0008-0000-0600-000005030000}"/>
            </a:ext>
          </a:extLst>
        </xdr:cNvPr>
        <xdr:cNvSpPr txBox="1"/>
      </xdr:nvSpPr>
      <xdr:spPr>
        <a:xfrm>
          <a:off x="18421428" y="5699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4" name="正方形/長方形 773">
          <a:extLst>
            <a:ext uri="{FF2B5EF4-FFF2-40B4-BE49-F238E27FC236}">
              <a16:creationId xmlns:a16="http://schemas.microsoft.com/office/drawing/2014/main" id="{00000000-0008-0000-0600-000006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5" name="正方形/長方形 774">
          <a:extLst>
            <a:ext uri="{FF2B5EF4-FFF2-40B4-BE49-F238E27FC236}">
              <a16:creationId xmlns:a16="http://schemas.microsoft.com/office/drawing/2014/main" id="{00000000-0008-0000-0600-000007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6" name="正方形/長方形 775">
          <a:extLst>
            <a:ext uri="{FF2B5EF4-FFF2-40B4-BE49-F238E27FC236}">
              <a16:creationId xmlns:a16="http://schemas.microsoft.com/office/drawing/2014/main" id="{00000000-0008-0000-0600-000008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7" name="正方形/長方形 776">
          <a:extLst>
            <a:ext uri="{FF2B5EF4-FFF2-40B4-BE49-F238E27FC236}">
              <a16:creationId xmlns:a16="http://schemas.microsoft.com/office/drawing/2014/main" id="{00000000-0008-0000-0600-000009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8" name="正方形/長方形 777">
          <a:extLst>
            <a:ext uri="{FF2B5EF4-FFF2-40B4-BE49-F238E27FC236}">
              <a16:creationId xmlns:a16="http://schemas.microsoft.com/office/drawing/2014/main" id="{00000000-0008-0000-0600-00000A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79" name="正方形/長方形 778">
          <a:extLst>
            <a:ext uri="{FF2B5EF4-FFF2-40B4-BE49-F238E27FC236}">
              <a16:creationId xmlns:a16="http://schemas.microsoft.com/office/drawing/2014/main" id="{00000000-0008-0000-0600-00000B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0" name="正方形/長方形 779">
          <a:extLst>
            <a:ext uri="{FF2B5EF4-FFF2-40B4-BE49-F238E27FC236}">
              <a16:creationId xmlns:a16="http://schemas.microsoft.com/office/drawing/2014/main" id="{00000000-0008-0000-0600-00000C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1" name="正方形/長方形 780">
          <a:extLst>
            <a:ext uri="{FF2B5EF4-FFF2-40B4-BE49-F238E27FC236}">
              <a16:creationId xmlns:a16="http://schemas.microsoft.com/office/drawing/2014/main" id="{00000000-0008-0000-0600-00000D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2" name="テキスト ボックス 781">
          <a:extLst>
            <a:ext uri="{FF2B5EF4-FFF2-40B4-BE49-F238E27FC236}">
              <a16:creationId xmlns:a16="http://schemas.microsoft.com/office/drawing/2014/main" id="{00000000-0008-0000-0600-00000E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3" name="直線コネクタ 782">
          <a:extLst>
            <a:ext uri="{FF2B5EF4-FFF2-40B4-BE49-F238E27FC236}">
              <a16:creationId xmlns:a16="http://schemas.microsoft.com/office/drawing/2014/main" id="{00000000-0008-0000-0600-00000F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44450</xdr:rowOff>
    </xdr:from>
    <xdr:to>
      <xdr:col>120</xdr:col>
      <xdr:colOff>114300</xdr:colOff>
      <xdr:row>59</xdr:row>
      <xdr:rowOff>44450</xdr:rowOff>
    </xdr:to>
    <xdr:cxnSp macro="">
      <xdr:nvCxnSpPr>
        <xdr:cNvPr id="784" name="直線コネクタ 783">
          <a:extLst>
            <a:ext uri="{FF2B5EF4-FFF2-40B4-BE49-F238E27FC236}">
              <a16:creationId xmlns:a16="http://schemas.microsoft.com/office/drawing/2014/main" id="{00000000-0008-0000-0600-000010030000}"/>
            </a:ext>
          </a:extLst>
        </xdr:cNvPr>
        <xdr:cNvCxnSpPr/>
      </xdr:nvCxnSpPr>
      <xdr:spPr>
        <a:xfrm>
          <a:off x="18288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73677</xdr:rowOff>
    </xdr:from>
    <xdr:ext cx="248786" cy="259045"/>
    <xdr:sp macro="" textlink="">
      <xdr:nvSpPr>
        <xdr:cNvPr id="785" name="テキスト ボックス 784">
          <a:extLst>
            <a:ext uri="{FF2B5EF4-FFF2-40B4-BE49-F238E27FC236}">
              <a16:creationId xmlns:a16="http://schemas.microsoft.com/office/drawing/2014/main" id="{00000000-0008-0000-0600-000011030000}"/>
            </a:ext>
          </a:extLst>
        </xdr:cNvPr>
        <xdr:cNvSpPr txBox="1"/>
      </xdr:nvSpPr>
      <xdr:spPr>
        <a:xfrm>
          <a:off x="18039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6350</xdr:rowOff>
    </xdr:from>
    <xdr:to>
      <xdr:col>120</xdr:col>
      <xdr:colOff>114300</xdr:colOff>
      <xdr:row>57</xdr:row>
      <xdr:rowOff>6350</xdr:rowOff>
    </xdr:to>
    <xdr:cxnSp macro="">
      <xdr:nvCxnSpPr>
        <xdr:cNvPr id="786" name="直線コネクタ 785">
          <a:extLst>
            <a:ext uri="{FF2B5EF4-FFF2-40B4-BE49-F238E27FC236}">
              <a16:creationId xmlns:a16="http://schemas.microsoft.com/office/drawing/2014/main" id="{00000000-0008-0000-0600-000012030000}"/>
            </a:ext>
          </a:extLst>
        </xdr:cNvPr>
        <xdr:cNvCxnSpPr/>
      </xdr:nvCxnSpPr>
      <xdr:spPr>
        <a:xfrm>
          <a:off x="18288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35577</xdr:rowOff>
    </xdr:from>
    <xdr:ext cx="467179"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17820821" y="963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54</xdr:row>
      <xdr:rowOff>139700</xdr:rowOff>
    </xdr:from>
    <xdr:to>
      <xdr:col>120</xdr:col>
      <xdr:colOff>114300</xdr:colOff>
      <xdr:row>54</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168927</xdr:rowOff>
    </xdr:from>
    <xdr:ext cx="531299" cy="259045"/>
    <xdr:sp macro="" textlink="">
      <xdr:nvSpPr>
        <xdr:cNvPr id="789" name="テキスト ボックス 788">
          <a:extLst>
            <a:ext uri="{FF2B5EF4-FFF2-40B4-BE49-F238E27FC236}">
              <a16:creationId xmlns:a16="http://schemas.microsoft.com/office/drawing/2014/main" id="{00000000-0008-0000-0600-000015030000}"/>
            </a:ext>
          </a:extLst>
        </xdr:cNvPr>
        <xdr:cNvSpPr txBox="1"/>
      </xdr:nvSpPr>
      <xdr:spPr>
        <a:xfrm>
          <a:off x="17756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52</xdr:row>
      <xdr:rowOff>101600</xdr:rowOff>
    </xdr:from>
    <xdr:to>
      <xdr:col>120</xdr:col>
      <xdr:colOff>114300</xdr:colOff>
      <xdr:row>52</xdr:row>
      <xdr:rowOff>101600</xdr:rowOff>
    </xdr:to>
    <xdr:cxnSp macro="">
      <xdr:nvCxnSpPr>
        <xdr:cNvPr id="790" name="直線コネクタ 789">
          <a:extLst>
            <a:ext uri="{FF2B5EF4-FFF2-40B4-BE49-F238E27FC236}">
              <a16:creationId xmlns:a16="http://schemas.microsoft.com/office/drawing/2014/main" id="{00000000-0008-0000-0600-000016030000}"/>
            </a:ext>
          </a:extLst>
        </xdr:cNvPr>
        <xdr:cNvCxnSpPr/>
      </xdr:nvCxnSpPr>
      <xdr:spPr>
        <a:xfrm>
          <a:off x="18288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130827</xdr:rowOff>
    </xdr:from>
    <xdr:ext cx="531299" cy="259045"/>
    <xdr:sp macro="" textlink="">
      <xdr:nvSpPr>
        <xdr:cNvPr id="791" name="テキスト ボックス 790">
          <a:extLst>
            <a:ext uri="{FF2B5EF4-FFF2-40B4-BE49-F238E27FC236}">
              <a16:creationId xmlns:a16="http://schemas.microsoft.com/office/drawing/2014/main" id="{00000000-0008-0000-0600-000017030000}"/>
            </a:ext>
          </a:extLst>
        </xdr:cNvPr>
        <xdr:cNvSpPr txBox="1"/>
      </xdr:nvSpPr>
      <xdr:spPr>
        <a:xfrm>
          <a:off x="17756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63500</xdr:rowOff>
    </xdr:from>
    <xdr:to>
      <xdr:col>120</xdr:col>
      <xdr:colOff>114300</xdr:colOff>
      <xdr:row>50</xdr:row>
      <xdr:rowOff>63500</xdr:rowOff>
    </xdr:to>
    <xdr:cxnSp macro="">
      <xdr:nvCxnSpPr>
        <xdr:cNvPr id="792" name="直線コネクタ 791">
          <a:extLst>
            <a:ext uri="{FF2B5EF4-FFF2-40B4-BE49-F238E27FC236}">
              <a16:creationId xmlns:a16="http://schemas.microsoft.com/office/drawing/2014/main" id="{00000000-0008-0000-0600-000018030000}"/>
            </a:ext>
          </a:extLst>
        </xdr:cNvPr>
        <xdr:cNvCxnSpPr/>
      </xdr:nvCxnSpPr>
      <xdr:spPr>
        <a:xfrm>
          <a:off x="18288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92727</xdr:rowOff>
    </xdr:from>
    <xdr:ext cx="531299"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17756701" y="849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4" name="直線コネクタ 793">
          <a:extLst>
            <a:ext uri="{FF2B5EF4-FFF2-40B4-BE49-F238E27FC236}">
              <a16:creationId xmlns:a16="http://schemas.microsoft.com/office/drawing/2014/main" id="{00000000-0008-0000-0600-00001A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6" name="貸付金グラフ枠">
          <a:extLst>
            <a:ext uri="{FF2B5EF4-FFF2-40B4-BE49-F238E27FC236}">
              <a16:creationId xmlns:a16="http://schemas.microsoft.com/office/drawing/2014/main" id="{00000000-0008-0000-0600-00001C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51</xdr:row>
      <xdr:rowOff>72796</xdr:rowOff>
    </xdr:from>
    <xdr:to>
      <xdr:col>116</xdr:col>
      <xdr:colOff>62864</xdr:colOff>
      <xdr:row>59</xdr:row>
      <xdr:rowOff>44450</xdr:rowOff>
    </xdr:to>
    <xdr:cxnSp macro="">
      <xdr:nvCxnSpPr>
        <xdr:cNvPr id="797" name="直線コネクタ 796">
          <a:extLst>
            <a:ext uri="{FF2B5EF4-FFF2-40B4-BE49-F238E27FC236}">
              <a16:creationId xmlns:a16="http://schemas.microsoft.com/office/drawing/2014/main" id="{00000000-0008-0000-0600-00001D030000}"/>
            </a:ext>
          </a:extLst>
        </xdr:cNvPr>
        <xdr:cNvCxnSpPr/>
      </xdr:nvCxnSpPr>
      <xdr:spPr>
        <a:xfrm flipV="1">
          <a:off x="22159595" y="8816746"/>
          <a:ext cx="1269" cy="134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48277</xdr:rowOff>
    </xdr:from>
    <xdr:ext cx="249299" cy="259045"/>
    <xdr:sp macro="" textlink="">
      <xdr:nvSpPr>
        <xdr:cNvPr id="798" name="貸付金最小値テキスト">
          <a:extLst>
            <a:ext uri="{FF2B5EF4-FFF2-40B4-BE49-F238E27FC236}">
              <a16:creationId xmlns:a16="http://schemas.microsoft.com/office/drawing/2014/main" id="{00000000-0008-0000-0600-00001E030000}"/>
            </a:ext>
          </a:extLst>
        </xdr:cNvPr>
        <xdr:cNvSpPr txBox="1"/>
      </xdr:nvSpPr>
      <xdr:spPr>
        <a:xfrm>
          <a:off x="22212300" y="10163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44450</xdr:rowOff>
    </xdr:from>
    <xdr:to>
      <xdr:col>116</xdr:col>
      <xdr:colOff>152400</xdr:colOff>
      <xdr:row>59</xdr:row>
      <xdr:rowOff>44450</xdr:rowOff>
    </xdr:to>
    <xdr:cxnSp macro="">
      <xdr:nvCxnSpPr>
        <xdr:cNvPr id="799" name="直線コネクタ 798">
          <a:extLst>
            <a:ext uri="{FF2B5EF4-FFF2-40B4-BE49-F238E27FC236}">
              <a16:creationId xmlns:a16="http://schemas.microsoft.com/office/drawing/2014/main" id="{00000000-0008-0000-0600-00001F030000}"/>
            </a:ext>
          </a:extLst>
        </xdr:cNvPr>
        <xdr:cNvCxnSpPr/>
      </xdr:nvCxnSpPr>
      <xdr:spPr>
        <a:xfrm>
          <a:off x="22072600" y="10160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50</xdr:row>
      <xdr:rowOff>19473</xdr:rowOff>
    </xdr:from>
    <xdr:ext cx="534377" cy="259045"/>
    <xdr:sp macro="" textlink="">
      <xdr:nvSpPr>
        <xdr:cNvPr id="800" name="貸付金最大値テキスト">
          <a:extLst>
            <a:ext uri="{FF2B5EF4-FFF2-40B4-BE49-F238E27FC236}">
              <a16:creationId xmlns:a16="http://schemas.microsoft.com/office/drawing/2014/main" id="{00000000-0008-0000-0600-000020030000}"/>
            </a:ext>
          </a:extLst>
        </xdr:cNvPr>
        <xdr:cNvSpPr txBox="1"/>
      </xdr:nvSpPr>
      <xdr:spPr>
        <a:xfrm>
          <a:off x="22212300" y="85919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17,628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51</xdr:row>
      <xdr:rowOff>72796</xdr:rowOff>
    </xdr:from>
    <xdr:to>
      <xdr:col>116</xdr:col>
      <xdr:colOff>152400</xdr:colOff>
      <xdr:row>51</xdr:row>
      <xdr:rowOff>72796</xdr:rowOff>
    </xdr:to>
    <xdr:cxnSp macro="">
      <xdr:nvCxnSpPr>
        <xdr:cNvPr id="801" name="直線コネクタ 800">
          <a:extLst>
            <a:ext uri="{FF2B5EF4-FFF2-40B4-BE49-F238E27FC236}">
              <a16:creationId xmlns:a16="http://schemas.microsoft.com/office/drawing/2014/main" id="{00000000-0008-0000-0600-000021030000}"/>
            </a:ext>
          </a:extLst>
        </xdr:cNvPr>
        <xdr:cNvCxnSpPr/>
      </xdr:nvCxnSpPr>
      <xdr:spPr>
        <a:xfrm>
          <a:off x="22072600" y="88167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16561</xdr:rowOff>
    </xdr:from>
    <xdr:to>
      <xdr:col>116</xdr:col>
      <xdr:colOff>63500</xdr:colOff>
      <xdr:row>59</xdr:row>
      <xdr:rowOff>16866</xdr:rowOff>
    </xdr:to>
    <xdr:cxnSp macro="">
      <xdr:nvCxnSpPr>
        <xdr:cNvPr id="802" name="直線コネクタ 801">
          <a:extLst>
            <a:ext uri="{FF2B5EF4-FFF2-40B4-BE49-F238E27FC236}">
              <a16:creationId xmlns:a16="http://schemas.microsoft.com/office/drawing/2014/main" id="{00000000-0008-0000-0600-000022030000}"/>
            </a:ext>
          </a:extLst>
        </xdr:cNvPr>
        <xdr:cNvCxnSpPr/>
      </xdr:nvCxnSpPr>
      <xdr:spPr>
        <a:xfrm flipV="1">
          <a:off x="21323300" y="10132111"/>
          <a:ext cx="838200" cy="3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104995</xdr:rowOff>
    </xdr:from>
    <xdr:ext cx="469744" cy="259045"/>
    <xdr:sp macro="" textlink="">
      <xdr:nvSpPr>
        <xdr:cNvPr id="803" name="貸付金平均値テキスト">
          <a:extLst>
            <a:ext uri="{FF2B5EF4-FFF2-40B4-BE49-F238E27FC236}">
              <a16:creationId xmlns:a16="http://schemas.microsoft.com/office/drawing/2014/main" id="{00000000-0008-0000-0600-000023030000}"/>
            </a:ext>
          </a:extLst>
        </xdr:cNvPr>
        <xdr:cNvSpPr txBox="1"/>
      </xdr:nvSpPr>
      <xdr:spPr>
        <a:xfrm>
          <a:off x="22212300" y="987764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82118</xdr:rowOff>
    </xdr:from>
    <xdr:to>
      <xdr:col>116</xdr:col>
      <xdr:colOff>114300</xdr:colOff>
      <xdr:row>59</xdr:row>
      <xdr:rowOff>12268</xdr:rowOff>
    </xdr:to>
    <xdr:sp macro="" textlink="">
      <xdr:nvSpPr>
        <xdr:cNvPr id="804" name="フローチャート: 判断 803">
          <a:extLst>
            <a:ext uri="{FF2B5EF4-FFF2-40B4-BE49-F238E27FC236}">
              <a16:creationId xmlns:a16="http://schemas.microsoft.com/office/drawing/2014/main" id="{00000000-0008-0000-0600-000024030000}"/>
            </a:ext>
          </a:extLst>
        </xdr:cNvPr>
        <xdr:cNvSpPr/>
      </xdr:nvSpPr>
      <xdr:spPr>
        <a:xfrm>
          <a:off x="22110700" y="100262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170485</xdr:rowOff>
    </xdr:from>
    <xdr:to>
      <xdr:col>111</xdr:col>
      <xdr:colOff>177800</xdr:colOff>
      <xdr:row>59</xdr:row>
      <xdr:rowOff>16866</xdr:rowOff>
    </xdr:to>
    <xdr:cxnSp macro="">
      <xdr:nvCxnSpPr>
        <xdr:cNvPr id="805" name="直線コネクタ 804">
          <a:extLst>
            <a:ext uri="{FF2B5EF4-FFF2-40B4-BE49-F238E27FC236}">
              <a16:creationId xmlns:a16="http://schemas.microsoft.com/office/drawing/2014/main" id="{00000000-0008-0000-0600-000025030000}"/>
            </a:ext>
          </a:extLst>
        </xdr:cNvPr>
        <xdr:cNvCxnSpPr/>
      </xdr:nvCxnSpPr>
      <xdr:spPr>
        <a:xfrm>
          <a:off x="20434300" y="10114585"/>
          <a:ext cx="889000" cy="178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54839</xdr:rowOff>
    </xdr:from>
    <xdr:to>
      <xdr:col>112</xdr:col>
      <xdr:colOff>38100</xdr:colOff>
      <xdr:row>58</xdr:row>
      <xdr:rowOff>156439</xdr:rowOff>
    </xdr:to>
    <xdr:sp macro="" textlink="">
      <xdr:nvSpPr>
        <xdr:cNvPr id="806" name="フローチャート: 判断 805">
          <a:extLst>
            <a:ext uri="{FF2B5EF4-FFF2-40B4-BE49-F238E27FC236}">
              <a16:creationId xmlns:a16="http://schemas.microsoft.com/office/drawing/2014/main" id="{00000000-0008-0000-0600-000026030000}"/>
            </a:ext>
          </a:extLst>
        </xdr:cNvPr>
        <xdr:cNvSpPr/>
      </xdr:nvSpPr>
      <xdr:spPr>
        <a:xfrm>
          <a:off x="21272500" y="99989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57</xdr:row>
      <xdr:rowOff>1516</xdr:rowOff>
    </xdr:from>
    <xdr:ext cx="469744"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21088428" y="97741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140538</xdr:rowOff>
    </xdr:from>
    <xdr:to>
      <xdr:col>107</xdr:col>
      <xdr:colOff>50800</xdr:colOff>
      <xdr:row>58</xdr:row>
      <xdr:rowOff>170485</xdr:rowOff>
    </xdr:to>
    <xdr:cxnSp macro="">
      <xdr:nvCxnSpPr>
        <xdr:cNvPr id="808" name="直線コネクタ 807">
          <a:extLst>
            <a:ext uri="{FF2B5EF4-FFF2-40B4-BE49-F238E27FC236}">
              <a16:creationId xmlns:a16="http://schemas.microsoft.com/office/drawing/2014/main" id="{00000000-0008-0000-0600-000028030000}"/>
            </a:ext>
          </a:extLst>
        </xdr:cNvPr>
        <xdr:cNvCxnSpPr/>
      </xdr:nvCxnSpPr>
      <xdr:spPr>
        <a:xfrm>
          <a:off x="19545300" y="10084638"/>
          <a:ext cx="889000" cy="299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62611</xdr:rowOff>
    </xdr:from>
    <xdr:to>
      <xdr:col>107</xdr:col>
      <xdr:colOff>101600</xdr:colOff>
      <xdr:row>58</xdr:row>
      <xdr:rowOff>164211</xdr:rowOff>
    </xdr:to>
    <xdr:sp macro="" textlink="">
      <xdr:nvSpPr>
        <xdr:cNvPr id="809" name="フローチャート: 判断 808">
          <a:extLst>
            <a:ext uri="{FF2B5EF4-FFF2-40B4-BE49-F238E27FC236}">
              <a16:creationId xmlns:a16="http://schemas.microsoft.com/office/drawing/2014/main" id="{00000000-0008-0000-0600-000029030000}"/>
            </a:ext>
          </a:extLst>
        </xdr:cNvPr>
        <xdr:cNvSpPr/>
      </xdr:nvSpPr>
      <xdr:spPr>
        <a:xfrm>
          <a:off x="20383500" y="10006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57</xdr:row>
      <xdr:rowOff>9288</xdr:rowOff>
    </xdr:from>
    <xdr:ext cx="469744" cy="259045"/>
    <xdr:sp macro="" textlink="">
      <xdr:nvSpPr>
        <xdr:cNvPr id="810" name="テキスト ボックス 809">
          <a:extLst>
            <a:ext uri="{FF2B5EF4-FFF2-40B4-BE49-F238E27FC236}">
              <a16:creationId xmlns:a16="http://schemas.microsoft.com/office/drawing/2014/main" id="{00000000-0008-0000-0600-00002A030000}"/>
            </a:ext>
          </a:extLst>
        </xdr:cNvPr>
        <xdr:cNvSpPr txBox="1"/>
      </xdr:nvSpPr>
      <xdr:spPr>
        <a:xfrm>
          <a:off x="20199428" y="9781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126746</xdr:rowOff>
    </xdr:from>
    <xdr:to>
      <xdr:col>102</xdr:col>
      <xdr:colOff>114300</xdr:colOff>
      <xdr:row>58</xdr:row>
      <xdr:rowOff>140538</xdr:rowOff>
    </xdr:to>
    <xdr:cxnSp macro="">
      <xdr:nvCxnSpPr>
        <xdr:cNvPr id="811" name="直線コネクタ 810">
          <a:extLst>
            <a:ext uri="{FF2B5EF4-FFF2-40B4-BE49-F238E27FC236}">
              <a16:creationId xmlns:a16="http://schemas.microsoft.com/office/drawing/2014/main" id="{00000000-0008-0000-0600-00002B030000}"/>
            </a:ext>
          </a:extLst>
        </xdr:cNvPr>
        <xdr:cNvCxnSpPr/>
      </xdr:nvCxnSpPr>
      <xdr:spPr>
        <a:xfrm>
          <a:off x="18656300" y="10070846"/>
          <a:ext cx="889000" cy="137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59944</xdr:rowOff>
    </xdr:from>
    <xdr:to>
      <xdr:col>102</xdr:col>
      <xdr:colOff>165100</xdr:colOff>
      <xdr:row>58</xdr:row>
      <xdr:rowOff>161544</xdr:rowOff>
    </xdr:to>
    <xdr:sp macro="" textlink="">
      <xdr:nvSpPr>
        <xdr:cNvPr id="812" name="フローチャート: 判断 811">
          <a:extLst>
            <a:ext uri="{FF2B5EF4-FFF2-40B4-BE49-F238E27FC236}">
              <a16:creationId xmlns:a16="http://schemas.microsoft.com/office/drawing/2014/main" id="{00000000-0008-0000-0600-00002C030000}"/>
            </a:ext>
          </a:extLst>
        </xdr:cNvPr>
        <xdr:cNvSpPr/>
      </xdr:nvSpPr>
      <xdr:spPr>
        <a:xfrm>
          <a:off x="19494500" y="10004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57</xdr:row>
      <xdr:rowOff>6621</xdr:rowOff>
    </xdr:from>
    <xdr:ext cx="469744" cy="259045"/>
    <xdr:sp macro="" textlink="">
      <xdr:nvSpPr>
        <xdr:cNvPr id="813" name="テキスト ボックス 812">
          <a:extLst>
            <a:ext uri="{FF2B5EF4-FFF2-40B4-BE49-F238E27FC236}">
              <a16:creationId xmlns:a16="http://schemas.microsoft.com/office/drawing/2014/main" id="{00000000-0008-0000-0600-00002D030000}"/>
            </a:ext>
          </a:extLst>
        </xdr:cNvPr>
        <xdr:cNvSpPr txBox="1"/>
      </xdr:nvSpPr>
      <xdr:spPr>
        <a:xfrm>
          <a:off x="19310428" y="9779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60934</xdr:rowOff>
    </xdr:from>
    <xdr:to>
      <xdr:col>98</xdr:col>
      <xdr:colOff>38100</xdr:colOff>
      <xdr:row>58</xdr:row>
      <xdr:rowOff>162534</xdr:rowOff>
    </xdr:to>
    <xdr:sp macro="" textlink="">
      <xdr:nvSpPr>
        <xdr:cNvPr id="814" name="フローチャート: 判断 813">
          <a:extLst>
            <a:ext uri="{FF2B5EF4-FFF2-40B4-BE49-F238E27FC236}">
              <a16:creationId xmlns:a16="http://schemas.microsoft.com/office/drawing/2014/main" id="{00000000-0008-0000-0600-00002E030000}"/>
            </a:ext>
          </a:extLst>
        </xdr:cNvPr>
        <xdr:cNvSpPr/>
      </xdr:nvSpPr>
      <xdr:spPr>
        <a:xfrm>
          <a:off x="18605500" y="100050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57</xdr:row>
      <xdr:rowOff>7611</xdr:rowOff>
    </xdr:from>
    <xdr:ext cx="469744" cy="259045"/>
    <xdr:sp macro="" textlink="">
      <xdr:nvSpPr>
        <xdr:cNvPr id="815" name="テキスト ボックス 814">
          <a:extLst>
            <a:ext uri="{FF2B5EF4-FFF2-40B4-BE49-F238E27FC236}">
              <a16:creationId xmlns:a16="http://schemas.microsoft.com/office/drawing/2014/main" id="{00000000-0008-0000-0600-00002F030000}"/>
            </a:ext>
          </a:extLst>
        </xdr:cNvPr>
        <xdr:cNvSpPr txBox="1"/>
      </xdr:nvSpPr>
      <xdr:spPr>
        <a:xfrm>
          <a:off x="18421428" y="97802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600-000031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600-000032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600-000034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137211</xdr:rowOff>
    </xdr:from>
    <xdr:to>
      <xdr:col>116</xdr:col>
      <xdr:colOff>114300</xdr:colOff>
      <xdr:row>59</xdr:row>
      <xdr:rowOff>67361</xdr:rowOff>
    </xdr:to>
    <xdr:sp macro="" textlink="">
      <xdr:nvSpPr>
        <xdr:cNvPr id="821" name="楕円 820">
          <a:extLst>
            <a:ext uri="{FF2B5EF4-FFF2-40B4-BE49-F238E27FC236}">
              <a16:creationId xmlns:a16="http://schemas.microsoft.com/office/drawing/2014/main" id="{00000000-0008-0000-0600-000035030000}"/>
            </a:ext>
          </a:extLst>
        </xdr:cNvPr>
        <xdr:cNvSpPr/>
      </xdr:nvSpPr>
      <xdr:spPr>
        <a:xfrm>
          <a:off x="22110700" y="100813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60545</xdr:rowOff>
    </xdr:from>
    <xdr:ext cx="378565" cy="259045"/>
    <xdr:sp macro="" textlink="">
      <xdr:nvSpPr>
        <xdr:cNvPr id="822" name="貸付金該当値テキスト">
          <a:extLst>
            <a:ext uri="{FF2B5EF4-FFF2-40B4-BE49-F238E27FC236}">
              <a16:creationId xmlns:a16="http://schemas.microsoft.com/office/drawing/2014/main" id="{00000000-0008-0000-0600-000036030000}"/>
            </a:ext>
          </a:extLst>
        </xdr:cNvPr>
        <xdr:cNvSpPr txBox="1"/>
      </xdr:nvSpPr>
      <xdr:spPr>
        <a:xfrm>
          <a:off x="22212300" y="1000464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137516</xdr:rowOff>
    </xdr:from>
    <xdr:to>
      <xdr:col>112</xdr:col>
      <xdr:colOff>38100</xdr:colOff>
      <xdr:row>59</xdr:row>
      <xdr:rowOff>67666</xdr:rowOff>
    </xdr:to>
    <xdr:sp macro="" textlink="">
      <xdr:nvSpPr>
        <xdr:cNvPr id="823" name="楕円 822">
          <a:extLst>
            <a:ext uri="{FF2B5EF4-FFF2-40B4-BE49-F238E27FC236}">
              <a16:creationId xmlns:a16="http://schemas.microsoft.com/office/drawing/2014/main" id="{00000000-0008-0000-0600-000037030000}"/>
            </a:ext>
          </a:extLst>
        </xdr:cNvPr>
        <xdr:cNvSpPr/>
      </xdr:nvSpPr>
      <xdr:spPr>
        <a:xfrm>
          <a:off x="21272500" y="10081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58793</xdr:rowOff>
    </xdr:from>
    <xdr:ext cx="378565" cy="259045"/>
    <xdr:sp macro="" textlink="">
      <xdr:nvSpPr>
        <xdr:cNvPr id="824" name="テキスト ボックス 823">
          <a:extLst>
            <a:ext uri="{FF2B5EF4-FFF2-40B4-BE49-F238E27FC236}">
              <a16:creationId xmlns:a16="http://schemas.microsoft.com/office/drawing/2014/main" id="{00000000-0008-0000-0600-000038030000}"/>
            </a:ext>
          </a:extLst>
        </xdr:cNvPr>
        <xdr:cNvSpPr txBox="1"/>
      </xdr:nvSpPr>
      <xdr:spPr>
        <a:xfrm>
          <a:off x="21134017" y="1017434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119685</xdr:rowOff>
    </xdr:from>
    <xdr:to>
      <xdr:col>107</xdr:col>
      <xdr:colOff>101600</xdr:colOff>
      <xdr:row>59</xdr:row>
      <xdr:rowOff>49835</xdr:rowOff>
    </xdr:to>
    <xdr:sp macro="" textlink="">
      <xdr:nvSpPr>
        <xdr:cNvPr id="825" name="楕円 824">
          <a:extLst>
            <a:ext uri="{FF2B5EF4-FFF2-40B4-BE49-F238E27FC236}">
              <a16:creationId xmlns:a16="http://schemas.microsoft.com/office/drawing/2014/main" id="{00000000-0008-0000-0600-000039030000}"/>
            </a:ext>
          </a:extLst>
        </xdr:cNvPr>
        <xdr:cNvSpPr/>
      </xdr:nvSpPr>
      <xdr:spPr>
        <a:xfrm>
          <a:off x="20383500" y="10063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40962</xdr:rowOff>
    </xdr:from>
    <xdr:ext cx="378565" cy="259045"/>
    <xdr:sp macro="" textlink="">
      <xdr:nvSpPr>
        <xdr:cNvPr id="826" name="テキスト ボックス 825">
          <a:extLst>
            <a:ext uri="{FF2B5EF4-FFF2-40B4-BE49-F238E27FC236}">
              <a16:creationId xmlns:a16="http://schemas.microsoft.com/office/drawing/2014/main" id="{00000000-0008-0000-0600-00003A030000}"/>
            </a:ext>
          </a:extLst>
        </xdr:cNvPr>
        <xdr:cNvSpPr txBox="1"/>
      </xdr:nvSpPr>
      <xdr:spPr>
        <a:xfrm>
          <a:off x="20245017" y="1015651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89738</xdr:rowOff>
    </xdr:from>
    <xdr:to>
      <xdr:col>102</xdr:col>
      <xdr:colOff>165100</xdr:colOff>
      <xdr:row>59</xdr:row>
      <xdr:rowOff>19888</xdr:rowOff>
    </xdr:to>
    <xdr:sp macro="" textlink="">
      <xdr:nvSpPr>
        <xdr:cNvPr id="827" name="楕円 826">
          <a:extLst>
            <a:ext uri="{FF2B5EF4-FFF2-40B4-BE49-F238E27FC236}">
              <a16:creationId xmlns:a16="http://schemas.microsoft.com/office/drawing/2014/main" id="{00000000-0008-0000-0600-00003B030000}"/>
            </a:ext>
          </a:extLst>
        </xdr:cNvPr>
        <xdr:cNvSpPr/>
      </xdr:nvSpPr>
      <xdr:spPr>
        <a:xfrm>
          <a:off x="19494500" y="10033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11015</xdr:rowOff>
    </xdr:from>
    <xdr:ext cx="378565" cy="259045"/>
    <xdr:sp macro="" textlink="">
      <xdr:nvSpPr>
        <xdr:cNvPr id="828" name="テキスト ボックス 827">
          <a:extLst>
            <a:ext uri="{FF2B5EF4-FFF2-40B4-BE49-F238E27FC236}">
              <a16:creationId xmlns:a16="http://schemas.microsoft.com/office/drawing/2014/main" id="{00000000-0008-0000-0600-00003C030000}"/>
            </a:ext>
          </a:extLst>
        </xdr:cNvPr>
        <xdr:cNvSpPr txBox="1"/>
      </xdr:nvSpPr>
      <xdr:spPr>
        <a:xfrm>
          <a:off x="19356017" y="1012656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75946</xdr:rowOff>
    </xdr:from>
    <xdr:to>
      <xdr:col>98</xdr:col>
      <xdr:colOff>38100</xdr:colOff>
      <xdr:row>59</xdr:row>
      <xdr:rowOff>6096</xdr:rowOff>
    </xdr:to>
    <xdr:sp macro="" textlink="">
      <xdr:nvSpPr>
        <xdr:cNvPr id="829" name="楕円 828">
          <a:extLst>
            <a:ext uri="{FF2B5EF4-FFF2-40B4-BE49-F238E27FC236}">
              <a16:creationId xmlns:a16="http://schemas.microsoft.com/office/drawing/2014/main" id="{00000000-0008-0000-0600-00003D030000}"/>
            </a:ext>
          </a:extLst>
        </xdr:cNvPr>
        <xdr:cNvSpPr/>
      </xdr:nvSpPr>
      <xdr:spPr>
        <a:xfrm>
          <a:off x="18605500" y="100200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58</xdr:row>
      <xdr:rowOff>168673</xdr:rowOff>
    </xdr:from>
    <xdr:ext cx="469744" cy="259045"/>
    <xdr:sp macro="" textlink="">
      <xdr:nvSpPr>
        <xdr:cNvPr id="830" name="テキスト ボックス 829">
          <a:extLst>
            <a:ext uri="{FF2B5EF4-FFF2-40B4-BE49-F238E27FC236}">
              <a16:creationId xmlns:a16="http://schemas.microsoft.com/office/drawing/2014/main" id="{00000000-0008-0000-0600-00003E030000}"/>
            </a:ext>
          </a:extLst>
        </xdr:cNvPr>
        <xdr:cNvSpPr txBox="1"/>
      </xdr:nvSpPr>
      <xdr:spPr>
        <a:xfrm>
          <a:off x="18421428" y="101127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1" name="正方形/長方形 830">
          <a:extLst>
            <a:ext uri="{FF2B5EF4-FFF2-40B4-BE49-F238E27FC236}">
              <a16:creationId xmlns:a16="http://schemas.microsoft.com/office/drawing/2014/main" id="{00000000-0008-0000-0600-00003F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2" name="正方形/長方形 831">
          <a:extLst>
            <a:ext uri="{FF2B5EF4-FFF2-40B4-BE49-F238E27FC236}">
              <a16:creationId xmlns:a16="http://schemas.microsoft.com/office/drawing/2014/main" id="{00000000-0008-0000-0600-000040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3" name="正方形/長方形 832">
          <a:extLst>
            <a:ext uri="{FF2B5EF4-FFF2-40B4-BE49-F238E27FC236}">
              <a16:creationId xmlns:a16="http://schemas.microsoft.com/office/drawing/2014/main" id="{00000000-0008-0000-0600-000041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4" name="正方形/長方形 833">
          <a:extLst>
            <a:ext uri="{FF2B5EF4-FFF2-40B4-BE49-F238E27FC236}">
              <a16:creationId xmlns:a16="http://schemas.microsoft.com/office/drawing/2014/main" id="{00000000-0008-0000-0600-000042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5" name="正方形/長方形 834">
          <a:extLst>
            <a:ext uri="{FF2B5EF4-FFF2-40B4-BE49-F238E27FC236}">
              <a16:creationId xmlns:a16="http://schemas.microsoft.com/office/drawing/2014/main" id="{00000000-0008-0000-0600-000043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6" name="正方形/長方形 835">
          <a:extLst>
            <a:ext uri="{FF2B5EF4-FFF2-40B4-BE49-F238E27FC236}">
              <a16:creationId xmlns:a16="http://schemas.microsoft.com/office/drawing/2014/main" id="{00000000-0008-0000-0600-000044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37" name="正方形/長方形 836">
          <a:extLst>
            <a:ext uri="{FF2B5EF4-FFF2-40B4-BE49-F238E27FC236}">
              <a16:creationId xmlns:a16="http://schemas.microsoft.com/office/drawing/2014/main" id="{00000000-0008-0000-0600-000045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38" name="正方形/長方形 837">
          <a:extLst>
            <a:ext uri="{FF2B5EF4-FFF2-40B4-BE49-F238E27FC236}">
              <a16:creationId xmlns:a16="http://schemas.microsoft.com/office/drawing/2014/main" id="{00000000-0008-0000-0600-000046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80</xdr:row>
      <xdr:rowOff>111777</xdr:rowOff>
    </xdr:from>
    <xdr:ext cx="248786" cy="259045"/>
    <xdr:sp macro="" textlink="">
      <xdr:nvSpPr>
        <xdr:cNvPr id="841" name="テキスト ボックス 840">
          <a:extLst>
            <a:ext uri="{FF2B5EF4-FFF2-40B4-BE49-F238E27FC236}">
              <a16:creationId xmlns:a16="http://schemas.microsoft.com/office/drawing/2014/main" id="{00000000-0008-0000-0600-000049030000}"/>
            </a:ext>
          </a:extLst>
        </xdr:cNvPr>
        <xdr:cNvSpPr txBox="1"/>
      </xdr:nvSpPr>
      <xdr:spPr>
        <a:xfrm>
          <a:off x="18039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79</xdr:row>
      <xdr:rowOff>44450</xdr:rowOff>
    </xdr:from>
    <xdr:to>
      <xdr:col>120</xdr:col>
      <xdr:colOff>114300</xdr:colOff>
      <xdr:row>79</xdr:row>
      <xdr:rowOff>44450</xdr:rowOff>
    </xdr:to>
    <xdr:cxnSp macro="">
      <xdr:nvCxnSpPr>
        <xdr:cNvPr id="842" name="直線コネクタ 841">
          <a:extLst>
            <a:ext uri="{FF2B5EF4-FFF2-40B4-BE49-F238E27FC236}">
              <a16:creationId xmlns:a16="http://schemas.microsoft.com/office/drawing/2014/main" id="{00000000-0008-0000-0600-00004A030000}"/>
            </a:ext>
          </a:extLst>
        </xdr:cNvPr>
        <xdr:cNvCxnSpPr/>
      </xdr:nvCxnSpPr>
      <xdr:spPr>
        <a:xfrm>
          <a:off x="18288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78</xdr:row>
      <xdr:rowOff>73677</xdr:rowOff>
    </xdr:from>
    <xdr:ext cx="531299" cy="259045"/>
    <xdr:sp macro="" textlink="">
      <xdr:nvSpPr>
        <xdr:cNvPr id="843" name="テキスト ボックス 842">
          <a:extLst>
            <a:ext uri="{FF2B5EF4-FFF2-40B4-BE49-F238E27FC236}">
              <a16:creationId xmlns:a16="http://schemas.microsoft.com/office/drawing/2014/main" id="{00000000-0008-0000-0600-00004B030000}"/>
            </a:ext>
          </a:extLst>
        </xdr:cNvPr>
        <xdr:cNvSpPr txBox="1"/>
      </xdr:nvSpPr>
      <xdr:spPr>
        <a:xfrm>
          <a:off x="17756701" y="1344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6350</xdr:rowOff>
    </xdr:from>
    <xdr:to>
      <xdr:col>120</xdr:col>
      <xdr:colOff>114300</xdr:colOff>
      <xdr:row>77</xdr:row>
      <xdr:rowOff>6350</xdr:rowOff>
    </xdr:to>
    <xdr:cxnSp macro="">
      <xdr:nvCxnSpPr>
        <xdr:cNvPr id="844" name="直線コネクタ 843">
          <a:extLst>
            <a:ext uri="{FF2B5EF4-FFF2-40B4-BE49-F238E27FC236}">
              <a16:creationId xmlns:a16="http://schemas.microsoft.com/office/drawing/2014/main" id="{00000000-0008-0000-0600-00004C030000}"/>
            </a:ext>
          </a:extLst>
        </xdr:cNvPr>
        <xdr:cNvCxnSpPr/>
      </xdr:nvCxnSpPr>
      <xdr:spPr>
        <a:xfrm>
          <a:off x="18288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76</xdr:row>
      <xdr:rowOff>35577</xdr:rowOff>
    </xdr:from>
    <xdr:ext cx="531299"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7756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74</xdr:row>
      <xdr:rowOff>139700</xdr:rowOff>
    </xdr:from>
    <xdr:to>
      <xdr:col>120</xdr:col>
      <xdr:colOff>114300</xdr:colOff>
      <xdr:row>74</xdr:row>
      <xdr:rowOff>139700</xdr:rowOff>
    </xdr:to>
    <xdr:cxnSp macro="">
      <xdr:nvCxnSpPr>
        <xdr:cNvPr id="846" name="直線コネクタ 845">
          <a:extLst>
            <a:ext uri="{FF2B5EF4-FFF2-40B4-BE49-F238E27FC236}">
              <a16:creationId xmlns:a16="http://schemas.microsoft.com/office/drawing/2014/main" id="{00000000-0008-0000-0600-00004E030000}"/>
            </a:ext>
          </a:extLst>
        </xdr:cNvPr>
        <xdr:cNvCxnSpPr/>
      </xdr:nvCxnSpPr>
      <xdr:spPr>
        <a:xfrm>
          <a:off x="18288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73</xdr:row>
      <xdr:rowOff>168927</xdr:rowOff>
    </xdr:from>
    <xdr:ext cx="531299"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7756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72</xdr:row>
      <xdr:rowOff>101600</xdr:rowOff>
    </xdr:from>
    <xdr:to>
      <xdr:col>120</xdr:col>
      <xdr:colOff>114300</xdr:colOff>
      <xdr:row>72</xdr:row>
      <xdr:rowOff>101600</xdr:rowOff>
    </xdr:to>
    <xdr:cxnSp macro="">
      <xdr:nvCxnSpPr>
        <xdr:cNvPr id="848" name="直線コネクタ 847">
          <a:extLst>
            <a:ext uri="{FF2B5EF4-FFF2-40B4-BE49-F238E27FC236}">
              <a16:creationId xmlns:a16="http://schemas.microsoft.com/office/drawing/2014/main" id="{00000000-0008-0000-0600-000050030000}"/>
            </a:ext>
          </a:extLst>
        </xdr:cNvPr>
        <xdr:cNvCxnSpPr/>
      </xdr:nvCxnSpPr>
      <xdr:spPr>
        <a:xfrm>
          <a:off x="18288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71</xdr:row>
      <xdr:rowOff>130827</xdr:rowOff>
    </xdr:from>
    <xdr:ext cx="531299"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17756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63500</xdr:rowOff>
    </xdr:from>
    <xdr:to>
      <xdr:col>120</xdr:col>
      <xdr:colOff>114300</xdr:colOff>
      <xdr:row>70</xdr:row>
      <xdr:rowOff>63500</xdr:rowOff>
    </xdr:to>
    <xdr:cxnSp macro="">
      <xdr:nvCxnSpPr>
        <xdr:cNvPr id="850" name="直線コネクタ 849">
          <a:extLst>
            <a:ext uri="{FF2B5EF4-FFF2-40B4-BE49-F238E27FC236}">
              <a16:creationId xmlns:a16="http://schemas.microsoft.com/office/drawing/2014/main" id="{00000000-0008-0000-0600-000052030000}"/>
            </a:ext>
          </a:extLst>
        </xdr:cNvPr>
        <xdr:cNvCxnSpPr/>
      </xdr:nvCxnSpPr>
      <xdr:spPr>
        <a:xfrm>
          <a:off x="18288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92727</xdr:rowOff>
    </xdr:from>
    <xdr:ext cx="595419"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7692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a:extLst>
            <a:ext uri="{FF2B5EF4-FFF2-40B4-BE49-F238E27FC236}">
              <a16:creationId xmlns:a16="http://schemas.microsoft.com/office/drawing/2014/main" id="{00000000-0008-0000-0600-000054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a:extLst>
            <a:ext uri="{FF2B5EF4-FFF2-40B4-BE49-F238E27FC236}">
              <a16:creationId xmlns:a16="http://schemas.microsoft.com/office/drawing/2014/main" id="{00000000-0008-0000-0600-000055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a:extLst>
            <a:ext uri="{FF2B5EF4-FFF2-40B4-BE49-F238E27FC236}">
              <a16:creationId xmlns:a16="http://schemas.microsoft.com/office/drawing/2014/main" id="{00000000-0008-0000-0600-000056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70</xdr:row>
      <xdr:rowOff>91427</xdr:rowOff>
    </xdr:from>
    <xdr:to>
      <xdr:col>116</xdr:col>
      <xdr:colOff>62864</xdr:colOff>
      <xdr:row>78</xdr:row>
      <xdr:rowOff>164922</xdr:rowOff>
    </xdr:to>
    <xdr:cxnSp macro="">
      <xdr:nvCxnSpPr>
        <xdr:cNvPr id="855" name="直線コネクタ 854">
          <a:extLst>
            <a:ext uri="{FF2B5EF4-FFF2-40B4-BE49-F238E27FC236}">
              <a16:creationId xmlns:a16="http://schemas.microsoft.com/office/drawing/2014/main" id="{00000000-0008-0000-0600-000057030000}"/>
            </a:ext>
          </a:extLst>
        </xdr:cNvPr>
        <xdr:cNvCxnSpPr/>
      </xdr:nvCxnSpPr>
      <xdr:spPr>
        <a:xfrm flipV="1">
          <a:off x="22159595" y="12092927"/>
          <a:ext cx="1269" cy="14450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168749</xdr:rowOff>
    </xdr:from>
    <xdr:ext cx="534377" cy="259045"/>
    <xdr:sp macro="" textlink="">
      <xdr:nvSpPr>
        <xdr:cNvPr id="856" name="繰出金最小値テキスト">
          <a:extLst>
            <a:ext uri="{FF2B5EF4-FFF2-40B4-BE49-F238E27FC236}">
              <a16:creationId xmlns:a16="http://schemas.microsoft.com/office/drawing/2014/main" id="{00000000-0008-0000-0600-000058030000}"/>
            </a:ext>
          </a:extLst>
        </xdr:cNvPr>
        <xdr:cNvSpPr txBox="1"/>
      </xdr:nvSpPr>
      <xdr:spPr>
        <a:xfrm>
          <a:off x="22212300" y="135418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22,676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164922</xdr:rowOff>
    </xdr:from>
    <xdr:to>
      <xdr:col>116</xdr:col>
      <xdr:colOff>152400</xdr:colOff>
      <xdr:row>78</xdr:row>
      <xdr:rowOff>164922</xdr:rowOff>
    </xdr:to>
    <xdr:cxnSp macro="">
      <xdr:nvCxnSpPr>
        <xdr:cNvPr id="857" name="直線コネクタ 856">
          <a:extLst>
            <a:ext uri="{FF2B5EF4-FFF2-40B4-BE49-F238E27FC236}">
              <a16:creationId xmlns:a16="http://schemas.microsoft.com/office/drawing/2014/main" id="{00000000-0008-0000-0600-000059030000}"/>
            </a:ext>
          </a:extLst>
        </xdr:cNvPr>
        <xdr:cNvCxnSpPr/>
      </xdr:nvCxnSpPr>
      <xdr:spPr>
        <a:xfrm>
          <a:off x="22072600" y="135380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38104</xdr:rowOff>
    </xdr:from>
    <xdr:ext cx="534377" cy="259045"/>
    <xdr:sp macro="" textlink="">
      <xdr:nvSpPr>
        <xdr:cNvPr id="858" name="繰出金最大値テキスト">
          <a:extLst>
            <a:ext uri="{FF2B5EF4-FFF2-40B4-BE49-F238E27FC236}">
              <a16:creationId xmlns:a16="http://schemas.microsoft.com/office/drawing/2014/main" id="{00000000-0008-0000-0600-00005A030000}"/>
            </a:ext>
          </a:extLst>
        </xdr:cNvPr>
        <xdr:cNvSpPr txBox="1"/>
      </xdr:nvSpPr>
      <xdr:spPr>
        <a:xfrm>
          <a:off x="22212300" y="11868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98,534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70</xdr:row>
      <xdr:rowOff>91427</xdr:rowOff>
    </xdr:from>
    <xdr:to>
      <xdr:col>116</xdr:col>
      <xdr:colOff>152400</xdr:colOff>
      <xdr:row>70</xdr:row>
      <xdr:rowOff>91427</xdr:rowOff>
    </xdr:to>
    <xdr:cxnSp macro="">
      <xdr:nvCxnSpPr>
        <xdr:cNvPr id="859" name="直線コネクタ 858">
          <a:extLst>
            <a:ext uri="{FF2B5EF4-FFF2-40B4-BE49-F238E27FC236}">
              <a16:creationId xmlns:a16="http://schemas.microsoft.com/office/drawing/2014/main" id="{00000000-0008-0000-0600-00005B030000}"/>
            </a:ext>
          </a:extLst>
        </xdr:cNvPr>
        <xdr:cNvCxnSpPr/>
      </xdr:nvCxnSpPr>
      <xdr:spPr>
        <a:xfrm>
          <a:off x="22072600" y="12092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76</xdr:row>
      <xdr:rowOff>7455</xdr:rowOff>
    </xdr:from>
    <xdr:to>
      <xdr:col>116</xdr:col>
      <xdr:colOff>63500</xdr:colOff>
      <xdr:row>76</xdr:row>
      <xdr:rowOff>43211</xdr:rowOff>
    </xdr:to>
    <xdr:cxnSp macro="">
      <xdr:nvCxnSpPr>
        <xdr:cNvPr id="860" name="直線コネクタ 859">
          <a:extLst>
            <a:ext uri="{FF2B5EF4-FFF2-40B4-BE49-F238E27FC236}">
              <a16:creationId xmlns:a16="http://schemas.microsoft.com/office/drawing/2014/main" id="{00000000-0008-0000-0600-00005C030000}"/>
            </a:ext>
          </a:extLst>
        </xdr:cNvPr>
        <xdr:cNvCxnSpPr/>
      </xdr:nvCxnSpPr>
      <xdr:spPr>
        <a:xfrm flipV="1">
          <a:off x="21323300" y="13037655"/>
          <a:ext cx="838200" cy="35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166197</xdr:rowOff>
    </xdr:from>
    <xdr:ext cx="534377" cy="259045"/>
    <xdr:sp macro="" textlink="">
      <xdr:nvSpPr>
        <xdr:cNvPr id="861" name="繰出金平均値テキスト">
          <a:extLst>
            <a:ext uri="{FF2B5EF4-FFF2-40B4-BE49-F238E27FC236}">
              <a16:creationId xmlns:a16="http://schemas.microsoft.com/office/drawing/2014/main" id="{00000000-0008-0000-0600-00005D030000}"/>
            </a:ext>
          </a:extLst>
        </xdr:cNvPr>
        <xdr:cNvSpPr txBox="1"/>
      </xdr:nvSpPr>
      <xdr:spPr>
        <a:xfrm>
          <a:off x="22212300" y="131963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36,810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16320</xdr:rowOff>
    </xdr:from>
    <xdr:to>
      <xdr:col>116</xdr:col>
      <xdr:colOff>114300</xdr:colOff>
      <xdr:row>77</xdr:row>
      <xdr:rowOff>117920</xdr:rowOff>
    </xdr:to>
    <xdr:sp macro="" textlink="">
      <xdr:nvSpPr>
        <xdr:cNvPr id="862" name="フローチャート: 判断 861">
          <a:extLst>
            <a:ext uri="{FF2B5EF4-FFF2-40B4-BE49-F238E27FC236}">
              <a16:creationId xmlns:a16="http://schemas.microsoft.com/office/drawing/2014/main" id="{00000000-0008-0000-0600-00005E030000}"/>
            </a:ext>
          </a:extLst>
        </xdr:cNvPr>
        <xdr:cNvSpPr/>
      </xdr:nvSpPr>
      <xdr:spPr>
        <a:xfrm>
          <a:off x="22110700" y="13217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76</xdr:row>
      <xdr:rowOff>43211</xdr:rowOff>
    </xdr:from>
    <xdr:to>
      <xdr:col>111</xdr:col>
      <xdr:colOff>177800</xdr:colOff>
      <xdr:row>76</xdr:row>
      <xdr:rowOff>93180</xdr:rowOff>
    </xdr:to>
    <xdr:cxnSp macro="">
      <xdr:nvCxnSpPr>
        <xdr:cNvPr id="863" name="直線コネクタ 862">
          <a:extLst>
            <a:ext uri="{FF2B5EF4-FFF2-40B4-BE49-F238E27FC236}">
              <a16:creationId xmlns:a16="http://schemas.microsoft.com/office/drawing/2014/main" id="{00000000-0008-0000-0600-00005F030000}"/>
            </a:ext>
          </a:extLst>
        </xdr:cNvPr>
        <xdr:cNvCxnSpPr/>
      </xdr:nvCxnSpPr>
      <xdr:spPr>
        <a:xfrm flipV="1">
          <a:off x="20434300" y="13073411"/>
          <a:ext cx="889000" cy="499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77</xdr:row>
      <xdr:rowOff>6795</xdr:rowOff>
    </xdr:from>
    <xdr:to>
      <xdr:col>112</xdr:col>
      <xdr:colOff>38100</xdr:colOff>
      <xdr:row>77</xdr:row>
      <xdr:rowOff>108395</xdr:rowOff>
    </xdr:to>
    <xdr:sp macro="" textlink="">
      <xdr:nvSpPr>
        <xdr:cNvPr id="864" name="フローチャート: 判断 863">
          <a:extLst>
            <a:ext uri="{FF2B5EF4-FFF2-40B4-BE49-F238E27FC236}">
              <a16:creationId xmlns:a16="http://schemas.microsoft.com/office/drawing/2014/main" id="{00000000-0008-0000-0600-000060030000}"/>
            </a:ext>
          </a:extLst>
        </xdr:cNvPr>
        <xdr:cNvSpPr/>
      </xdr:nvSpPr>
      <xdr:spPr>
        <a:xfrm>
          <a:off x="21272500" y="132084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99522</xdr:rowOff>
    </xdr:from>
    <xdr:ext cx="534377" cy="259045"/>
    <xdr:sp macro="" textlink="">
      <xdr:nvSpPr>
        <xdr:cNvPr id="865" name="テキスト ボックス 864">
          <a:extLst>
            <a:ext uri="{FF2B5EF4-FFF2-40B4-BE49-F238E27FC236}">
              <a16:creationId xmlns:a16="http://schemas.microsoft.com/office/drawing/2014/main" id="{00000000-0008-0000-0600-000061030000}"/>
            </a:ext>
          </a:extLst>
        </xdr:cNvPr>
        <xdr:cNvSpPr txBox="1"/>
      </xdr:nvSpPr>
      <xdr:spPr>
        <a:xfrm>
          <a:off x="21056111" y="13301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76</xdr:row>
      <xdr:rowOff>93180</xdr:rowOff>
    </xdr:from>
    <xdr:to>
      <xdr:col>107</xdr:col>
      <xdr:colOff>50800</xdr:colOff>
      <xdr:row>76</xdr:row>
      <xdr:rowOff>118117</xdr:rowOff>
    </xdr:to>
    <xdr:cxnSp macro="">
      <xdr:nvCxnSpPr>
        <xdr:cNvPr id="866" name="直線コネクタ 865">
          <a:extLst>
            <a:ext uri="{FF2B5EF4-FFF2-40B4-BE49-F238E27FC236}">
              <a16:creationId xmlns:a16="http://schemas.microsoft.com/office/drawing/2014/main" id="{00000000-0008-0000-0600-000062030000}"/>
            </a:ext>
          </a:extLst>
        </xdr:cNvPr>
        <xdr:cNvCxnSpPr/>
      </xdr:nvCxnSpPr>
      <xdr:spPr>
        <a:xfrm flipV="1">
          <a:off x="19545300" y="13123380"/>
          <a:ext cx="889000" cy="249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146698</xdr:rowOff>
    </xdr:from>
    <xdr:to>
      <xdr:col>107</xdr:col>
      <xdr:colOff>101600</xdr:colOff>
      <xdr:row>77</xdr:row>
      <xdr:rowOff>76848</xdr:rowOff>
    </xdr:to>
    <xdr:sp macro="" textlink="">
      <xdr:nvSpPr>
        <xdr:cNvPr id="867" name="フローチャート: 判断 866">
          <a:extLst>
            <a:ext uri="{FF2B5EF4-FFF2-40B4-BE49-F238E27FC236}">
              <a16:creationId xmlns:a16="http://schemas.microsoft.com/office/drawing/2014/main" id="{00000000-0008-0000-0600-000063030000}"/>
            </a:ext>
          </a:extLst>
        </xdr:cNvPr>
        <xdr:cNvSpPr/>
      </xdr:nvSpPr>
      <xdr:spPr>
        <a:xfrm>
          <a:off x="20383500" y="131768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67975</xdr:rowOff>
    </xdr:from>
    <xdr:ext cx="534377" cy="259045"/>
    <xdr:sp macro="" textlink="">
      <xdr:nvSpPr>
        <xdr:cNvPr id="868" name="テキスト ボックス 867">
          <a:extLst>
            <a:ext uri="{FF2B5EF4-FFF2-40B4-BE49-F238E27FC236}">
              <a16:creationId xmlns:a16="http://schemas.microsoft.com/office/drawing/2014/main" id="{00000000-0008-0000-0600-000064030000}"/>
            </a:ext>
          </a:extLst>
        </xdr:cNvPr>
        <xdr:cNvSpPr txBox="1"/>
      </xdr:nvSpPr>
      <xdr:spPr>
        <a:xfrm>
          <a:off x="20167111" y="132696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76</xdr:row>
      <xdr:rowOff>99313</xdr:rowOff>
    </xdr:from>
    <xdr:to>
      <xdr:col>102</xdr:col>
      <xdr:colOff>114300</xdr:colOff>
      <xdr:row>76</xdr:row>
      <xdr:rowOff>118117</xdr:rowOff>
    </xdr:to>
    <xdr:cxnSp macro="">
      <xdr:nvCxnSpPr>
        <xdr:cNvPr id="869" name="直線コネクタ 868">
          <a:extLst>
            <a:ext uri="{FF2B5EF4-FFF2-40B4-BE49-F238E27FC236}">
              <a16:creationId xmlns:a16="http://schemas.microsoft.com/office/drawing/2014/main" id="{00000000-0008-0000-0600-000065030000}"/>
            </a:ext>
          </a:extLst>
        </xdr:cNvPr>
        <xdr:cNvCxnSpPr/>
      </xdr:nvCxnSpPr>
      <xdr:spPr>
        <a:xfrm>
          <a:off x="18656300" y="13129513"/>
          <a:ext cx="889000" cy="188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120656</xdr:rowOff>
    </xdr:from>
    <xdr:to>
      <xdr:col>102</xdr:col>
      <xdr:colOff>165100</xdr:colOff>
      <xdr:row>77</xdr:row>
      <xdr:rowOff>50806</xdr:rowOff>
    </xdr:to>
    <xdr:sp macro="" textlink="">
      <xdr:nvSpPr>
        <xdr:cNvPr id="870" name="フローチャート: 判断 869">
          <a:extLst>
            <a:ext uri="{FF2B5EF4-FFF2-40B4-BE49-F238E27FC236}">
              <a16:creationId xmlns:a16="http://schemas.microsoft.com/office/drawing/2014/main" id="{00000000-0008-0000-0600-000066030000}"/>
            </a:ext>
          </a:extLst>
        </xdr:cNvPr>
        <xdr:cNvSpPr/>
      </xdr:nvSpPr>
      <xdr:spPr>
        <a:xfrm>
          <a:off x="19494500" y="13150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41933</xdr:rowOff>
    </xdr:from>
    <xdr:ext cx="534377" cy="259045"/>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9278111" y="13243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40,333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87471</xdr:rowOff>
    </xdr:from>
    <xdr:to>
      <xdr:col>98</xdr:col>
      <xdr:colOff>38100</xdr:colOff>
      <xdr:row>77</xdr:row>
      <xdr:rowOff>17621</xdr:rowOff>
    </xdr:to>
    <xdr:sp macro="" textlink="">
      <xdr:nvSpPr>
        <xdr:cNvPr id="872" name="フローチャート: 判断 871">
          <a:extLst>
            <a:ext uri="{FF2B5EF4-FFF2-40B4-BE49-F238E27FC236}">
              <a16:creationId xmlns:a16="http://schemas.microsoft.com/office/drawing/2014/main" id="{00000000-0008-0000-0600-000068030000}"/>
            </a:ext>
          </a:extLst>
        </xdr:cNvPr>
        <xdr:cNvSpPr/>
      </xdr:nvSpPr>
      <xdr:spPr>
        <a:xfrm>
          <a:off x="18605500" y="1311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8748</xdr:rowOff>
    </xdr:from>
    <xdr:ext cx="534377" cy="259045"/>
    <xdr:sp macro="" textlink="">
      <xdr:nvSpPr>
        <xdr:cNvPr id="873" name="テキスト ボックス 872">
          <a:extLst>
            <a:ext uri="{FF2B5EF4-FFF2-40B4-BE49-F238E27FC236}">
              <a16:creationId xmlns:a16="http://schemas.microsoft.com/office/drawing/2014/main" id="{00000000-0008-0000-0600-000069030000}"/>
            </a:ext>
          </a:extLst>
        </xdr:cNvPr>
        <xdr:cNvSpPr txBox="1"/>
      </xdr:nvSpPr>
      <xdr:spPr>
        <a:xfrm>
          <a:off x="18389111" y="132103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42,075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a:extLst>
            <a:ext uri="{FF2B5EF4-FFF2-40B4-BE49-F238E27FC236}">
              <a16:creationId xmlns:a16="http://schemas.microsoft.com/office/drawing/2014/main" id="{00000000-0008-0000-0600-00006B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a:extLst>
            <a:ext uri="{FF2B5EF4-FFF2-40B4-BE49-F238E27FC236}">
              <a16:creationId xmlns:a16="http://schemas.microsoft.com/office/drawing/2014/main" id="{00000000-0008-0000-0600-00006D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a:extLst>
            <a:ext uri="{FF2B5EF4-FFF2-40B4-BE49-F238E27FC236}">
              <a16:creationId xmlns:a16="http://schemas.microsoft.com/office/drawing/2014/main" id="{00000000-0008-0000-0600-00006E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75</xdr:row>
      <xdr:rowOff>128105</xdr:rowOff>
    </xdr:from>
    <xdr:to>
      <xdr:col>116</xdr:col>
      <xdr:colOff>114300</xdr:colOff>
      <xdr:row>76</xdr:row>
      <xdr:rowOff>58254</xdr:rowOff>
    </xdr:to>
    <xdr:sp macro="" textlink="">
      <xdr:nvSpPr>
        <xdr:cNvPr id="879" name="楕円 878">
          <a:extLst>
            <a:ext uri="{FF2B5EF4-FFF2-40B4-BE49-F238E27FC236}">
              <a16:creationId xmlns:a16="http://schemas.microsoft.com/office/drawing/2014/main" id="{00000000-0008-0000-0600-00006F030000}"/>
            </a:ext>
          </a:extLst>
        </xdr:cNvPr>
        <xdr:cNvSpPr/>
      </xdr:nvSpPr>
      <xdr:spPr>
        <a:xfrm>
          <a:off x="22110700" y="12986855"/>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74</xdr:row>
      <xdr:rowOff>150982</xdr:rowOff>
    </xdr:from>
    <xdr:ext cx="534377" cy="259045"/>
    <xdr:sp macro="" textlink="">
      <xdr:nvSpPr>
        <xdr:cNvPr id="880" name="繰出金該当値テキスト">
          <a:extLst>
            <a:ext uri="{FF2B5EF4-FFF2-40B4-BE49-F238E27FC236}">
              <a16:creationId xmlns:a16="http://schemas.microsoft.com/office/drawing/2014/main" id="{00000000-0008-0000-0600-000070030000}"/>
            </a:ext>
          </a:extLst>
        </xdr:cNvPr>
        <xdr:cNvSpPr txBox="1"/>
      </xdr:nvSpPr>
      <xdr:spPr>
        <a:xfrm>
          <a:off x="22212300" y="12838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75</xdr:row>
      <xdr:rowOff>163861</xdr:rowOff>
    </xdr:from>
    <xdr:to>
      <xdr:col>112</xdr:col>
      <xdr:colOff>38100</xdr:colOff>
      <xdr:row>76</xdr:row>
      <xdr:rowOff>94011</xdr:rowOff>
    </xdr:to>
    <xdr:sp macro="" textlink="">
      <xdr:nvSpPr>
        <xdr:cNvPr id="881" name="楕円 880">
          <a:extLst>
            <a:ext uri="{FF2B5EF4-FFF2-40B4-BE49-F238E27FC236}">
              <a16:creationId xmlns:a16="http://schemas.microsoft.com/office/drawing/2014/main" id="{00000000-0008-0000-0600-000071030000}"/>
            </a:ext>
          </a:extLst>
        </xdr:cNvPr>
        <xdr:cNvSpPr/>
      </xdr:nvSpPr>
      <xdr:spPr>
        <a:xfrm>
          <a:off x="21272500" y="130226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74</xdr:row>
      <xdr:rowOff>110539</xdr:rowOff>
    </xdr:from>
    <xdr:ext cx="534377" cy="259045"/>
    <xdr:sp macro="" textlink="">
      <xdr:nvSpPr>
        <xdr:cNvPr id="882" name="テキスト ボックス 881">
          <a:extLst>
            <a:ext uri="{FF2B5EF4-FFF2-40B4-BE49-F238E27FC236}">
              <a16:creationId xmlns:a16="http://schemas.microsoft.com/office/drawing/2014/main" id="{00000000-0008-0000-0600-000072030000}"/>
            </a:ext>
          </a:extLst>
        </xdr:cNvPr>
        <xdr:cNvSpPr txBox="1"/>
      </xdr:nvSpPr>
      <xdr:spPr>
        <a:xfrm>
          <a:off x="21056111" y="127978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47,065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76</xdr:row>
      <xdr:rowOff>42380</xdr:rowOff>
    </xdr:from>
    <xdr:to>
      <xdr:col>107</xdr:col>
      <xdr:colOff>101600</xdr:colOff>
      <xdr:row>76</xdr:row>
      <xdr:rowOff>143980</xdr:rowOff>
    </xdr:to>
    <xdr:sp macro="" textlink="">
      <xdr:nvSpPr>
        <xdr:cNvPr id="883" name="楕円 882">
          <a:extLst>
            <a:ext uri="{FF2B5EF4-FFF2-40B4-BE49-F238E27FC236}">
              <a16:creationId xmlns:a16="http://schemas.microsoft.com/office/drawing/2014/main" id="{00000000-0008-0000-0600-000073030000}"/>
            </a:ext>
          </a:extLst>
        </xdr:cNvPr>
        <xdr:cNvSpPr/>
      </xdr:nvSpPr>
      <xdr:spPr>
        <a:xfrm>
          <a:off x="20383500" y="130725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74</xdr:row>
      <xdr:rowOff>160507</xdr:rowOff>
    </xdr:from>
    <xdr:ext cx="534377" cy="259045"/>
    <xdr:sp macro="" textlink="">
      <xdr:nvSpPr>
        <xdr:cNvPr id="884" name="テキスト ボックス 883">
          <a:extLst>
            <a:ext uri="{FF2B5EF4-FFF2-40B4-BE49-F238E27FC236}">
              <a16:creationId xmlns:a16="http://schemas.microsoft.com/office/drawing/2014/main" id="{00000000-0008-0000-0600-000074030000}"/>
            </a:ext>
          </a:extLst>
        </xdr:cNvPr>
        <xdr:cNvSpPr txBox="1"/>
      </xdr:nvSpPr>
      <xdr:spPr>
        <a:xfrm>
          <a:off x="20167111" y="128478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76</xdr:row>
      <xdr:rowOff>67317</xdr:rowOff>
    </xdr:from>
    <xdr:to>
      <xdr:col>102</xdr:col>
      <xdr:colOff>165100</xdr:colOff>
      <xdr:row>76</xdr:row>
      <xdr:rowOff>168917</xdr:rowOff>
    </xdr:to>
    <xdr:sp macro="" textlink="">
      <xdr:nvSpPr>
        <xdr:cNvPr id="885" name="楕円 884">
          <a:extLst>
            <a:ext uri="{FF2B5EF4-FFF2-40B4-BE49-F238E27FC236}">
              <a16:creationId xmlns:a16="http://schemas.microsoft.com/office/drawing/2014/main" id="{00000000-0008-0000-0600-000075030000}"/>
            </a:ext>
          </a:extLst>
        </xdr:cNvPr>
        <xdr:cNvSpPr/>
      </xdr:nvSpPr>
      <xdr:spPr>
        <a:xfrm>
          <a:off x="19494500" y="13097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75</xdr:row>
      <xdr:rowOff>13993</xdr:rowOff>
    </xdr:from>
    <xdr:ext cx="534377" cy="259045"/>
    <xdr:sp macro="" textlink="">
      <xdr:nvSpPr>
        <xdr:cNvPr id="886" name="テキスト ボックス 885">
          <a:extLst>
            <a:ext uri="{FF2B5EF4-FFF2-40B4-BE49-F238E27FC236}">
              <a16:creationId xmlns:a16="http://schemas.microsoft.com/office/drawing/2014/main" id="{00000000-0008-0000-0600-000076030000}"/>
            </a:ext>
          </a:extLst>
        </xdr:cNvPr>
        <xdr:cNvSpPr txBox="1"/>
      </xdr:nvSpPr>
      <xdr:spPr>
        <a:xfrm>
          <a:off x="19278111" y="128727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48513</xdr:rowOff>
    </xdr:from>
    <xdr:to>
      <xdr:col>98</xdr:col>
      <xdr:colOff>38100</xdr:colOff>
      <xdr:row>76</xdr:row>
      <xdr:rowOff>150113</xdr:rowOff>
    </xdr:to>
    <xdr:sp macro="" textlink="">
      <xdr:nvSpPr>
        <xdr:cNvPr id="887" name="楕円 886">
          <a:extLst>
            <a:ext uri="{FF2B5EF4-FFF2-40B4-BE49-F238E27FC236}">
              <a16:creationId xmlns:a16="http://schemas.microsoft.com/office/drawing/2014/main" id="{00000000-0008-0000-0600-000077030000}"/>
            </a:ext>
          </a:extLst>
        </xdr:cNvPr>
        <xdr:cNvSpPr/>
      </xdr:nvSpPr>
      <xdr:spPr>
        <a:xfrm>
          <a:off x="18605500" y="130787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74</xdr:row>
      <xdr:rowOff>166641</xdr:rowOff>
    </xdr:from>
    <xdr:ext cx="534377"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18389111" y="12853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a:extLst>
            <a:ext uri="{FF2B5EF4-FFF2-40B4-BE49-F238E27FC236}">
              <a16:creationId xmlns:a16="http://schemas.microsoft.com/office/drawing/2014/main" id="{00000000-0008-0000-0600-000079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a:extLst>
            <a:ext uri="{FF2B5EF4-FFF2-40B4-BE49-F238E27FC236}">
              <a16:creationId xmlns:a16="http://schemas.microsoft.com/office/drawing/2014/main" id="{00000000-0008-0000-0600-00007A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a:extLst>
            <a:ext uri="{FF2B5EF4-FFF2-40B4-BE49-F238E27FC236}">
              <a16:creationId xmlns:a16="http://schemas.microsoft.com/office/drawing/2014/main" id="{00000000-0008-0000-0600-00007B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a:extLst>
            <a:ext uri="{FF2B5EF4-FFF2-40B4-BE49-F238E27FC236}">
              <a16:creationId xmlns:a16="http://schemas.microsoft.com/office/drawing/2014/main" id="{00000000-0008-0000-0600-00007C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a:extLst>
            <a:ext uri="{FF2B5EF4-FFF2-40B4-BE49-F238E27FC236}">
              <a16:creationId xmlns:a16="http://schemas.microsoft.com/office/drawing/2014/main" id="{00000000-0008-0000-0600-00007D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a:extLst>
            <a:ext uri="{FF2B5EF4-FFF2-40B4-BE49-F238E27FC236}">
              <a16:creationId xmlns:a16="http://schemas.microsoft.com/office/drawing/2014/main" id="{00000000-0008-0000-0600-00007E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a:extLst>
            <a:ext uri="{FF2B5EF4-FFF2-40B4-BE49-F238E27FC236}">
              <a16:creationId xmlns:a16="http://schemas.microsoft.com/office/drawing/2014/main" id="{00000000-0008-0000-0600-00007F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a:extLst>
            <a:ext uri="{FF2B5EF4-FFF2-40B4-BE49-F238E27FC236}">
              <a16:creationId xmlns:a16="http://schemas.microsoft.com/office/drawing/2014/main" id="{00000000-0008-0000-0600-000080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a:extLst>
            <a:ext uri="{FF2B5EF4-FFF2-40B4-BE49-F238E27FC236}">
              <a16:creationId xmlns:a16="http://schemas.microsoft.com/office/drawing/2014/main" id="{00000000-0008-0000-0600-000082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99" name="直線コネクタ 898">
          <a:extLst>
            <a:ext uri="{FF2B5EF4-FFF2-40B4-BE49-F238E27FC236}">
              <a16:creationId xmlns:a16="http://schemas.microsoft.com/office/drawing/2014/main" id="{00000000-0008-0000-0600-000083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1" name="直線コネクタ 900">
          <a:extLst>
            <a:ext uri="{FF2B5EF4-FFF2-40B4-BE49-F238E27FC236}">
              <a16:creationId xmlns:a16="http://schemas.microsoft.com/office/drawing/2014/main" id="{00000000-0008-0000-0600-000085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902" name="テキスト ボックス 901">
          <a:extLst>
            <a:ext uri="{FF2B5EF4-FFF2-40B4-BE49-F238E27FC236}">
              <a16:creationId xmlns:a16="http://schemas.microsoft.com/office/drawing/2014/main" id="{00000000-0008-0000-0600-000086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3" name="前年度繰上充用金グラフ枠">
          <a:extLst>
            <a:ext uri="{FF2B5EF4-FFF2-40B4-BE49-F238E27FC236}">
              <a16:creationId xmlns:a16="http://schemas.microsoft.com/office/drawing/2014/main" id="{00000000-0008-0000-0600-000087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904" name="直線コネクタ 903">
          <a:extLst>
            <a:ext uri="{FF2B5EF4-FFF2-40B4-BE49-F238E27FC236}">
              <a16:creationId xmlns:a16="http://schemas.microsoft.com/office/drawing/2014/main" id="{00000000-0008-0000-0600-000088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905" name="前年度繰上充用金最小値テキスト">
          <a:extLst>
            <a:ext uri="{FF2B5EF4-FFF2-40B4-BE49-F238E27FC236}">
              <a16:creationId xmlns:a16="http://schemas.microsoft.com/office/drawing/2014/main" id="{00000000-0008-0000-0600-000089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6" name="直線コネクタ 905">
          <a:extLst>
            <a:ext uri="{FF2B5EF4-FFF2-40B4-BE49-F238E27FC236}">
              <a16:creationId xmlns:a16="http://schemas.microsoft.com/office/drawing/2014/main" id="{00000000-0008-0000-0600-00008A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907" name="前年度繰上充用金最大値テキスト">
          <a:extLst>
            <a:ext uri="{FF2B5EF4-FFF2-40B4-BE49-F238E27FC236}">
              <a16:creationId xmlns:a16="http://schemas.microsoft.com/office/drawing/2014/main" id="{00000000-0008-0000-0600-00008B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908" name="直線コネクタ 907">
          <a:extLst>
            <a:ext uri="{FF2B5EF4-FFF2-40B4-BE49-F238E27FC236}">
              <a16:creationId xmlns:a16="http://schemas.microsoft.com/office/drawing/2014/main" id="{00000000-0008-0000-0600-00008C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909" name="直線コネクタ 908">
          <a:extLst>
            <a:ext uri="{FF2B5EF4-FFF2-40B4-BE49-F238E27FC236}">
              <a16:creationId xmlns:a16="http://schemas.microsoft.com/office/drawing/2014/main" id="{00000000-0008-0000-0600-00008D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910" name="前年度繰上充用金平均値テキスト">
          <a:extLst>
            <a:ext uri="{FF2B5EF4-FFF2-40B4-BE49-F238E27FC236}">
              <a16:creationId xmlns:a16="http://schemas.microsoft.com/office/drawing/2014/main" id="{00000000-0008-0000-0600-00008E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11" name="フローチャート: 判断 910">
          <a:extLst>
            <a:ext uri="{FF2B5EF4-FFF2-40B4-BE49-F238E27FC236}">
              <a16:creationId xmlns:a16="http://schemas.microsoft.com/office/drawing/2014/main" id="{00000000-0008-0000-0600-00008F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912" name="直線コネクタ 911">
          <a:extLst>
            <a:ext uri="{FF2B5EF4-FFF2-40B4-BE49-F238E27FC236}">
              <a16:creationId xmlns:a16="http://schemas.microsoft.com/office/drawing/2014/main" id="{00000000-0008-0000-0600-000090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913" name="フローチャート: 判断 912">
          <a:extLst>
            <a:ext uri="{FF2B5EF4-FFF2-40B4-BE49-F238E27FC236}">
              <a16:creationId xmlns:a16="http://schemas.microsoft.com/office/drawing/2014/main" id="{00000000-0008-0000-0600-000091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915" name="直線コネクタ 914">
          <a:extLst>
            <a:ext uri="{FF2B5EF4-FFF2-40B4-BE49-F238E27FC236}">
              <a16:creationId xmlns:a16="http://schemas.microsoft.com/office/drawing/2014/main" id="{00000000-0008-0000-0600-000093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916" name="フローチャート: 判断 915">
          <a:extLst>
            <a:ext uri="{FF2B5EF4-FFF2-40B4-BE49-F238E27FC236}">
              <a16:creationId xmlns:a16="http://schemas.microsoft.com/office/drawing/2014/main" id="{00000000-0008-0000-0600-000094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917" name="テキスト ボックス 916">
          <a:extLst>
            <a:ext uri="{FF2B5EF4-FFF2-40B4-BE49-F238E27FC236}">
              <a16:creationId xmlns:a16="http://schemas.microsoft.com/office/drawing/2014/main" id="{00000000-0008-0000-0600-000095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918" name="直線コネクタ 917">
          <a:extLst>
            <a:ext uri="{FF2B5EF4-FFF2-40B4-BE49-F238E27FC236}">
              <a16:creationId xmlns:a16="http://schemas.microsoft.com/office/drawing/2014/main" id="{00000000-0008-0000-0600-000096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919" name="フローチャート: 判断 918">
          <a:extLst>
            <a:ext uri="{FF2B5EF4-FFF2-40B4-BE49-F238E27FC236}">
              <a16:creationId xmlns:a16="http://schemas.microsoft.com/office/drawing/2014/main" id="{00000000-0008-0000-0600-000097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920" name="テキスト ボックス 919">
          <a:extLst>
            <a:ext uri="{FF2B5EF4-FFF2-40B4-BE49-F238E27FC236}">
              <a16:creationId xmlns:a16="http://schemas.microsoft.com/office/drawing/2014/main" id="{00000000-0008-0000-0600-000098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21" name="フローチャート: 判断 920">
          <a:extLst>
            <a:ext uri="{FF2B5EF4-FFF2-40B4-BE49-F238E27FC236}">
              <a16:creationId xmlns:a16="http://schemas.microsoft.com/office/drawing/2014/main" id="{00000000-0008-0000-0600-000099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922" name="テキスト ボックス 921">
          <a:extLst>
            <a:ext uri="{FF2B5EF4-FFF2-40B4-BE49-F238E27FC236}">
              <a16:creationId xmlns:a16="http://schemas.microsoft.com/office/drawing/2014/main" id="{00000000-0008-0000-0600-00009A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3" name="テキスト ボックス 922">
          <a:extLst>
            <a:ext uri="{FF2B5EF4-FFF2-40B4-BE49-F238E27FC236}">
              <a16:creationId xmlns:a16="http://schemas.microsoft.com/office/drawing/2014/main" id="{00000000-0008-0000-0600-00009B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24" name="テキスト ボックス 923">
          <a:extLst>
            <a:ext uri="{FF2B5EF4-FFF2-40B4-BE49-F238E27FC236}">
              <a16:creationId xmlns:a16="http://schemas.microsoft.com/office/drawing/2014/main" id="{00000000-0008-0000-0600-00009C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25" name="テキスト ボックス 924">
          <a:extLst>
            <a:ext uri="{FF2B5EF4-FFF2-40B4-BE49-F238E27FC236}">
              <a16:creationId xmlns:a16="http://schemas.microsoft.com/office/drawing/2014/main" id="{00000000-0008-0000-0600-00009D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26" name="テキスト ボックス 925">
          <a:extLst>
            <a:ext uri="{FF2B5EF4-FFF2-40B4-BE49-F238E27FC236}">
              <a16:creationId xmlns:a16="http://schemas.microsoft.com/office/drawing/2014/main" id="{00000000-0008-0000-0600-00009E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27" name="テキスト ボックス 926">
          <a:extLst>
            <a:ext uri="{FF2B5EF4-FFF2-40B4-BE49-F238E27FC236}">
              <a16:creationId xmlns:a16="http://schemas.microsoft.com/office/drawing/2014/main" id="{00000000-0008-0000-0600-00009F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28" name="楕円 927">
          <a:extLst>
            <a:ext uri="{FF2B5EF4-FFF2-40B4-BE49-F238E27FC236}">
              <a16:creationId xmlns:a16="http://schemas.microsoft.com/office/drawing/2014/main" id="{00000000-0008-0000-0600-0000A0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29" name="前年度繰上充用金該当値テキスト">
          <a:extLst>
            <a:ext uri="{FF2B5EF4-FFF2-40B4-BE49-F238E27FC236}">
              <a16:creationId xmlns:a16="http://schemas.microsoft.com/office/drawing/2014/main" id="{00000000-0008-0000-0600-0000A1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30" name="楕円 929">
          <a:extLst>
            <a:ext uri="{FF2B5EF4-FFF2-40B4-BE49-F238E27FC236}">
              <a16:creationId xmlns:a16="http://schemas.microsoft.com/office/drawing/2014/main" id="{00000000-0008-0000-0600-0000A2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31" name="テキスト ボックス 930">
          <a:extLst>
            <a:ext uri="{FF2B5EF4-FFF2-40B4-BE49-F238E27FC236}">
              <a16:creationId xmlns:a16="http://schemas.microsoft.com/office/drawing/2014/main" id="{00000000-0008-0000-0600-0000A3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32" name="楕円 931">
          <a:extLst>
            <a:ext uri="{FF2B5EF4-FFF2-40B4-BE49-F238E27FC236}">
              <a16:creationId xmlns:a16="http://schemas.microsoft.com/office/drawing/2014/main" id="{00000000-0008-0000-0600-0000A4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33" name="テキスト ボックス 932">
          <a:extLst>
            <a:ext uri="{FF2B5EF4-FFF2-40B4-BE49-F238E27FC236}">
              <a16:creationId xmlns:a16="http://schemas.microsoft.com/office/drawing/2014/main" id="{00000000-0008-0000-0600-0000A5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34" name="楕円 933">
          <a:extLst>
            <a:ext uri="{FF2B5EF4-FFF2-40B4-BE49-F238E27FC236}">
              <a16:creationId xmlns:a16="http://schemas.microsoft.com/office/drawing/2014/main" id="{00000000-0008-0000-0600-0000A6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35" name="テキスト ボックス 934">
          <a:extLst>
            <a:ext uri="{FF2B5EF4-FFF2-40B4-BE49-F238E27FC236}">
              <a16:creationId xmlns:a16="http://schemas.microsoft.com/office/drawing/2014/main" id="{00000000-0008-0000-0600-0000A7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36" name="楕円 935">
          <a:extLst>
            <a:ext uri="{FF2B5EF4-FFF2-40B4-BE49-F238E27FC236}">
              <a16:creationId xmlns:a16="http://schemas.microsoft.com/office/drawing/2014/main" id="{00000000-0008-0000-0600-0000A8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37" name="テキスト ボックス 936">
          <a:extLst>
            <a:ext uri="{FF2B5EF4-FFF2-40B4-BE49-F238E27FC236}">
              <a16:creationId xmlns:a16="http://schemas.microsoft.com/office/drawing/2014/main" id="{00000000-0008-0000-0600-0000A9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38" name="正方形/長方形 937">
          <a:extLst>
            <a:ext uri="{FF2B5EF4-FFF2-40B4-BE49-F238E27FC236}">
              <a16:creationId xmlns:a16="http://schemas.microsoft.com/office/drawing/2014/main" id="{00000000-0008-0000-0600-0000AA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39" name="正方形/長方形 938">
          <a:extLst>
            <a:ext uri="{FF2B5EF4-FFF2-40B4-BE49-F238E27FC236}">
              <a16:creationId xmlns:a16="http://schemas.microsoft.com/office/drawing/2014/main" id="{00000000-0008-0000-0600-0000AB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0" name="テキスト ボックス 939">
          <a:extLst>
            <a:ext uri="{FF2B5EF4-FFF2-40B4-BE49-F238E27FC236}">
              <a16:creationId xmlns:a16="http://schemas.microsoft.com/office/drawing/2014/main" id="{00000000-0008-0000-0600-0000AC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人件費は、住民一人当たり</a:t>
          </a:r>
          <a:r>
            <a:rPr kumimoji="1" lang="en-US" altLang="ja-JP" sz="1300">
              <a:latin typeface="ＭＳ Ｐゴシック" panose="020B0600070205080204" pitchFamily="50" charset="-128"/>
              <a:ea typeface="ＭＳ Ｐゴシック" panose="020B0600070205080204" pitchFamily="50" charset="-128"/>
            </a:rPr>
            <a:t>90,174</a:t>
          </a:r>
          <a:r>
            <a:rPr kumimoji="1" lang="ja-JP" altLang="en-US" sz="1300">
              <a:latin typeface="ＭＳ Ｐゴシック" panose="020B0600070205080204" pitchFamily="50" charset="-128"/>
              <a:ea typeface="ＭＳ Ｐゴシック" panose="020B0600070205080204" pitchFamily="50" charset="-128"/>
            </a:rPr>
            <a:t>円となっている。類似団体や県平均と比較しても、一人当たりコストが高い状況となっている。これは浄化槽事業や幼稚園・保育所を自主運用するために職員を雇用していることが原因である。しかし、令和</a:t>
          </a:r>
          <a:r>
            <a:rPr kumimoji="1" lang="en-US" altLang="ja-JP" sz="1300">
              <a:latin typeface="ＭＳ Ｐゴシック" panose="020B0600070205080204" pitchFamily="50" charset="-128"/>
              <a:ea typeface="ＭＳ Ｐゴシック" panose="020B0600070205080204" pitchFamily="50" charset="-128"/>
            </a:rPr>
            <a:t>6</a:t>
          </a:r>
          <a:r>
            <a:rPr kumimoji="1" lang="ja-JP" altLang="en-US" sz="1300">
              <a:latin typeface="ＭＳ Ｐゴシック" panose="020B0600070205080204" pitchFamily="50" charset="-128"/>
              <a:ea typeface="ＭＳ Ｐゴシック" panose="020B0600070205080204" pitchFamily="50" charset="-128"/>
            </a:rPr>
            <a:t>年度以降に民間保育所等を導入する予定であるため、人件費は若干減少すると見込まれる。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普通建設事業費のうち新規整備は住民一人当たり</a:t>
          </a:r>
          <a:r>
            <a:rPr kumimoji="1" lang="en-US" altLang="ja-JP" sz="1300">
              <a:latin typeface="ＭＳ Ｐゴシック" panose="020B0600070205080204" pitchFamily="50" charset="-128"/>
              <a:ea typeface="ＭＳ Ｐゴシック" panose="020B0600070205080204" pitchFamily="50" charset="-128"/>
            </a:rPr>
            <a:t>365</a:t>
          </a:r>
          <a:r>
            <a:rPr kumimoji="1" lang="ja-JP" altLang="en-US" sz="1300">
              <a:latin typeface="ＭＳ Ｐゴシック" panose="020B0600070205080204" pitchFamily="50" charset="-128"/>
              <a:ea typeface="ＭＳ Ｐゴシック" panose="020B0600070205080204" pitchFamily="50" charset="-128"/>
            </a:rPr>
            <a:t>円と大幅に減少し、類似団体及び県平均より低い結果となった。前年度にギガスクール校内ネットワーク事業や超高速ブロードバンド整備事業などの大規模事業が実施されたため、例年より急激に増加していたためである。現在、施設の老朽化が進行しているため、今後全体的な普通建設事業費は増加する見込みである。公共施設等総合管理計画や個別計画・施設別財務諸表を基として慎重に整備を行う必要がある。</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3180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40</xdr:row>
      <xdr:rowOff>111777</xdr:rowOff>
    </xdr:from>
    <xdr:ext cx="467179" cy="259045"/>
    <xdr:sp macro="" textlink="">
      <xdr:nvSpPr>
        <xdr:cNvPr id="42" name="テキスト ボックス 41">
          <a:extLst>
            <a:ext uri="{FF2B5EF4-FFF2-40B4-BE49-F238E27FC236}">
              <a16:creationId xmlns:a16="http://schemas.microsoft.com/office/drawing/2014/main" id="{00000000-0008-0000-0700-00002A000000}"/>
            </a:ext>
          </a:extLst>
        </xdr:cNvPr>
        <xdr:cNvSpPr txBox="1"/>
      </xdr:nvSpPr>
      <xdr:spPr>
        <a:xfrm>
          <a:off x="294821" y="6969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44450</xdr:rowOff>
    </xdr:from>
    <xdr:to>
      <xdr:col>28</xdr:col>
      <xdr:colOff>114300</xdr:colOff>
      <xdr:row>39</xdr:row>
      <xdr:rowOff>44450</xdr:rowOff>
    </xdr:to>
    <xdr:cxnSp macro="">
      <xdr:nvCxnSpPr>
        <xdr:cNvPr id="43" name="直線コネクタ 42">
          <a:extLst>
            <a:ext uri="{FF2B5EF4-FFF2-40B4-BE49-F238E27FC236}">
              <a16:creationId xmlns:a16="http://schemas.microsoft.com/office/drawing/2014/main" id="{00000000-0008-0000-0700-00002B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38</xdr:row>
      <xdr:rowOff>73677</xdr:rowOff>
    </xdr:from>
    <xdr:ext cx="467179" cy="259045"/>
    <xdr:sp macro="" textlink="">
      <xdr:nvSpPr>
        <xdr:cNvPr id="44" name="テキスト ボックス 43">
          <a:extLst>
            <a:ext uri="{FF2B5EF4-FFF2-40B4-BE49-F238E27FC236}">
              <a16:creationId xmlns:a16="http://schemas.microsoft.com/office/drawing/2014/main" id="{00000000-0008-0000-0700-00002C000000}"/>
            </a:ext>
          </a:extLst>
        </xdr:cNvPr>
        <xdr:cNvSpPr txBox="1"/>
      </xdr:nvSpPr>
      <xdr:spPr>
        <a:xfrm>
          <a:off x="294821" y="6588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5" name="直線コネクタ 44">
          <a:extLst>
            <a:ext uri="{FF2B5EF4-FFF2-40B4-BE49-F238E27FC236}">
              <a16:creationId xmlns:a16="http://schemas.microsoft.com/office/drawing/2014/main" id="{00000000-0008-0000-0700-00002D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35577</xdr:rowOff>
    </xdr:from>
    <xdr:ext cx="467179" cy="259045"/>
    <xdr:sp macro="" textlink="">
      <xdr:nvSpPr>
        <xdr:cNvPr id="46" name="テキスト ボックス 45">
          <a:extLst>
            <a:ext uri="{FF2B5EF4-FFF2-40B4-BE49-F238E27FC236}">
              <a16:creationId xmlns:a16="http://schemas.microsoft.com/office/drawing/2014/main" id="{00000000-0008-0000-0700-00002E000000}"/>
            </a:ext>
          </a:extLst>
        </xdr:cNvPr>
        <xdr:cNvSpPr txBox="1"/>
      </xdr:nvSpPr>
      <xdr:spPr>
        <a:xfrm>
          <a:off x="294821" y="62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7" name="直線コネクタ 46">
          <a:extLst>
            <a:ext uri="{FF2B5EF4-FFF2-40B4-BE49-F238E27FC236}">
              <a16:creationId xmlns:a16="http://schemas.microsoft.com/office/drawing/2014/main" id="{00000000-0008-0000-0700-00002F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33</xdr:row>
      <xdr:rowOff>168927</xdr:rowOff>
    </xdr:from>
    <xdr:ext cx="467179" cy="259045"/>
    <xdr:sp macro="" textlink="">
      <xdr:nvSpPr>
        <xdr:cNvPr id="48" name="テキスト ボックス 47">
          <a:extLst>
            <a:ext uri="{FF2B5EF4-FFF2-40B4-BE49-F238E27FC236}">
              <a16:creationId xmlns:a16="http://schemas.microsoft.com/office/drawing/2014/main" id="{00000000-0008-0000-0700-000030000000}"/>
            </a:ext>
          </a:extLst>
        </xdr:cNvPr>
        <xdr:cNvSpPr txBox="1"/>
      </xdr:nvSpPr>
      <xdr:spPr>
        <a:xfrm>
          <a:off x="294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9" name="直線コネクタ 48">
          <a:extLst>
            <a:ext uri="{FF2B5EF4-FFF2-40B4-BE49-F238E27FC236}">
              <a16:creationId xmlns:a16="http://schemas.microsoft.com/office/drawing/2014/main" id="{00000000-0008-0000-0700-000031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31</xdr:row>
      <xdr:rowOff>130827</xdr:rowOff>
    </xdr:from>
    <xdr:ext cx="467179" cy="259045"/>
    <xdr:sp macro="" textlink="">
      <xdr:nvSpPr>
        <xdr:cNvPr id="50" name="テキスト ボックス 49">
          <a:extLst>
            <a:ext uri="{FF2B5EF4-FFF2-40B4-BE49-F238E27FC236}">
              <a16:creationId xmlns:a16="http://schemas.microsoft.com/office/drawing/2014/main" id="{00000000-0008-0000-0700-000032000000}"/>
            </a:ext>
          </a:extLst>
        </xdr:cNvPr>
        <xdr:cNvSpPr txBox="1"/>
      </xdr:nvSpPr>
      <xdr:spPr>
        <a:xfrm>
          <a:off x="294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1" name="直線コネクタ 50">
          <a:extLst>
            <a:ext uri="{FF2B5EF4-FFF2-40B4-BE49-F238E27FC236}">
              <a16:creationId xmlns:a16="http://schemas.microsoft.com/office/drawing/2014/main" id="{00000000-0008-0000-0700-000033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29</xdr:row>
      <xdr:rowOff>92727</xdr:rowOff>
    </xdr:from>
    <xdr:ext cx="467179" cy="259045"/>
    <xdr:sp macro="" textlink="">
      <xdr:nvSpPr>
        <xdr:cNvPr id="52" name="テキスト ボックス 51">
          <a:extLst>
            <a:ext uri="{FF2B5EF4-FFF2-40B4-BE49-F238E27FC236}">
              <a16:creationId xmlns:a16="http://schemas.microsoft.com/office/drawing/2014/main" id="{00000000-0008-0000-0700-000034000000}"/>
            </a:ext>
          </a:extLst>
        </xdr:cNvPr>
        <xdr:cNvSpPr txBox="1"/>
      </xdr:nvSpPr>
      <xdr:spPr>
        <a:xfrm>
          <a:off x="294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3" name="直線コネクタ 52">
          <a:extLst>
            <a:ext uri="{FF2B5EF4-FFF2-40B4-BE49-F238E27FC236}">
              <a16:creationId xmlns:a16="http://schemas.microsoft.com/office/drawing/2014/main" id="{00000000-0008-0000-0700-000035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27</xdr:row>
      <xdr:rowOff>54627</xdr:rowOff>
    </xdr:from>
    <xdr:ext cx="467179" cy="259045"/>
    <xdr:sp macro="" textlink="">
      <xdr:nvSpPr>
        <xdr:cNvPr id="54" name="テキスト ボックス 53">
          <a:extLst>
            <a:ext uri="{FF2B5EF4-FFF2-40B4-BE49-F238E27FC236}">
              <a16:creationId xmlns:a16="http://schemas.microsoft.com/office/drawing/2014/main" id="{00000000-0008-0000-0700-000036000000}"/>
            </a:ext>
          </a:extLst>
        </xdr:cNvPr>
        <xdr:cNvSpPr txBox="1"/>
      </xdr:nvSpPr>
      <xdr:spPr>
        <a:xfrm>
          <a:off x="294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5" name="議会費グラフ枠">
          <a:extLst>
            <a:ext uri="{FF2B5EF4-FFF2-40B4-BE49-F238E27FC236}">
              <a16:creationId xmlns:a16="http://schemas.microsoft.com/office/drawing/2014/main" id="{00000000-0008-0000-0700-000037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107696</xdr:rowOff>
    </xdr:from>
    <xdr:to>
      <xdr:col>24</xdr:col>
      <xdr:colOff>62865</xdr:colOff>
      <xdr:row>38</xdr:row>
      <xdr:rowOff>26162</xdr:rowOff>
    </xdr:to>
    <xdr:cxnSp macro="">
      <xdr:nvCxnSpPr>
        <xdr:cNvPr id="56" name="直線コネクタ 55">
          <a:extLst>
            <a:ext uri="{FF2B5EF4-FFF2-40B4-BE49-F238E27FC236}">
              <a16:creationId xmlns:a16="http://schemas.microsoft.com/office/drawing/2014/main" id="{00000000-0008-0000-0700-000038000000}"/>
            </a:ext>
          </a:extLst>
        </xdr:cNvPr>
        <xdr:cNvCxnSpPr/>
      </xdr:nvCxnSpPr>
      <xdr:spPr>
        <a:xfrm flipV="1">
          <a:off x="4633595" y="5251196"/>
          <a:ext cx="1270" cy="12900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29989</xdr:rowOff>
    </xdr:from>
    <xdr:ext cx="469744" cy="259045"/>
    <xdr:sp macro="" textlink="">
      <xdr:nvSpPr>
        <xdr:cNvPr id="57" name="議会費最小値テキスト">
          <a:extLst>
            <a:ext uri="{FF2B5EF4-FFF2-40B4-BE49-F238E27FC236}">
              <a16:creationId xmlns:a16="http://schemas.microsoft.com/office/drawing/2014/main" id="{00000000-0008-0000-0700-000039000000}"/>
            </a:ext>
          </a:extLst>
        </xdr:cNvPr>
        <xdr:cNvSpPr txBox="1"/>
      </xdr:nvSpPr>
      <xdr:spPr>
        <a:xfrm>
          <a:off x="4686300" y="65450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26162</xdr:rowOff>
    </xdr:from>
    <xdr:to>
      <xdr:col>24</xdr:col>
      <xdr:colOff>152400</xdr:colOff>
      <xdr:row>38</xdr:row>
      <xdr:rowOff>26162</xdr:rowOff>
    </xdr:to>
    <xdr:cxnSp macro="">
      <xdr:nvCxnSpPr>
        <xdr:cNvPr id="58" name="直線コネクタ 57">
          <a:extLst>
            <a:ext uri="{FF2B5EF4-FFF2-40B4-BE49-F238E27FC236}">
              <a16:creationId xmlns:a16="http://schemas.microsoft.com/office/drawing/2014/main" id="{00000000-0008-0000-0700-00003A000000}"/>
            </a:ext>
          </a:extLst>
        </xdr:cNvPr>
        <xdr:cNvCxnSpPr/>
      </xdr:nvCxnSpPr>
      <xdr:spPr>
        <a:xfrm>
          <a:off x="4546600" y="6541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54373</xdr:rowOff>
    </xdr:from>
    <xdr:ext cx="469744" cy="259045"/>
    <xdr:sp macro="" textlink="">
      <xdr:nvSpPr>
        <xdr:cNvPr id="59" name="議会費最大値テキスト">
          <a:extLst>
            <a:ext uri="{FF2B5EF4-FFF2-40B4-BE49-F238E27FC236}">
              <a16:creationId xmlns:a16="http://schemas.microsoft.com/office/drawing/2014/main" id="{00000000-0008-0000-0700-00003B000000}"/>
            </a:ext>
          </a:extLst>
        </xdr:cNvPr>
        <xdr:cNvSpPr txBox="1"/>
      </xdr:nvSpPr>
      <xdr:spPr>
        <a:xfrm>
          <a:off x="4686300" y="50264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5,884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107696</xdr:rowOff>
    </xdr:from>
    <xdr:to>
      <xdr:col>24</xdr:col>
      <xdr:colOff>152400</xdr:colOff>
      <xdr:row>30</xdr:row>
      <xdr:rowOff>107696</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4546600" y="52511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32</xdr:row>
      <xdr:rowOff>107315</xdr:rowOff>
    </xdr:from>
    <xdr:to>
      <xdr:col>24</xdr:col>
      <xdr:colOff>63500</xdr:colOff>
      <xdr:row>32</xdr:row>
      <xdr:rowOff>141224</xdr:rowOff>
    </xdr:to>
    <xdr:cxnSp macro="">
      <xdr:nvCxnSpPr>
        <xdr:cNvPr id="61" name="直線コネクタ 60">
          <a:extLst>
            <a:ext uri="{FF2B5EF4-FFF2-40B4-BE49-F238E27FC236}">
              <a16:creationId xmlns:a16="http://schemas.microsoft.com/office/drawing/2014/main" id="{00000000-0008-0000-0700-00003D000000}"/>
            </a:ext>
          </a:extLst>
        </xdr:cNvPr>
        <xdr:cNvCxnSpPr/>
      </xdr:nvCxnSpPr>
      <xdr:spPr>
        <a:xfrm>
          <a:off x="3797300" y="5593715"/>
          <a:ext cx="838200" cy="339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9034</xdr:rowOff>
    </xdr:from>
    <xdr:ext cx="469744" cy="259045"/>
    <xdr:sp macro="" textlink="">
      <xdr:nvSpPr>
        <xdr:cNvPr id="62" name="議会費平均値テキスト">
          <a:extLst>
            <a:ext uri="{FF2B5EF4-FFF2-40B4-BE49-F238E27FC236}">
              <a16:creationId xmlns:a16="http://schemas.microsoft.com/office/drawing/2014/main" id="{00000000-0008-0000-0700-00003E000000}"/>
            </a:ext>
          </a:extLst>
        </xdr:cNvPr>
        <xdr:cNvSpPr txBox="1"/>
      </xdr:nvSpPr>
      <xdr:spPr>
        <a:xfrm>
          <a:off x="4686300" y="600978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35</xdr:row>
      <xdr:rowOff>30607</xdr:rowOff>
    </xdr:from>
    <xdr:to>
      <xdr:col>24</xdr:col>
      <xdr:colOff>114300</xdr:colOff>
      <xdr:row>35</xdr:row>
      <xdr:rowOff>132207</xdr:rowOff>
    </xdr:to>
    <xdr:sp macro="" textlink="">
      <xdr:nvSpPr>
        <xdr:cNvPr id="63" name="フローチャート: 判断 62">
          <a:extLst>
            <a:ext uri="{FF2B5EF4-FFF2-40B4-BE49-F238E27FC236}">
              <a16:creationId xmlns:a16="http://schemas.microsoft.com/office/drawing/2014/main" id="{00000000-0008-0000-0700-00003F000000}"/>
            </a:ext>
          </a:extLst>
        </xdr:cNvPr>
        <xdr:cNvSpPr/>
      </xdr:nvSpPr>
      <xdr:spPr>
        <a:xfrm>
          <a:off x="4584700" y="60313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32</xdr:row>
      <xdr:rowOff>62738</xdr:rowOff>
    </xdr:from>
    <xdr:to>
      <xdr:col>19</xdr:col>
      <xdr:colOff>177800</xdr:colOff>
      <xdr:row>32</xdr:row>
      <xdr:rowOff>107315</xdr:rowOff>
    </xdr:to>
    <xdr:cxnSp macro="">
      <xdr:nvCxnSpPr>
        <xdr:cNvPr id="64" name="直線コネクタ 63">
          <a:extLst>
            <a:ext uri="{FF2B5EF4-FFF2-40B4-BE49-F238E27FC236}">
              <a16:creationId xmlns:a16="http://schemas.microsoft.com/office/drawing/2014/main" id="{00000000-0008-0000-0700-000040000000}"/>
            </a:ext>
          </a:extLst>
        </xdr:cNvPr>
        <xdr:cNvCxnSpPr/>
      </xdr:nvCxnSpPr>
      <xdr:spPr>
        <a:xfrm>
          <a:off x="2908300" y="5549138"/>
          <a:ext cx="889000" cy="44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35</xdr:row>
      <xdr:rowOff>30988</xdr:rowOff>
    </xdr:from>
    <xdr:to>
      <xdr:col>20</xdr:col>
      <xdr:colOff>38100</xdr:colOff>
      <xdr:row>35</xdr:row>
      <xdr:rowOff>132588</xdr:rowOff>
    </xdr:to>
    <xdr:sp macro="" textlink="">
      <xdr:nvSpPr>
        <xdr:cNvPr id="65" name="フローチャート: 判断 64">
          <a:extLst>
            <a:ext uri="{FF2B5EF4-FFF2-40B4-BE49-F238E27FC236}">
              <a16:creationId xmlns:a16="http://schemas.microsoft.com/office/drawing/2014/main" id="{00000000-0008-0000-0700-000041000000}"/>
            </a:ext>
          </a:extLst>
        </xdr:cNvPr>
        <xdr:cNvSpPr/>
      </xdr:nvSpPr>
      <xdr:spPr>
        <a:xfrm>
          <a:off x="3746500" y="60317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35</xdr:row>
      <xdr:rowOff>123715</xdr:rowOff>
    </xdr:from>
    <xdr:ext cx="469744" cy="259045"/>
    <xdr:sp macro="" textlink="">
      <xdr:nvSpPr>
        <xdr:cNvPr id="66" name="テキスト ボックス 65">
          <a:extLst>
            <a:ext uri="{FF2B5EF4-FFF2-40B4-BE49-F238E27FC236}">
              <a16:creationId xmlns:a16="http://schemas.microsoft.com/office/drawing/2014/main" id="{00000000-0008-0000-0700-000042000000}"/>
            </a:ext>
          </a:extLst>
        </xdr:cNvPr>
        <xdr:cNvSpPr txBox="1"/>
      </xdr:nvSpPr>
      <xdr:spPr>
        <a:xfrm>
          <a:off x="3562428" y="61244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32</xdr:row>
      <xdr:rowOff>62738</xdr:rowOff>
    </xdr:from>
    <xdr:to>
      <xdr:col>15</xdr:col>
      <xdr:colOff>50800</xdr:colOff>
      <xdr:row>32</xdr:row>
      <xdr:rowOff>92837</xdr:rowOff>
    </xdr:to>
    <xdr:cxnSp macro="">
      <xdr:nvCxnSpPr>
        <xdr:cNvPr id="67" name="直線コネクタ 66">
          <a:extLst>
            <a:ext uri="{FF2B5EF4-FFF2-40B4-BE49-F238E27FC236}">
              <a16:creationId xmlns:a16="http://schemas.microsoft.com/office/drawing/2014/main" id="{00000000-0008-0000-0700-000043000000}"/>
            </a:ext>
          </a:extLst>
        </xdr:cNvPr>
        <xdr:cNvCxnSpPr/>
      </xdr:nvCxnSpPr>
      <xdr:spPr>
        <a:xfrm flipV="1">
          <a:off x="2019300" y="5549138"/>
          <a:ext cx="889000" cy="300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34</xdr:row>
      <xdr:rowOff>161290</xdr:rowOff>
    </xdr:from>
    <xdr:to>
      <xdr:col>15</xdr:col>
      <xdr:colOff>101600</xdr:colOff>
      <xdr:row>35</xdr:row>
      <xdr:rowOff>91440</xdr:rowOff>
    </xdr:to>
    <xdr:sp macro="" textlink="">
      <xdr:nvSpPr>
        <xdr:cNvPr id="68" name="フローチャート: 判断 67">
          <a:extLst>
            <a:ext uri="{FF2B5EF4-FFF2-40B4-BE49-F238E27FC236}">
              <a16:creationId xmlns:a16="http://schemas.microsoft.com/office/drawing/2014/main" id="{00000000-0008-0000-0700-000044000000}"/>
            </a:ext>
          </a:extLst>
        </xdr:cNvPr>
        <xdr:cNvSpPr/>
      </xdr:nvSpPr>
      <xdr:spPr>
        <a:xfrm>
          <a:off x="2857500" y="59905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35</xdr:row>
      <xdr:rowOff>82567</xdr:rowOff>
    </xdr:from>
    <xdr:ext cx="469744" cy="259045"/>
    <xdr:sp macro="" textlink="">
      <xdr:nvSpPr>
        <xdr:cNvPr id="69" name="テキスト ボックス 68">
          <a:extLst>
            <a:ext uri="{FF2B5EF4-FFF2-40B4-BE49-F238E27FC236}">
              <a16:creationId xmlns:a16="http://schemas.microsoft.com/office/drawing/2014/main" id="{00000000-0008-0000-0700-000045000000}"/>
            </a:ext>
          </a:extLst>
        </xdr:cNvPr>
        <xdr:cNvSpPr txBox="1"/>
      </xdr:nvSpPr>
      <xdr:spPr>
        <a:xfrm>
          <a:off x="2673428" y="60833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32</xdr:row>
      <xdr:rowOff>92837</xdr:rowOff>
    </xdr:from>
    <xdr:to>
      <xdr:col>10</xdr:col>
      <xdr:colOff>114300</xdr:colOff>
      <xdr:row>32</xdr:row>
      <xdr:rowOff>125222</xdr:rowOff>
    </xdr:to>
    <xdr:cxnSp macro="">
      <xdr:nvCxnSpPr>
        <xdr:cNvPr id="70" name="直線コネクタ 69">
          <a:extLst>
            <a:ext uri="{FF2B5EF4-FFF2-40B4-BE49-F238E27FC236}">
              <a16:creationId xmlns:a16="http://schemas.microsoft.com/office/drawing/2014/main" id="{00000000-0008-0000-0700-000046000000}"/>
            </a:ext>
          </a:extLst>
        </xdr:cNvPr>
        <xdr:cNvCxnSpPr/>
      </xdr:nvCxnSpPr>
      <xdr:spPr>
        <a:xfrm flipV="1">
          <a:off x="1130300" y="5579237"/>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34</xdr:row>
      <xdr:rowOff>165100</xdr:rowOff>
    </xdr:from>
    <xdr:to>
      <xdr:col>10</xdr:col>
      <xdr:colOff>165100</xdr:colOff>
      <xdr:row>35</xdr:row>
      <xdr:rowOff>95250</xdr:rowOff>
    </xdr:to>
    <xdr:sp macro="" textlink="">
      <xdr:nvSpPr>
        <xdr:cNvPr id="71" name="フローチャート: 判断 70">
          <a:extLst>
            <a:ext uri="{FF2B5EF4-FFF2-40B4-BE49-F238E27FC236}">
              <a16:creationId xmlns:a16="http://schemas.microsoft.com/office/drawing/2014/main" id="{00000000-0008-0000-0700-000047000000}"/>
            </a:ext>
          </a:extLst>
        </xdr:cNvPr>
        <xdr:cNvSpPr/>
      </xdr:nvSpPr>
      <xdr:spPr>
        <a:xfrm>
          <a:off x="1968500" y="5994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86377</xdr:rowOff>
    </xdr:from>
    <xdr:ext cx="469744" cy="259045"/>
    <xdr:sp macro="" textlink="">
      <xdr:nvSpPr>
        <xdr:cNvPr id="72" name="テキスト ボックス 71">
          <a:extLst>
            <a:ext uri="{FF2B5EF4-FFF2-40B4-BE49-F238E27FC236}">
              <a16:creationId xmlns:a16="http://schemas.microsoft.com/office/drawing/2014/main" id="{00000000-0008-0000-0700-000048000000}"/>
            </a:ext>
          </a:extLst>
        </xdr:cNvPr>
        <xdr:cNvSpPr txBox="1"/>
      </xdr:nvSpPr>
      <xdr:spPr>
        <a:xfrm>
          <a:off x="1784428" y="60871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34</xdr:row>
      <xdr:rowOff>155956</xdr:rowOff>
    </xdr:from>
    <xdr:to>
      <xdr:col>6</xdr:col>
      <xdr:colOff>38100</xdr:colOff>
      <xdr:row>35</xdr:row>
      <xdr:rowOff>86106</xdr:rowOff>
    </xdr:to>
    <xdr:sp macro="" textlink="">
      <xdr:nvSpPr>
        <xdr:cNvPr id="73" name="フローチャート: 判断 72">
          <a:extLst>
            <a:ext uri="{FF2B5EF4-FFF2-40B4-BE49-F238E27FC236}">
              <a16:creationId xmlns:a16="http://schemas.microsoft.com/office/drawing/2014/main" id="{00000000-0008-0000-0700-000049000000}"/>
            </a:ext>
          </a:extLst>
        </xdr:cNvPr>
        <xdr:cNvSpPr/>
      </xdr:nvSpPr>
      <xdr:spPr>
        <a:xfrm>
          <a:off x="1079500" y="59852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77233</xdr:rowOff>
    </xdr:from>
    <xdr:ext cx="469744"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895428" y="60779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3,824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9" name="テキスト ボックス 78">
          <a:extLst>
            <a:ext uri="{FF2B5EF4-FFF2-40B4-BE49-F238E27FC236}">
              <a16:creationId xmlns:a16="http://schemas.microsoft.com/office/drawing/2014/main" id="{00000000-0008-0000-0700-00004F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32</xdr:row>
      <xdr:rowOff>90424</xdr:rowOff>
    </xdr:from>
    <xdr:to>
      <xdr:col>24</xdr:col>
      <xdr:colOff>114300</xdr:colOff>
      <xdr:row>33</xdr:row>
      <xdr:rowOff>20574</xdr:rowOff>
    </xdr:to>
    <xdr:sp macro="" textlink="">
      <xdr:nvSpPr>
        <xdr:cNvPr id="80" name="楕円 79">
          <a:extLst>
            <a:ext uri="{FF2B5EF4-FFF2-40B4-BE49-F238E27FC236}">
              <a16:creationId xmlns:a16="http://schemas.microsoft.com/office/drawing/2014/main" id="{00000000-0008-0000-0700-000050000000}"/>
            </a:ext>
          </a:extLst>
        </xdr:cNvPr>
        <xdr:cNvSpPr/>
      </xdr:nvSpPr>
      <xdr:spPr>
        <a:xfrm>
          <a:off x="4584700" y="5576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31</xdr:row>
      <xdr:rowOff>113301</xdr:rowOff>
    </xdr:from>
    <xdr:ext cx="469744" cy="259045"/>
    <xdr:sp macro="" textlink="">
      <xdr:nvSpPr>
        <xdr:cNvPr id="81" name="議会費該当値テキスト">
          <a:extLst>
            <a:ext uri="{FF2B5EF4-FFF2-40B4-BE49-F238E27FC236}">
              <a16:creationId xmlns:a16="http://schemas.microsoft.com/office/drawing/2014/main" id="{00000000-0008-0000-0700-000051000000}"/>
            </a:ext>
          </a:extLst>
        </xdr:cNvPr>
        <xdr:cNvSpPr txBox="1"/>
      </xdr:nvSpPr>
      <xdr:spPr>
        <a:xfrm>
          <a:off x="4686300" y="5428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32</xdr:row>
      <xdr:rowOff>56515</xdr:rowOff>
    </xdr:from>
    <xdr:to>
      <xdr:col>20</xdr:col>
      <xdr:colOff>38100</xdr:colOff>
      <xdr:row>32</xdr:row>
      <xdr:rowOff>158115</xdr:rowOff>
    </xdr:to>
    <xdr:sp macro="" textlink="">
      <xdr:nvSpPr>
        <xdr:cNvPr id="82" name="楕円 81">
          <a:extLst>
            <a:ext uri="{FF2B5EF4-FFF2-40B4-BE49-F238E27FC236}">
              <a16:creationId xmlns:a16="http://schemas.microsoft.com/office/drawing/2014/main" id="{00000000-0008-0000-0700-000052000000}"/>
            </a:ext>
          </a:extLst>
        </xdr:cNvPr>
        <xdr:cNvSpPr/>
      </xdr:nvSpPr>
      <xdr:spPr>
        <a:xfrm>
          <a:off x="3746500" y="5542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31</xdr:row>
      <xdr:rowOff>3192</xdr:rowOff>
    </xdr:from>
    <xdr:ext cx="469744" cy="259045"/>
    <xdr:sp macro="" textlink="">
      <xdr:nvSpPr>
        <xdr:cNvPr id="83" name="テキスト ボックス 82">
          <a:extLst>
            <a:ext uri="{FF2B5EF4-FFF2-40B4-BE49-F238E27FC236}">
              <a16:creationId xmlns:a16="http://schemas.microsoft.com/office/drawing/2014/main" id="{00000000-0008-0000-0700-000053000000}"/>
            </a:ext>
          </a:extLst>
        </xdr:cNvPr>
        <xdr:cNvSpPr txBox="1"/>
      </xdr:nvSpPr>
      <xdr:spPr>
        <a:xfrm>
          <a:off x="3562428" y="5318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32</xdr:row>
      <xdr:rowOff>11938</xdr:rowOff>
    </xdr:from>
    <xdr:to>
      <xdr:col>15</xdr:col>
      <xdr:colOff>101600</xdr:colOff>
      <xdr:row>32</xdr:row>
      <xdr:rowOff>113538</xdr:rowOff>
    </xdr:to>
    <xdr:sp macro="" textlink="">
      <xdr:nvSpPr>
        <xdr:cNvPr id="84" name="楕円 83">
          <a:extLst>
            <a:ext uri="{FF2B5EF4-FFF2-40B4-BE49-F238E27FC236}">
              <a16:creationId xmlns:a16="http://schemas.microsoft.com/office/drawing/2014/main" id="{00000000-0008-0000-0700-000054000000}"/>
            </a:ext>
          </a:extLst>
        </xdr:cNvPr>
        <xdr:cNvSpPr/>
      </xdr:nvSpPr>
      <xdr:spPr>
        <a:xfrm>
          <a:off x="2857500" y="54983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30</xdr:row>
      <xdr:rowOff>130065</xdr:rowOff>
    </xdr:from>
    <xdr:ext cx="469744" cy="259045"/>
    <xdr:sp macro="" textlink="">
      <xdr:nvSpPr>
        <xdr:cNvPr id="85" name="テキスト ボックス 84">
          <a:extLst>
            <a:ext uri="{FF2B5EF4-FFF2-40B4-BE49-F238E27FC236}">
              <a16:creationId xmlns:a16="http://schemas.microsoft.com/office/drawing/2014/main" id="{00000000-0008-0000-0700-000055000000}"/>
            </a:ext>
          </a:extLst>
        </xdr:cNvPr>
        <xdr:cNvSpPr txBox="1"/>
      </xdr:nvSpPr>
      <xdr:spPr>
        <a:xfrm>
          <a:off x="2673428" y="5273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32</xdr:row>
      <xdr:rowOff>42037</xdr:rowOff>
    </xdr:from>
    <xdr:to>
      <xdr:col>10</xdr:col>
      <xdr:colOff>165100</xdr:colOff>
      <xdr:row>32</xdr:row>
      <xdr:rowOff>143637</xdr:rowOff>
    </xdr:to>
    <xdr:sp macro="" textlink="">
      <xdr:nvSpPr>
        <xdr:cNvPr id="86" name="楕円 85">
          <a:extLst>
            <a:ext uri="{FF2B5EF4-FFF2-40B4-BE49-F238E27FC236}">
              <a16:creationId xmlns:a16="http://schemas.microsoft.com/office/drawing/2014/main" id="{00000000-0008-0000-0700-000056000000}"/>
            </a:ext>
          </a:extLst>
        </xdr:cNvPr>
        <xdr:cNvSpPr/>
      </xdr:nvSpPr>
      <xdr:spPr>
        <a:xfrm>
          <a:off x="1968500" y="55284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30</xdr:row>
      <xdr:rowOff>160164</xdr:rowOff>
    </xdr:from>
    <xdr:ext cx="469744" cy="259045"/>
    <xdr:sp macro="" textlink="">
      <xdr:nvSpPr>
        <xdr:cNvPr id="87" name="テキスト ボックス 86">
          <a:extLst>
            <a:ext uri="{FF2B5EF4-FFF2-40B4-BE49-F238E27FC236}">
              <a16:creationId xmlns:a16="http://schemas.microsoft.com/office/drawing/2014/main" id="{00000000-0008-0000-0700-000057000000}"/>
            </a:ext>
          </a:extLst>
        </xdr:cNvPr>
        <xdr:cNvSpPr txBox="1"/>
      </xdr:nvSpPr>
      <xdr:spPr>
        <a:xfrm>
          <a:off x="1784428" y="530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32</xdr:row>
      <xdr:rowOff>74422</xdr:rowOff>
    </xdr:from>
    <xdr:to>
      <xdr:col>6</xdr:col>
      <xdr:colOff>38100</xdr:colOff>
      <xdr:row>33</xdr:row>
      <xdr:rowOff>4572</xdr:rowOff>
    </xdr:to>
    <xdr:sp macro="" textlink="">
      <xdr:nvSpPr>
        <xdr:cNvPr id="88" name="楕円 87">
          <a:extLst>
            <a:ext uri="{FF2B5EF4-FFF2-40B4-BE49-F238E27FC236}">
              <a16:creationId xmlns:a16="http://schemas.microsoft.com/office/drawing/2014/main" id="{00000000-0008-0000-0700-000058000000}"/>
            </a:ext>
          </a:extLst>
        </xdr:cNvPr>
        <xdr:cNvSpPr/>
      </xdr:nvSpPr>
      <xdr:spPr>
        <a:xfrm>
          <a:off x="1079500" y="55608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31</xdr:row>
      <xdr:rowOff>21099</xdr:rowOff>
    </xdr:from>
    <xdr:ext cx="469744" cy="259045"/>
    <xdr:sp macro="" textlink="">
      <xdr:nvSpPr>
        <xdr:cNvPr id="89" name="テキスト ボックス 88">
          <a:extLst>
            <a:ext uri="{FF2B5EF4-FFF2-40B4-BE49-F238E27FC236}">
              <a16:creationId xmlns:a16="http://schemas.microsoft.com/office/drawing/2014/main" id="{00000000-0008-0000-0700-000059000000}"/>
            </a:ext>
          </a:extLst>
        </xdr:cNvPr>
        <xdr:cNvSpPr txBox="1"/>
      </xdr:nvSpPr>
      <xdr:spPr>
        <a:xfrm>
          <a:off x="895428" y="53360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85/99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67,583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7" name="正方形/長方形 96">
          <a:extLst>
            <a:ext uri="{FF2B5EF4-FFF2-40B4-BE49-F238E27FC236}">
              <a16:creationId xmlns:a16="http://schemas.microsoft.com/office/drawing/2014/main" id="{00000000-0008-0000-0700-000061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8" name="テキスト ボックス 97">
          <a:extLst>
            <a:ext uri="{FF2B5EF4-FFF2-40B4-BE49-F238E27FC236}">
              <a16:creationId xmlns:a16="http://schemas.microsoft.com/office/drawing/2014/main" id="{00000000-0008-0000-0700-000062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100" name="直線コネクタ 99">
          <a:extLst>
            <a:ext uri="{FF2B5EF4-FFF2-40B4-BE49-F238E27FC236}">
              <a16:creationId xmlns:a16="http://schemas.microsoft.com/office/drawing/2014/main" id="{00000000-0008-0000-0700-000064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1" name="テキスト ボックス 100">
          <a:extLst>
            <a:ext uri="{FF2B5EF4-FFF2-40B4-BE49-F238E27FC236}">
              <a16:creationId xmlns:a16="http://schemas.microsoft.com/office/drawing/2014/main" id="{00000000-0008-0000-0700-000065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2" name="直線コネクタ 101">
          <a:extLst>
            <a:ext uri="{FF2B5EF4-FFF2-40B4-BE49-F238E27FC236}">
              <a16:creationId xmlns:a16="http://schemas.microsoft.com/office/drawing/2014/main" id="{00000000-0008-0000-0700-000066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35577</xdr:rowOff>
    </xdr:from>
    <xdr:ext cx="595419" cy="259045"/>
    <xdr:sp macro="" textlink="">
      <xdr:nvSpPr>
        <xdr:cNvPr id="103" name="テキスト ボックス 102">
          <a:extLst>
            <a:ext uri="{FF2B5EF4-FFF2-40B4-BE49-F238E27FC236}">
              <a16:creationId xmlns:a16="http://schemas.microsoft.com/office/drawing/2014/main" id="{00000000-0008-0000-0700-000067000000}"/>
            </a:ext>
          </a:extLst>
        </xdr:cNvPr>
        <xdr:cNvSpPr txBox="1"/>
      </xdr:nvSpPr>
      <xdr:spPr>
        <a:xfrm>
          <a:off x="166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4" name="直線コネクタ 103">
          <a:extLst>
            <a:ext uri="{FF2B5EF4-FFF2-40B4-BE49-F238E27FC236}">
              <a16:creationId xmlns:a16="http://schemas.microsoft.com/office/drawing/2014/main" id="{00000000-0008-0000-0700-000068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168927</xdr:rowOff>
    </xdr:from>
    <xdr:ext cx="595419" cy="259045"/>
    <xdr:sp macro="" textlink="">
      <xdr:nvSpPr>
        <xdr:cNvPr id="105" name="テキスト ボックス 104">
          <a:extLst>
            <a:ext uri="{FF2B5EF4-FFF2-40B4-BE49-F238E27FC236}">
              <a16:creationId xmlns:a16="http://schemas.microsoft.com/office/drawing/2014/main" id="{00000000-0008-0000-0700-000069000000}"/>
            </a:ext>
          </a:extLst>
        </xdr:cNvPr>
        <xdr:cNvSpPr txBox="1"/>
      </xdr:nvSpPr>
      <xdr:spPr>
        <a:xfrm>
          <a:off x="166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6" name="直線コネクタ 105">
          <a:extLst>
            <a:ext uri="{FF2B5EF4-FFF2-40B4-BE49-F238E27FC236}">
              <a16:creationId xmlns:a16="http://schemas.microsoft.com/office/drawing/2014/main" id="{00000000-0008-0000-0700-00006A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130827</xdr:rowOff>
    </xdr:from>
    <xdr:ext cx="595419" cy="259045"/>
    <xdr:sp macro="" textlink="">
      <xdr:nvSpPr>
        <xdr:cNvPr id="107" name="テキスト ボックス 106">
          <a:extLst>
            <a:ext uri="{FF2B5EF4-FFF2-40B4-BE49-F238E27FC236}">
              <a16:creationId xmlns:a16="http://schemas.microsoft.com/office/drawing/2014/main" id="{00000000-0008-0000-0700-00006B000000}"/>
            </a:ext>
          </a:extLst>
        </xdr:cNvPr>
        <xdr:cNvSpPr txBox="1"/>
      </xdr:nvSpPr>
      <xdr:spPr>
        <a:xfrm>
          <a:off x="166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8" name="直線コネクタ 107">
          <a:extLst>
            <a:ext uri="{FF2B5EF4-FFF2-40B4-BE49-F238E27FC236}">
              <a16:creationId xmlns:a16="http://schemas.microsoft.com/office/drawing/2014/main" id="{00000000-0008-0000-0700-00006C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92727</xdr:rowOff>
    </xdr:from>
    <xdr:ext cx="595419" cy="259045"/>
    <xdr:sp macro="" textlink="">
      <xdr:nvSpPr>
        <xdr:cNvPr id="109" name="テキスト ボックス 108">
          <a:extLst>
            <a:ext uri="{FF2B5EF4-FFF2-40B4-BE49-F238E27FC236}">
              <a16:creationId xmlns:a16="http://schemas.microsoft.com/office/drawing/2014/main" id="{00000000-0008-0000-0700-00006D000000}"/>
            </a:ext>
          </a:extLst>
        </xdr:cNvPr>
        <xdr:cNvSpPr txBox="1"/>
      </xdr:nvSpPr>
      <xdr:spPr>
        <a:xfrm>
          <a:off x="166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a:extLst>
            <a:ext uri="{FF2B5EF4-FFF2-40B4-BE49-F238E27FC236}">
              <a16:creationId xmlns:a16="http://schemas.microsoft.com/office/drawing/2014/main" id="{00000000-0008-0000-0700-00006E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a:extLst>
            <a:ext uri="{FF2B5EF4-FFF2-40B4-BE49-F238E27FC236}">
              <a16:creationId xmlns:a16="http://schemas.microsoft.com/office/drawing/2014/main" id="{00000000-0008-0000-0700-00006F000000}"/>
            </a:ext>
          </a:extLst>
        </xdr:cNvPr>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総務費グラフ枠">
          <a:extLst>
            <a:ext uri="{FF2B5EF4-FFF2-40B4-BE49-F238E27FC236}">
              <a16:creationId xmlns:a16="http://schemas.microsoft.com/office/drawing/2014/main" id="{00000000-0008-0000-0700-000070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18378</xdr:rowOff>
    </xdr:from>
    <xdr:to>
      <xdr:col>24</xdr:col>
      <xdr:colOff>62865</xdr:colOff>
      <xdr:row>58</xdr:row>
      <xdr:rowOff>95276</xdr:rowOff>
    </xdr:to>
    <xdr:cxnSp macro="">
      <xdr:nvCxnSpPr>
        <xdr:cNvPr id="113" name="直線コネクタ 112">
          <a:extLst>
            <a:ext uri="{FF2B5EF4-FFF2-40B4-BE49-F238E27FC236}">
              <a16:creationId xmlns:a16="http://schemas.microsoft.com/office/drawing/2014/main" id="{00000000-0008-0000-0700-000071000000}"/>
            </a:ext>
          </a:extLst>
        </xdr:cNvPr>
        <xdr:cNvCxnSpPr/>
      </xdr:nvCxnSpPr>
      <xdr:spPr>
        <a:xfrm flipV="1">
          <a:off x="4633595" y="8762328"/>
          <a:ext cx="1270" cy="12770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99103</xdr:rowOff>
    </xdr:from>
    <xdr:ext cx="534377" cy="259045"/>
    <xdr:sp macro="" textlink="">
      <xdr:nvSpPr>
        <xdr:cNvPr id="114" name="総務費最小値テキスト">
          <a:extLst>
            <a:ext uri="{FF2B5EF4-FFF2-40B4-BE49-F238E27FC236}">
              <a16:creationId xmlns:a16="http://schemas.microsoft.com/office/drawing/2014/main" id="{00000000-0008-0000-0700-000072000000}"/>
            </a:ext>
          </a:extLst>
        </xdr:cNvPr>
        <xdr:cNvSpPr txBox="1"/>
      </xdr:nvSpPr>
      <xdr:spPr>
        <a:xfrm>
          <a:off x="4686300" y="10043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95276</xdr:rowOff>
    </xdr:from>
    <xdr:to>
      <xdr:col>24</xdr:col>
      <xdr:colOff>152400</xdr:colOff>
      <xdr:row>58</xdr:row>
      <xdr:rowOff>95276</xdr:rowOff>
    </xdr:to>
    <xdr:cxnSp macro="">
      <xdr:nvCxnSpPr>
        <xdr:cNvPr id="115" name="直線コネクタ 114">
          <a:extLst>
            <a:ext uri="{FF2B5EF4-FFF2-40B4-BE49-F238E27FC236}">
              <a16:creationId xmlns:a16="http://schemas.microsoft.com/office/drawing/2014/main" id="{00000000-0008-0000-0700-000073000000}"/>
            </a:ext>
          </a:extLst>
        </xdr:cNvPr>
        <xdr:cNvCxnSpPr/>
      </xdr:nvCxnSpPr>
      <xdr:spPr>
        <a:xfrm>
          <a:off x="4546600" y="100393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136505</xdr:rowOff>
    </xdr:from>
    <xdr:ext cx="599010" cy="259045"/>
    <xdr:sp macro="" textlink="">
      <xdr:nvSpPr>
        <xdr:cNvPr id="116" name="総務費最大値テキスト">
          <a:extLst>
            <a:ext uri="{FF2B5EF4-FFF2-40B4-BE49-F238E27FC236}">
              <a16:creationId xmlns:a16="http://schemas.microsoft.com/office/drawing/2014/main" id="{00000000-0008-0000-0700-000074000000}"/>
            </a:ext>
          </a:extLst>
        </xdr:cNvPr>
        <xdr:cNvSpPr txBox="1"/>
      </xdr:nvSpPr>
      <xdr:spPr>
        <a:xfrm>
          <a:off x="4686300" y="8537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366,843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18378</xdr:rowOff>
    </xdr:from>
    <xdr:to>
      <xdr:col>24</xdr:col>
      <xdr:colOff>152400</xdr:colOff>
      <xdr:row>51</xdr:row>
      <xdr:rowOff>18378</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4546600" y="8762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55</xdr:row>
      <xdr:rowOff>142752</xdr:rowOff>
    </xdr:from>
    <xdr:to>
      <xdr:col>24</xdr:col>
      <xdr:colOff>63500</xdr:colOff>
      <xdr:row>58</xdr:row>
      <xdr:rowOff>35134</xdr:rowOff>
    </xdr:to>
    <xdr:cxnSp macro="">
      <xdr:nvCxnSpPr>
        <xdr:cNvPr id="118" name="直線コネクタ 117">
          <a:extLst>
            <a:ext uri="{FF2B5EF4-FFF2-40B4-BE49-F238E27FC236}">
              <a16:creationId xmlns:a16="http://schemas.microsoft.com/office/drawing/2014/main" id="{00000000-0008-0000-0700-000076000000}"/>
            </a:ext>
          </a:extLst>
        </xdr:cNvPr>
        <xdr:cNvCxnSpPr/>
      </xdr:nvCxnSpPr>
      <xdr:spPr>
        <a:xfrm>
          <a:off x="3797300" y="9572502"/>
          <a:ext cx="838200" cy="4067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83769</xdr:rowOff>
    </xdr:from>
    <xdr:ext cx="534377" cy="259045"/>
    <xdr:sp macro="" textlink="">
      <xdr:nvSpPr>
        <xdr:cNvPr id="119" name="総務費平均値テキスト">
          <a:extLst>
            <a:ext uri="{FF2B5EF4-FFF2-40B4-BE49-F238E27FC236}">
              <a16:creationId xmlns:a16="http://schemas.microsoft.com/office/drawing/2014/main" id="{00000000-0008-0000-0700-000077000000}"/>
            </a:ext>
          </a:extLst>
        </xdr:cNvPr>
        <xdr:cNvSpPr txBox="1"/>
      </xdr:nvSpPr>
      <xdr:spPr>
        <a:xfrm>
          <a:off x="4686300" y="96849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72,351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60892</xdr:rowOff>
    </xdr:from>
    <xdr:to>
      <xdr:col>24</xdr:col>
      <xdr:colOff>114300</xdr:colOff>
      <xdr:row>57</xdr:row>
      <xdr:rowOff>162492</xdr:rowOff>
    </xdr:to>
    <xdr:sp macro="" textlink="">
      <xdr:nvSpPr>
        <xdr:cNvPr id="120" name="フローチャート: 判断 119">
          <a:extLst>
            <a:ext uri="{FF2B5EF4-FFF2-40B4-BE49-F238E27FC236}">
              <a16:creationId xmlns:a16="http://schemas.microsoft.com/office/drawing/2014/main" id="{00000000-0008-0000-0700-000078000000}"/>
            </a:ext>
          </a:extLst>
        </xdr:cNvPr>
        <xdr:cNvSpPr/>
      </xdr:nvSpPr>
      <xdr:spPr>
        <a:xfrm>
          <a:off x="4584700" y="98335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55</xdr:row>
      <xdr:rowOff>142752</xdr:rowOff>
    </xdr:from>
    <xdr:to>
      <xdr:col>19</xdr:col>
      <xdr:colOff>177800</xdr:colOff>
      <xdr:row>58</xdr:row>
      <xdr:rowOff>34056</xdr:rowOff>
    </xdr:to>
    <xdr:cxnSp macro="">
      <xdr:nvCxnSpPr>
        <xdr:cNvPr id="121" name="直線コネクタ 120">
          <a:extLst>
            <a:ext uri="{FF2B5EF4-FFF2-40B4-BE49-F238E27FC236}">
              <a16:creationId xmlns:a16="http://schemas.microsoft.com/office/drawing/2014/main" id="{00000000-0008-0000-0700-000079000000}"/>
            </a:ext>
          </a:extLst>
        </xdr:cNvPr>
        <xdr:cNvCxnSpPr/>
      </xdr:nvCxnSpPr>
      <xdr:spPr>
        <a:xfrm flipV="1">
          <a:off x="2908300" y="9572502"/>
          <a:ext cx="889000" cy="405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55</xdr:row>
      <xdr:rowOff>67636</xdr:rowOff>
    </xdr:from>
    <xdr:to>
      <xdr:col>20</xdr:col>
      <xdr:colOff>38100</xdr:colOff>
      <xdr:row>55</xdr:row>
      <xdr:rowOff>169236</xdr:rowOff>
    </xdr:to>
    <xdr:sp macro="" textlink="">
      <xdr:nvSpPr>
        <xdr:cNvPr id="122" name="フローチャート: 判断 121">
          <a:extLst>
            <a:ext uri="{FF2B5EF4-FFF2-40B4-BE49-F238E27FC236}">
              <a16:creationId xmlns:a16="http://schemas.microsoft.com/office/drawing/2014/main" id="{00000000-0008-0000-0700-00007A000000}"/>
            </a:ext>
          </a:extLst>
        </xdr:cNvPr>
        <xdr:cNvSpPr/>
      </xdr:nvSpPr>
      <xdr:spPr>
        <a:xfrm>
          <a:off x="3746500" y="94973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54</xdr:row>
      <xdr:rowOff>14313</xdr:rowOff>
    </xdr:from>
    <xdr:ext cx="599010" cy="259045"/>
    <xdr:sp macro="" textlink="">
      <xdr:nvSpPr>
        <xdr:cNvPr id="123" name="テキスト ボックス 122">
          <a:extLst>
            <a:ext uri="{FF2B5EF4-FFF2-40B4-BE49-F238E27FC236}">
              <a16:creationId xmlns:a16="http://schemas.microsoft.com/office/drawing/2014/main" id="{00000000-0008-0000-0700-00007B000000}"/>
            </a:ext>
          </a:extLst>
        </xdr:cNvPr>
        <xdr:cNvSpPr txBox="1"/>
      </xdr:nvSpPr>
      <xdr:spPr>
        <a:xfrm>
          <a:off x="3497795" y="927261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160,581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34056</xdr:rowOff>
    </xdr:from>
    <xdr:to>
      <xdr:col>15</xdr:col>
      <xdr:colOff>50800</xdr:colOff>
      <xdr:row>58</xdr:row>
      <xdr:rowOff>35337</xdr:rowOff>
    </xdr:to>
    <xdr:cxnSp macro="">
      <xdr:nvCxnSpPr>
        <xdr:cNvPr id="124" name="直線コネクタ 123">
          <a:extLst>
            <a:ext uri="{FF2B5EF4-FFF2-40B4-BE49-F238E27FC236}">
              <a16:creationId xmlns:a16="http://schemas.microsoft.com/office/drawing/2014/main" id="{00000000-0008-0000-0700-00007C000000}"/>
            </a:ext>
          </a:extLst>
        </xdr:cNvPr>
        <xdr:cNvCxnSpPr/>
      </xdr:nvCxnSpPr>
      <xdr:spPr>
        <a:xfrm flipV="1">
          <a:off x="2019300" y="9978156"/>
          <a:ext cx="889000" cy="12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130509</xdr:rowOff>
    </xdr:from>
    <xdr:to>
      <xdr:col>15</xdr:col>
      <xdr:colOff>101600</xdr:colOff>
      <xdr:row>58</xdr:row>
      <xdr:rowOff>60659</xdr:rowOff>
    </xdr:to>
    <xdr:sp macro="" textlink="">
      <xdr:nvSpPr>
        <xdr:cNvPr id="125" name="フローチャート: 判断 124">
          <a:extLst>
            <a:ext uri="{FF2B5EF4-FFF2-40B4-BE49-F238E27FC236}">
              <a16:creationId xmlns:a16="http://schemas.microsoft.com/office/drawing/2014/main" id="{00000000-0008-0000-0700-00007D000000}"/>
            </a:ext>
          </a:extLst>
        </xdr:cNvPr>
        <xdr:cNvSpPr/>
      </xdr:nvSpPr>
      <xdr:spPr>
        <a:xfrm>
          <a:off x="2857500" y="9903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56</xdr:row>
      <xdr:rowOff>77186</xdr:rowOff>
    </xdr:from>
    <xdr:ext cx="534377" cy="259045"/>
    <xdr:sp macro="" textlink="">
      <xdr:nvSpPr>
        <xdr:cNvPr id="126" name="テキスト ボックス 125">
          <a:extLst>
            <a:ext uri="{FF2B5EF4-FFF2-40B4-BE49-F238E27FC236}">
              <a16:creationId xmlns:a16="http://schemas.microsoft.com/office/drawing/2014/main" id="{00000000-0008-0000-0700-00007E000000}"/>
            </a:ext>
          </a:extLst>
        </xdr:cNvPr>
        <xdr:cNvSpPr txBox="1"/>
      </xdr:nvSpPr>
      <xdr:spPr>
        <a:xfrm>
          <a:off x="2641111" y="96783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54,079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15505</xdr:rowOff>
    </xdr:from>
    <xdr:to>
      <xdr:col>10</xdr:col>
      <xdr:colOff>114300</xdr:colOff>
      <xdr:row>58</xdr:row>
      <xdr:rowOff>35337</xdr:rowOff>
    </xdr:to>
    <xdr:cxnSp macro="">
      <xdr:nvCxnSpPr>
        <xdr:cNvPr id="127" name="直線コネクタ 126">
          <a:extLst>
            <a:ext uri="{FF2B5EF4-FFF2-40B4-BE49-F238E27FC236}">
              <a16:creationId xmlns:a16="http://schemas.microsoft.com/office/drawing/2014/main" id="{00000000-0008-0000-0700-00007F000000}"/>
            </a:ext>
          </a:extLst>
        </xdr:cNvPr>
        <xdr:cNvCxnSpPr/>
      </xdr:nvCxnSpPr>
      <xdr:spPr>
        <a:xfrm>
          <a:off x="1130300" y="9959605"/>
          <a:ext cx="889000" cy="198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88176</xdr:rowOff>
    </xdr:from>
    <xdr:to>
      <xdr:col>10</xdr:col>
      <xdr:colOff>165100</xdr:colOff>
      <xdr:row>58</xdr:row>
      <xdr:rowOff>18326</xdr:rowOff>
    </xdr:to>
    <xdr:sp macro="" textlink="">
      <xdr:nvSpPr>
        <xdr:cNvPr id="128" name="フローチャート: 判断 127">
          <a:extLst>
            <a:ext uri="{FF2B5EF4-FFF2-40B4-BE49-F238E27FC236}">
              <a16:creationId xmlns:a16="http://schemas.microsoft.com/office/drawing/2014/main" id="{00000000-0008-0000-0700-000080000000}"/>
            </a:ext>
          </a:extLst>
        </xdr:cNvPr>
        <xdr:cNvSpPr/>
      </xdr:nvSpPr>
      <xdr:spPr>
        <a:xfrm>
          <a:off x="1968500" y="9860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56</xdr:row>
      <xdr:rowOff>34853</xdr:rowOff>
    </xdr:from>
    <xdr:ext cx="534377" cy="259045"/>
    <xdr:sp macro="" textlink="">
      <xdr:nvSpPr>
        <xdr:cNvPr id="129" name="テキスト ボックス 128">
          <a:extLst>
            <a:ext uri="{FF2B5EF4-FFF2-40B4-BE49-F238E27FC236}">
              <a16:creationId xmlns:a16="http://schemas.microsoft.com/office/drawing/2014/main" id="{00000000-0008-0000-0700-000081000000}"/>
            </a:ext>
          </a:extLst>
        </xdr:cNvPr>
        <xdr:cNvSpPr txBox="1"/>
      </xdr:nvSpPr>
      <xdr:spPr>
        <a:xfrm>
          <a:off x="1752111" y="96360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65,190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118774</xdr:rowOff>
    </xdr:from>
    <xdr:to>
      <xdr:col>6</xdr:col>
      <xdr:colOff>38100</xdr:colOff>
      <xdr:row>58</xdr:row>
      <xdr:rowOff>48924</xdr:rowOff>
    </xdr:to>
    <xdr:sp macro="" textlink="">
      <xdr:nvSpPr>
        <xdr:cNvPr id="130" name="フローチャート: 判断 129">
          <a:extLst>
            <a:ext uri="{FF2B5EF4-FFF2-40B4-BE49-F238E27FC236}">
              <a16:creationId xmlns:a16="http://schemas.microsoft.com/office/drawing/2014/main" id="{00000000-0008-0000-0700-000082000000}"/>
            </a:ext>
          </a:extLst>
        </xdr:cNvPr>
        <xdr:cNvSpPr/>
      </xdr:nvSpPr>
      <xdr:spPr>
        <a:xfrm>
          <a:off x="1079500" y="989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56</xdr:row>
      <xdr:rowOff>65451</xdr:rowOff>
    </xdr:from>
    <xdr:ext cx="534377"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863111" y="96666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a:extLst>
            <a:ext uri="{FF2B5EF4-FFF2-40B4-BE49-F238E27FC236}">
              <a16:creationId xmlns:a16="http://schemas.microsoft.com/office/drawing/2014/main" id="{00000000-0008-0000-0700-000088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155784</xdr:rowOff>
    </xdr:from>
    <xdr:to>
      <xdr:col>24</xdr:col>
      <xdr:colOff>114300</xdr:colOff>
      <xdr:row>58</xdr:row>
      <xdr:rowOff>85934</xdr:rowOff>
    </xdr:to>
    <xdr:sp macro="" textlink="">
      <xdr:nvSpPr>
        <xdr:cNvPr id="137" name="楕円 136">
          <a:extLst>
            <a:ext uri="{FF2B5EF4-FFF2-40B4-BE49-F238E27FC236}">
              <a16:creationId xmlns:a16="http://schemas.microsoft.com/office/drawing/2014/main" id="{00000000-0008-0000-0700-000089000000}"/>
            </a:ext>
          </a:extLst>
        </xdr:cNvPr>
        <xdr:cNvSpPr/>
      </xdr:nvSpPr>
      <xdr:spPr>
        <a:xfrm>
          <a:off x="4584700" y="9928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70711</xdr:rowOff>
    </xdr:from>
    <xdr:ext cx="534377" cy="259045"/>
    <xdr:sp macro="" textlink="">
      <xdr:nvSpPr>
        <xdr:cNvPr id="138" name="総務費該当値テキスト">
          <a:extLst>
            <a:ext uri="{FF2B5EF4-FFF2-40B4-BE49-F238E27FC236}">
              <a16:creationId xmlns:a16="http://schemas.microsoft.com/office/drawing/2014/main" id="{00000000-0008-0000-0700-00008A000000}"/>
            </a:ext>
          </a:extLst>
        </xdr:cNvPr>
        <xdr:cNvSpPr txBox="1"/>
      </xdr:nvSpPr>
      <xdr:spPr>
        <a:xfrm>
          <a:off x="4686300" y="9843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47,445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55</xdr:row>
      <xdr:rowOff>91952</xdr:rowOff>
    </xdr:from>
    <xdr:to>
      <xdr:col>20</xdr:col>
      <xdr:colOff>38100</xdr:colOff>
      <xdr:row>56</xdr:row>
      <xdr:rowOff>22102</xdr:rowOff>
    </xdr:to>
    <xdr:sp macro="" textlink="">
      <xdr:nvSpPr>
        <xdr:cNvPr id="139" name="楕円 138">
          <a:extLst>
            <a:ext uri="{FF2B5EF4-FFF2-40B4-BE49-F238E27FC236}">
              <a16:creationId xmlns:a16="http://schemas.microsoft.com/office/drawing/2014/main" id="{00000000-0008-0000-0700-00008B000000}"/>
            </a:ext>
          </a:extLst>
        </xdr:cNvPr>
        <xdr:cNvSpPr/>
      </xdr:nvSpPr>
      <xdr:spPr>
        <a:xfrm>
          <a:off x="3746500" y="9521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13229</xdr:rowOff>
    </xdr:from>
    <xdr:ext cx="599010" cy="259045"/>
    <xdr:sp macro="" textlink="">
      <xdr:nvSpPr>
        <xdr:cNvPr id="140" name="テキスト ボックス 139">
          <a:extLst>
            <a:ext uri="{FF2B5EF4-FFF2-40B4-BE49-F238E27FC236}">
              <a16:creationId xmlns:a16="http://schemas.microsoft.com/office/drawing/2014/main" id="{00000000-0008-0000-0700-00008C000000}"/>
            </a:ext>
          </a:extLst>
        </xdr:cNvPr>
        <xdr:cNvSpPr txBox="1"/>
      </xdr:nvSpPr>
      <xdr:spPr>
        <a:xfrm>
          <a:off x="3497795" y="9614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57</xdr:row>
      <xdr:rowOff>154706</xdr:rowOff>
    </xdr:from>
    <xdr:to>
      <xdr:col>15</xdr:col>
      <xdr:colOff>101600</xdr:colOff>
      <xdr:row>58</xdr:row>
      <xdr:rowOff>84856</xdr:rowOff>
    </xdr:to>
    <xdr:sp macro="" textlink="">
      <xdr:nvSpPr>
        <xdr:cNvPr id="141" name="楕円 140">
          <a:extLst>
            <a:ext uri="{FF2B5EF4-FFF2-40B4-BE49-F238E27FC236}">
              <a16:creationId xmlns:a16="http://schemas.microsoft.com/office/drawing/2014/main" id="{00000000-0008-0000-0700-00008D000000}"/>
            </a:ext>
          </a:extLst>
        </xdr:cNvPr>
        <xdr:cNvSpPr/>
      </xdr:nvSpPr>
      <xdr:spPr>
        <a:xfrm>
          <a:off x="2857500" y="9927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58</xdr:row>
      <xdr:rowOff>75983</xdr:rowOff>
    </xdr:from>
    <xdr:ext cx="534377" cy="259045"/>
    <xdr:sp macro="" textlink="">
      <xdr:nvSpPr>
        <xdr:cNvPr id="142" name="テキスト ボックス 141">
          <a:extLst>
            <a:ext uri="{FF2B5EF4-FFF2-40B4-BE49-F238E27FC236}">
              <a16:creationId xmlns:a16="http://schemas.microsoft.com/office/drawing/2014/main" id="{00000000-0008-0000-0700-00008E000000}"/>
            </a:ext>
          </a:extLst>
        </xdr:cNvPr>
        <xdr:cNvSpPr txBox="1"/>
      </xdr:nvSpPr>
      <xdr:spPr>
        <a:xfrm>
          <a:off x="2641111" y="100200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57</xdr:row>
      <xdr:rowOff>155987</xdr:rowOff>
    </xdr:from>
    <xdr:to>
      <xdr:col>10</xdr:col>
      <xdr:colOff>165100</xdr:colOff>
      <xdr:row>58</xdr:row>
      <xdr:rowOff>86137</xdr:rowOff>
    </xdr:to>
    <xdr:sp macro="" textlink="">
      <xdr:nvSpPr>
        <xdr:cNvPr id="143" name="楕円 142">
          <a:extLst>
            <a:ext uri="{FF2B5EF4-FFF2-40B4-BE49-F238E27FC236}">
              <a16:creationId xmlns:a16="http://schemas.microsoft.com/office/drawing/2014/main" id="{00000000-0008-0000-0700-00008F000000}"/>
            </a:ext>
          </a:extLst>
        </xdr:cNvPr>
        <xdr:cNvSpPr/>
      </xdr:nvSpPr>
      <xdr:spPr>
        <a:xfrm>
          <a:off x="1968500" y="9928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58</xdr:row>
      <xdr:rowOff>77264</xdr:rowOff>
    </xdr:from>
    <xdr:ext cx="534377" cy="259045"/>
    <xdr:sp macro="" textlink="">
      <xdr:nvSpPr>
        <xdr:cNvPr id="144" name="テキスト ボックス 143">
          <a:extLst>
            <a:ext uri="{FF2B5EF4-FFF2-40B4-BE49-F238E27FC236}">
              <a16:creationId xmlns:a16="http://schemas.microsoft.com/office/drawing/2014/main" id="{00000000-0008-0000-0700-000090000000}"/>
            </a:ext>
          </a:extLst>
        </xdr:cNvPr>
        <xdr:cNvSpPr txBox="1"/>
      </xdr:nvSpPr>
      <xdr:spPr>
        <a:xfrm>
          <a:off x="1752111" y="100213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47,392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57</xdr:row>
      <xdr:rowOff>136155</xdr:rowOff>
    </xdr:from>
    <xdr:to>
      <xdr:col>6</xdr:col>
      <xdr:colOff>38100</xdr:colOff>
      <xdr:row>58</xdr:row>
      <xdr:rowOff>66305</xdr:rowOff>
    </xdr:to>
    <xdr:sp macro="" textlink="">
      <xdr:nvSpPr>
        <xdr:cNvPr id="145" name="楕円 144">
          <a:extLst>
            <a:ext uri="{FF2B5EF4-FFF2-40B4-BE49-F238E27FC236}">
              <a16:creationId xmlns:a16="http://schemas.microsoft.com/office/drawing/2014/main" id="{00000000-0008-0000-0700-000091000000}"/>
            </a:ext>
          </a:extLst>
        </xdr:cNvPr>
        <xdr:cNvSpPr/>
      </xdr:nvSpPr>
      <xdr:spPr>
        <a:xfrm>
          <a:off x="1079500" y="9908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57432</xdr:rowOff>
    </xdr:from>
    <xdr:ext cx="534377" cy="259045"/>
    <xdr:sp macro="" textlink="">
      <xdr:nvSpPr>
        <xdr:cNvPr id="146" name="テキスト ボックス 145">
          <a:extLst>
            <a:ext uri="{FF2B5EF4-FFF2-40B4-BE49-F238E27FC236}">
              <a16:creationId xmlns:a16="http://schemas.microsoft.com/office/drawing/2014/main" id="{00000000-0008-0000-0700-000092000000}"/>
            </a:ext>
          </a:extLst>
        </xdr:cNvPr>
        <xdr:cNvSpPr txBox="1"/>
      </xdr:nvSpPr>
      <xdr:spPr>
        <a:xfrm>
          <a:off x="863111" y="1000153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202,885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206,898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a:extLst>
            <a:ext uri="{FF2B5EF4-FFF2-40B4-BE49-F238E27FC236}">
              <a16:creationId xmlns:a16="http://schemas.microsoft.com/office/drawing/2014/main" id="{00000000-0008-0000-0700-00009A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a:extLst>
            <a:ext uri="{FF2B5EF4-FFF2-40B4-BE49-F238E27FC236}">
              <a16:creationId xmlns:a16="http://schemas.microsoft.com/office/drawing/2014/main" id="{00000000-0008-0000-0700-00009B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80</xdr:row>
      <xdr:rowOff>111777</xdr:rowOff>
    </xdr:from>
    <xdr:ext cx="531299"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230701" y="1382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8" name="直線コネクタ 167">
          <a:extLst>
            <a:ext uri="{FF2B5EF4-FFF2-40B4-BE49-F238E27FC236}">
              <a16:creationId xmlns:a16="http://schemas.microsoft.com/office/drawing/2014/main" id="{00000000-0008-0000-0700-0000A8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9" name="テキスト ボックス 168">
          <a:extLst>
            <a:ext uri="{FF2B5EF4-FFF2-40B4-BE49-F238E27FC236}">
              <a16:creationId xmlns:a16="http://schemas.microsoft.com/office/drawing/2014/main" id="{00000000-0008-0000-0700-0000A9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0" name="民生費グラフ枠">
          <a:extLst>
            <a:ext uri="{FF2B5EF4-FFF2-40B4-BE49-F238E27FC236}">
              <a16:creationId xmlns:a16="http://schemas.microsoft.com/office/drawing/2014/main" id="{00000000-0008-0000-0700-0000AA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111163</xdr:rowOff>
    </xdr:from>
    <xdr:to>
      <xdr:col>24</xdr:col>
      <xdr:colOff>62865</xdr:colOff>
      <xdr:row>78</xdr:row>
      <xdr:rowOff>58677</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flipV="1">
          <a:off x="4633595" y="12284113"/>
          <a:ext cx="1270" cy="11476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62504</xdr:rowOff>
    </xdr:from>
    <xdr:ext cx="599010" cy="259045"/>
    <xdr:sp macro="" textlink="">
      <xdr:nvSpPr>
        <xdr:cNvPr id="172" name="民生費最小値テキスト">
          <a:extLst>
            <a:ext uri="{FF2B5EF4-FFF2-40B4-BE49-F238E27FC236}">
              <a16:creationId xmlns:a16="http://schemas.microsoft.com/office/drawing/2014/main" id="{00000000-0008-0000-0700-0000AC000000}"/>
            </a:ext>
          </a:extLst>
        </xdr:cNvPr>
        <xdr:cNvSpPr txBox="1"/>
      </xdr:nvSpPr>
      <xdr:spPr>
        <a:xfrm>
          <a:off x="4686300" y="134356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120,633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58677</xdr:rowOff>
    </xdr:from>
    <xdr:to>
      <xdr:col>24</xdr:col>
      <xdr:colOff>152400</xdr:colOff>
      <xdr:row>78</xdr:row>
      <xdr:rowOff>58677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34317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57840</xdr:rowOff>
    </xdr:from>
    <xdr:ext cx="599010" cy="259045"/>
    <xdr:sp macro="" textlink="">
      <xdr:nvSpPr>
        <xdr:cNvPr id="174" name="民生費最大値テキスト">
          <a:extLst>
            <a:ext uri="{FF2B5EF4-FFF2-40B4-BE49-F238E27FC236}">
              <a16:creationId xmlns:a16="http://schemas.microsoft.com/office/drawing/2014/main" id="{00000000-0008-0000-0700-0000AE000000}"/>
            </a:ext>
          </a:extLst>
        </xdr:cNvPr>
        <xdr:cNvSpPr txBox="1"/>
      </xdr:nvSpPr>
      <xdr:spPr>
        <a:xfrm>
          <a:off x="4686300" y="12059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271,245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111163</xdr:rowOff>
    </xdr:from>
    <xdr:to>
      <xdr:col>24</xdr:col>
      <xdr:colOff>152400</xdr:colOff>
      <xdr:row>71</xdr:row>
      <xdr:rowOff>111163</xdr:rowOff>
    </xdr:to>
    <xdr:cxnSp macro="">
      <xdr:nvCxnSpPr>
        <xdr:cNvPr id="175" name="直線コネクタ 174">
          <a:extLst>
            <a:ext uri="{FF2B5EF4-FFF2-40B4-BE49-F238E27FC236}">
              <a16:creationId xmlns:a16="http://schemas.microsoft.com/office/drawing/2014/main" id="{00000000-0008-0000-0700-0000AF000000}"/>
            </a:ext>
          </a:extLst>
        </xdr:cNvPr>
        <xdr:cNvCxnSpPr/>
      </xdr:nvCxnSpPr>
      <xdr:spPr>
        <a:xfrm>
          <a:off x="4546600" y="122841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15562</xdr:rowOff>
    </xdr:from>
    <xdr:to>
      <xdr:col>24</xdr:col>
      <xdr:colOff>63500</xdr:colOff>
      <xdr:row>77</xdr:row>
      <xdr:rowOff>33804</xdr:rowOff>
    </xdr:to>
    <xdr:cxnSp macro="">
      <xdr:nvCxnSpPr>
        <xdr:cNvPr id="176" name="直線コネクタ 175">
          <a:extLst>
            <a:ext uri="{FF2B5EF4-FFF2-40B4-BE49-F238E27FC236}">
              <a16:creationId xmlns:a16="http://schemas.microsoft.com/office/drawing/2014/main" id="{00000000-0008-0000-0700-0000B0000000}"/>
            </a:ext>
          </a:extLst>
        </xdr:cNvPr>
        <xdr:cNvCxnSpPr/>
      </xdr:nvCxnSpPr>
      <xdr:spPr>
        <a:xfrm flipV="1">
          <a:off x="3797300" y="13045762"/>
          <a:ext cx="838200" cy="189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5323</xdr:rowOff>
    </xdr:from>
    <xdr:ext cx="599010" cy="259045"/>
    <xdr:sp macro="" textlink="">
      <xdr:nvSpPr>
        <xdr:cNvPr id="177" name="民生費平均値テキスト">
          <a:extLst>
            <a:ext uri="{FF2B5EF4-FFF2-40B4-BE49-F238E27FC236}">
              <a16:creationId xmlns:a16="http://schemas.microsoft.com/office/drawing/2014/main" id="{00000000-0008-0000-0700-0000B1000000}"/>
            </a:ext>
          </a:extLst>
        </xdr:cNvPr>
        <xdr:cNvSpPr txBox="1"/>
      </xdr:nvSpPr>
      <xdr:spPr>
        <a:xfrm>
          <a:off x="4686300" y="1303552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163,137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26896</xdr:rowOff>
    </xdr:from>
    <xdr:to>
      <xdr:col>24</xdr:col>
      <xdr:colOff>114300</xdr:colOff>
      <xdr:row>76</xdr:row>
      <xdr:rowOff>128496</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4584700" y="130570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97614</xdr:rowOff>
    </xdr:from>
    <xdr:to>
      <xdr:col>19</xdr:col>
      <xdr:colOff>177800</xdr:colOff>
      <xdr:row>77</xdr:row>
      <xdr:rowOff>33804</xdr:rowOff>
    </xdr:to>
    <xdr:cxnSp macro="">
      <xdr:nvCxnSpPr>
        <xdr:cNvPr id="179" name="直線コネクタ 178">
          <a:extLst>
            <a:ext uri="{FF2B5EF4-FFF2-40B4-BE49-F238E27FC236}">
              <a16:creationId xmlns:a16="http://schemas.microsoft.com/office/drawing/2014/main" id="{00000000-0008-0000-0700-0000B3000000}"/>
            </a:ext>
          </a:extLst>
        </xdr:cNvPr>
        <xdr:cNvCxnSpPr/>
      </xdr:nvCxnSpPr>
      <xdr:spPr>
        <a:xfrm>
          <a:off x="2908300" y="13127814"/>
          <a:ext cx="889000" cy="1076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66193</xdr:rowOff>
    </xdr:from>
    <xdr:to>
      <xdr:col>20</xdr:col>
      <xdr:colOff>38100</xdr:colOff>
      <xdr:row>77</xdr:row>
      <xdr:rowOff>167793</xdr:rowOff>
    </xdr:to>
    <xdr:sp macro="" textlink="">
      <xdr:nvSpPr>
        <xdr:cNvPr id="180" name="フローチャート: 判断 179">
          <a:extLst>
            <a:ext uri="{FF2B5EF4-FFF2-40B4-BE49-F238E27FC236}">
              <a16:creationId xmlns:a16="http://schemas.microsoft.com/office/drawing/2014/main" id="{00000000-0008-0000-0700-0000B4000000}"/>
            </a:ext>
          </a:extLst>
        </xdr:cNvPr>
        <xdr:cNvSpPr/>
      </xdr:nvSpPr>
      <xdr:spPr>
        <a:xfrm>
          <a:off x="3746500" y="1326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158920</xdr:rowOff>
    </xdr:from>
    <xdr:ext cx="599010" cy="259045"/>
    <xdr:sp macro="" textlink="">
      <xdr:nvSpPr>
        <xdr:cNvPr id="181" name="テキスト ボックス 180">
          <a:extLst>
            <a:ext uri="{FF2B5EF4-FFF2-40B4-BE49-F238E27FC236}">
              <a16:creationId xmlns:a16="http://schemas.microsoft.com/office/drawing/2014/main" id="{00000000-0008-0000-0700-0000B5000000}"/>
            </a:ext>
          </a:extLst>
        </xdr:cNvPr>
        <xdr:cNvSpPr txBox="1"/>
      </xdr:nvSpPr>
      <xdr:spPr>
        <a:xfrm>
          <a:off x="3497795" y="1336057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135,480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34156</xdr:rowOff>
    </xdr:from>
    <xdr:to>
      <xdr:col>15</xdr:col>
      <xdr:colOff>50800</xdr:colOff>
      <xdr:row>76</xdr:row>
      <xdr:rowOff>97614</xdr:rowOff>
    </xdr:to>
    <xdr:cxnSp macro="">
      <xdr:nvCxnSpPr>
        <xdr:cNvPr id="182" name="直線コネクタ 181">
          <a:extLst>
            <a:ext uri="{FF2B5EF4-FFF2-40B4-BE49-F238E27FC236}">
              <a16:creationId xmlns:a16="http://schemas.microsoft.com/office/drawing/2014/main" id="{00000000-0008-0000-0700-0000B6000000}"/>
            </a:ext>
          </a:extLst>
        </xdr:cNvPr>
        <xdr:cNvCxnSpPr/>
      </xdr:nvCxnSpPr>
      <xdr:spPr>
        <a:xfrm>
          <a:off x="2019300" y="13064356"/>
          <a:ext cx="889000" cy="63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110548</xdr:rowOff>
    </xdr:from>
    <xdr:to>
      <xdr:col>15</xdr:col>
      <xdr:colOff>101600</xdr:colOff>
      <xdr:row>78</xdr:row>
      <xdr:rowOff>40698</xdr:rowOff>
    </xdr:to>
    <xdr:sp macro="" textlink="">
      <xdr:nvSpPr>
        <xdr:cNvPr id="183" name="フローチャート: 判断 182">
          <a:extLst>
            <a:ext uri="{FF2B5EF4-FFF2-40B4-BE49-F238E27FC236}">
              <a16:creationId xmlns:a16="http://schemas.microsoft.com/office/drawing/2014/main" id="{00000000-0008-0000-0700-0000B7000000}"/>
            </a:ext>
          </a:extLst>
        </xdr:cNvPr>
        <xdr:cNvSpPr/>
      </xdr:nvSpPr>
      <xdr:spPr>
        <a:xfrm>
          <a:off x="2857500" y="133121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31825</xdr:rowOff>
    </xdr:from>
    <xdr:ext cx="599010" cy="259045"/>
    <xdr:sp macro="" textlink="">
      <xdr:nvSpPr>
        <xdr:cNvPr id="184" name="テキスト ボックス 183">
          <a:extLst>
            <a:ext uri="{FF2B5EF4-FFF2-40B4-BE49-F238E27FC236}">
              <a16:creationId xmlns:a16="http://schemas.microsoft.com/office/drawing/2014/main" id="{00000000-0008-0000-0700-0000B8000000}"/>
            </a:ext>
          </a:extLst>
        </xdr:cNvPr>
        <xdr:cNvSpPr txBox="1"/>
      </xdr:nvSpPr>
      <xdr:spPr>
        <a:xfrm>
          <a:off x="2608795" y="1340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129,659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34156</xdr:rowOff>
    </xdr:from>
    <xdr:to>
      <xdr:col>10</xdr:col>
      <xdr:colOff>114300</xdr:colOff>
      <xdr:row>77</xdr:row>
      <xdr:rowOff>166012</xdr:rowOff>
    </xdr:to>
    <xdr:cxnSp macro="">
      <xdr:nvCxnSpPr>
        <xdr:cNvPr id="185" name="直線コネクタ 184">
          <a:extLst>
            <a:ext uri="{FF2B5EF4-FFF2-40B4-BE49-F238E27FC236}">
              <a16:creationId xmlns:a16="http://schemas.microsoft.com/office/drawing/2014/main" id="{00000000-0008-0000-0700-0000B9000000}"/>
            </a:ext>
          </a:extLst>
        </xdr:cNvPr>
        <xdr:cNvCxnSpPr/>
      </xdr:nvCxnSpPr>
      <xdr:spPr>
        <a:xfrm flipV="1">
          <a:off x="1130300" y="13064356"/>
          <a:ext cx="889000" cy="3033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155301</xdr:rowOff>
    </xdr:from>
    <xdr:to>
      <xdr:col>10</xdr:col>
      <xdr:colOff>165100</xdr:colOff>
      <xdr:row>78</xdr:row>
      <xdr:rowOff>85451</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968500" y="13356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76578</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1719795" y="134496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123,786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149670</xdr:rowOff>
    </xdr:from>
    <xdr:to>
      <xdr:col>6</xdr:col>
      <xdr:colOff>38100</xdr:colOff>
      <xdr:row>78</xdr:row>
      <xdr:rowOff>79820</xdr:rowOff>
    </xdr:to>
    <xdr:sp macro="" textlink="">
      <xdr:nvSpPr>
        <xdr:cNvPr id="188" name="フローチャート: 判断 187">
          <a:extLst>
            <a:ext uri="{FF2B5EF4-FFF2-40B4-BE49-F238E27FC236}">
              <a16:creationId xmlns:a16="http://schemas.microsoft.com/office/drawing/2014/main" id="{00000000-0008-0000-0700-0000BC000000}"/>
            </a:ext>
          </a:extLst>
        </xdr:cNvPr>
        <xdr:cNvSpPr/>
      </xdr:nvSpPr>
      <xdr:spPr>
        <a:xfrm>
          <a:off x="1079500" y="13351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70947</xdr:rowOff>
    </xdr:from>
    <xdr:ext cx="59901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830795" y="134440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124,525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3" name="テキスト ボックス 192">
          <a:extLst>
            <a:ext uri="{FF2B5EF4-FFF2-40B4-BE49-F238E27FC236}">
              <a16:creationId xmlns:a16="http://schemas.microsoft.com/office/drawing/2014/main" id="{00000000-0008-0000-0700-0000C1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4" name="テキスト ボックス 193">
          <a:extLst>
            <a:ext uri="{FF2B5EF4-FFF2-40B4-BE49-F238E27FC236}">
              <a16:creationId xmlns:a16="http://schemas.microsoft.com/office/drawing/2014/main" id="{00000000-0008-0000-0700-0000C2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75</xdr:row>
      <xdr:rowOff>136213</xdr:rowOff>
    </xdr:from>
    <xdr:to>
      <xdr:col>24</xdr:col>
      <xdr:colOff>114300</xdr:colOff>
      <xdr:row>76</xdr:row>
      <xdr:rowOff>66362</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4584700" y="12994963"/>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74</xdr:row>
      <xdr:rowOff>159090</xdr:rowOff>
    </xdr:from>
    <xdr:ext cx="599010" cy="259045"/>
    <xdr:sp macro="" textlink="">
      <xdr:nvSpPr>
        <xdr:cNvPr id="196" name="民生費該当値テキスト">
          <a:extLst>
            <a:ext uri="{FF2B5EF4-FFF2-40B4-BE49-F238E27FC236}">
              <a16:creationId xmlns:a16="http://schemas.microsoft.com/office/drawing/2014/main" id="{00000000-0008-0000-0700-0000C4000000}"/>
            </a:ext>
          </a:extLst>
        </xdr:cNvPr>
        <xdr:cNvSpPr txBox="1"/>
      </xdr:nvSpPr>
      <xdr:spPr>
        <a:xfrm>
          <a:off x="4686300" y="128463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154454</xdr:rowOff>
    </xdr:from>
    <xdr:to>
      <xdr:col>20</xdr:col>
      <xdr:colOff>38100</xdr:colOff>
      <xdr:row>77</xdr:row>
      <xdr:rowOff>84604</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3746500" y="131846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101132</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3497795" y="12959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46814</xdr:rowOff>
    </xdr:from>
    <xdr:to>
      <xdr:col>15</xdr:col>
      <xdr:colOff>101600</xdr:colOff>
      <xdr:row>76</xdr:row>
      <xdr:rowOff>148414</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2857500" y="13077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74</xdr:row>
      <xdr:rowOff>164942</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2608795" y="12852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160,523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75</xdr:row>
      <xdr:rowOff>154806</xdr:rowOff>
    </xdr:from>
    <xdr:to>
      <xdr:col>10</xdr:col>
      <xdr:colOff>165100</xdr:colOff>
      <xdr:row>76</xdr:row>
      <xdr:rowOff>84956</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968500" y="1301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74</xdr:row>
      <xdr:rowOff>101482</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1719795" y="127887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168,851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115212</xdr:rowOff>
    </xdr:from>
    <xdr:to>
      <xdr:col>6</xdr:col>
      <xdr:colOff>38100</xdr:colOff>
      <xdr:row>78</xdr:row>
      <xdr:rowOff>45362</xdr:rowOff>
    </xdr:to>
    <xdr:sp macro="" textlink="">
      <xdr:nvSpPr>
        <xdr:cNvPr id="203" name="楕円 202">
          <a:extLst>
            <a:ext uri="{FF2B5EF4-FFF2-40B4-BE49-F238E27FC236}">
              <a16:creationId xmlns:a16="http://schemas.microsoft.com/office/drawing/2014/main" id="{00000000-0008-0000-0700-0000CB000000}"/>
            </a:ext>
          </a:extLst>
        </xdr:cNvPr>
        <xdr:cNvSpPr/>
      </xdr:nvSpPr>
      <xdr:spPr>
        <a:xfrm>
          <a:off x="1079500" y="13316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61889</xdr:rowOff>
    </xdr:from>
    <xdr:ext cx="599010" cy="259045"/>
    <xdr:sp macro="" textlink="">
      <xdr:nvSpPr>
        <xdr:cNvPr id="204" name="テキスト ボックス 203">
          <a:extLst>
            <a:ext uri="{FF2B5EF4-FFF2-40B4-BE49-F238E27FC236}">
              <a16:creationId xmlns:a16="http://schemas.microsoft.com/office/drawing/2014/main" id="{00000000-0008-0000-0700-0000CC000000}"/>
            </a:ext>
          </a:extLst>
        </xdr:cNvPr>
        <xdr:cNvSpPr txBox="1"/>
      </xdr:nvSpPr>
      <xdr:spPr>
        <a:xfrm>
          <a:off x="830795" y="130920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129,047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1" name="正方形/長方形 210">
          <a:extLst>
            <a:ext uri="{FF2B5EF4-FFF2-40B4-BE49-F238E27FC236}">
              <a16:creationId xmlns:a16="http://schemas.microsoft.com/office/drawing/2014/main" id="{00000000-0008-0000-0700-0000D3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2" name="正方形/長方形 211">
          <a:extLst>
            <a:ext uri="{FF2B5EF4-FFF2-40B4-BE49-F238E27FC236}">
              <a16:creationId xmlns:a16="http://schemas.microsoft.com/office/drawing/2014/main" id="{00000000-0008-0000-0700-0000D4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3" name="テキスト ボックス 212">
          <a:extLst>
            <a:ext uri="{FF2B5EF4-FFF2-40B4-BE49-F238E27FC236}">
              <a16:creationId xmlns:a16="http://schemas.microsoft.com/office/drawing/2014/main" id="{00000000-0008-0000-0700-0000D5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4" name="直線コネクタ 213">
          <a:extLst>
            <a:ext uri="{FF2B5EF4-FFF2-40B4-BE49-F238E27FC236}">
              <a16:creationId xmlns:a16="http://schemas.microsoft.com/office/drawing/2014/main" id="{00000000-0008-0000-0700-0000D6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5" name="テキスト ボックス 214">
          <a:extLst>
            <a:ext uri="{FF2B5EF4-FFF2-40B4-BE49-F238E27FC236}">
              <a16:creationId xmlns:a16="http://schemas.microsoft.com/office/drawing/2014/main" id="{00000000-0008-0000-0700-0000D7000000}"/>
            </a:ext>
          </a:extLst>
        </xdr:cNvPr>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98879</xdr:rowOff>
    </xdr:from>
    <xdr:to>
      <xdr:col>28</xdr:col>
      <xdr:colOff>114300</xdr:colOff>
      <xdr:row>99</xdr:row>
      <xdr:rowOff>98879</xdr:rowOff>
    </xdr:to>
    <xdr:cxnSp macro="">
      <xdr:nvCxnSpPr>
        <xdr:cNvPr id="216" name="直線コネクタ 215">
          <a:extLst>
            <a:ext uri="{FF2B5EF4-FFF2-40B4-BE49-F238E27FC236}">
              <a16:creationId xmlns:a16="http://schemas.microsoft.com/office/drawing/2014/main" id="{00000000-0008-0000-0700-0000D8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128106</xdr:rowOff>
    </xdr:from>
    <xdr:ext cx="531299" cy="259045"/>
    <xdr:sp macro="" textlink="">
      <xdr:nvSpPr>
        <xdr:cNvPr id="217" name="テキスト ボックス 216">
          <a:extLst>
            <a:ext uri="{FF2B5EF4-FFF2-40B4-BE49-F238E27FC236}">
              <a16:creationId xmlns:a16="http://schemas.microsoft.com/office/drawing/2014/main" id="{00000000-0008-0000-0700-0000D9000000}"/>
            </a:ext>
          </a:extLst>
        </xdr:cNvPr>
        <xdr:cNvSpPr txBox="1"/>
      </xdr:nvSpPr>
      <xdr:spPr>
        <a:xfrm>
          <a:off x="230701" y="16930206"/>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8" name="直線コネクタ 217">
          <a:extLst>
            <a:ext uri="{FF2B5EF4-FFF2-40B4-BE49-F238E27FC236}">
              <a16:creationId xmlns:a16="http://schemas.microsoft.com/office/drawing/2014/main" id="{00000000-0008-0000-0700-0000DA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9" name="テキスト ボックス 218">
          <a:extLst>
            <a:ext uri="{FF2B5EF4-FFF2-40B4-BE49-F238E27FC236}">
              <a16:creationId xmlns:a16="http://schemas.microsoft.com/office/drawing/2014/main" id="{00000000-0008-0000-0700-0000DB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20" name="直線コネクタ 219">
          <a:extLst>
            <a:ext uri="{FF2B5EF4-FFF2-40B4-BE49-F238E27FC236}">
              <a16:creationId xmlns:a16="http://schemas.microsoft.com/office/drawing/2014/main" id="{00000000-0008-0000-0700-0000DC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21" name="テキスト ボックス 220">
          <a:extLst>
            <a:ext uri="{FF2B5EF4-FFF2-40B4-BE49-F238E27FC236}">
              <a16:creationId xmlns:a16="http://schemas.microsoft.com/office/drawing/2014/main" id="{00000000-0008-0000-0700-0000DD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22" name="直線コネクタ 221">
          <a:extLst>
            <a:ext uri="{FF2B5EF4-FFF2-40B4-BE49-F238E27FC236}">
              <a16:creationId xmlns:a16="http://schemas.microsoft.com/office/drawing/2014/main" id="{00000000-0008-0000-0700-0000DE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23" name="テキスト ボックス 222">
          <a:extLst>
            <a:ext uri="{FF2B5EF4-FFF2-40B4-BE49-F238E27FC236}">
              <a16:creationId xmlns:a16="http://schemas.microsoft.com/office/drawing/2014/main" id="{00000000-0008-0000-0700-0000DF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24" name="直線コネクタ 223">
          <a:extLst>
            <a:ext uri="{FF2B5EF4-FFF2-40B4-BE49-F238E27FC236}">
              <a16:creationId xmlns:a16="http://schemas.microsoft.com/office/drawing/2014/main" id="{00000000-0008-0000-0700-0000E0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25" name="テキスト ボックス 224">
          <a:extLst>
            <a:ext uri="{FF2B5EF4-FFF2-40B4-BE49-F238E27FC236}">
              <a16:creationId xmlns:a16="http://schemas.microsoft.com/office/drawing/2014/main" id="{00000000-0008-0000-0700-0000E1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7" name="テキスト ボックス 226">
          <a:extLst>
            <a:ext uri="{FF2B5EF4-FFF2-40B4-BE49-F238E27FC236}">
              <a16:creationId xmlns:a16="http://schemas.microsoft.com/office/drawing/2014/main" id="{00000000-0008-0000-0700-0000E3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a:extLst>
            <a:ext uri="{FF2B5EF4-FFF2-40B4-BE49-F238E27FC236}">
              <a16:creationId xmlns:a16="http://schemas.microsoft.com/office/drawing/2014/main" id="{00000000-0008-0000-0700-0000E5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a:extLst>
            <a:ext uri="{FF2B5EF4-FFF2-40B4-BE49-F238E27FC236}">
              <a16:creationId xmlns:a16="http://schemas.microsoft.com/office/drawing/2014/main" id="{00000000-0008-0000-0700-0000E6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136418</xdr:rowOff>
    </xdr:from>
    <xdr:to>
      <xdr:col>24</xdr:col>
      <xdr:colOff>62865</xdr:colOff>
      <xdr:row>98</xdr:row>
      <xdr:rowOff>144239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flipV="1">
          <a:off x="4633595" y="15566918"/>
          <a:ext cx="1270" cy="137942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148066</xdr:rowOff>
    </xdr:from>
    <xdr:ext cx="534377" cy="259045"/>
    <xdr:sp macro="" textlink="">
      <xdr:nvSpPr>
        <xdr:cNvPr id="232" name="衛生費最小値テキスト">
          <a:extLst>
            <a:ext uri="{FF2B5EF4-FFF2-40B4-BE49-F238E27FC236}">
              <a16:creationId xmlns:a16="http://schemas.microsoft.com/office/drawing/2014/main" id="{00000000-0008-0000-0700-0000E8000000}"/>
            </a:ext>
          </a:extLst>
        </xdr:cNvPr>
        <xdr:cNvSpPr txBox="1"/>
      </xdr:nvSpPr>
      <xdr:spPr>
        <a:xfrm>
          <a:off x="4686300" y="16950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144239</xdr:rowOff>
    </xdr:from>
    <xdr:to>
      <xdr:col>24</xdr:col>
      <xdr:colOff>152400</xdr:colOff>
      <xdr:row>98</xdr:row>
      <xdr:rowOff>144239</xdr:rowOff>
    </xdr:to>
    <xdr:cxnSp macro="">
      <xdr:nvCxnSpPr>
        <xdr:cNvPr id="233" name="直線コネクタ 232">
          <a:extLst>
            <a:ext uri="{FF2B5EF4-FFF2-40B4-BE49-F238E27FC236}">
              <a16:creationId xmlns:a16="http://schemas.microsoft.com/office/drawing/2014/main" id="{00000000-0008-0000-0700-0000E9000000}"/>
            </a:ext>
          </a:extLst>
        </xdr:cNvPr>
        <xdr:cNvCxnSpPr/>
      </xdr:nvCxnSpPr>
      <xdr:spPr>
        <a:xfrm>
          <a:off x="4546600" y="169463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83095</xdr:rowOff>
    </xdr:from>
    <xdr:ext cx="599010" cy="259045"/>
    <xdr:sp macro="" textlink="">
      <xdr:nvSpPr>
        <xdr:cNvPr id="234" name="衛生費最大値テキスト">
          <a:extLst>
            <a:ext uri="{FF2B5EF4-FFF2-40B4-BE49-F238E27FC236}">
              <a16:creationId xmlns:a16="http://schemas.microsoft.com/office/drawing/2014/main" id="{00000000-0008-0000-0700-0000EA000000}"/>
            </a:ext>
          </a:extLst>
        </xdr:cNvPr>
        <xdr:cNvSpPr txBox="1"/>
      </xdr:nvSpPr>
      <xdr:spPr>
        <a:xfrm>
          <a:off x="4686300" y="153421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112,201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136418</xdr:rowOff>
    </xdr:from>
    <xdr:to>
      <xdr:col>24</xdr:col>
      <xdr:colOff>152400</xdr:colOff>
      <xdr:row>90</xdr:row>
      <xdr:rowOff>136418</xdr:rowOff>
    </xdr:to>
    <xdr:cxnSp macro="">
      <xdr:nvCxnSpPr>
        <xdr:cNvPr id="235" name="直線コネクタ 234">
          <a:extLst>
            <a:ext uri="{FF2B5EF4-FFF2-40B4-BE49-F238E27FC236}">
              <a16:creationId xmlns:a16="http://schemas.microsoft.com/office/drawing/2014/main" id="{00000000-0008-0000-0700-0000EB000000}"/>
            </a:ext>
          </a:extLst>
        </xdr:cNvPr>
        <xdr:cNvCxnSpPr/>
      </xdr:nvCxnSpPr>
      <xdr:spPr>
        <a:xfrm>
          <a:off x="4546600" y="155669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94128</xdr:rowOff>
    </xdr:from>
    <xdr:to>
      <xdr:col>24</xdr:col>
      <xdr:colOff>63500</xdr:colOff>
      <xdr:row>98</xdr:row>
      <xdr:rowOff>23065</xdr:rowOff>
    </xdr:to>
    <xdr:cxnSp macro="">
      <xdr:nvCxnSpPr>
        <xdr:cNvPr id="236" name="直線コネクタ 235">
          <a:extLst>
            <a:ext uri="{FF2B5EF4-FFF2-40B4-BE49-F238E27FC236}">
              <a16:creationId xmlns:a16="http://schemas.microsoft.com/office/drawing/2014/main" id="{00000000-0008-0000-0700-0000EC000000}"/>
            </a:ext>
          </a:extLst>
        </xdr:cNvPr>
        <xdr:cNvCxnSpPr/>
      </xdr:nvCxnSpPr>
      <xdr:spPr>
        <a:xfrm flipV="1">
          <a:off x="3797300" y="16724778"/>
          <a:ext cx="838200" cy="100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48733</xdr:rowOff>
    </xdr:from>
    <xdr:ext cx="534377" cy="259045"/>
    <xdr:sp macro="" textlink="">
      <xdr:nvSpPr>
        <xdr:cNvPr id="237" name="衛生費平均値テキスト">
          <a:extLst>
            <a:ext uri="{FF2B5EF4-FFF2-40B4-BE49-F238E27FC236}">
              <a16:creationId xmlns:a16="http://schemas.microsoft.com/office/drawing/2014/main" id="{00000000-0008-0000-0700-0000ED000000}"/>
            </a:ext>
          </a:extLst>
        </xdr:cNvPr>
        <xdr:cNvSpPr txBox="1"/>
      </xdr:nvSpPr>
      <xdr:spPr>
        <a:xfrm>
          <a:off x="4686300" y="165079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25856</xdr:rowOff>
    </xdr:from>
    <xdr:to>
      <xdr:col>24</xdr:col>
      <xdr:colOff>114300</xdr:colOff>
      <xdr:row>97</xdr:row>
      <xdr:rowOff>127456</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4584700" y="166565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3683</xdr:rowOff>
    </xdr:from>
    <xdr:to>
      <xdr:col>19</xdr:col>
      <xdr:colOff>177800</xdr:colOff>
      <xdr:row>98</xdr:row>
      <xdr:rowOff>23065</xdr:rowOff>
    </xdr:to>
    <xdr:cxnSp macro="">
      <xdr:nvCxnSpPr>
        <xdr:cNvPr id="239" name="直線コネクタ 238">
          <a:extLst>
            <a:ext uri="{FF2B5EF4-FFF2-40B4-BE49-F238E27FC236}">
              <a16:creationId xmlns:a16="http://schemas.microsoft.com/office/drawing/2014/main" id="{00000000-0008-0000-0700-0000EF000000}"/>
            </a:ext>
          </a:extLst>
        </xdr:cNvPr>
        <xdr:cNvCxnSpPr/>
      </xdr:nvCxnSpPr>
      <xdr:spPr>
        <a:xfrm>
          <a:off x="2908300" y="16805783"/>
          <a:ext cx="889000" cy="193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156206</xdr:rowOff>
    </xdr:from>
    <xdr:to>
      <xdr:col>20</xdr:col>
      <xdr:colOff>38100</xdr:colOff>
      <xdr:row>98</xdr:row>
      <xdr:rowOff>86356</xdr:rowOff>
    </xdr:to>
    <xdr:sp macro="" textlink="">
      <xdr:nvSpPr>
        <xdr:cNvPr id="240" name="フローチャート: 判断 239">
          <a:extLst>
            <a:ext uri="{FF2B5EF4-FFF2-40B4-BE49-F238E27FC236}">
              <a16:creationId xmlns:a16="http://schemas.microsoft.com/office/drawing/2014/main" id="{00000000-0008-0000-0700-0000F0000000}"/>
            </a:ext>
          </a:extLst>
        </xdr:cNvPr>
        <xdr:cNvSpPr/>
      </xdr:nvSpPr>
      <xdr:spPr>
        <a:xfrm>
          <a:off x="3746500" y="167868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77483</xdr:rowOff>
    </xdr:from>
    <xdr:ext cx="534377" cy="259045"/>
    <xdr:sp macro="" textlink="">
      <xdr:nvSpPr>
        <xdr:cNvPr id="241" name="テキスト ボックス 240">
          <a:extLst>
            <a:ext uri="{FF2B5EF4-FFF2-40B4-BE49-F238E27FC236}">
              <a16:creationId xmlns:a16="http://schemas.microsoft.com/office/drawing/2014/main" id="{00000000-0008-0000-0700-0000F1000000}"/>
            </a:ext>
          </a:extLst>
        </xdr:cNvPr>
        <xdr:cNvSpPr txBox="1"/>
      </xdr:nvSpPr>
      <xdr:spPr>
        <a:xfrm>
          <a:off x="3530111" y="168795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34,378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3683</xdr:rowOff>
    </xdr:from>
    <xdr:to>
      <xdr:col>15</xdr:col>
      <xdr:colOff>50800</xdr:colOff>
      <xdr:row>98</xdr:row>
      <xdr:rowOff>38022</xdr:rowOff>
    </xdr:to>
    <xdr:cxnSp macro="">
      <xdr:nvCxnSpPr>
        <xdr:cNvPr id="242" name="直線コネクタ 241">
          <a:extLst>
            <a:ext uri="{FF2B5EF4-FFF2-40B4-BE49-F238E27FC236}">
              <a16:creationId xmlns:a16="http://schemas.microsoft.com/office/drawing/2014/main" id="{00000000-0008-0000-0700-0000F2000000}"/>
            </a:ext>
          </a:extLst>
        </xdr:cNvPr>
        <xdr:cNvCxnSpPr/>
      </xdr:nvCxnSpPr>
      <xdr:spPr>
        <a:xfrm flipV="1">
          <a:off x="2019300" y="16805783"/>
          <a:ext cx="889000" cy="34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98</xdr:row>
      <xdr:rowOff>24354</xdr:rowOff>
    </xdr:from>
    <xdr:to>
      <xdr:col>15</xdr:col>
      <xdr:colOff>101600</xdr:colOff>
      <xdr:row>98</xdr:row>
      <xdr:rowOff>125954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2857500" y="16826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117081</xdr:rowOff>
    </xdr:from>
    <xdr:ext cx="534377"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2641111" y="16919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97</xdr:row>
      <xdr:rowOff>124792</xdr:rowOff>
    </xdr:from>
    <xdr:to>
      <xdr:col>10</xdr:col>
      <xdr:colOff>114300</xdr:colOff>
      <xdr:row>98</xdr:row>
      <xdr:rowOff>38022</xdr:rowOff>
    </xdr:to>
    <xdr:cxnSp macro="">
      <xdr:nvCxnSpPr>
        <xdr:cNvPr id="245" name="直線コネクタ 244">
          <a:extLst>
            <a:ext uri="{FF2B5EF4-FFF2-40B4-BE49-F238E27FC236}">
              <a16:creationId xmlns:a16="http://schemas.microsoft.com/office/drawing/2014/main" id="{00000000-0008-0000-0700-0000F5000000}"/>
            </a:ext>
          </a:extLst>
        </xdr:cNvPr>
        <xdr:cNvCxnSpPr/>
      </xdr:nvCxnSpPr>
      <xdr:spPr>
        <a:xfrm>
          <a:off x="1130300" y="16755442"/>
          <a:ext cx="889000" cy="846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98</xdr:row>
      <xdr:rowOff>36339</xdr:rowOff>
    </xdr:from>
    <xdr:to>
      <xdr:col>10</xdr:col>
      <xdr:colOff>165100</xdr:colOff>
      <xdr:row>98</xdr:row>
      <xdr:rowOff>137939</xdr:rowOff>
    </xdr:to>
    <xdr:sp macro="" textlink="">
      <xdr:nvSpPr>
        <xdr:cNvPr id="246" name="フローチャート: 判断 245">
          <a:extLst>
            <a:ext uri="{FF2B5EF4-FFF2-40B4-BE49-F238E27FC236}">
              <a16:creationId xmlns:a16="http://schemas.microsoft.com/office/drawing/2014/main" id="{00000000-0008-0000-0700-0000F6000000}"/>
            </a:ext>
          </a:extLst>
        </xdr:cNvPr>
        <xdr:cNvSpPr/>
      </xdr:nvSpPr>
      <xdr:spPr>
        <a:xfrm>
          <a:off x="1968500" y="16838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129066</xdr:rowOff>
    </xdr:from>
    <xdr:ext cx="534377"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1752111" y="16931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169139</xdr:rowOff>
    </xdr:from>
    <xdr:to>
      <xdr:col>6</xdr:col>
      <xdr:colOff>38100</xdr:colOff>
      <xdr:row>98</xdr:row>
      <xdr:rowOff>99289</xdr:rowOff>
    </xdr:to>
    <xdr:sp macro="" textlink="">
      <xdr:nvSpPr>
        <xdr:cNvPr id="248" name="フローチャート: 判断 247">
          <a:extLst>
            <a:ext uri="{FF2B5EF4-FFF2-40B4-BE49-F238E27FC236}">
              <a16:creationId xmlns:a16="http://schemas.microsoft.com/office/drawing/2014/main" id="{00000000-0008-0000-0700-0000F8000000}"/>
            </a:ext>
          </a:extLst>
        </xdr:cNvPr>
        <xdr:cNvSpPr/>
      </xdr:nvSpPr>
      <xdr:spPr>
        <a:xfrm>
          <a:off x="1079500" y="16799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90416</xdr:rowOff>
    </xdr:from>
    <xdr:ext cx="534377"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863111" y="168925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a:extLst>
            <a:ext uri="{FF2B5EF4-FFF2-40B4-BE49-F238E27FC236}">
              <a16:creationId xmlns:a16="http://schemas.microsoft.com/office/drawing/2014/main" id="{00000000-0008-0000-0700-0000FA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a:extLst>
            <a:ext uri="{FF2B5EF4-FFF2-40B4-BE49-F238E27FC236}">
              <a16:creationId xmlns:a16="http://schemas.microsoft.com/office/drawing/2014/main" id="{00000000-0008-0000-0700-0000FB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a:extLst>
            <a:ext uri="{FF2B5EF4-FFF2-40B4-BE49-F238E27FC236}">
              <a16:creationId xmlns:a16="http://schemas.microsoft.com/office/drawing/2014/main" id="{00000000-0008-0000-0700-0000FC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a:extLst>
            <a:ext uri="{FF2B5EF4-FFF2-40B4-BE49-F238E27FC236}">
              <a16:creationId xmlns:a16="http://schemas.microsoft.com/office/drawing/2014/main" id="{00000000-0008-0000-0700-0000FE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43328</xdr:rowOff>
    </xdr:from>
    <xdr:to>
      <xdr:col>24</xdr:col>
      <xdr:colOff>114300</xdr:colOff>
      <xdr:row>97</xdr:row>
      <xdr:rowOff>144928</xdr:rowOff>
    </xdr:to>
    <xdr:sp macro="" textlink="">
      <xdr:nvSpPr>
        <xdr:cNvPr id="255" name="楕円 254">
          <a:extLst>
            <a:ext uri="{FF2B5EF4-FFF2-40B4-BE49-F238E27FC236}">
              <a16:creationId xmlns:a16="http://schemas.microsoft.com/office/drawing/2014/main" id="{00000000-0008-0000-0700-0000FF000000}"/>
            </a:ext>
          </a:extLst>
        </xdr:cNvPr>
        <xdr:cNvSpPr/>
      </xdr:nvSpPr>
      <xdr:spPr>
        <a:xfrm>
          <a:off x="4584700" y="166739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21755</xdr:rowOff>
    </xdr:from>
    <xdr:ext cx="534377" cy="259045"/>
    <xdr:sp macro="" textlink="">
      <xdr:nvSpPr>
        <xdr:cNvPr id="256" name="衛生費該当値テキスト">
          <a:extLst>
            <a:ext uri="{FF2B5EF4-FFF2-40B4-BE49-F238E27FC236}">
              <a16:creationId xmlns:a16="http://schemas.microsoft.com/office/drawing/2014/main" id="{00000000-0008-0000-0700-000000010000}"/>
            </a:ext>
          </a:extLst>
        </xdr:cNvPr>
        <xdr:cNvSpPr txBox="1"/>
      </xdr:nvSpPr>
      <xdr:spPr>
        <a:xfrm>
          <a:off x="4686300" y="166524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143715</xdr:rowOff>
    </xdr:from>
    <xdr:to>
      <xdr:col>20</xdr:col>
      <xdr:colOff>38100</xdr:colOff>
      <xdr:row>98</xdr:row>
      <xdr:rowOff>73865</xdr:rowOff>
    </xdr:to>
    <xdr:sp macro="" textlink="">
      <xdr:nvSpPr>
        <xdr:cNvPr id="257" name="楕円 256">
          <a:extLst>
            <a:ext uri="{FF2B5EF4-FFF2-40B4-BE49-F238E27FC236}">
              <a16:creationId xmlns:a16="http://schemas.microsoft.com/office/drawing/2014/main" id="{00000000-0008-0000-0700-000001010000}"/>
            </a:ext>
          </a:extLst>
        </xdr:cNvPr>
        <xdr:cNvSpPr/>
      </xdr:nvSpPr>
      <xdr:spPr>
        <a:xfrm>
          <a:off x="3746500" y="167743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96</xdr:row>
      <xdr:rowOff>90392</xdr:rowOff>
    </xdr:from>
    <xdr:ext cx="534377" cy="259045"/>
    <xdr:sp macro="" textlink="">
      <xdr:nvSpPr>
        <xdr:cNvPr id="258" name="テキスト ボックス 257">
          <a:extLst>
            <a:ext uri="{FF2B5EF4-FFF2-40B4-BE49-F238E27FC236}">
              <a16:creationId xmlns:a16="http://schemas.microsoft.com/office/drawing/2014/main" id="{00000000-0008-0000-0700-000002010000}"/>
            </a:ext>
          </a:extLst>
        </xdr:cNvPr>
        <xdr:cNvSpPr txBox="1"/>
      </xdr:nvSpPr>
      <xdr:spPr>
        <a:xfrm>
          <a:off x="3530111" y="16549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124333</xdr:rowOff>
    </xdr:from>
    <xdr:to>
      <xdr:col>15</xdr:col>
      <xdr:colOff>101600</xdr:colOff>
      <xdr:row>98</xdr:row>
      <xdr:rowOff>54483</xdr:rowOff>
    </xdr:to>
    <xdr:sp macro="" textlink="">
      <xdr:nvSpPr>
        <xdr:cNvPr id="259" name="楕円 258">
          <a:extLst>
            <a:ext uri="{FF2B5EF4-FFF2-40B4-BE49-F238E27FC236}">
              <a16:creationId xmlns:a16="http://schemas.microsoft.com/office/drawing/2014/main" id="{00000000-0008-0000-0700-000003010000}"/>
            </a:ext>
          </a:extLst>
        </xdr:cNvPr>
        <xdr:cNvSpPr/>
      </xdr:nvSpPr>
      <xdr:spPr>
        <a:xfrm>
          <a:off x="2857500" y="167549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96</xdr:row>
      <xdr:rowOff>71010</xdr:rowOff>
    </xdr:from>
    <xdr:ext cx="534377" cy="259045"/>
    <xdr:sp macro="" textlink="">
      <xdr:nvSpPr>
        <xdr:cNvPr id="260" name="テキスト ボックス 259">
          <a:extLst>
            <a:ext uri="{FF2B5EF4-FFF2-40B4-BE49-F238E27FC236}">
              <a16:creationId xmlns:a16="http://schemas.microsoft.com/office/drawing/2014/main" id="{00000000-0008-0000-0700-000004010000}"/>
            </a:ext>
          </a:extLst>
        </xdr:cNvPr>
        <xdr:cNvSpPr txBox="1"/>
      </xdr:nvSpPr>
      <xdr:spPr>
        <a:xfrm>
          <a:off x="2641111" y="16530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158672</xdr:rowOff>
    </xdr:from>
    <xdr:to>
      <xdr:col>10</xdr:col>
      <xdr:colOff>165100</xdr:colOff>
      <xdr:row>98</xdr:row>
      <xdr:rowOff>88822</xdr:rowOff>
    </xdr:to>
    <xdr:sp macro="" textlink="">
      <xdr:nvSpPr>
        <xdr:cNvPr id="261" name="楕円 260">
          <a:extLst>
            <a:ext uri="{FF2B5EF4-FFF2-40B4-BE49-F238E27FC236}">
              <a16:creationId xmlns:a16="http://schemas.microsoft.com/office/drawing/2014/main" id="{00000000-0008-0000-0700-000005010000}"/>
            </a:ext>
          </a:extLst>
        </xdr:cNvPr>
        <xdr:cNvSpPr/>
      </xdr:nvSpPr>
      <xdr:spPr>
        <a:xfrm>
          <a:off x="1968500" y="167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96</xdr:row>
      <xdr:rowOff>105349</xdr:rowOff>
    </xdr:from>
    <xdr:ext cx="534377" cy="259045"/>
    <xdr:sp macro="" textlink="">
      <xdr:nvSpPr>
        <xdr:cNvPr id="262" name="テキスト ボックス 261">
          <a:extLst>
            <a:ext uri="{FF2B5EF4-FFF2-40B4-BE49-F238E27FC236}">
              <a16:creationId xmlns:a16="http://schemas.microsoft.com/office/drawing/2014/main" id="{00000000-0008-0000-0700-000006010000}"/>
            </a:ext>
          </a:extLst>
        </xdr:cNvPr>
        <xdr:cNvSpPr txBox="1"/>
      </xdr:nvSpPr>
      <xdr:spPr>
        <a:xfrm>
          <a:off x="1752111" y="165645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73992</xdr:rowOff>
    </xdr:from>
    <xdr:to>
      <xdr:col>6</xdr:col>
      <xdr:colOff>38100</xdr:colOff>
      <xdr:row>98</xdr:row>
      <xdr:rowOff>4142</xdr:rowOff>
    </xdr:to>
    <xdr:sp macro="" textlink="">
      <xdr:nvSpPr>
        <xdr:cNvPr id="263" name="楕円 262">
          <a:extLst>
            <a:ext uri="{FF2B5EF4-FFF2-40B4-BE49-F238E27FC236}">
              <a16:creationId xmlns:a16="http://schemas.microsoft.com/office/drawing/2014/main" id="{00000000-0008-0000-0700-000007010000}"/>
            </a:ext>
          </a:extLst>
        </xdr:cNvPr>
        <xdr:cNvSpPr/>
      </xdr:nvSpPr>
      <xdr:spPr>
        <a:xfrm>
          <a:off x="1079500" y="16704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20669</xdr:rowOff>
    </xdr:from>
    <xdr:ext cx="534377" cy="259045"/>
    <xdr:sp macro="" textlink="">
      <xdr:nvSpPr>
        <xdr:cNvPr id="264" name="テキスト ボックス 263">
          <a:extLst>
            <a:ext uri="{FF2B5EF4-FFF2-40B4-BE49-F238E27FC236}">
              <a16:creationId xmlns:a16="http://schemas.microsoft.com/office/drawing/2014/main" id="{00000000-0008-0000-0700-000008010000}"/>
            </a:ext>
          </a:extLst>
        </xdr:cNvPr>
        <xdr:cNvSpPr txBox="1"/>
      </xdr:nvSpPr>
      <xdr:spPr>
        <a:xfrm>
          <a:off x="863111" y="164798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a:extLst>
            <a:ext uri="{FF2B5EF4-FFF2-40B4-BE49-F238E27FC236}">
              <a16:creationId xmlns:a16="http://schemas.microsoft.com/office/drawing/2014/main" id="{00000000-0008-0000-0700-00000C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a:extLst>
            <a:ext uri="{FF2B5EF4-FFF2-40B4-BE49-F238E27FC236}">
              <a16:creationId xmlns:a16="http://schemas.microsoft.com/office/drawing/2014/main" id="{00000000-0008-0000-0700-00000D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a:extLst>
            <a:ext uri="{FF2B5EF4-FFF2-40B4-BE49-F238E27FC236}">
              <a16:creationId xmlns:a16="http://schemas.microsoft.com/office/drawing/2014/main" id="{00000000-0008-0000-0700-00000E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a:extLst>
            <a:ext uri="{FF2B5EF4-FFF2-40B4-BE49-F238E27FC236}">
              <a16:creationId xmlns:a16="http://schemas.microsoft.com/office/drawing/2014/main" id="{00000000-0008-0000-0700-00000F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a:extLst>
            <a:ext uri="{FF2B5EF4-FFF2-40B4-BE49-F238E27FC236}">
              <a16:creationId xmlns:a16="http://schemas.microsoft.com/office/drawing/2014/main" id="{00000000-0008-0000-0700-000010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a:extLst>
            <a:ext uri="{FF2B5EF4-FFF2-40B4-BE49-F238E27FC236}">
              <a16:creationId xmlns:a16="http://schemas.microsoft.com/office/drawing/2014/main" id="{00000000-0008-0000-0700-000013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a:extLst>
            <a:ext uri="{FF2B5EF4-FFF2-40B4-BE49-F238E27FC236}">
              <a16:creationId xmlns:a16="http://schemas.microsoft.com/office/drawing/2014/main" id="{00000000-0008-0000-0700-000014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a:extLst>
            <a:ext uri="{FF2B5EF4-FFF2-40B4-BE49-F238E27FC236}">
              <a16:creationId xmlns:a16="http://schemas.microsoft.com/office/drawing/2014/main" id="{00000000-0008-0000-0700-000015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a:extLst>
            <a:ext uri="{FF2B5EF4-FFF2-40B4-BE49-F238E27FC236}">
              <a16:creationId xmlns:a16="http://schemas.microsoft.com/office/drawing/2014/main" id="{00000000-0008-0000-0700-000016010000}"/>
            </a:ext>
          </a:extLst>
        </xdr:cNvPr>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a:extLst>
            <a:ext uri="{FF2B5EF4-FFF2-40B4-BE49-F238E27FC236}">
              <a16:creationId xmlns:a16="http://schemas.microsoft.com/office/drawing/2014/main" id="{00000000-0008-0000-0700-000017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a:extLst>
            <a:ext uri="{FF2B5EF4-FFF2-40B4-BE49-F238E27FC236}">
              <a16:creationId xmlns:a16="http://schemas.microsoft.com/office/drawing/2014/main" id="{00000000-0008-0000-0700-000018010000}"/>
            </a:ext>
          </a:extLst>
        </xdr:cNvPr>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a:extLst>
            <a:ext uri="{FF2B5EF4-FFF2-40B4-BE49-F238E27FC236}">
              <a16:creationId xmlns:a16="http://schemas.microsoft.com/office/drawing/2014/main" id="{00000000-0008-0000-0700-000019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a:extLst>
            <a:ext uri="{FF2B5EF4-FFF2-40B4-BE49-F238E27FC236}">
              <a16:creationId xmlns:a16="http://schemas.microsoft.com/office/drawing/2014/main" id="{00000000-0008-0000-0700-00001A010000}"/>
            </a:ext>
          </a:extLst>
        </xdr:cNvPr>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a:extLst>
            <a:ext uri="{FF2B5EF4-FFF2-40B4-BE49-F238E27FC236}">
              <a16:creationId xmlns:a16="http://schemas.microsoft.com/office/drawing/2014/main" id="{00000000-0008-0000-0700-00001B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a:extLst>
            <a:ext uri="{FF2B5EF4-FFF2-40B4-BE49-F238E27FC236}">
              <a16:creationId xmlns:a16="http://schemas.microsoft.com/office/drawing/2014/main" id="{00000000-0008-0000-0700-00001C010000}"/>
            </a:ext>
          </a:extLst>
        </xdr:cNvPr>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29</xdr:row>
      <xdr:rowOff>38299</xdr:rowOff>
    </xdr:from>
    <xdr:ext cx="467179" cy="259045"/>
    <xdr:sp macro="" textlink="">
      <xdr:nvSpPr>
        <xdr:cNvPr id="286" name="テキスト ボックス 285">
          <a:extLst>
            <a:ext uri="{FF2B5EF4-FFF2-40B4-BE49-F238E27FC236}">
              <a16:creationId xmlns:a16="http://schemas.microsoft.com/office/drawing/2014/main" id="{00000000-0008-0000-0700-00001E010000}"/>
            </a:ext>
          </a:extLst>
        </xdr:cNvPr>
        <xdr:cNvSpPr txBox="1"/>
      </xdr:nvSpPr>
      <xdr:spPr>
        <a:xfrm>
          <a:off x="6136821" y="5010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27</xdr:row>
      <xdr:rowOff>54627</xdr:rowOff>
    </xdr:from>
    <xdr:ext cx="467179" cy="259045"/>
    <xdr:sp macro="" textlink="">
      <xdr:nvSpPr>
        <xdr:cNvPr id="288" name="テキスト ボックス 287">
          <a:extLst>
            <a:ext uri="{FF2B5EF4-FFF2-40B4-BE49-F238E27FC236}">
              <a16:creationId xmlns:a16="http://schemas.microsoft.com/office/drawing/2014/main" id="{00000000-0008-0000-0700-000020010000}"/>
            </a:ext>
          </a:extLst>
        </xdr:cNvPr>
        <xdr:cNvSpPr txBox="1"/>
      </xdr:nvSpPr>
      <xdr:spPr>
        <a:xfrm>
          <a:off x="6136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a:extLst>
            <a:ext uri="{FF2B5EF4-FFF2-40B4-BE49-F238E27FC236}">
              <a16:creationId xmlns:a16="http://schemas.microsoft.com/office/drawing/2014/main" id="{00000000-0008-0000-0700-000021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31</xdr:row>
      <xdr:rowOff>25073</xdr:rowOff>
    </xdr:from>
    <xdr:to>
      <xdr:col>54</xdr:col>
      <xdr:colOff>189865</xdr:colOff>
      <xdr:row>39</xdr:row>
      <xdr:rowOff>98878</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10475595" y="5340023"/>
          <a:ext cx="1270" cy="14454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a:extLst>
            <a:ext uri="{FF2B5EF4-FFF2-40B4-BE49-F238E27FC236}">
              <a16:creationId xmlns:a16="http://schemas.microsoft.com/office/drawing/2014/main" id="{00000000-0008-0000-0700-000023010000}"/>
            </a:ext>
          </a:extLst>
        </xdr:cNvPr>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a:extLst>
            <a:ext uri="{FF2B5EF4-FFF2-40B4-BE49-F238E27FC236}">
              <a16:creationId xmlns:a16="http://schemas.microsoft.com/office/drawing/2014/main" id="{00000000-0008-0000-0700-000024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143200</xdr:rowOff>
    </xdr:from>
    <xdr:ext cx="469744" cy="259045"/>
    <xdr:sp macro="" textlink="">
      <xdr:nvSpPr>
        <xdr:cNvPr id="293" name="労働費最大値テキスト">
          <a:extLst>
            <a:ext uri="{FF2B5EF4-FFF2-40B4-BE49-F238E27FC236}">
              <a16:creationId xmlns:a16="http://schemas.microsoft.com/office/drawing/2014/main" id="{00000000-0008-0000-0700-000025010000}"/>
            </a:ext>
          </a:extLst>
        </xdr:cNvPr>
        <xdr:cNvSpPr txBox="1"/>
      </xdr:nvSpPr>
      <xdr:spPr>
        <a:xfrm>
          <a:off x="10528300" y="51152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4,426</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31</xdr:row>
      <xdr:rowOff>25073</xdr:rowOff>
    </xdr:from>
    <xdr:to>
      <xdr:col>55</xdr:col>
      <xdr:colOff>88900</xdr:colOff>
      <xdr:row>31</xdr:row>
      <xdr:rowOff>25073</xdr:rowOff>
    </xdr:to>
    <xdr:cxnSp macro="">
      <xdr:nvCxnSpPr>
        <xdr:cNvPr id="294" name="直線コネクタ 293">
          <a:extLst>
            <a:ext uri="{FF2B5EF4-FFF2-40B4-BE49-F238E27FC236}">
              <a16:creationId xmlns:a16="http://schemas.microsoft.com/office/drawing/2014/main" id="{00000000-0008-0000-0700-000026010000}"/>
            </a:ext>
          </a:extLst>
        </xdr:cNvPr>
        <xdr:cNvCxnSpPr/>
      </xdr:nvCxnSpPr>
      <xdr:spPr>
        <a:xfrm>
          <a:off x="10388600" y="53400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98878</xdr:rowOff>
    </xdr:from>
    <xdr:to>
      <xdr:col>55</xdr:col>
      <xdr:colOff>0</xdr:colOff>
      <xdr:row>39</xdr:row>
      <xdr:rowOff>98878</xdr:rowOff>
    </xdr:to>
    <xdr:cxnSp macro="">
      <xdr:nvCxnSpPr>
        <xdr:cNvPr id="295" name="直線コネクタ 294">
          <a:extLst>
            <a:ext uri="{FF2B5EF4-FFF2-40B4-BE49-F238E27FC236}">
              <a16:creationId xmlns:a16="http://schemas.microsoft.com/office/drawing/2014/main" id="{00000000-0008-0000-0700-000027010000}"/>
            </a:ext>
          </a:extLst>
        </xdr:cNvPr>
        <xdr:cNvCxnSpPr/>
      </xdr:nvCxnSpPr>
      <xdr:spPr>
        <a:xfrm>
          <a:off x="9639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114063</xdr:rowOff>
    </xdr:from>
    <xdr:ext cx="378565" cy="259045"/>
    <xdr:sp macro="" textlink="">
      <xdr:nvSpPr>
        <xdr:cNvPr id="296" name="労働費平均値テキスト">
          <a:extLst>
            <a:ext uri="{FF2B5EF4-FFF2-40B4-BE49-F238E27FC236}">
              <a16:creationId xmlns:a16="http://schemas.microsoft.com/office/drawing/2014/main" id="{00000000-0008-0000-0700-000028010000}"/>
            </a:ext>
          </a:extLst>
        </xdr:cNvPr>
        <xdr:cNvSpPr txBox="1"/>
      </xdr:nvSpPr>
      <xdr:spPr>
        <a:xfrm>
          <a:off x="10528300" y="645771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91186</xdr:rowOff>
    </xdr:from>
    <xdr:to>
      <xdr:col>55</xdr:col>
      <xdr:colOff>50800</xdr:colOff>
      <xdr:row>39</xdr:row>
      <xdr:rowOff>21336</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10426700" y="6606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21155</xdr:rowOff>
    </xdr:from>
    <xdr:to>
      <xdr:col>50</xdr:col>
      <xdr:colOff>114300</xdr:colOff>
      <xdr:row>39</xdr:row>
      <xdr:rowOff>98878</xdr:rowOff>
    </xdr:to>
    <xdr:cxnSp macro="">
      <xdr:nvCxnSpPr>
        <xdr:cNvPr id="298" name="直線コネクタ 297">
          <a:extLst>
            <a:ext uri="{FF2B5EF4-FFF2-40B4-BE49-F238E27FC236}">
              <a16:creationId xmlns:a16="http://schemas.microsoft.com/office/drawing/2014/main" id="{00000000-0008-0000-0700-00002A010000}"/>
            </a:ext>
          </a:extLst>
        </xdr:cNvPr>
        <xdr:cNvCxnSpPr/>
      </xdr:nvCxnSpPr>
      <xdr:spPr>
        <a:xfrm>
          <a:off x="8750300" y="6707705"/>
          <a:ext cx="889000" cy="777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88574</xdr:rowOff>
    </xdr:from>
    <xdr:to>
      <xdr:col>50</xdr:col>
      <xdr:colOff>165100</xdr:colOff>
      <xdr:row>39</xdr:row>
      <xdr:rowOff>18724</xdr:rowOff>
    </xdr:to>
    <xdr:sp macro="" textlink="">
      <xdr:nvSpPr>
        <xdr:cNvPr id="299" name="フローチャート: 判断 298">
          <a:extLst>
            <a:ext uri="{FF2B5EF4-FFF2-40B4-BE49-F238E27FC236}">
              <a16:creationId xmlns:a16="http://schemas.microsoft.com/office/drawing/2014/main" id="{00000000-0008-0000-0700-00002B010000}"/>
            </a:ext>
          </a:extLst>
        </xdr:cNvPr>
        <xdr:cNvSpPr/>
      </xdr:nvSpPr>
      <xdr:spPr>
        <a:xfrm>
          <a:off x="9588500" y="66036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35250</xdr:rowOff>
    </xdr:from>
    <xdr:ext cx="378565" cy="259045"/>
    <xdr:sp macro="" textlink="">
      <xdr:nvSpPr>
        <xdr:cNvPr id="300" name="テキスト ボックス 299">
          <a:extLst>
            <a:ext uri="{FF2B5EF4-FFF2-40B4-BE49-F238E27FC236}">
              <a16:creationId xmlns:a16="http://schemas.microsoft.com/office/drawing/2014/main" id="{00000000-0008-0000-0700-00002C010000}"/>
            </a:ext>
          </a:extLst>
        </xdr:cNvPr>
        <xdr:cNvSpPr txBox="1"/>
      </xdr:nvSpPr>
      <xdr:spPr>
        <a:xfrm>
          <a:off x="9450017" y="63789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39443</xdr:rowOff>
    </xdr:from>
    <xdr:to>
      <xdr:col>45</xdr:col>
      <xdr:colOff>177800</xdr:colOff>
      <xdr:row>39</xdr:row>
      <xdr:rowOff>21155</xdr:rowOff>
    </xdr:to>
    <xdr:cxnSp macro="">
      <xdr:nvCxnSpPr>
        <xdr:cNvPr id="301" name="直線コネクタ 300">
          <a:extLst>
            <a:ext uri="{FF2B5EF4-FFF2-40B4-BE49-F238E27FC236}">
              <a16:creationId xmlns:a16="http://schemas.microsoft.com/office/drawing/2014/main" id="{00000000-0008-0000-0700-00002D010000}"/>
            </a:ext>
          </a:extLst>
        </xdr:cNvPr>
        <xdr:cNvCxnSpPr/>
      </xdr:nvCxnSpPr>
      <xdr:spPr>
        <a:xfrm>
          <a:off x="7861300" y="6554543"/>
          <a:ext cx="889000" cy="15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75837</xdr:rowOff>
    </xdr:from>
    <xdr:to>
      <xdr:col>46</xdr:col>
      <xdr:colOff>38100</xdr:colOff>
      <xdr:row>39</xdr:row>
      <xdr:rowOff>5987</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8699500" y="65909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37</xdr:row>
      <xdr:rowOff>22514</xdr:rowOff>
    </xdr:from>
    <xdr:ext cx="378565"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8561017" y="636616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37</xdr:row>
      <xdr:rowOff>32584</xdr:rowOff>
    </xdr:from>
    <xdr:to>
      <xdr:col>41</xdr:col>
      <xdr:colOff>50800</xdr:colOff>
      <xdr:row>38</xdr:row>
      <xdr:rowOff>39443</xdr:rowOff>
    </xdr:to>
    <xdr:cxnSp macro="">
      <xdr:nvCxnSpPr>
        <xdr:cNvPr id="304" name="直線コネクタ 303">
          <a:extLst>
            <a:ext uri="{FF2B5EF4-FFF2-40B4-BE49-F238E27FC236}">
              <a16:creationId xmlns:a16="http://schemas.microsoft.com/office/drawing/2014/main" id="{00000000-0008-0000-0700-000030010000}"/>
            </a:ext>
          </a:extLst>
        </xdr:cNvPr>
        <xdr:cNvCxnSpPr/>
      </xdr:nvCxnSpPr>
      <xdr:spPr>
        <a:xfrm>
          <a:off x="6972300" y="6376234"/>
          <a:ext cx="889000" cy="1783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84001</xdr:rowOff>
    </xdr:from>
    <xdr:to>
      <xdr:col>41</xdr:col>
      <xdr:colOff>101600</xdr:colOff>
      <xdr:row>39</xdr:row>
      <xdr:rowOff>14151</xdr:rowOff>
    </xdr:to>
    <xdr:sp macro="" textlink="">
      <xdr:nvSpPr>
        <xdr:cNvPr id="305" name="フローチャート: 判断 304">
          <a:extLst>
            <a:ext uri="{FF2B5EF4-FFF2-40B4-BE49-F238E27FC236}">
              <a16:creationId xmlns:a16="http://schemas.microsoft.com/office/drawing/2014/main" id="{00000000-0008-0000-0700-000031010000}"/>
            </a:ext>
          </a:extLst>
        </xdr:cNvPr>
        <xdr:cNvSpPr/>
      </xdr:nvSpPr>
      <xdr:spPr>
        <a:xfrm>
          <a:off x="7810500" y="65991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5278</xdr:rowOff>
    </xdr:from>
    <xdr:ext cx="378565"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7672017" y="669182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64407</xdr:rowOff>
    </xdr:from>
    <xdr:to>
      <xdr:col>36</xdr:col>
      <xdr:colOff>165100</xdr:colOff>
      <xdr:row>38</xdr:row>
      <xdr:rowOff>166007</xdr:rowOff>
    </xdr:to>
    <xdr:sp macro="" textlink="">
      <xdr:nvSpPr>
        <xdr:cNvPr id="307" name="フローチャート: 判断 306">
          <a:extLst>
            <a:ext uri="{FF2B5EF4-FFF2-40B4-BE49-F238E27FC236}">
              <a16:creationId xmlns:a16="http://schemas.microsoft.com/office/drawing/2014/main" id="{00000000-0008-0000-0700-000033010000}"/>
            </a:ext>
          </a:extLst>
        </xdr:cNvPr>
        <xdr:cNvSpPr/>
      </xdr:nvSpPr>
      <xdr:spPr>
        <a:xfrm>
          <a:off x="6921500" y="6579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38</xdr:row>
      <xdr:rowOff>157134</xdr:rowOff>
    </xdr:from>
    <xdr:ext cx="378565"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3017" y="6672234"/>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a:extLst>
            <a:ext uri="{FF2B5EF4-FFF2-40B4-BE49-F238E27FC236}">
              <a16:creationId xmlns:a16="http://schemas.microsoft.com/office/drawing/2014/main" id="{00000000-0008-0000-0700-000035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a:extLst>
            <a:ext uri="{FF2B5EF4-FFF2-40B4-BE49-F238E27FC236}">
              <a16:creationId xmlns:a16="http://schemas.microsoft.com/office/drawing/2014/main" id="{00000000-0008-0000-0700-000036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a:extLst>
            <a:ext uri="{FF2B5EF4-FFF2-40B4-BE49-F238E27FC236}">
              <a16:creationId xmlns:a16="http://schemas.microsoft.com/office/drawing/2014/main" id="{00000000-0008-0000-0700-000037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a:extLst>
            <a:ext uri="{FF2B5EF4-FFF2-40B4-BE49-F238E27FC236}">
              <a16:creationId xmlns:a16="http://schemas.microsoft.com/office/drawing/2014/main" id="{00000000-0008-0000-0700-000039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48078</xdr:rowOff>
    </xdr:from>
    <xdr:to>
      <xdr:col>55</xdr:col>
      <xdr:colOff>50800</xdr:colOff>
      <xdr:row>39</xdr:row>
      <xdr:rowOff>149678</xdr:rowOff>
    </xdr:to>
    <xdr:sp macro="" textlink="">
      <xdr:nvSpPr>
        <xdr:cNvPr id="314" name="楕円 313">
          <a:extLst>
            <a:ext uri="{FF2B5EF4-FFF2-40B4-BE49-F238E27FC236}">
              <a16:creationId xmlns:a16="http://schemas.microsoft.com/office/drawing/2014/main" id="{00000000-0008-0000-0700-00003A010000}"/>
            </a:ext>
          </a:extLst>
        </xdr:cNvPr>
        <xdr:cNvSpPr/>
      </xdr:nvSpPr>
      <xdr:spPr>
        <a:xfrm>
          <a:off x="10426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134455</xdr:rowOff>
    </xdr:from>
    <xdr:ext cx="249299" cy="259045"/>
    <xdr:sp macro="" textlink="">
      <xdr:nvSpPr>
        <xdr:cNvPr id="315" name="労働費該当値テキスト">
          <a:extLst>
            <a:ext uri="{FF2B5EF4-FFF2-40B4-BE49-F238E27FC236}">
              <a16:creationId xmlns:a16="http://schemas.microsoft.com/office/drawing/2014/main" id="{00000000-0008-0000-0700-00003B010000}"/>
            </a:ext>
          </a:extLst>
        </xdr:cNvPr>
        <xdr:cNvSpPr txBox="1"/>
      </xdr:nvSpPr>
      <xdr:spPr>
        <a:xfrm>
          <a:off x="10528300" y="66495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48078</xdr:rowOff>
    </xdr:from>
    <xdr:to>
      <xdr:col>50</xdr:col>
      <xdr:colOff>165100</xdr:colOff>
      <xdr:row>39</xdr:row>
      <xdr:rowOff>149678</xdr:rowOff>
    </xdr:to>
    <xdr:sp macro="" textlink="">
      <xdr:nvSpPr>
        <xdr:cNvPr id="316" name="楕円 315">
          <a:extLst>
            <a:ext uri="{FF2B5EF4-FFF2-40B4-BE49-F238E27FC236}">
              <a16:creationId xmlns:a16="http://schemas.microsoft.com/office/drawing/2014/main" id="{00000000-0008-0000-0700-00003C010000}"/>
            </a:ext>
          </a:extLst>
        </xdr:cNvPr>
        <xdr:cNvSpPr/>
      </xdr:nvSpPr>
      <xdr:spPr>
        <a:xfrm>
          <a:off x="9588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180150</xdr:colOff>
      <xdr:row>39</xdr:row>
      <xdr:rowOff>140805</xdr:rowOff>
    </xdr:from>
    <xdr:ext cx="249299" cy="259045"/>
    <xdr:sp macro="" textlink="">
      <xdr:nvSpPr>
        <xdr:cNvPr id="317" name="テキスト ボックス 316">
          <a:extLst>
            <a:ext uri="{FF2B5EF4-FFF2-40B4-BE49-F238E27FC236}">
              <a16:creationId xmlns:a16="http://schemas.microsoft.com/office/drawing/2014/main" id="{00000000-0008-0000-0700-00003D010000}"/>
            </a:ext>
          </a:extLst>
        </xdr:cNvPr>
        <xdr:cNvSpPr txBox="1"/>
      </xdr:nvSpPr>
      <xdr:spPr>
        <a:xfrm>
          <a:off x="9514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141805</xdr:rowOff>
    </xdr:from>
    <xdr:to>
      <xdr:col>46</xdr:col>
      <xdr:colOff>38100</xdr:colOff>
      <xdr:row>39</xdr:row>
      <xdr:rowOff>71955</xdr:rowOff>
    </xdr:to>
    <xdr:sp macro="" textlink="">
      <xdr:nvSpPr>
        <xdr:cNvPr id="318" name="楕円 317">
          <a:extLst>
            <a:ext uri="{FF2B5EF4-FFF2-40B4-BE49-F238E27FC236}">
              <a16:creationId xmlns:a16="http://schemas.microsoft.com/office/drawing/2014/main" id="{00000000-0008-0000-0700-00003E010000}"/>
            </a:ext>
          </a:extLst>
        </xdr:cNvPr>
        <xdr:cNvSpPr/>
      </xdr:nvSpPr>
      <xdr:spPr>
        <a:xfrm>
          <a:off x="8699500" y="6656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63082</xdr:rowOff>
    </xdr:from>
    <xdr:ext cx="378565" cy="259045"/>
    <xdr:sp macro="" textlink="">
      <xdr:nvSpPr>
        <xdr:cNvPr id="319" name="テキスト ボックス 318">
          <a:extLst>
            <a:ext uri="{FF2B5EF4-FFF2-40B4-BE49-F238E27FC236}">
              <a16:creationId xmlns:a16="http://schemas.microsoft.com/office/drawing/2014/main" id="{00000000-0008-0000-0700-00003F010000}"/>
            </a:ext>
          </a:extLst>
        </xdr:cNvPr>
        <xdr:cNvSpPr txBox="1"/>
      </xdr:nvSpPr>
      <xdr:spPr>
        <a:xfrm>
          <a:off x="8561017" y="674963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37</xdr:row>
      <xdr:rowOff>160093</xdr:rowOff>
    </xdr:from>
    <xdr:to>
      <xdr:col>41</xdr:col>
      <xdr:colOff>101600</xdr:colOff>
      <xdr:row>38</xdr:row>
      <xdr:rowOff>90243</xdr:rowOff>
    </xdr:to>
    <xdr:sp macro="" textlink="">
      <xdr:nvSpPr>
        <xdr:cNvPr id="320" name="楕円 319">
          <a:extLst>
            <a:ext uri="{FF2B5EF4-FFF2-40B4-BE49-F238E27FC236}">
              <a16:creationId xmlns:a16="http://schemas.microsoft.com/office/drawing/2014/main" id="{00000000-0008-0000-0700-000040010000}"/>
            </a:ext>
          </a:extLst>
        </xdr:cNvPr>
        <xdr:cNvSpPr/>
      </xdr:nvSpPr>
      <xdr:spPr>
        <a:xfrm>
          <a:off x="7810500" y="65037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36</xdr:row>
      <xdr:rowOff>106770</xdr:rowOff>
    </xdr:from>
    <xdr:ext cx="378565" cy="259045"/>
    <xdr:sp macro="" textlink="">
      <xdr:nvSpPr>
        <xdr:cNvPr id="321" name="テキスト ボックス 320">
          <a:extLst>
            <a:ext uri="{FF2B5EF4-FFF2-40B4-BE49-F238E27FC236}">
              <a16:creationId xmlns:a16="http://schemas.microsoft.com/office/drawing/2014/main" id="{00000000-0008-0000-0700-000041010000}"/>
            </a:ext>
          </a:extLst>
        </xdr:cNvPr>
        <xdr:cNvSpPr txBox="1"/>
      </xdr:nvSpPr>
      <xdr:spPr>
        <a:xfrm>
          <a:off x="7672017" y="62789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153234</xdr:rowOff>
    </xdr:from>
    <xdr:to>
      <xdr:col>36</xdr:col>
      <xdr:colOff>165100</xdr:colOff>
      <xdr:row>37</xdr:row>
      <xdr:rowOff>83384</xdr:rowOff>
    </xdr:to>
    <xdr:sp macro="" textlink="">
      <xdr:nvSpPr>
        <xdr:cNvPr id="322" name="楕円 321">
          <a:extLst>
            <a:ext uri="{FF2B5EF4-FFF2-40B4-BE49-F238E27FC236}">
              <a16:creationId xmlns:a16="http://schemas.microsoft.com/office/drawing/2014/main" id="{00000000-0008-0000-0700-000042010000}"/>
            </a:ext>
          </a:extLst>
        </xdr:cNvPr>
        <xdr:cNvSpPr/>
      </xdr:nvSpPr>
      <xdr:spPr>
        <a:xfrm>
          <a:off x="6921500" y="63254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35</xdr:row>
      <xdr:rowOff>99911</xdr:rowOff>
    </xdr:from>
    <xdr:ext cx="469744" cy="259045"/>
    <xdr:sp macro="" textlink="">
      <xdr:nvSpPr>
        <xdr:cNvPr id="323" name="テキスト ボックス 322">
          <a:extLst>
            <a:ext uri="{FF2B5EF4-FFF2-40B4-BE49-F238E27FC236}">
              <a16:creationId xmlns:a16="http://schemas.microsoft.com/office/drawing/2014/main" id="{00000000-0008-0000-0700-000043010000}"/>
            </a:ext>
          </a:extLst>
        </xdr:cNvPr>
        <xdr:cNvSpPr txBox="1"/>
      </xdr:nvSpPr>
      <xdr:spPr>
        <a:xfrm>
          <a:off x="6737428" y="61006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a:extLst>
            <a:ext uri="{FF2B5EF4-FFF2-40B4-BE49-F238E27FC236}">
              <a16:creationId xmlns:a16="http://schemas.microsoft.com/office/drawing/2014/main" id="{00000000-0008-0000-0700-000047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a:extLst>
            <a:ext uri="{FF2B5EF4-FFF2-40B4-BE49-F238E27FC236}">
              <a16:creationId xmlns:a16="http://schemas.microsoft.com/office/drawing/2014/main" id="{00000000-0008-0000-0700-000048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a:extLst>
            <a:ext uri="{FF2B5EF4-FFF2-40B4-BE49-F238E27FC236}">
              <a16:creationId xmlns:a16="http://schemas.microsoft.com/office/drawing/2014/main" id="{00000000-0008-0000-0700-000049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a:extLst>
            <a:ext uri="{FF2B5EF4-FFF2-40B4-BE49-F238E27FC236}">
              <a16:creationId xmlns:a16="http://schemas.microsoft.com/office/drawing/2014/main" id="{00000000-0008-0000-0700-00004A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a:extLst>
            <a:ext uri="{FF2B5EF4-FFF2-40B4-BE49-F238E27FC236}">
              <a16:creationId xmlns:a16="http://schemas.microsoft.com/office/drawing/2014/main" id="{00000000-0008-0000-0700-00004B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98878</xdr:rowOff>
    </xdr:from>
    <xdr:to>
      <xdr:col>59</xdr:col>
      <xdr:colOff>50800</xdr:colOff>
      <xdr:row>59</xdr:row>
      <xdr:rowOff>98878</xdr:rowOff>
    </xdr:to>
    <xdr:cxnSp macro="">
      <xdr:nvCxnSpPr>
        <xdr:cNvPr id="334" name="直線コネクタ 333">
          <a:extLst>
            <a:ext uri="{FF2B5EF4-FFF2-40B4-BE49-F238E27FC236}">
              <a16:creationId xmlns:a16="http://schemas.microsoft.com/office/drawing/2014/main" id="{00000000-0008-0000-0700-00004E010000}"/>
            </a:ext>
          </a:extLst>
        </xdr:cNvPr>
        <xdr:cNvCxnSpPr/>
      </xdr:nvCxnSpPr>
      <xdr:spPr>
        <a:xfrm>
          <a:off x="6604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128105</xdr:rowOff>
    </xdr:from>
    <xdr:ext cx="248786" cy="259045"/>
    <xdr:sp macro="" textlink="">
      <xdr:nvSpPr>
        <xdr:cNvPr id="335" name="テキスト ボックス 334">
          <a:extLst>
            <a:ext uri="{FF2B5EF4-FFF2-40B4-BE49-F238E27FC236}">
              <a16:creationId xmlns:a16="http://schemas.microsoft.com/office/drawing/2014/main" id="{00000000-0008-0000-0700-00004F010000}"/>
            </a:ext>
          </a:extLst>
        </xdr:cNvPr>
        <xdr:cNvSpPr txBox="1"/>
      </xdr:nvSpPr>
      <xdr:spPr>
        <a:xfrm>
          <a:off x="6355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115207</xdr:rowOff>
    </xdr:from>
    <xdr:to>
      <xdr:col>59</xdr:col>
      <xdr:colOff>50800</xdr:colOff>
      <xdr:row>57</xdr:row>
      <xdr:rowOff>115207</xdr:rowOff>
    </xdr:to>
    <xdr:cxnSp macro="">
      <xdr:nvCxnSpPr>
        <xdr:cNvPr id="336" name="直線コネクタ 335">
          <a:extLst>
            <a:ext uri="{FF2B5EF4-FFF2-40B4-BE49-F238E27FC236}">
              <a16:creationId xmlns:a16="http://schemas.microsoft.com/office/drawing/2014/main" id="{00000000-0008-0000-0700-000050010000}"/>
            </a:ext>
          </a:extLst>
        </xdr:cNvPr>
        <xdr:cNvCxnSpPr/>
      </xdr:nvCxnSpPr>
      <xdr:spPr>
        <a:xfrm>
          <a:off x="6604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144434</xdr:rowOff>
    </xdr:from>
    <xdr:ext cx="531299" cy="259045"/>
    <xdr:sp macro="" textlink="">
      <xdr:nvSpPr>
        <xdr:cNvPr id="337" name="テキスト ボックス 336">
          <a:extLst>
            <a:ext uri="{FF2B5EF4-FFF2-40B4-BE49-F238E27FC236}">
              <a16:creationId xmlns:a16="http://schemas.microsoft.com/office/drawing/2014/main" id="{00000000-0008-0000-0700-000051010000}"/>
            </a:ext>
          </a:extLst>
        </xdr:cNvPr>
        <xdr:cNvSpPr txBox="1"/>
      </xdr:nvSpPr>
      <xdr:spPr>
        <a:xfrm>
          <a:off x="6072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131535</xdr:rowOff>
    </xdr:from>
    <xdr:to>
      <xdr:col>59</xdr:col>
      <xdr:colOff>50800</xdr:colOff>
      <xdr:row>55</xdr:row>
      <xdr:rowOff>131535</xdr:rowOff>
    </xdr:to>
    <xdr:cxnSp macro="">
      <xdr:nvCxnSpPr>
        <xdr:cNvPr id="338" name="直線コネクタ 337">
          <a:extLst>
            <a:ext uri="{FF2B5EF4-FFF2-40B4-BE49-F238E27FC236}">
              <a16:creationId xmlns:a16="http://schemas.microsoft.com/office/drawing/2014/main" id="{00000000-0008-0000-0700-000052010000}"/>
            </a:ext>
          </a:extLst>
        </xdr:cNvPr>
        <xdr:cNvCxnSpPr/>
      </xdr:nvCxnSpPr>
      <xdr:spPr>
        <a:xfrm>
          <a:off x="6604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54</xdr:row>
      <xdr:rowOff>160762</xdr:rowOff>
    </xdr:from>
    <xdr:ext cx="531299" cy="259045"/>
    <xdr:sp macro="" textlink="">
      <xdr:nvSpPr>
        <xdr:cNvPr id="339" name="テキスト ボックス 338">
          <a:extLst>
            <a:ext uri="{FF2B5EF4-FFF2-40B4-BE49-F238E27FC236}">
              <a16:creationId xmlns:a16="http://schemas.microsoft.com/office/drawing/2014/main" id="{00000000-0008-0000-0700-000053010000}"/>
            </a:ext>
          </a:extLst>
        </xdr:cNvPr>
        <xdr:cNvSpPr txBox="1"/>
      </xdr:nvSpPr>
      <xdr:spPr>
        <a:xfrm>
          <a:off x="6072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147865</xdr:rowOff>
    </xdr:from>
    <xdr:to>
      <xdr:col>59</xdr:col>
      <xdr:colOff>50800</xdr:colOff>
      <xdr:row>53</xdr:row>
      <xdr:rowOff>147865</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a:off x="6604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5642</xdr:rowOff>
    </xdr:from>
    <xdr:ext cx="531299" cy="259045"/>
    <xdr:sp macro="" textlink="">
      <xdr:nvSpPr>
        <xdr:cNvPr id="341" name="テキスト ボックス 340">
          <a:extLst>
            <a:ext uri="{FF2B5EF4-FFF2-40B4-BE49-F238E27FC236}">
              <a16:creationId xmlns:a16="http://schemas.microsoft.com/office/drawing/2014/main" id="{00000000-0008-0000-0700-000055010000}"/>
            </a:ext>
          </a:extLst>
        </xdr:cNvPr>
        <xdr:cNvSpPr txBox="1"/>
      </xdr:nvSpPr>
      <xdr:spPr>
        <a:xfrm>
          <a:off x="6072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51</xdr:row>
      <xdr:rowOff>164193</xdr:rowOff>
    </xdr:from>
    <xdr:to>
      <xdr:col>59</xdr:col>
      <xdr:colOff>50800</xdr:colOff>
      <xdr:row>51</xdr:row>
      <xdr:rowOff>164193</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6604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21970</xdr:rowOff>
    </xdr:from>
    <xdr:ext cx="531299" cy="259045"/>
    <xdr:sp macro="" textlink="">
      <xdr:nvSpPr>
        <xdr:cNvPr id="343" name="テキスト ボックス 342">
          <a:extLst>
            <a:ext uri="{FF2B5EF4-FFF2-40B4-BE49-F238E27FC236}">
              <a16:creationId xmlns:a16="http://schemas.microsoft.com/office/drawing/2014/main" id="{00000000-0008-0000-0700-000057010000}"/>
            </a:ext>
          </a:extLst>
        </xdr:cNvPr>
        <xdr:cNvSpPr txBox="1"/>
      </xdr:nvSpPr>
      <xdr:spPr>
        <a:xfrm>
          <a:off x="6072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9072</xdr:rowOff>
    </xdr:from>
    <xdr:to>
      <xdr:col>59</xdr:col>
      <xdr:colOff>50800</xdr:colOff>
      <xdr:row>50</xdr:row>
      <xdr:rowOff>9072</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6604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38299</xdr:rowOff>
    </xdr:from>
    <xdr:ext cx="595419" cy="259045"/>
    <xdr:sp macro="" textlink="">
      <xdr:nvSpPr>
        <xdr:cNvPr id="345" name="テキスト ボックス 344">
          <a:extLst>
            <a:ext uri="{FF2B5EF4-FFF2-40B4-BE49-F238E27FC236}">
              <a16:creationId xmlns:a16="http://schemas.microsoft.com/office/drawing/2014/main" id="{00000000-0008-0000-0700-000059010000}"/>
            </a:ext>
          </a:extLst>
        </xdr:cNvPr>
        <xdr:cNvSpPr txBox="1"/>
      </xdr:nvSpPr>
      <xdr:spPr>
        <a:xfrm>
          <a:off x="6008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6" name="直線コネクタ 345">
          <a:extLst>
            <a:ext uri="{FF2B5EF4-FFF2-40B4-BE49-F238E27FC236}">
              <a16:creationId xmlns:a16="http://schemas.microsoft.com/office/drawing/2014/main" id="{00000000-0008-0000-0700-00005A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7" name="テキスト ボックス 346">
          <a:extLst>
            <a:ext uri="{FF2B5EF4-FFF2-40B4-BE49-F238E27FC236}">
              <a16:creationId xmlns:a16="http://schemas.microsoft.com/office/drawing/2014/main" id="{00000000-0008-0000-0700-00005B010000}"/>
            </a:ext>
          </a:extLst>
        </xdr:cNvPr>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8" name="農林水産業費グラフ枠">
          <a:extLst>
            <a:ext uri="{FF2B5EF4-FFF2-40B4-BE49-F238E27FC236}">
              <a16:creationId xmlns:a16="http://schemas.microsoft.com/office/drawing/2014/main" id="{00000000-0008-0000-0700-00005C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120351</xdr:rowOff>
    </xdr:from>
    <xdr:to>
      <xdr:col>54</xdr:col>
      <xdr:colOff>189865</xdr:colOff>
      <xdr:row>59</xdr:row>
      <xdr:rowOff>87530</xdr:rowOff>
    </xdr:to>
    <xdr:cxnSp macro="">
      <xdr:nvCxnSpPr>
        <xdr:cNvPr id="349" name="直線コネクタ 348">
          <a:extLst>
            <a:ext uri="{FF2B5EF4-FFF2-40B4-BE49-F238E27FC236}">
              <a16:creationId xmlns:a16="http://schemas.microsoft.com/office/drawing/2014/main" id="{00000000-0008-0000-0700-00005D010000}"/>
            </a:ext>
          </a:extLst>
        </xdr:cNvPr>
        <xdr:cNvCxnSpPr/>
      </xdr:nvCxnSpPr>
      <xdr:spPr>
        <a:xfrm flipV="1">
          <a:off x="10475595" y="8692851"/>
          <a:ext cx="1270" cy="1510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91357</xdr:rowOff>
    </xdr:from>
    <xdr:ext cx="378565" cy="259045"/>
    <xdr:sp macro="" textlink="">
      <xdr:nvSpPr>
        <xdr:cNvPr id="350" name="農林水産業費最小値テキスト">
          <a:extLst>
            <a:ext uri="{FF2B5EF4-FFF2-40B4-BE49-F238E27FC236}">
              <a16:creationId xmlns:a16="http://schemas.microsoft.com/office/drawing/2014/main" id="{00000000-0008-0000-0700-00005E010000}"/>
            </a:ext>
          </a:extLst>
        </xdr:cNvPr>
        <xdr:cNvSpPr txBox="1"/>
      </xdr:nvSpPr>
      <xdr:spPr>
        <a:xfrm>
          <a:off x="10528300" y="1020690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87530</xdr:rowOff>
    </xdr:from>
    <xdr:to>
      <xdr:col>55</xdr:col>
      <xdr:colOff>88900</xdr:colOff>
      <xdr:row>59</xdr:row>
      <xdr:rowOff>87530</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a:off x="10388600" y="10203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67028</xdr:rowOff>
    </xdr:from>
    <xdr:ext cx="534377" cy="259045"/>
    <xdr:sp macro="" textlink="">
      <xdr:nvSpPr>
        <xdr:cNvPr id="352" name="農林水産業費最大値テキスト">
          <a:extLst>
            <a:ext uri="{FF2B5EF4-FFF2-40B4-BE49-F238E27FC236}">
              <a16:creationId xmlns:a16="http://schemas.microsoft.com/office/drawing/2014/main" id="{00000000-0008-0000-0700-000060010000}"/>
            </a:ext>
          </a:extLst>
        </xdr:cNvPr>
        <xdr:cNvSpPr txBox="1"/>
      </xdr:nvSpPr>
      <xdr:spPr>
        <a:xfrm>
          <a:off x="10528300" y="84680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93,185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120351</xdr:rowOff>
    </xdr:from>
    <xdr:to>
      <xdr:col>55</xdr:col>
      <xdr:colOff>88900</xdr:colOff>
      <xdr:row>50</xdr:row>
      <xdr:rowOff>120351</xdr:rowOff>
    </xdr:to>
    <xdr:cxnSp macro="">
      <xdr:nvCxnSpPr>
        <xdr:cNvPr id="353" name="直線コネクタ 352">
          <a:extLst>
            <a:ext uri="{FF2B5EF4-FFF2-40B4-BE49-F238E27FC236}">
              <a16:creationId xmlns:a16="http://schemas.microsoft.com/office/drawing/2014/main" id="{00000000-0008-0000-0700-000061010000}"/>
            </a:ext>
          </a:extLst>
        </xdr:cNvPr>
        <xdr:cNvCxnSpPr/>
      </xdr:nvCxnSpPr>
      <xdr:spPr>
        <a:xfrm>
          <a:off x="10388600" y="869285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85113</xdr:rowOff>
    </xdr:from>
    <xdr:to>
      <xdr:col>55</xdr:col>
      <xdr:colOff>0</xdr:colOff>
      <xdr:row>58</xdr:row>
      <xdr:rowOff>98568</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9639300" y="10029213"/>
          <a:ext cx="838200" cy="13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42050</xdr:rowOff>
    </xdr:from>
    <xdr:ext cx="469744" cy="259045"/>
    <xdr:sp macro="" textlink="">
      <xdr:nvSpPr>
        <xdr:cNvPr id="355" name="農林水産業費平均値テキスト">
          <a:extLst>
            <a:ext uri="{FF2B5EF4-FFF2-40B4-BE49-F238E27FC236}">
              <a16:creationId xmlns:a16="http://schemas.microsoft.com/office/drawing/2014/main" id="{00000000-0008-0000-0700-000063010000}"/>
            </a:ext>
          </a:extLst>
        </xdr:cNvPr>
        <xdr:cNvSpPr txBox="1"/>
      </xdr:nvSpPr>
      <xdr:spPr>
        <a:xfrm>
          <a:off x="10528300" y="99861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63623</xdr:rowOff>
    </xdr:from>
    <xdr:to>
      <xdr:col>55</xdr:col>
      <xdr:colOff>50800</xdr:colOff>
      <xdr:row>58</xdr:row>
      <xdr:rowOff>165223</xdr:rowOff>
    </xdr:to>
    <xdr:sp macro="" textlink="">
      <xdr:nvSpPr>
        <xdr:cNvPr id="356" name="フローチャート: 判断 355">
          <a:extLst>
            <a:ext uri="{FF2B5EF4-FFF2-40B4-BE49-F238E27FC236}">
              <a16:creationId xmlns:a16="http://schemas.microsoft.com/office/drawing/2014/main" id="{00000000-0008-0000-0700-000064010000}"/>
            </a:ext>
          </a:extLst>
        </xdr:cNvPr>
        <xdr:cNvSpPr/>
      </xdr:nvSpPr>
      <xdr:spPr>
        <a:xfrm>
          <a:off x="10426700" y="100077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90812</xdr:rowOff>
    </xdr:from>
    <xdr:to>
      <xdr:col>50</xdr:col>
      <xdr:colOff>114300</xdr:colOff>
      <xdr:row>58</xdr:row>
      <xdr:rowOff>98568</xdr:rowOff>
    </xdr:to>
    <xdr:cxnSp macro="">
      <xdr:nvCxnSpPr>
        <xdr:cNvPr id="357" name="直線コネクタ 356">
          <a:extLst>
            <a:ext uri="{FF2B5EF4-FFF2-40B4-BE49-F238E27FC236}">
              <a16:creationId xmlns:a16="http://schemas.microsoft.com/office/drawing/2014/main" id="{00000000-0008-0000-0700-000065010000}"/>
            </a:ext>
          </a:extLst>
        </xdr:cNvPr>
        <xdr:cNvCxnSpPr/>
      </xdr:nvCxnSpPr>
      <xdr:spPr>
        <a:xfrm>
          <a:off x="8750300" y="10034912"/>
          <a:ext cx="889000" cy="77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46234</xdr:rowOff>
    </xdr:from>
    <xdr:to>
      <xdr:col>50</xdr:col>
      <xdr:colOff>165100</xdr:colOff>
      <xdr:row>58</xdr:row>
      <xdr:rowOff>147834</xdr:rowOff>
    </xdr:to>
    <xdr:sp macro="" textlink="">
      <xdr:nvSpPr>
        <xdr:cNvPr id="358" name="フローチャート: 判断 357">
          <a:extLst>
            <a:ext uri="{FF2B5EF4-FFF2-40B4-BE49-F238E27FC236}">
              <a16:creationId xmlns:a16="http://schemas.microsoft.com/office/drawing/2014/main" id="{00000000-0008-0000-0700-000066010000}"/>
            </a:ext>
          </a:extLst>
        </xdr:cNvPr>
        <xdr:cNvSpPr/>
      </xdr:nvSpPr>
      <xdr:spPr>
        <a:xfrm>
          <a:off x="9588500" y="9990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164361</xdr:rowOff>
    </xdr:from>
    <xdr:ext cx="534377"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9372111" y="97655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77798</xdr:rowOff>
    </xdr:from>
    <xdr:to>
      <xdr:col>45</xdr:col>
      <xdr:colOff>177800</xdr:colOff>
      <xdr:row>58</xdr:row>
      <xdr:rowOff>90812</xdr:rowOff>
    </xdr:to>
    <xdr:cxnSp macro="">
      <xdr:nvCxnSpPr>
        <xdr:cNvPr id="360" name="直線コネクタ 359">
          <a:extLst>
            <a:ext uri="{FF2B5EF4-FFF2-40B4-BE49-F238E27FC236}">
              <a16:creationId xmlns:a16="http://schemas.microsoft.com/office/drawing/2014/main" id="{00000000-0008-0000-0700-000068010000}"/>
            </a:ext>
          </a:extLst>
        </xdr:cNvPr>
        <xdr:cNvCxnSpPr/>
      </xdr:nvCxnSpPr>
      <xdr:spPr>
        <a:xfrm>
          <a:off x="7861300" y="10021898"/>
          <a:ext cx="889000" cy="13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53239</xdr:rowOff>
    </xdr:from>
    <xdr:to>
      <xdr:col>46</xdr:col>
      <xdr:colOff>38100</xdr:colOff>
      <xdr:row>58</xdr:row>
      <xdr:rowOff>154839</xdr:rowOff>
    </xdr:to>
    <xdr:sp macro="" textlink="">
      <xdr:nvSpPr>
        <xdr:cNvPr id="361" name="フローチャート: 判断 360">
          <a:extLst>
            <a:ext uri="{FF2B5EF4-FFF2-40B4-BE49-F238E27FC236}">
              <a16:creationId xmlns:a16="http://schemas.microsoft.com/office/drawing/2014/main" id="{00000000-0008-0000-0700-000069010000}"/>
            </a:ext>
          </a:extLst>
        </xdr:cNvPr>
        <xdr:cNvSpPr/>
      </xdr:nvSpPr>
      <xdr:spPr>
        <a:xfrm>
          <a:off x="8699500" y="99973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145966</xdr:rowOff>
    </xdr:from>
    <xdr:ext cx="534377"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8483111" y="10090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50971</xdr:rowOff>
    </xdr:from>
    <xdr:to>
      <xdr:col>41</xdr:col>
      <xdr:colOff>50800</xdr:colOff>
      <xdr:row>58</xdr:row>
      <xdr:rowOff>77798</xdr:rowOff>
    </xdr:to>
    <xdr:cxnSp macro="">
      <xdr:nvCxnSpPr>
        <xdr:cNvPr id="363" name="直線コネクタ 362">
          <a:extLst>
            <a:ext uri="{FF2B5EF4-FFF2-40B4-BE49-F238E27FC236}">
              <a16:creationId xmlns:a16="http://schemas.microsoft.com/office/drawing/2014/main" id="{00000000-0008-0000-0700-00006B010000}"/>
            </a:ext>
          </a:extLst>
        </xdr:cNvPr>
        <xdr:cNvCxnSpPr/>
      </xdr:nvCxnSpPr>
      <xdr:spPr>
        <a:xfrm>
          <a:off x="6972300" y="9995071"/>
          <a:ext cx="889000" cy="268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32534</xdr:rowOff>
    </xdr:from>
    <xdr:to>
      <xdr:col>41</xdr:col>
      <xdr:colOff>101600</xdr:colOff>
      <xdr:row>58</xdr:row>
      <xdr:rowOff>134134</xdr:rowOff>
    </xdr:to>
    <xdr:sp macro="" textlink="">
      <xdr:nvSpPr>
        <xdr:cNvPr id="364" name="フローチャート: 判断 363">
          <a:extLst>
            <a:ext uri="{FF2B5EF4-FFF2-40B4-BE49-F238E27FC236}">
              <a16:creationId xmlns:a16="http://schemas.microsoft.com/office/drawing/2014/main" id="{00000000-0008-0000-0700-00006C010000}"/>
            </a:ext>
          </a:extLst>
        </xdr:cNvPr>
        <xdr:cNvSpPr/>
      </xdr:nvSpPr>
      <xdr:spPr>
        <a:xfrm>
          <a:off x="7810500" y="9976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125261</xdr:rowOff>
    </xdr:from>
    <xdr:ext cx="534377" cy="259045"/>
    <xdr:sp macro="" textlink="">
      <xdr:nvSpPr>
        <xdr:cNvPr id="365" name="テキスト ボックス 364">
          <a:extLst>
            <a:ext uri="{FF2B5EF4-FFF2-40B4-BE49-F238E27FC236}">
              <a16:creationId xmlns:a16="http://schemas.microsoft.com/office/drawing/2014/main" id="{00000000-0008-0000-0700-00006D010000}"/>
            </a:ext>
          </a:extLst>
        </xdr:cNvPr>
        <xdr:cNvSpPr txBox="1"/>
      </xdr:nvSpPr>
      <xdr:spPr>
        <a:xfrm>
          <a:off x="7594111" y="100693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11,452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40812</xdr:rowOff>
    </xdr:from>
    <xdr:to>
      <xdr:col>36</xdr:col>
      <xdr:colOff>165100</xdr:colOff>
      <xdr:row>58</xdr:row>
      <xdr:rowOff>142412</xdr:rowOff>
    </xdr:to>
    <xdr:sp macro="" textlink="">
      <xdr:nvSpPr>
        <xdr:cNvPr id="366" name="フローチャート: 判断 365">
          <a:extLst>
            <a:ext uri="{FF2B5EF4-FFF2-40B4-BE49-F238E27FC236}">
              <a16:creationId xmlns:a16="http://schemas.microsoft.com/office/drawing/2014/main" id="{00000000-0008-0000-0700-00006E010000}"/>
            </a:ext>
          </a:extLst>
        </xdr:cNvPr>
        <xdr:cNvSpPr/>
      </xdr:nvSpPr>
      <xdr:spPr>
        <a:xfrm>
          <a:off x="6921500" y="9984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133539</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6705111" y="100776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8" name="テキスト ボックス 367">
          <a:extLst>
            <a:ext uri="{FF2B5EF4-FFF2-40B4-BE49-F238E27FC236}">
              <a16:creationId xmlns:a16="http://schemas.microsoft.com/office/drawing/2014/main" id="{00000000-0008-0000-0700-000070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70" name="テキスト ボックス 369">
          <a:extLst>
            <a:ext uri="{FF2B5EF4-FFF2-40B4-BE49-F238E27FC236}">
              <a16:creationId xmlns:a16="http://schemas.microsoft.com/office/drawing/2014/main" id="{00000000-0008-0000-0700-000072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2" name="テキスト ボックス 371">
          <a:extLst>
            <a:ext uri="{FF2B5EF4-FFF2-40B4-BE49-F238E27FC236}">
              <a16:creationId xmlns:a16="http://schemas.microsoft.com/office/drawing/2014/main" id="{00000000-0008-0000-0700-000074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34313</xdr:rowOff>
    </xdr:from>
    <xdr:to>
      <xdr:col>55</xdr:col>
      <xdr:colOff>50800</xdr:colOff>
      <xdr:row>58</xdr:row>
      <xdr:rowOff>135913</xdr:rowOff>
    </xdr:to>
    <xdr:sp macro="" textlink="">
      <xdr:nvSpPr>
        <xdr:cNvPr id="373" name="楕円 372">
          <a:extLst>
            <a:ext uri="{FF2B5EF4-FFF2-40B4-BE49-F238E27FC236}">
              <a16:creationId xmlns:a16="http://schemas.microsoft.com/office/drawing/2014/main" id="{00000000-0008-0000-0700-000075010000}"/>
            </a:ext>
          </a:extLst>
        </xdr:cNvPr>
        <xdr:cNvSpPr/>
      </xdr:nvSpPr>
      <xdr:spPr>
        <a:xfrm>
          <a:off x="10426700" y="9978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57190</xdr:rowOff>
    </xdr:from>
    <xdr:ext cx="534377" cy="259045"/>
    <xdr:sp macro="" textlink="">
      <xdr:nvSpPr>
        <xdr:cNvPr id="374" name="農林水産業費該当値テキスト">
          <a:extLst>
            <a:ext uri="{FF2B5EF4-FFF2-40B4-BE49-F238E27FC236}">
              <a16:creationId xmlns:a16="http://schemas.microsoft.com/office/drawing/2014/main" id="{00000000-0008-0000-0700-000076010000}"/>
            </a:ext>
          </a:extLst>
        </xdr:cNvPr>
        <xdr:cNvSpPr txBox="1"/>
      </xdr:nvSpPr>
      <xdr:spPr>
        <a:xfrm>
          <a:off x="10528300" y="982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47768</xdr:rowOff>
    </xdr:from>
    <xdr:to>
      <xdr:col>50</xdr:col>
      <xdr:colOff>165100</xdr:colOff>
      <xdr:row>58</xdr:row>
      <xdr:rowOff>149368</xdr:rowOff>
    </xdr:to>
    <xdr:sp macro="" textlink="">
      <xdr:nvSpPr>
        <xdr:cNvPr id="375" name="楕円 374">
          <a:extLst>
            <a:ext uri="{FF2B5EF4-FFF2-40B4-BE49-F238E27FC236}">
              <a16:creationId xmlns:a16="http://schemas.microsoft.com/office/drawing/2014/main" id="{00000000-0008-0000-0700-000077010000}"/>
            </a:ext>
          </a:extLst>
        </xdr:cNvPr>
        <xdr:cNvSpPr/>
      </xdr:nvSpPr>
      <xdr:spPr>
        <a:xfrm>
          <a:off x="9588500" y="9991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140495</xdr:rowOff>
    </xdr:from>
    <xdr:ext cx="534377" cy="259045"/>
    <xdr:sp macro="" textlink="">
      <xdr:nvSpPr>
        <xdr:cNvPr id="376" name="テキスト ボックス 375">
          <a:extLst>
            <a:ext uri="{FF2B5EF4-FFF2-40B4-BE49-F238E27FC236}">
              <a16:creationId xmlns:a16="http://schemas.microsoft.com/office/drawing/2014/main" id="{00000000-0008-0000-0700-000078010000}"/>
            </a:ext>
          </a:extLst>
        </xdr:cNvPr>
        <xdr:cNvSpPr txBox="1"/>
      </xdr:nvSpPr>
      <xdr:spPr>
        <a:xfrm>
          <a:off x="9372111" y="100845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40012</xdr:rowOff>
    </xdr:from>
    <xdr:to>
      <xdr:col>46</xdr:col>
      <xdr:colOff>38100</xdr:colOff>
      <xdr:row>58</xdr:row>
      <xdr:rowOff>141612</xdr:rowOff>
    </xdr:to>
    <xdr:sp macro="" textlink="">
      <xdr:nvSpPr>
        <xdr:cNvPr id="377" name="楕円 376">
          <a:extLst>
            <a:ext uri="{FF2B5EF4-FFF2-40B4-BE49-F238E27FC236}">
              <a16:creationId xmlns:a16="http://schemas.microsoft.com/office/drawing/2014/main" id="{00000000-0008-0000-0700-000079010000}"/>
            </a:ext>
          </a:extLst>
        </xdr:cNvPr>
        <xdr:cNvSpPr/>
      </xdr:nvSpPr>
      <xdr:spPr>
        <a:xfrm>
          <a:off x="8699500" y="9984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158139</xdr:rowOff>
    </xdr:from>
    <xdr:ext cx="534377" cy="259045"/>
    <xdr:sp macro="" textlink="">
      <xdr:nvSpPr>
        <xdr:cNvPr id="378" name="テキスト ボックス 377">
          <a:extLst>
            <a:ext uri="{FF2B5EF4-FFF2-40B4-BE49-F238E27FC236}">
              <a16:creationId xmlns:a16="http://schemas.microsoft.com/office/drawing/2014/main" id="{00000000-0008-0000-0700-00007A010000}"/>
            </a:ext>
          </a:extLst>
        </xdr:cNvPr>
        <xdr:cNvSpPr txBox="1"/>
      </xdr:nvSpPr>
      <xdr:spPr>
        <a:xfrm>
          <a:off x="8483111" y="97593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26998</xdr:rowOff>
    </xdr:from>
    <xdr:to>
      <xdr:col>41</xdr:col>
      <xdr:colOff>101600</xdr:colOff>
      <xdr:row>58</xdr:row>
      <xdr:rowOff>128598</xdr:rowOff>
    </xdr:to>
    <xdr:sp macro="" textlink="">
      <xdr:nvSpPr>
        <xdr:cNvPr id="379" name="楕円 378">
          <a:extLst>
            <a:ext uri="{FF2B5EF4-FFF2-40B4-BE49-F238E27FC236}">
              <a16:creationId xmlns:a16="http://schemas.microsoft.com/office/drawing/2014/main" id="{00000000-0008-0000-0700-00007B010000}"/>
            </a:ext>
          </a:extLst>
        </xdr:cNvPr>
        <xdr:cNvSpPr/>
      </xdr:nvSpPr>
      <xdr:spPr>
        <a:xfrm>
          <a:off x="7810500" y="99710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56</xdr:row>
      <xdr:rowOff>145125</xdr:rowOff>
    </xdr:from>
    <xdr:ext cx="534377" cy="259045"/>
    <xdr:sp macro="" textlink="">
      <xdr:nvSpPr>
        <xdr:cNvPr id="380" name="テキスト ボックス 379">
          <a:extLst>
            <a:ext uri="{FF2B5EF4-FFF2-40B4-BE49-F238E27FC236}">
              <a16:creationId xmlns:a16="http://schemas.microsoft.com/office/drawing/2014/main" id="{00000000-0008-0000-0700-00007C010000}"/>
            </a:ext>
          </a:extLst>
        </xdr:cNvPr>
        <xdr:cNvSpPr txBox="1"/>
      </xdr:nvSpPr>
      <xdr:spPr>
        <a:xfrm>
          <a:off x="7594111" y="97463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171</xdr:rowOff>
    </xdr:from>
    <xdr:to>
      <xdr:col>36</xdr:col>
      <xdr:colOff>165100</xdr:colOff>
      <xdr:row>58</xdr:row>
      <xdr:rowOff>101771</xdr:rowOff>
    </xdr:to>
    <xdr:sp macro="" textlink="">
      <xdr:nvSpPr>
        <xdr:cNvPr id="381" name="楕円 380">
          <a:extLst>
            <a:ext uri="{FF2B5EF4-FFF2-40B4-BE49-F238E27FC236}">
              <a16:creationId xmlns:a16="http://schemas.microsoft.com/office/drawing/2014/main" id="{00000000-0008-0000-0700-00007D010000}"/>
            </a:ext>
          </a:extLst>
        </xdr:cNvPr>
        <xdr:cNvSpPr/>
      </xdr:nvSpPr>
      <xdr:spPr>
        <a:xfrm>
          <a:off x="6921500" y="99442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118298</xdr:rowOff>
    </xdr:from>
    <xdr:ext cx="534377" cy="259045"/>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705111" y="97194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3" name="正方形/長方形 382">
          <a:extLst>
            <a:ext uri="{FF2B5EF4-FFF2-40B4-BE49-F238E27FC236}">
              <a16:creationId xmlns:a16="http://schemas.microsoft.com/office/drawing/2014/main" id="{00000000-0008-0000-0700-00007F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4" name="正方形/長方形 383">
          <a:extLst>
            <a:ext uri="{FF2B5EF4-FFF2-40B4-BE49-F238E27FC236}">
              <a16:creationId xmlns:a16="http://schemas.microsoft.com/office/drawing/2014/main" id="{00000000-0008-0000-0700-000080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5" name="正方形/長方形 384">
          <a:extLst>
            <a:ext uri="{FF2B5EF4-FFF2-40B4-BE49-F238E27FC236}">
              <a16:creationId xmlns:a16="http://schemas.microsoft.com/office/drawing/2014/main" id="{00000000-0008-0000-0700-000081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6" name="正方形/長方形 385">
          <a:extLst>
            <a:ext uri="{FF2B5EF4-FFF2-40B4-BE49-F238E27FC236}">
              <a16:creationId xmlns:a16="http://schemas.microsoft.com/office/drawing/2014/main" id="{00000000-0008-0000-0700-000082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7" name="正方形/長方形 386">
          <a:extLst>
            <a:ext uri="{FF2B5EF4-FFF2-40B4-BE49-F238E27FC236}">
              <a16:creationId xmlns:a16="http://schemas.microsoft.com/office/drawing/2014/main" id="{00000000-0008-0000-0700-000083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8" name="正方形/長方形 387">
          <a:extLst>
            <a:ext uri="{FF2B5EF4-FFF2-40B4-BE49-F238E27FC236}">
              <a16:creationId xmlns:a16="http://schemas.microsoft.com/office/drawing/2014/main" id="{00000000-0008-0000-0700-000084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9" name="正方形/長方形 388">
          <a:extLst>
            <a:ext uri="{FF2B5EF4-FFF2-40B4-BE49-F238E27FC236}">
              <a16:creationId xmlns:a16="http://schemas.microsoft.com/office/drawing/2014/main" id="{00000000-0008-0000-0700-000085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33,222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90" name="正方形/長方形 389">
          <a:extLst>
            <a:ext uri="{FF2B5EF4-FFF2-40B4-BE49-F238E27FC236}">
              <a16:creationId xmlns:a16="http://schemas.microsoft.com/office/drawing/2014/main" id="{00000000-0008-0000-0700-000086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78</xdr:row>
      <xdr:rowOff>139700</xdr:rowOff>
    </xdr:from>
    <xdr:to>
      <xdr:col>59</xdr:col>
      <xdr:colOff>50800</xdr:colOff>
      <xdr:row>78</xdr:row>
      <xdr:rowOff>139700</xdr:rowOff>
    </xdr:to>
    <xdr:cxnSp macro="">
      <xdr:nvCxnSpPr>
        <xdr:cNvPr id="393" name="直線コネクタ 392">
          <a:extLst>
            <a:ext uri="{FF2B5EF4-FFF2-40B4-BE49-F238E27FC236}">
              <a16:creationId xmlns:a16="http://schemas.microsoft.com/office/drawing/2014/main" id="{00000000-0008-0000-0700-000089010000}"/>
            </a:ext>
          </a:extLst>
        </xdr:cNvPr>
        <xdr:cNvCxnSpPr/>
      </xdr:nvCxnSpPr>
      <xdr:spPr>
        <a:xfrm>
          <a:off x="6604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77</xdr:row>
      <xdr:rowOff>168927</xdr:rowOff>
    </xdr:from>
    <xdr:ext cx="248786" cy="259045"/>
    <xdr:sp macro="" textlink="">
      <xdr:nvSpPr>
        <xdr:cNvPr id="394" name="テキスト ボックス 393">
          <a:extLst>
            <a:ext uri="{FF2B5EF4-FFF2-40B4-BE49-F238E27FC236}">
              <a16:creationId xmlns:a16="http://schemas.microsoft.com/office/drawing/2014/main" id="{00000000-0008-0000-0700-00008A010000}"/>
            </a:ext>
          </a:extLst>
        </xdr:cNvPr>
        <xdr:cNvSpPr txBox="1"/>
      </xdr:nvSpPr>
      <xdr:spPr>
        <a:xfrm>
          <a:off x="6355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76</xdr:row>
      <xdr:rowOff>25400</xdr:rowOff>
    </xdr:from>
    <xdr:to>
      <xdr:col>59</xdr:col>
      <xdr:colOff>50800</xdr:colOff>
      <xdr:row>76</xdr:row>
      <xdr:rowOff>25400</xdr:rowOff>
    </xdr:to>
    <xdr:cxnSp macro="">
      <xdr:nvCxnSpPr>
        <xdr:cNvPr id="395" name="直線コネクタ 394">
          <a:extLst>
            <a:ext uri="{FF2B5EF4-FFF2-40B4-BE49-F238E27FC236}">
              <a16:creationId xmlns:a16="http://schemas.microsoft.com/office/drawing/2014/main" id="{00000000-0008-0000-0700-00008B010000}"/>
            </a:ext>
          </a:extLst>
        </xdr:cNvPr>
        <xdr:cNvCxnSpPr/>
      </xdr:nvCxnSpPr>
      <xdr:spPr>
        <a:xfrm>
          <a:off x="6604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75</xdr:row>
      <xdr:rowOff>54627</xdr:rowOff>
    </xdr:from>
    <xdr:ext cx="531299" cy="259045"/>
    <xdr:sp macro="" textlink="">
      <xdr:nvSpPr>
        <xdr:cNvPr id="396" name="テキスト ボックス 395">
          <a:extLst>
            <a:ext uri="{FF2B5EF4-FFF2-40B4-BE49-F238E27FC236}">
              <a16:creationId xmlns:a16="http://schemas.microsoft.com/office/drawing/2014/main" id="{00000000-0008-0000-0700-00008C010000}"/>
            </a:ext>
          </a:extLst>
        </xdr:cNvPr>
        <xdr:cNvSpPr txBox="1"/>
      </xdr:nvSpPr>
      <xdr:spPr>
        <a:xfrm>
          <a:off x="6072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82550</xdr:rowOff>
    </xdr:from>
    <xdr:to>
      <xdr:col>59</xdr:col>
      <xdr:colOff>50800</xdr:colOff>
      <xdr:row>73</xdr:row>
      <xdr:rowOff>82550</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a:off x="6604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72</xdr:row>
      <xdr:rowOff>111777</xdr:rowOff>
    </xdr:from>
    <xdr:ext cx="531299" cy="259045"/>
    <xdr:sp macro="" textlink="">
      <xdr:nvSpPr>
        <xdr:cNvPr id="398" name="テキスト ボックス 397">
          <a:extLst>
            <a:ext uri="{FF2B5EF4-FFF2-40B4-BE49-F238E27FC236}">
              <a16:creationId xmlns:a16="http://schemas.microsoft.com/office/drawing/2014/main" id="{00000000-0008-0000-0700-00008E010000}"/>
            </a:ext>
          </a:extLst>
        </xdr:cNvPr>
        <xdr:cNvSpPr txBox="1"/>
      </xdr:nvSpPr>
      <xdr:spPr>
        <a:xfrm>
          <a:off x="6072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139700</xdr:rowOff>
    </xdr:from>
    <xdr:to>
      <xdr:col>59</xdr:col>
      <xdr:colOff>50800</xdr:colOff>
      <xdr:row>70</xdr:row>
      <xdr:rowOff>139700</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6604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168927</xdr:rowOff>
    </xdr:from>
    <xdr:ext cx="531299" cy="259045"/>
    <xdr:sp macro="" textlink="">
      <xdr:nvSpPr>
        <xdr:cNvPr id="400" name="テキスト ボックス 399">
          <a:extLst>
            <a:ext uri="{FF2B5EF4-FFF2-40B4-BE49-F238E27FC236}">
              <a16:creationId xmlns:a16="http://schemas.microsoft.com/office/drawing/2014/main" id="{00000000-0008-0000-0700-000090010000}"/>
            </a:ext>
          </a:extLst>
        </xdr:cNvPr>
        <xdr:cNvSpPr txBox="1"/>
      </xdr:nvSpPr>
      <xdr:spPr>
        <a:xfrm>
          <a:off x="6072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67</xdr:row>
      <xdr:rowOff>54627</xdr:rowOff>
    </xdr:from>
    <xdr:ext cx="531299" cy="259045"/>
    <xdr:sp macro="" textlink="">
      <xdr:nvSpPr>
        <xdr:cNvPr id="402" name="テキスト ボックス 401">
          <a:extLst>
            <a:ext uri="{FF2B5EF4-FFF2-40B4-BE49-F238E27FC236}">
              <a16:creationId xmlns:a16="http://schemas.microsoft.com/office/drawing/2014/main" id="{00000000-0008-0000-0700-000092010000}"/>
            </a:ext>
          </a:extLst>
        </xdr:cNvPr>
        <xdr:cNvSpPr txBox="1"/>
      </xdr:nvSpPr>
      <xdr:spPr>
        <a:xfrm>
          <a:off x="6072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a:extLst>
            <a:ext uri="{FF2B5EF4-FFF2-40B4-BE49-F238E27FC236}">
              <a16:creationId xmlns:a16="http://schemas.microsoft.com/office/drawing/2014/main" id="{00000000-0008-0000-0700-000093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70</xdr:row>
      <xdr:rowOff>41677</xdr:rowOff>
    </xdr:from>
    <xdr:to>
      <xdr:col>54</xdr:col>
      <xdr:colOff>189865</xdr:colOff>
      <xdr:row>78</xdr:row>
      <xdr:rowOff>84196</xdr:rowOff>
    </xdr:to>
    <xdr:cxnSp macro="">
      <xdr:nvCxnSpPr>
        <xdr:cNvPr id="404" name="直線コネクタ 403">
          <a:extLst>
            <a:ext uri="{FF2B5EF4-FFF2-40B4-BE49-F238E27FC236}">
              <a16:creationId xmlns:a16="http://schemas.microsoft.com/office/drawing/2014/main" id="{00000000-0008-0000-0700-000094010000}"/>
            </a:ext>
          </a:extLst>
        </xdr:cNvPr>
        <xdr:cNvCxnSpPr/>
      </xdr:nvCxnSpPr>
      <xdr:spPr>
        <a:xfrm flipV="1">
          <a:off x="10475595" y="12043177"/>
          <a:ext cx="1270" cy="14141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88023</xdr:rowOff>
    </xdr:from>
    <xdr:ext cx="469744" cy="259045"/>
    <xdr:sp macro="" textlink="">
      <xdr:nvSpPr>
        <xdr:cNvPr id="405" name="商工費最小値テキスト">
          <a:extLst>
            <a:ext uri="{FF2B5EF4-FFF2-40B4-BE49-F238E27FC236}">
              <a16:creationId xmlns:a16="http://schemas.microsoft.com/office/drawing/2014/main" id="{00000000-0008-0000-0700-000095010000}"/>
            </a:ext>
          </a:extLst>
        </xdr:cNvPr>
        <xdr:cNvSpPr txBox="1"/>
      </xdr:nvSpPr>
      <xdr:spPr>
        <a:xfrm>
          <a:off x="10528300" y="134611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84196</xdr:rowOff>
    </xdr:from>
    <xdr:to>
      <xdr:col>55</xdr:col>
      <xdr:colOff>88900</xdr:colOff>
      <xdr:row>78</xdr:row>
      <xdr:rowOff>84196</xdr:rowOff>
    </xdr:to>
    <xdr:cxnSp macro="">
      <xdr:nvCxnSpPr>
        <xdr:cNvPr id="406" name="直線コネクタ 405">
          <a:extLst>
            <a:ext uri="{FF2B5EF4-FFF2-40B4-BE49-F238E27FC236}">
              <a16:creationId xmlns:a16="http://schemas.microsoft.com/office/drawing/2014/main" id="{00000000-0008-0000-0700-000096010000}"/>
            </a:ext>
          </a:extLst>
        </xdr:cNvPr>
        <xdr:cNvCxnSpPr/>
      </xdr:nvCxnSpPr>
      <xdr:spPr>
        <a:xfrm>
          <a:off x="10388600" y="134572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68</xdr:row>
      <xdr:rowOff>159804</xdr:rowOff>
    </xdr:from>
    <xdr:ext cx="534377" cy="259045"/>
    <xdr:sp macro="" textlink="">
      <xdr:nvSpPr>
        <xdr:cNvPr id="407" name="商工費最大値テキスト">
          <a:extLst>
            <a:ext uri="{FF2B5EF4-FFF2-40B4-BE49-F238E27FC236}">
              <a16:creationId xmlns:a16="http://schemas.microsoft.com/office/drawing/2014/main" id="{00000000-0008-0000-0700-000097010000}"/>
            </a:ext>
          </a:extLst>
        </xdr:cNvPr>
        <xdr:cNvSpPr txBox="1"/>
      </xdr:nvSpPr>
      <xdr:spPr>
        <a:xfrm>
          <a:off x="10528300" y="118184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32,144</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70</xdr:row>
      <xdr:rowOff>41677</xdr:rowOff>
    </xdr:from>
    <xdr:to>
      <xdr:col>55</xdr:col>
      <xdr:colOff>88900</xdr:colOff>
      <xdr:row>70</xdr:row>
      <xdr:rowOff>41677</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a:off x="10388600" y="12043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73</xdr:row>
      <xdr:rowOff>72172</xdr:rowOff>
    </xdr:from>
    <xdr:to>
      <xdr:col>55</xdr:col>
      <xdr:colOff>0</xdr:colOff>
      <xdr:row>73</xdr:row>
      <xdr:rowOff>152639</xdr:rowOff>
    </xdr:to>
    <xdr:cxnSp macro="">
      <xdr:nvCxnSpPr>
        <xdr:cNvPr id="409" name="直線コネクタ 408">
          <a:extLst>
            <a:ext uri="{FF2B5EF4-FFF2-40B4-BE49-F238E27FC236}">
              <a16:creationId xmlns:a16="http://schemas.microsoft.com/office/drawing/2014/main" id="{00000000-0008-0000-0700-000099010000}"/>
            </a:ext>
          </a:extLst>
        </xdr:cNvPr>
        <xdr:cNvCxnSpPr/>
      </xdr:nvCxnSpPr>
      <xdr:spPr>
        <a:xfrm>
          <a:off x="9639300" y="12588022"/>
          <a:ext cx="838200" cy="804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6931</xdr:rowOff>
    </xdr:from>
    <xdr:ext cx="469744" cy="259045"/>
    <xdr:sp macro="" textlink="">
      <xdr:nvSpPr>
        <xdr:cNvPr id="410" name="商工費平均値テキスト">
          <a:extLst>
            <a:ext uri="{FF2B5EF4-FFF2-40B4-BE49-F238E27FC236}">
              <a16:creationId xmlns:a16="http://schemas.microsoft.com/office/drawing/2014/main" id="{00000000-0008-0000-0700-00009A010000}"/>
            </a:ext>
          </a:extLst>
        </xdr:cNvPr>
        <xdr:cNvSpPr txBox="1"/>
      </xdr:nvSpPr>
      <xdr:spPr>
        <a:xfrm>
          <a:off x="10528300" y="130371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28504</xdr:rowOff>
    </xdr:from>
    <xdr:to>
      <xdr:col>55</xdr:col>
      <xdr:colOff>50800</xdr:colOff>
      <xdr:row>76</xdr:row>
      <xdr:rowOff>130104</xdr:rowOff>
    </xdr:to>
    <xdr:sp macro="" textlink="">
      <xdr:nvSpPr>
        <xdr:cNvPr id="411" name="フローチャート: 判断 410">
          <a:extLst>
            <a:ext uri="{FF2B5EF4-FFF2-40B4-BE49-F238E27FC236}">
              <a16:creationId xmlns:a16="http://schemas.microsoft.com/office/drawing/2014/main" id="{00000000-0008-0000-0700-00009B010000}"/>
            </a:ext>
          </a:extLst>
        </xdr:cNvPr>
        <xdr:cNvSpPr/>
      </xdr:nvSpPr>
      <xdr:spPr>
        <a:xfrm>
          <a:off x="10426700" y="130587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73</xdr:row>
      <xdr:rowOff>72172</xdr:rowOff>
    </xdr:from>
    <xdr:to>
      <xdr:col>50</xdr:col>
      <xdr:colOff>114300</xdr:colOff>
      <xdr:row>74</xdr:row>
      <xdr:rowOff>155062</xdr:rowOff>
    </xdr:to>
    <xdr:cxnSp macro="">
      <xdr:nvCxnSpPr>
        <xdr:cNvPr id="412" name="直線コネクタ 411">
          <a:extLst>
            <a:ext uri="{FF2B5EF4-FFF2-40B4-BE49-F238E27FC236}">
              <a16:creationId xmlns:a16="http://schemas.microsoft.com/office/drawing/2014/main" id="{00000000-0008-0000-0700-00009C010000}"/>
            </a:ext>
          </a:extLst>
        </xdr:cNvPr>
        <xdr:cNvCxnSpPr/>
      </xdr:nvCxnSpPr>
      <xdr:spPr>
        <a:xfrm flipV="1">
          <a:off x="8750300" y="12588022"/>
          <a:ext cx="889000" cy="2543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75</xdr:row>
      <xdr:rowOff>92604</xdr:rowOff>
    </xdr:from>
    <xdr:to>
      <xdr:col>50</xdr:col>
      <xdr:colOff>165100</xdr:colOff>
      <xdr:row>76</xdr:row>
      <xdr:rowOff>22754</xdr:rowOff>
    </xdr:to>
    <xdr:sp macro="" textlink="">
      <xdr:nvSpPr>
        <xdr:cNvPr id="413" name="フローチャート: 判断 412">
          <a:extLst>
            <a:ext uri="{FF2B5EF4-FFF2-40B4-BE49-F238E27FC236}">
              <a16:creationId xmlns:a16="http://schemas.microsoft.com/office/drawing/2014/main" id="{00000000-0008-0000-0700-00009D010000}"/>
            </a:ext>
          </a:extLst>
        </xdr:cNvPr>
        <xdr:cNvSpPr/>
      </xdr:nvSpPr>
      <xdr:spPr>
        <a:xfrm>
          <a:off x="9588500" y="129513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13881</xdr:rowOff>
    </xdr:from>
    <xdr:ext cx="534377" cy="259045"/>
    <xdr:sp macro="" textlink="">
      <xdr:nvSpPr>
        <xdr:cNvPr id="414" name="テキスト ボックス 413">
          <a:extLst>
            <a:ext uri="{FF2B5EF4-FFF2-40B4-BE49-F238E27FC236}">
              <a16:creationId xmlns:a16="http://schemas.microsoft.com/office/drawing/2014/main" id="{00000000-0008-0000-0700-00009E010000}"/>
            </a:ext>
          </a:extLst>
        </xdr:cNvPr>
        <xdr:cNvSpPr txBox="1"/>
      </xdr:nvSpPr>
      <xdr:spPr>
        <a:xfrm>
          <a:off x="9372111" y="1304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74</xdr:row>
      <xdr:rowOff>73178</xdr:rowOff>
    </xdr:from>
    <xdr:to>
      <xdr:col>45</xdr:col>
      <xdr:colOff>177800</xdr:colOff>
      <xdr:row>74</xdr:row>
      <xdr:rowOff>155062</xdr:rowOff>
    </xdr:to>
    <xdr:cxnSp macro="">
      <xdr:nvCxnSpPr>
        <xdr:cNvPr id="415" name="直線コネクタ 414">
          <a:extLst>
            <a:ext uri="{FF2B5EF4-FFF2-40B4-BE49-F238E27FC236}">
              <a16:creationId xmlns:a16="http://schemas.microsoft.com/office/drawing/2014/main" id="{00000000-0008-0000-0700-00009F010000}"/>
            </a:ext>
          </a:extLst>
        </xdr:cNvPr>
        <xdr:cNvCxnSpPr/>
      </xdr:nvCxnSpPr>
      <xdr:spPr>
        <a:xfrm>
          <a:off x="7861300" y="12760478"/>
          <a:ext cx="889000" cy="81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76</xdr:row>
      <xdr:rowOff>117977</xdr:rowOff>
    </xdr:from>
    <xdr:to>
      <xdr:col>46</xdr:col>
      <xdr:colOff>38100</xdr:colOff>
      <xdr:row>77</xdr:row>
      <xdr:rowOff>48127</xdr:rowOff>
    </xdr:to>
    <xdr:sp macro="" textlink="">
      <xdr:nvSpPr>
        <xdr:cNvPr id="416" name="フローチャート: 判断 415">
          <a:extLst>
            <a:ext uri="{FF2B5EF4-FFF2-40B4-BE49-F238E27FC236}">
              <a16:creationId xmlns:a16="http://schemas.microsoft.com/office/drawing/2014/main" id="{00000000-0008-0000-0700-0000A0010000}"/>
            </a:ext>
          </a:extLst>
        </xdr:cNvPr>
        <xdr:cNvSpPr/>
      </xdr:nvSpPr>
      <xdr:spPr>
        <a:xfrm>
          <a:off x="8699500" y="131481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77</xdr:row>
      <xdr:rowOff>39254</xdr:rowOff>
    </xdr:from>
    <xdr:ext cx="469744"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8515428" y="132409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74</xdr:row>
      <xdr:rowOff>73178</xdr:rowOff>
    </xdr:from>
    <xdr:to>
      <xdr:col>41</xdr:col>
      <xdr:colOff>50800</xdr:colOff>
      <xdr:row>75</xdr:row>
      <xdr:rowOff>54066</xdr:rowOff>
    </xdr:to>
    <xdr:cxnSp macro="">
      <xdr:nvCxnSpPr>
        <xdr:cNvPr id="418" name="直線コネクタ 417">
          <a:extLst>
            <a:ext uri="{FF2B5EF4-FFF2-40B4-BE49-F238E27FC236}">
              <a16:creationId xmlns:a16="http://schemas.microsoft.com/office/drawing/2014/main" id="{00000000-0008-0000-0700-0000A2010000}"/>
            </a:ext>
          </a:extLst>
        </xdr:cNvPr>
        <xdr:cNvCxnSpPr/>
      </xdr:nvCxnSpPr>
      <xdr:spPr>
        <a:xfrm flipV="1">
          <a:off x="6972300" y="12760478"/>
          <a:ext cx="889000" cy="152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76</xdr:row>
      <xdr:rowOff>123189</xdr:rowOff>
    </xdr:from>
    <xdr:to>
      <xdr:col>41</xdr:col>
      <xdr:colOff>101600</xdr:colOff>
      <xdr:row>77</xdr:row>
      <xdr:rowOff>53339</xdr:rowOff>
    </xdr:to>
    <xdr:sp macro="" textlink="">
      <xdr:nvSpPr>
        <xdr:cNvPr id="419" name="フローチャート: 判断 418">
          <a:extLst>
            <a:ext uri="{FF2B5EF4-FFF2-40B4-BE49-F238E27FC236}">
              <a16:creationId xmlns:a16="http://schemas.microsoft.com/office/drawing/2014/main" id="{00000000-0008-0000-0700-0000A3010000}"/>
            </a:ext>
          </a:extLst>
        </xdr:cNvPr>
        <xdr:cNvSpPr/>
      </xdr:nvSpPr>
      <xdr:spPr>
        <a:xfrm>
          <a:off x="7810500" y="131533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77</xdr:row>
      <xdr:rowOff>44466</xdr:rowOff>
    </xdr:from>
    <xdr:ext cx="469744"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7626428" y="13246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76</xdr:row>
      <xdr:rowOff>152862</xdr:rowOff>
    </xdr:from>
    <xdr:to>
      <xdr:col>36</xdr:col>
      <xdr:colOff>165100</xdr:colOff>
      <xdr:row>77</xdr:row>
      <xdr:rowOff>83012</xdr:rowOff>
    </xdr:to>
    <xdr:sp macro="" textlink="">
      <xdr:nvSpPr>
        <xdr:cNvPr id="421" name="フローチャート: 判断 420">
          <a:extLst>
            <a:ext uri="{FF2B5EF4-FFF2-40B4-BE49-F238E27FC236}">
              <a16:creationId xmlns:a16="http://schemas.microsoft.com/office/drawing/2014/main" id="{00000000-0008-0000-0700-0000A5010000}"/>
            </a:ext>
          </a:extLst>
        </xdr:cNvPr>
        <xdr:cNvSpPr/>
      </xdr:nvSpPr>
      <xdr:spPr>
        <a:xfrm>
          <a:off x="6921500" y="13183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77</xdr:row>
      <xdr:rowOff>74139</xdr:rowOff>
    </xdr:from>
    <xdr:ext cx="469744" cy="259045"/>
    <xdr:sp macro="" textlink="">
      <xdr:nvSpPr>
        <xdr:cNvPr id="422" name="テキスト ボックス 421">
          <a:extLst>
            <a:ext uri="{FF2B5EF4-FFF2-40B4-BE49-F238E27FC236}">
              <a16:creationId xmlns:a16="http://schemas.microsoft.com/office/drawing/2014/main" id="{00000000-0008-0000-0700-0000A6010000}"/>
            </a:ext>
          </a:extLst>
        </xdr:cNvPr>
        <xdr:cNvSpPr txBox="1"/>
      </xdr:nvSpPr>
      <xdr:spPr>
        <a:xfrm>
          <a:off x="6737428" y="132757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a:extLst>
            <a:ext uri="{FF2B5EF4-FFF2-40B4-BE49-F238E27FC236}">
              <a16:creationId xmlns:a16="http://schemas.microsoft.com/office/drawing/2014/main" id="{00000000-0008-0000-0700-0000A7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a:extLst>
            <a:ext uri="{FF2B5EF4-FFF2-40B4-BE49-F238E27FC236}">
              <a16:creationId xmlns:a16="http://schemas.microsoft.com/office/drawing/2014/main" id="{00000000-0008-0000-0700-0000A9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a:extLst>
            <a:ext uri="{FF2B5EF4-FFF2-40B4-BE49-F238E27FC236}">
              <a16:creationId xmlns:a16="http://schemas.microsoft.com/office/drawing/2014/main" id="{00000000-0008-0000-0700-0000AB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73</xdr:row>
      <xdr:rowOff>101839</xdr:rowOff>
    </xdr:from>
    <xdr:to>
      <xdr:col>55</xdr:col>
      <xdr:colOff>50800</xdr:colOff>
      <xdr:row>74</xdr:row>
      <xdr:rowOff>31989</xdr:rowOff>
    </xdr:to>
    <xdr:sp macro="" textlink="">
      <xdr:nvSpPr>
        <xdr:cNvPr id="428" name="楕円 427">
          <a:extLst>
            <a:ext uri="{FF2B5EF4-FFF2-40B4-BE49-F238E27FC236}">
              <a16:creationId xmlns:a16="http://schemas.microsoft.com/office/drawing/2014/main" id="{00000000-0008-0000-0700-0000AC010000}"/>
            </a:ext>
          </a:extLst>
        </xdr:cNvPr>
        <xdr:cNvSpPr/>
      </xdr:nvSpPr>
      <xdr:spPr>
        <a:xfrm>
          <a:off x="10426700" y="12617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72</xdr:row>
      <xdr:rowOff>124716</xdr:rowOff>
    </xdr:from>
    <xdr:ext cx="534377" cy="259045"/>
    <xdr:sp macro="" textlink="">
      <xdr:nvSpPr>
        <xdr:cNvPr id="429" name="商工費該当値テキスト">
          <a:extLst>
            <a:ext uri="{FF2B5EF4-FFF2-40B4-BE49-F238E27FC236}">
              <a16:creationId xmlns:a16="http://schemas.microsoft.com/office/drawing/2014/main" id="{00000000-0008-0000-0700-0000AD010000}"/>
            </a:ext>
          </a:extLst>
        </xdr:cNvPr>
        <xdr:cNvSpPr txBox="1"/>
      </xdr:nvSpPr>
      <xdr:spPr>
        <a:xfrm>
          <a:off x="10528300" y="124691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73</xdr:row>
      <xdr:rowOff>21372</xdr:rowOff>
    </xdr:from>
    <xdr:to>
      <xdr:col>50</xdr:col>
      <xdr:colOff>165100</xdr:colOff>
      <xdr:row>73</xdr:row>
      <xdr:rowOff>122972</xdr:rowOff>
    </xdr:to>
    <xdr:sp macro="" textlink="">
      <xdr:nvSpPr>
        <xdr:cNvPr id="430" name="楕円 429">
          <a:extLst>
            <a:ext uri="{FF2B5EF4-FFF2-40B4-BE49-F238E27FC236}">
              <a16:creationId xmlns:a16="http://schemas.microsoft.com/office/drawing/2014/main" id="{00000000-0008-0000-0700-0000AE010000}"/>
            </a:ext>
          </a:extLst>
        </xdr:cNvPr>
        <xdr:cNvSpPr/>
      </xdr:nvSpPr>
      <xdr:spPr>
        <a:xfrm>
          <a:off x="9588500" y="12537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71</xdr:row>
      <xdr:rowOff>139499</xdr:rowOff>
    </xdr:from>
    <xdr:ext cx="534377" cy="259045"/>
    <xdr:sp macro="" textlink="">
      <xdr:nvSpPr>
        <xdr:cNvPr id="431" name="テキスト ボックス 430">
          <a:extLst>
            <a:ext uri="{FF2B5EF4-FFF2-40B4-BE49-F238E27FC236}">
              <a16:creationId xmlns:a16="http://schemas.microsoft.com/office/drawing/2014/main" id="{00000000-0008-0000-0700-0000AF010000}"/>
            </a:ext>
          </a:extLst>
        </xdr:cNvPr>
        <xdr:cNvSpPr txBox="1"/>
      </xdr:nvSpPr>
      <xdr:spPr>
        <a:xfrm>
          <a:off x="9372111" y="123124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74</xdr:row>
      <xdr:rowOff>104262</xdr:rowOff>
    </xdr:from>
    <xdr:to>
      <xdr:col>46</xdr:col>
      <xdr:colOff>38100</xdr:colOff>
      <xdr:row>75</xdr:row>
      <xdr:rowOff>34412</xdr:rowOff>
    </xdr:to>
    <xdr:sp macro="" textlink="">
      <xdr:nvSpPr>
        <xdr:cNvPr id="432" name="楕円 431">
          <a:extLst>
            <a:ext uri="{FF2B5EF4-FFF2-40B4-BE49-F238E27FC236}">
              <a16:creationId xmlns:a16="http://schemas.microsoft.com/office/drawing/2014/main" id="{00000000-0008-0000-0700-0000B0010000}"/>
            </a:ext>
          </a:extLst>
        </xdr:cNvPr>
        <xdr:cNvSpPr/>
      </xdr:nvSpPr>
      <xdr:spPr>
        <a:xfrm>
          <a:off x="8699500" y="127915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73</xdr:row>
      <xdr:rowOff>50939</xdr:rowOff>
    </xdr:from>
    <xdr:ext cx="534377" cy="259045"/>
    <xdr:sp macro="" textlink="">
      <xdr:nvSpPr>
        <xdr:cNvPr id="433" name="テキスト ボックス 432">
          <a:extLst>
            <a:ext uri="{FF2B5EF4-FFF2-40B4-BE49-F238E27FC236}">
              <a16:creationId xmlns:a16="http://schemas.microsoft.com/office/drawing/2014/main" id="{00000000-0008-0000-0700-0000B1010000}"/>
            </a:ext>
          </a:extLst>
        </xdr:cNvPr>
        <xdr:cNvSpPr txBox="1"/>
      </xdr:nvSpPr>
      <xdr:spPr>
        <a:xfrm>
          <a:off x="8483111" y="125667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74</xdr:row>
      <xdr:rowOff>22378</xdr:rowOff>
    </xdr:from>
    <xdr:to>
      <xdr:col>41</xdr:col>
      <xdr:colOff>101600</xdr:colOff>
      <xdr:row>74</xdr:row>
      <xdr:rowOff>123978</xdr:rowOff>
    </xdr:to>
    <xdr:sp macro="" textlink="">
      <xdr:nvSpPr>
        <xdr:cNvPr id="434" name="楕円 433">
          <a:extLst>
            <a:ext uri="{FF2B5EF4-FFF2-40B4-BE49-F238E27FC236}">
              <a16:creationId xmlns:a16="http://schemas.microsoft.com/office/drawing/2014/main" id="{00000000-0008-0000-0700-0000B2010000}"/>
            </a:ext>
          </a:extLst>
        </xdr:cNvPr>
        <xdr:cNvSpPr/>
      </xdr:nvSpPr>
      <xdr:spPr>
        <a:xfrm>
          <a:off x="7810500" y="12709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72</xdr:row>
      <xdr:rowOff>140505</xdr:rowOff>
    </xdr:from>
    <xdr:ext cx="534377" cy="259045"/>
    <xdr:sp macro="" textlink="">
      <xdr:nvSpPr>
        <xdr:cNvPr id="435" name="テキスト ボックス 434">
          <a:extLst>
            <a:ext uri="{FF2B5EF4-FFF2-40B4-BE49-F238E27FC236}">
              <a16:creationId xmlns:a16="http://schemas.microsoft.com/office/drawing/2014/main" id="{00000000-0008-0000-0700-0000B3010000}"/>
            </a:ext>
          </a:extLst>
        </xdr:cNvPr>
        <xdr:cNvSpPr txBox="1"/>
      </xdr:nvSpPr>
      <xdr:spPr>
        <a:xfrm>
          <a:off x="7594111" y="124849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75</xdr:row>
      <xdr:rowOff>3266</xdr:rowOff>
    </xdr:from>
    <xdr:to>
      <xdr:col>36</xdr:col>
      <xdr:colOff>165100</xdr:colOff>
      <xdr:row>75</xdr:row>
      <xdr:rowOff>104866</xdr:rowOff>
    </xdr:to>
    <xdr:sp macro="" textlink="">
      <xdr:nvSpPr>
        <xdr:cNvPr id="436" name="楕円 435">
          <a:extLst>
            <a:ext uri="{FF2B5EF4-FFF2-40B4-BE49-F238E27FC236}">
              <a16:creationId xmlns:a16="http://schemas.microsoft.com/office/drawing/2014/main" id="{00000000-0008-0000-0700-0000B4010000}"/>
            </a:ext>
          </a:extLst>
        </xdr:cNvPr>
        <xdr:cNvSpPr/>
      </xdr:nvSpPr>
      <xdr:spPr>
        <a:xfrm>
          <a:off x="6921500" y="128620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73</xdr:row>
      <xdr:rowOff>121393</xdr:rowOff>
    </xdr:from>
    <xdr:ext cx="534377" cy="259045"/>
    <xdr:sp macro="" textlink="">
      <xdr:nvSpPr>
        <xdr:cNvPr id="437" name="テキスト ボックス 436">
          <a:extLst>
            <a:ext uri="{FF2B5EF4-FFF2-40B4-BE49-F238E27FC236}">
              <a16:creationId xmlns:a16="http://schemas.microsoft.com/office/drawing/2014/main" id="{00000000-0008-0000-0700-0000B5010000}"/>
            </a:ext>
          </a:extLst>
        </xdr:cNvPr>
        <xdr:cNvSpPr txBox="1"/>
      </xdr:nvSpPr>
      <xdr:spPr>
        <a:xfrm>
          <a:off x="6705111" y="126372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13,123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a:extLst>
            <a:ext uri="{FF2B5EF4-FFF2-40B4-BE49-F238E27FC236}">
              <a16:creationId xmlns:a16="http://schemas.microsoft.com/office/drawing/2014/main" id="{00000000-0008-0000-0700-0000B7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a:extLst>
            <a:ext uri="{FF2B5EF4-FFF2-40B4-BE49-F238E27FC236}">
              <a16:creationId xmlns:a16="http://schemas.microsoft.com/office/drawing/2014/main" id="{00000000-0008-0000-0700-0000B8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a:extLst>
            <a:ext uri="{FF2B5EF4-FFF2-40B4-BE49-F238E27FC236}">
              <a16:creationId xmlns:a16="http://schemas.microsoft.com/office/drawing/2014/main" id="{00000000-0008-0000-0700-0000B9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a:extLst>
            <a:ext uri="{FF2B5EF4-FFF2-40B4-BE49-F238E27FC236}">
              <a16:creationId xmlns:a16="http://schemas.microsoft.com/office/drawing/2014/main" id="{00000000-0008-0000-0700-0000BA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a:extLst>
            <a:ext uri="{FF2B5EF4-FFF2-40B4-BE49-F238E27FC236}">
              <a16:creationId xmlns:a16="http://schemas.microsoft.com/office/drawing/2014/main" id="{00000000-0008-0000-0700-0000BB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a:extLst>
            <a:ext uri="{FF2B5EF4-FFF2-40B4-BE49-F238E27FC236}">
              <a16:creationId xmlns:a16="http://schemas.microsoft.com/office/drawing/2014/main" id="{00000000-0008-0000-0700-0000BC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45,446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a:extLst>
            <a:ext uri="{FF2B5EF4-FFF2-40B4-BE49-F238E27FC236}">
              <a16:creationId xmlns:a16="http://schemas.microsoft.com/office/drawing/2014/main" id="{00000000-0008-0000-0700-0000BD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139700</xdr:rowOff>
    </xdr:from>
    <xdr:to>
      <xdr:col>59</xdr:col>
      <xdr:colOff>50800</xdr:colOff>
      <xdr:row>99</xdr:row>
      <xdr:rowOff>139700</xdr:rowOff>
    </xdr:to>
    <xdr:cxnSp macro="">
      <xdr:nvCxnSpPr>
        <xdr:cNvPr id="448" name="直線コネクタ 447">
          <a:extLst>
            <a:ext uri="{FF2B5EF4-FFF2-40B4-BE49-F238E27FC236}">
              <a16:creationId xmlns:a16="http://schemas.microsoft.com/office/drawing/2014/main" id="{00000000-0008-0000-0700-0000C0010000}"/>
            </a:ext>
          </a:extLst>
        </xdr:cNvPr>
        <xdr:cNvCxnSpPr/>
      </xdr:nvCxnSpPr>
      <xdr:spPr>
        <a:xfrm>
          <a:off x="6604000" y="17113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168927</xdr:rowOff>
    </xdr:from>
    <xdr:ext cx="248786" cy="259045"/>
    <xdr:sp macro="" textlink="">
      <xdr:nvSpPr>
        <xdr:cNvPr id="449" name="テキスト ボックス 448">
          <a:extLst>
            <a:ext uri="{FF2B5EF4-FFF2-40B4-BE49-F238E27FC236}">
              <a16:creationId xmlns:a16="http://schemas.microsoft.com/office/drawing/2014/main" id="{00000000-0008-0000-0700-0000C1010000}"/>
            </a:ext>
          </a:extLst>
        </xdr:cNvPr>
        <xdr:cNvSpPr txBox="1"/>
      </xdr:nvSpPr>
      <xdr:spPr>
        <a:xfrm>
          <a:off x="6355214" y="1697102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98</xdr:row>
      <xdr:rowOff>25400</xdr:rowOff>
    </xdr:from>
    <xdr:to>
      <xdr:col>59</xdr:col>
      <xdr:colOff>50800</xdr:colOff>
      <xdr:row>98</xdr:row>
      <xdr:rowOff>25400</xdr:rowOff>
    </xdr:to>
    <xdr:cxnSp macro="">
      <xdr:nvCxnSpPr>
        <xdr:cNvPr id="450" name="直線コネクタ 449">
          <a:extLst>
            <a:ext uri="{FF2B5EF4-FFF2-40B4-BE49-F238E27FC236}">
              <a16:creationId xmlns:a16="http://schemas.microsoft.com/office/drawing/2014/main" id="{00000000-0008-0000-0700-0000C2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97</xdr:row>
      <xdr:rowOff>54627</xdr:rowOff>
    </xdr:from>
    <xdr:ext cx="531299" cy="259045"/>
    <xdr:sp macro="" textlink="">
      <xdr:nvSpPr>
        <xdr:cNvPr id="451" name="テキスト ボックス 450">
          <a:extLst>
            <a:ext uri="{FF2B5EF4-FFF2-40B4-BE49-F238E27FC236}">
              <a16:creationId xmlns:a16="http://schemas.microsoft.com/office/drawing/2014/main" id="{00000000-0008-0000-0700-0000C3010000}"/>
            </a:ext>
          </a:extLst>
        </xdr:cNvPr>
        <xdr:cNvSpPr txBox="1"/>
      </xdr:nvSpPr>
      <xdr:spPr>
        <a:xfrm>
          <a:off x="6072701" y="166852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96</xdr:row>
      <xdr:rowOff>82550</xdr:rowOff>
    </xdr:from>
    <xdr:to>
      <xdr:col>59</xdr:col>
      <xdr:colOff>50800</xdr:colOff>
      <xdr:row>96</xdr:row>
      <xdr:rowOff>82550</xdr:rowOff>
    </xdr:to>
    <xdr:cxnSp macro="">
      <xdr:nvCxnSpPr>
        <xdr:cNvPr id="452" name="直線コネクタ 451">
          <a:extLst>
            <a:ext uri="{FF2B5EF4-FFF2-40B4-BE49-F238E27FC236}">
              <a16:creationId xmlns:a16="http://schemas.microsoft.com/office/drawing/2014/main" id="{00000000-0008-0000-0700-0000C4010000}"/>
            </a:ext>
          </a:extLst>
        </xdr:cNvPr>
        <xdr:cNvCxnSpPr/>
      </xdr:nvCxnSpPr>
      <xdr:spPr>
        <a:xfrm>
          <a:off x="6604000" y="16541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95</xdr:row>
      <xdr:rowOff>111777</xdr:rowOff>
    </xdr:from>
    <xdr:ext cx="531299" cy="259045"/>
    <xdr:sp macro="" textlink="">
      <xdr:nvSpPr>
        <xdr:cNvPr id="453" name="テキスト ボックス 452">
          <a:extLst>
            <a:ext uri="{FF2B5EF4-FFF2-40B4-BE49-F238E27FC236}">
              <a16:creationId xmlns:a16="http://schemas.microsoft.com/office/drawing/2014/main" id="{00000000-0008-0000-0700-0000C5010000}"/>
            </a:ext>
          </a:extLst>
        </xdr:cNvPr>
        <xdr:cNvSpPr txBox="1"/>
      </xdr:nvSpPr>
      <xdr:spPr>
        <a:xfrm>
          <a:off x="6072701" y="163995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4" name="直線コネクタ 453">
          <a:extLst>
            <a:ext uri="{FF2B5EF4-FFF2-40B4-BE49-F238E27FC236}">
              <a16:creationId xmlns:a16="http://schemas.microsoft.com/office/drawing/2014/main" id="{00000000-0008-0000-0700-0000C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93</xdr:row>
      <xdr:rowOff>168927</xdr:rowOff>
    </xdr:from>
    <xdr:ext cx="531299" cy="259045"/>
    <xdr:sp macro="" textlink="">
      <xdr:nvSpPr>
        <xdr:cNvPr id="455" name="テキスト ボックス 454">
          <a:extLst>
            <a:ext uri="{FF2B5EF4-FFF2-40B4-BE49-F238E27FC236}">
              <a16:creationId xmlns:a16="http://schemas.microsoft.com/office/drawing/2014/main" id="{00000000-0008-0000-0700-0000C7010000}"/>
            </a:ext>
          </a:extLst>
        </xdr:cNvPr>
        <xdr:cNvSpPr txBox="1"/>
      </xdr:nvSpPr>
      <xdr:spPr>
        <a:xfrm>
          <a:off x="6072701" y="1611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25400</xdr:rowOff>
    </xdr:from>
    <xdr:to>
      <xdr:col>59</xdr:col>
      <xdr:colOff>50800</xdr:colOff>
      <xdr:row>93</xdr:row>
      <xdr:rowOff>25400</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a:off x="6604000" y="159702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92</xdr:row>
      <xdr:rowOff>54627</xdr:rowOff>
    </xdr:from>
    <xdr:ext cx="531299" cy="259045"/>
    <xdr:sp macro="" textlink="">
      <xdr:nvSpPr>
        <xdr:cNvPr id="457" name="テキスト ボックス 456">
          <a:extLst>
            <a:ext uri="{FF2B5EF4-FFF2-40B4-BE49-F238E27FC236}">
              <a16:creationId xmlns:a16="http://schemas.microsoft.com/office/drawing/2014/main" id="{00000000-0008-0000-0700-0000C9010000}"/>
            </a:ext>
          </a:extLst>
        </xdr:cNvPr>
        <xdr:cNvSpPr txBox="1"/>
      </xdr:nvSpPr>
      <xdr:spPr>
        <a:xfrm>
          <a:off x="6072701" y="1582802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59" name="テキスト ボックス 458">
          <a:extLst>
            <a:ext uri="{FF2B5EF4-FFF2-40B4-BE49-F238E27FC236}">
              <a16:creationId xmlns:a16="http://schemas.microsoft.com/office/drawing/2014/main" id="{00000000-0008-0000-0700-0000CB010000}"/>
            </a:ext>
          </a:extLst>
        </xdr:cNvPr>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89</xdr:row>
      <xdr:rowOff>139700</xdr:rowOff>
    </xdr:from>
    <xdr:to>
      <xdr:col>59</xdr:col>
      <xdr:colOff>50800</xdr:colOff>
      <xdr:row>89</xdr:row>
      <xdr:rowOff>139700</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6604000" y="1539875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88</xdr:row>
      <xdr:rowOff>168927</xdr:rowOff>
    </xdr:from>
    <xdr:ext cx="595419" cy="259045"/>
    <xdr:sp macro="" textlink="">
      <xdr:nvSpPr>
        <xdr:cNvPr id="461" name="テキスト ボックス 460">
          <a:extLst>
            <a:ext uri="{FF2B5EF4-FFF2-40B4-BE49-F238E27FC236}">
              <a16:creationId xmlns:a16="http://schemas.microsoft.com/office/drawing/2014/main" id="{00000000-0008-0000-0700-0000CD010000}"/>
            </a:ext>
          </a:extLst>
        </xdr:cNvPr>
        <xdr:cNvSpPr txBox="1"/>
      </xdr:nvSpPr>
      <xdr:spPr>
        <a:xfrm>
          <a:off x="6008581" y="1525652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62" name="直線コネクタ 461">
          <a:extLst>
            <a:ext uri="{FF2B5EF4-FFF2-40B4-BE49-F238E27FC236}">
              <a16:creationId xmlns:a16="http://schemas.microsoft.com/office/drawing/2014/main" id="{00000000-0008-0000-0700-0000CE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63" name="テキスト ボックス 462">
          <a:extLst>
            <a:ext uri="{FF2B5EF4-FFF2-40B4-BE49-F238E27FC236}">
              <a16:creationId xmlns:a16="http://schemas.microsoft.com/office/drawing/2014/main" id="{00000000-0008-0000-0700-0000CF010000}"/>
            </a:ext>
          </a:extLst>
        </xdr:cNvPr>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4" name="土木費グラフ枠">
          <a:extLst>
            <a:ext uri="{FF2B5EF4-FFF2-40B4-BE49-F238E27FC236}">
              <a16:creationId xmlns:a16="http://schemas.microsoft.com/office/drawing/2014/main" id="{00000000-0008-0000-0700-0000D0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135999</xdr:rowOff>
    </xdr:from>
    <xdr:to>
      <xdr:col>54</xdr:col>
      <xdr:colOff>189865</xdr:colOff>
      <xdr:row>98</xdr:row>
      <xdr:rowOff>97994</xdr:rowOff>
    </xdr:to>
    <xdr:cxnSp macro="">
      <xdr:nvCxnSpPr>
        <xdr:cNvPr id="465" name="直線コネクタ 464">
          <a:extLst>
            <a:ext uri="{FF2B5EF4-FFF2-40B4-BE49-F238E27FC236}">
              <a16:creationId xmlns:a16="http://schemas.microsoft.com/office/drawing/2014/main" id="{00000000-0008-0000-0700-0000D1010000}"/>
            </a:ext>
          </a:extLst>
        </xdr:cNvPr>
        <xdr:cNvCxnSpPr/>
      </xdr:nvCxnSpPr>
      <xdr:spPr>
        <a:xfrm flipV="1">
          <a:off x="10475595" y="15566499"/>
          <a:ext cx="1270" cy="13335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101821</xdr:rowOff>
    </xdr:from>
    <xdr:ext cx="534377" cy="259045"/>
    <xdr:sp macro="" textlink="">
      <xdr:nvSpPr>
        <xdr:cNvPr id="466" name="土木費最小値テキスト">
          <a:extLst>
            <a:ext uri="{FF2B5EF4-FFF2-40B4-BE49-F238E27FC236}">
              <a16:creationId xmlns:a16="http://schemas.microsoft.com/office/drawing/2014/main" id="{00000000-0008-0000-0700-0000D2010000}"/>
            </a:ext>
          </a:extLst>
        </xdr:cNvPr>
        <xdr:cNvSpPr txBox="1"/>
      </xdr:nvSpPr>
      <xdr:spPr>
        <a:xfrm>
          <a:off x="10528300" y="169039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14,919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97994</xdr:rowOff>
    </xdr:from>
    <xdr:to>
      <xdr:col>55</xdr:col>
      <xdr:colOff>88900</xdr:colOff>
      <xdr:row>98</xdr:row>
      <xdr:rowOff>97994</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10388600" y="169000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82676</xdr:rowOff>
    </xdr:from>
    <xdr:ext cx="599010" cy="259045"/>
    <xdr:sp macro="" textlink="">
      <xdr:nvSpPr>
        <xdr:cNvPr id="468" name="土木費最大値テキスト">
          <a:extLst>
            <a:ext uri="{FF2B5EF4-FFF2-40B4-BE49-F238E27FC236}">
              <a16:creationId xmlns:a16="http://schemas.microsoft.com/office/drawing/2014/main" id="{00000000-0008-0000-0700-0000D4010000}"/>
            </a:ext>
          </a:extLst>
        </xdr:cNvPr>
        <xdr:cNvSpPr txBox="1"/>
      </xdr:nvSpPr>
      <xdr:spPr>
        <a:xfrm>
          <a:off x="10528300" y="153417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108,259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90</xdr:row>
      <xdr:rowOff>135999</xdr:rowOff>
    </xdr:from>
    <xdr:to>
      <xdr:col>55</xdr:col>
      <xdr:colOff>88900</xdr:colOff>
      <xdr:row>90</xdr:row>
      <xdr:rowOff>135999</xdr:rowOff>
    </xdr:to>
    <xdr:cxnSp macro="">
      <xdr:nvCxnSpPr>
        <xdr:cNvPr id="469" name="直線コネクタ 468">
          <a:extLst>
            <a:ext uri="{FF2B5EF4-FFF2-40B4-BE49-F238E27FC236}">
              <a16:creationId xmlns:a16="http://schemas.microsoft.com/office/drawing/2014/main" id="{00000000-0008-0000-0700-0000D5010000}"/>
            </a:ext>
          </a:extLst>
        </xdr:cNvPr>
        <xdr:cNvCxnSpPr/>
      </xdr:nvCxnSpPr>
      <xdr:spPr>
        <a:xfrm>
          <a:off x="10388600" y="155664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66962</xdr:rowOff>
    </xdr:from>
    <xdr:to>
      <xdr:col>55</xdr:col>
      <xdr:colOff>0</xdr:colOff>
      <xdr:row>97</xdr:row>
      <xdr:rowOff>109139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a:off x="9639300" y="16697612"/>
          <a:ext cx="838200" cy="421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95</xdr:row>
      <xdr:rowOff>47311</xdr:rowOff>
    </xdr:from>
    <xdr:ext cx="534377" cy="259045"/>
    <xdr:sp macro="" textlink="">
      <xdr:nvSpPr>
        <xdr:cNvPr id="471" name="土木費平均値テキスト">
          <a:extLst>
            <a:ext uri="{FF2B5EF4-FFF2-40B4-BE49-F238E27FC236}">
              <a16:creationId xmlns:a16="http://schemas.microsoft.com/office/drawing/2014/main" id="{00000000-0008-0000-0700-0000D7010000}"/>
            </a:ext>
          </a:extLst>
        </xdr:cNvPr>
        <xdr:cNvSpPr txBox="1"/>
      </xdr:nvSpPr>
      <xdr:spPr>
        <a:xfrm>
          <a:off x="10528300" y="163350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24434</xdr:rowOff>
    </xdr:from>
    <xdr:to>
      <xdr:col>55</xdr:col>
      <xdr:colOff>50800</xdr:colOff>
      <xdr:row>96</xdr:row>
      <xdr:rowOff>126034</xdr:rowOff>
    </xdr:to>
    <xdr:sp macro="" textlink="">
      <xdr:nvSpPr>
        <xdr:cNvPr id="472" name="フローチャート: 判断 471">
          <a:extLst>
            <a:ext uri="{FF2B5EF4-FFF2-40B4-BE49-F238E27FC236}">
              <a16:creationId xmlns:a16="http://schemas.microsoft.com/office/drawing/2014/main" id="{00000000-0008-0000-0700-0000D8010000}"/>
            </a:ext>
          </a:extLst>
        </xdr:cNvPr>
        <xdr:cNvSpPr/>
      </xdr:nvSpPr>
      <xdr:spPr>
        <a:xfrm>
          <a:off x="10426700" y="164836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66962</xdr:rowOff>
    </xdr:from>
    <xdr:to>
      <xdr:col>50</xdr:col>
      <xdr:colOff>114300</xdr:colOff>
      <xdr:row>97</xdr:row>
      <xdr:rowOff>116598</xdr:rowOff>
    </xdr:to>
    <xdr:cxnSp macro="">
      <xdr:nvCxnSpPr>
        <xdr:cNvPr id="473" name="直線コネクタ 472">
          <a:extLst>
            <a:ext uri="{FF2B5EF4-FFF2-40B4-BE49-F238E27FC236}">
              <a16:creationId xmlns:a16="http://schemas.microsoft.com/office/drawing/2014/main" id="{00000000-0008-0000-0700-0000D9010000}"/>
            </a:ext>
          </a:extLst>
        </xdr:cNvPr>
        <xdr:cNvCxnSpPr/>
      </xdr:nvCxnSpPr>
      <xdr:spPr>
        <a:xfrm flipV="1">
          <a:off x="8750300" y="16697612"/>
          <a:ext cx="889000" cy="49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32793</xdr:rowOff>
    </xdr:from>
    <xdr:to>
      <xdr:col>50</xdr:col>
      <xdr:colOff>165100</xdr:colOff>
      <xdr:row>96</xdr:row>
      <xdr:rowOff>134393</xdr:rowOff>
    </xdr:to>
    <xdr:sp macro="" textlink="">
      <xdr:nvSpPr>
        <xdr:cNvPr id="474" name="フローチャート: 判断 473">
          <a:extLst>
            <a:ext uri="{FF2B5EF4-FFF2-40B4-BE49-F238E27FC236}">
              <a16:creationId xmlns:a16="http://schemas.microsoft.com/office/drawing/2014/main" id="{00000000-0008-0000-0700-0000DA010000}"/>
            </a:ext>
          </a:extLst>
        </xdr:cNvPr>
        <xdr:cNvSpPr/>
      </xdr:nvSpPr>
      <xdr:spPr>
        <a:xfrm>
          <a:off x="9588500" y="164919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94</xdr:row>
      <xdr:rowOff>150920</xdr:rowOff>
    </xdr:from>
    <xdr:ext cx="534377"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9372111" y="16267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63176</xdr:rowOff>
    </xdr:from>
    <xdr:to>
      <xdr:col>45</xdr:col>
      <xdr:colOff>177800</xdr:colOff>
      <xdr:row>97</xdr:row>
      <xdr:rowOff>116598</xdr:rowOff>
    </xdr:to>
    <xdr:cxnSp macro="">
      <xdr:nvCxnSpPr>
        <xdr:cNvPr id="476" name="直線コネクタ 475">
          <a:extLst>
            <a:ext uri="{FF2B5EF4-FFF2-40B4-BE49-F238E27FC236}">
              <a16:creationId xmlns:a16="http://schemas.microsoft.com/office/drawing/2014/main" id="{00000000-0008-0000-0700-0000DC010000}"/>
            </a:ext>
          </a:extLst>
        </xdr:cNvPr>
        <xdr:cNvCxnSpPr/>
      </xdr:nvCxnSpPr>
      <xdr:spPr>
        <a:xfrm>
          <a:off x="7861300" y="16693826"/>
          <a:ext cx="889000" cy="53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45980</xdr:rowOff>
    </xdr:from>
    <xdr:to>
      <xdr:col>46</xdr:col>
      <xdr:colOff>38100</xdr:colOff>
      <xdr:row>96</xdr:row>
      <xdr:rowOff>147580</xdr:rowOff>
    </xdr:to>
    <xdr:sp macro="" textlink="">
      <xdr:nvSpPr>
        <xdr:cNvPr id="477" name="フローチャート: 判断 476">
          <a:extLst>
            <a:ext uri="{FF2B5EF4-FFF2-40B4-BE49-F238E27FC236}">
              <a16:creationId xmlns:a16="http://schemas.microsoft.com/office/drawing/2014/main" id="{00000000-0008-0000-0700-0000DD010000}"/>
            </a:ext>
          </a:extLst>
        </xdr:cNvPr>
        <xdr:cNvSpPr/>
      </xdr:nvSpPr>
      <xdr:spPr>
        <a:xfrm>
          <a:off x="8699500" y="16505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94</xdr:row>
      <xdr:rowOff>164107</xdr:rowOff>
    </xdr:from>
    <xdr:ext cx="534377"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8483111" y="16280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39,004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97</xdr:row>
      <xdr:rowOff>26958</xdr:rowOff>
    </xdr:from>
    <xdr:to>
      <xdr:col>41</xdr:col>
      <xdr:colOff>50800</xdr:colOff>
      <xdr:row>97</xdr:row>
      <xdr:rowOff>63176</xdr:rowOff>
    </xdr:to>
    <xdr:cxnSp macro="">
      <xdr:nvCxnSpPr>
        <xdr:cNvPr id="479" name="直線コネクタ 478">
          <a:extLst>
            <a:ext uri="{FF2B5EF4-FFF2-40B4-BE49-F238E27FC236}">
              <a16:creationId xmlns:a16="http://schemas.microsoft.com/office/drawing/2014/main" id="{00000000-0008-0000-0700-0000DF010000}"/>
            </a:ext>
          </a:extLst>
        </xdr:cNvPr>
        <xdr:cNvCxnSpPr/>
      </xdr:nvCxnSpPr>
      <xdr:spPr>
        <a:xfrm>
          <a:off x="6972300" y="16657608"/>
          <a:ext cx="889000" cy="362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35237</xdr:rowOff>
    </xdr:from>
    <xdr:to>
      <xdr:col>41</xdr:col>
      <xdr:colOff>101600</xdr:colOff>
      <xdr:row>96</xdr:row>
      <xdr:rowOff>136837</xdr:rowOff>
    </xdr:to>
    <xdr:sp macro="" textlink="">
      <xdr:nvSpPr>
        <xdr:cNvPr id="480" name="フローチャート: 判断 479">
          <a:extLst>
            <a:ext uri="{FF2B5EF4-FFF2-40B4-BE49-F238E27FC236}">
              <a16:creationId xmlns:a16="http://schemas.microsoft.com/office/drawing/2014/main" id="{00000000-0008-0000-0700-0000E0010000}"/>
            </a:ext>
          </a:extLst>
        </xdr:cNvPr>
        <xdr:cNvSpPr/>
      </xdr:nvSpPr>
      <xdr:spPr>
        <a:xfrm>
          <a:off x="7810500" y="164944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94</xdr:row>
      <xdr:rowOff>153364</xdr:rowOff>
    </xdr:from>
    <xdr:ext cx="534377" cy="259045"/>
    <xdr:sp macro="" textlink="">
      <xdr:nvSpPr>
        <xdr:cNvPr id="481" name="テキスト ボックス 480">
          <a:extLst>
            <a:ext uri="{FF2B5EF4-FFF2-40B4-BE49-F238E27FC236}">
              <a16:creationId xmlns:a16="http://schemas.microsoft.com/office/drawing/2014/main" id="{00000000-0008-0000-0700-0000E1010000}"/>
            </a:ext>
          </a:extLst>
        </xdr:cNvPr>
        <xdr:cNvSpPr txBox="1"/>
      </xdr:nvSpPr>
      <xdr:spPr>
        <a:xfrm>
          <a:off x="7594111" y="1626966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19120</xdr:rowOff>
    </xdr:from>
    <xdr:to>
      <xdr:col>36</xdr:col>
      <xdr:colOff>165100</xdr:colOff>
      <xdr:row>96</xdr:row>
      <xdr:rowOff>120720</xdr:rowOff>
    </xdr:to>
    <xdr:sp macro="" textlink="">
      <xdr:nvSpPr>
        <xdr:cNvPr id="482" name="フローチャート: 判断 481">
          <a:extLst>
            <a:ext uri="{FF2B5EF4-FFF2-40B4-BE49-F238E27FC236}">
              <a16:creationId xmlns:a16="http://schemas.microsoft.com/office/drawing/2014/main" id="{00000000-0008-0000-0700-0000E2010000}"/>
            </a:ext>
          </a:extLst>
        </xdr:cNvPr>
        <xdr:cNvSpPr/>
      </xdr:nvSpPr>
      <xdr:spPr>
        <a:xfrm>
          <a:off x="6921500" y="16478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94</xdr:row>
      <xdr:rowOff>137247</xdr:rowOff>
    </xdr:from>
    <xdr:ext cx="534377"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6705111" y="162535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4" name="テキスト ボックス 483">
          <a:extLst>
            <a:ext uri="{FF2B5EF4-FFF2-40B4-BE49-F238E27FC236}">
              <a16:creationId xmlns:a16="http://schemas.microsoft.com/office/drawing/2014/main" id="{00000000-0008-0000-0700-0000E4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6" name="テキスト ボックス 485">
          <a:extLst>
            <a:ext uri="{FF2B5EF4-FFF2-40B4-BE49-F238E27FC236}">
              <a16:creationId xmlns:a16="http://schemas.microsoft.com/office/drawing/2014/main" id="{00000000-0008-0000-0700-0000E6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8" name="テキスト ボックス 487">
          <a:extLst>
            <a:ext uri="{FF2B5EF4-FFF2-40B4-BE49-F238E27FC236}">
              <a16:creationId xmlns:a16="http://schemas.microsoft.com/office/drawing/2014/main" id="{00000000-0008-0000-0700-0000E8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58339</xdr:rowOff>
    </xdr:from>
    <xdr:to>
      <xdr:col>55</xdr:col>
      <xdr:colOff>50800</xdr:colOff>
      <xdr:row>97</xdr:row>
      <xdr:rowOff>159939</xdr:rowOff>
    </xdr:to>
    <xdr:sp macro="" textlink="">
      <xdr:nvSpPr>
        <xdr:cNvPr id="489" name="楕円 488">
          <a:extLst>
            <a:ext uri="{FF2B5EF4-FFF2-40B4-BE49-F238E27FC236}">
              <a16:creationId xmlns:a16="http://schemas.microsoft.com/office/drawing/2014/main" id="{00000000-0008-0000-0700-0000E9010000}"/>
            </a:ext>
          </a:extLst>
        </xdr:cNvPr>
        <xdr:cNvSpPr/>
      </xdr:nvSpPr>
      <xdr:spPr>
        <a:xfrm>
          <a:off x="10426700" y="1668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97</xdr:row>
      <xdr:rowOff>36766</xdr:rowOff>
    </xdr:from>
    <xdr:ext cx="534377" cy="259045"/>
    <xdr:sp macro="" textlink="">
      <xdr:nvSpPr>
        <xdr:cNvPr id="490" name="土木費該当値テキスト">
          <a:extLst>
            <a:ext uri="{FF2B5EF4-FFF2-40B4-BE49-F238E27FC236}">
              <a16:creationId xmlns:a16="http://schemas.microsoft.com/office/drawing/2014/main" id="{00000000-0008-0000-0700-0000EA010000}"/>
            </a:ext>
          </a:extLst>
        </xdr:cNvPr>
        <xdr:cNvSpPr txBox="1"/>
      </xdr:nvSpPr>
      <xdr:spPr>
        <a:xfrm>
          <a:off x="10528300" y="166674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16162</xdr:rowOff>
    </xdr:from>
    <xdr:to>
      <xdr:col>50</xdr:col>
      <xdr:colOff>165100</xdr:colOff>
      <xdr:row>97</xdr:row>
      <xdr:rowOff>117762</xdr:rowOff>
    </xdr:to>
    <xdr:sp macro="" textlink="">
      <xdr:nvSpPr>
        <xdr:cNvPr id="491" name="楕円 490">
          <a:extLst>
            <a:ext uri="{FF2B5EF4-FFF2-40B4-BE49-F238E27FC236}">
              <a16:creationId xmlns:a16="http://schemas.microsoft.com/office/drawing/2014/main" id="{00000000-0008-0000-0700-0000EB010000}"/>
            </a:ext>
          </a:extLst>
        </xdr:cNvPr>
        <xdr:cNvSpPr/>
      </xdr:nvSpPr>
      <xdr:spPr>
        <a:xfrm>
          <a:off x="9588500" y="166468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97</xdr:row>
      <xdr:rowOff>108889</xdr:rowOff>
    </xdr:from>
    <xdr:ext cx="534377" cy="259045"/>
    <xdr:sp macro="" textlink="">
      <xdr:nvSpPr>
        <xdr:cNvPr id="492" name="テキスト ボックス 491">
          <a:extLst>
            <a:ext uri="{FF2B5EF4-FFF2-40B4-BE49-F238E27FC236}">
              <a16:creationId xmlns:a16="http://schemas.microsoft.com/office/drawing/2014/main" id="{00000000-0008-0000-0700-0000EC010000}"/>
            </a:ext>
          </a:extLst>
        </xdr:cNvPr>
        <xdr:cNvSpPr txBox="1"/>
      </xdr:nvSpPr>
      <xdr:spPr>
        <a:xfrm>
          <a:off x="9372111" y="167395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65798</xdr:rowOff>
    </xdr:from>
    <xdr:to>
      <xdr:col>46</xdr:col>
      <xdr:colOff>38100</xdr:colOff>
      <xdr:row>97</xdr:row>
      <xdr:rowOff>167398</xdr:rowOff>
    </xdr:to>
    <xdr:sp macro="" textlink="">
      <xdr:nvSpPr>
        <xdr:cNvPr id="493" name="楕円 492">
          <a:extLst>
            <a:ext uri="{FF2B5EF4-FFF2-40B4-BE49-F238E27FC236}">
              <a16:creationId xmlns:a16="http://schemas.microsoft.com/office/drawing/2014/main" id="{00000000-0008-0000-0700-0000ED010000}"/>
            </a:ext>
          </a:extLst>
        </xdr:cNvPr>
        <xdr:cNvSpPr/>
      </xdr:nvSpPr>
      <xdr:spPr>
        <a:xfrm>
          <a:off x="8699500" y="166964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158525</xdr:rowOff>
    </xdr:from>
    <xdr:ext cx="534377" cy="259045"/>
    <xdr:sp macro="" textlink="">
      <xdr:nvSpPr>
        <xdr:cNvPr id="494" name="テキスト ボックス 493">
          <a:extLst>
            <a:ext uri="{FF2B5EF4-FFF2-40B4-BE49-F238E27FC236}">
              <a16:creationId xmlns:a16="http://schemas.microsoft.com/office/drawing/2014/main" id="{00000000-0008-0000-0700-0000EE010000}"/>
            </a:ext>
          </a:extLst>
        </xdr:cNvPr>
        <xdr:cNvSpPr txBox="1"/>
      </xdr:nvSpPr>
      <xdr:spPr>
        <a:xfrm>
          <a:off x="8483111" y="16789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12376</xdr:rowOff>
    </xdr:from>
    <xdr:to>
      <xdr:col>41</xdr:col>
      <xdr:colOff>101600</xdr:colOff>
      <xdr:row>97</xdr:row>
      <xdr:rowOff>113976</xdr:rowOff>
    </xdr:to>
    <xdr:sp macro="" textlink="">
      <xdr:nvSpPr>
        <xdr:cNvPr id="495" name="楕円 494">
          <a:extLst>
            <a:ext uri="{FF2B5EF4-FFF2-40B4-BE49-F238E27FC236}">
              <a16:creationId xmlns:a16="http://schemas.microsoft.com/office/drawing/2014/main" id="{00000000-0008-0000-0700-0000EF010000}"/>
            </a:ext>
          </a:extLst>
        </xdr:cNvPr>
        <xdr:cNvSpPr/>
      </xdr:nvSpPr>
      <xdr:spPr>
        <a:xfrm>
          <a:off x="7810500" y="166430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105103</xdr:rowOff>
    </xdr:from>
    <xdr:ext cx="534377" cy="259045"/>
    <xdr:sp macro="" textlink="">
      <xdr:nvSpPr>
        <xdr:cNvPr id="496" name="テキスト ボックス 495">
          <a:extLst>
            <a:ext uri="{FF2B5EF4-FFF2-40B4-BE49-F238E27FC236}">
              <a16:creationId xmlns:a16="http://schemas.microsoft.com/office/drawing/2014/main" id="{00000000-0008-0000-0700-0000F0010000}"/>
            </a:ext>
          </a:extLst>
        </xdr:cNvPr>
        <xdr:cNvSpPr txBox="1"/>
      </xdr:nvSpPr>
      <xdr:spPr>
        <a:xfrm>
          <a:off x="7594111" y="167357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29,356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147608</xdr:rowOff>
    </xdr:from>
    <xdr:to>
      <xdr:col>36</xdr:col>
      <xdr:colOff>165100</xdr:colOff>
      <xdr:row>97</xdr:row>
      <xdr:rowOff>77758</xdr:rowOff>
    </xdr:to>
    <xdr:sp macro="" textlink="">
      <xdr:nvSpPr>
        <xdr:cNvPr id="497" name="楕円 496">
          <a:extLst>
            <a:ext uri="{FF2B5EF4-FFF2-40B4-BE49-F238E27FC236}">
              <a16:creationId xmlns:a16="http://schemas.microsoft.com/office/drawing/2014/main" id="{00000000-0008-0000-0700-0000F1010000}"/>
            </a:ext>
          </a:extLst>
        </xdr:cNvPr>
        <xdr:cNvSpPr/>
      </xdr:nvSpPr>
      <xdr:spPr>
        <a:xfrm>
          <a:off x="6921500" y="1660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68885</xdr:rowOff>
    </xdr:from>
    <xdr:ext cx="534377" cy="259045"/>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6705111" y="16699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31,891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9" name="正方形/長方形 498">
          <a:extLst>
            <a:ext uri="{FF2B5EF4-FFF2-40B4-BE49-F238E27FC236}">
              <a16:creationId xmlns:a16="http://schemas.microsoft.com/office/drawing/2014/main" id="{00000000-0008-0000-0700-0000F3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500" name="正方形/長方形 499">
          <a:extLst>
            <a:ext uri="{FF2B5EF4-FFF2-40B4-BE49-F238E27FC236}">
              <a16:creationId xmlns:a16="http://schemas.microsoft.com/office/drawing/2014/main" id="{00000000-0008-0000-0700-0000F4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501" name="正方形/長方形 500">
          <a:extLst>
            <a:ext uri="{FF2B5EF4-FFF2-40B4-BE49-F238E27FC236}">
              <a16:creationId xmlns:a16="http://schemas.microsoft.com/office/drawing/2014/main" id="{00000000-0008-0000-0700-0000F5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502" name="正方形/長方形 501">
          <a:extLst>
            <a:ext uri="{FF2B5EF4-FFF2-40B4-BE49-F238E27FC236}">
              <a16:creationId xmlns:a16="http://schemas.microsoft.com/office/drawing/2014/main" id="{00000000-0008-0000-0700-0000F6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503" name="正方形/長方形 502">
          <a:extLst>
            <a:ext uri="{FF2B5EF4-FFF2-40B4-BE49-F238E27FC236}">
              <a16:creationId xmlns:a16="http://schemas.microsoft.com/office/drawing/2014/main" id="{00000000-0008-0000-0700-0000F7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4" name="正方形/長方形 503">
          <a:extLst>
            <a:ext uri="{FF2B5EF4-FFF2-40B4-BE49-F238E27FC236}">
              <a16:creationId xmlns:a16="http://schemas.microsoft.com/office/drawing/2014/main" id="{00000000-0008-0000-0700-0000F8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5" name="正方形/長方形 504">
          <a:extLst>
            <a:ext uri="{FF2B5EF4-FFF2-40B4-BE49-F238E27FC236}">
              <a16:creationId xmlns:a16="http://schemas.microsoft.com/office/drawing/2014/main" id="{00000000-0008-0000-0700-0000F9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6" name="正方形/長方形 505">
          <a:extLst>
            <a:ext uri="{FF2B5EF4-FFF2-40B4-BE49-F238E27FC236}">
              <a16:creationId xmlns:a16="http://schemas.microsoft.com/office/drawing/2014/main" id="{00000000-0008-0000-0700-0000FA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9" name="直線コネクタ 508">
          <a:extLst>
            <a:ext uri="{FF2B5EF4-FFF2-40B4-BE49-F238E27FC236}">
              <a16:creationId xmlns:a16="http://schemas.microsoft.com/office/drawing/2014/main" id="{00000000-0008-0000-0700-0000FD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10" name="テキスト ボックス 509">
          <a:extLst>
            <a:ext uri="{FF2B5EF4-FFF2-40B4-BE49-F238E27FC236}">
              <a16:creationId xmlns:a16="http://schemas.microsoft.com/office/drawing/2014/main" id="{00000000-0008-0000-0700-0000FE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11" name="直線コネクタ 510">
          <a:extLst>
            <a:ext uri="{FF2B5EF4-FFF2-40B4-BE49-F238E27FC236}">
              <a16:creationId xmlns:a16="http://schemas.microsoft.com/office/drawing/2014/main" id="{00000000-0008-0000-0700-0000FF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12" name="テキスト ボックス 511">
          <a:extLst>
            <a:ext uri="{FF2B5EF4-FFF2-40B4-BE49-F238E27FC236}">
              <a16:creationId xmlns:a16="http://schemas.microsoft.com/office/drawing/2014/main" id="{00000000-0008-0000-0700-000000020000}"/>
            </a:ext>
          </a:extLst>
        </xdr:cNvPr>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4" name="テキスト ボックス 513">
          <a:extLst>
            <a:ext uri="{FF2B5EF4-FFF2-40B4-BE49-F238E27FC236}">
              <a16:creationId xmlns:a16="http://schemas.microsoft.com/office/drawing/2014/main" id="{00000000-0008-0000-0700-000002020000}"/>
            </a:ext>
          </a:extLst>
        </xdr:cNvPr>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6" name="テキスト ボックス 515">
          <a:extLst>
            <a:ext uri="{FF2B5EF4-FFF2-40B4-BE49-F238E27FC236}">
              <a16:creationId xmlns:a16="http://schemas.microsoft.com/office/drawing/2014/main" id="{00000000-0008-0000-0700-000004020000}"/>
            </a:ext>
          </a:extLst>
        </xdr:cNvPr>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8" name="テキスト ボックス 517">
          <a:extLst>
            <a:ext uri="{FF2B5EF4-FFF2-40B4-BE49-F238E27FC236}">
              <a16:creationId xmlns:a16="http://schemas.microsoft.com/office/drawing/2014/main" id="{00000000-0008-0000-0700-000006020000}"/>
            </a:ext>
          </a:extLst>
        </xdr:cNvPr>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9" name="直線コネクタ 518">
          <a:extLst>
            <a:ext uri="{FF2B5EF4-FFF2-40B4-BE49-F238E27FC236}">
              <a16:creationId xmlns:a16="http://schemas.microsoft.com/office/drawing/2014/main" id="{00000000-0008-0000-0700-00000702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20" name="テキスト ボックス 519">
          <a:extLst>
            <a:ext uri="{FF2B5EF4-FFF2-40B4-BE49-F238E27FC236}">
              <a16:creationId xmlns:a16="http://schemas.microsoft.com/office/drawing/2014/main" id="{00000000-0008-0000-0700-00000802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21" name="消防費グラフ枠">
          <a:extLst>
            <a:ext uri="{FF2B5EF4-FFF2-40B4-BE49-F238E27FC236}">
              <a16:creationId xmlns:a16="http://schemas.microsoft.com/office/drawing/2014/main" id="{00000000-0008-0000-0700-000009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17475</xdr:rowOff>
    </xdr:from>
    <xdr:to>
      <xdr:col>85</xdr:col>
      <xdr:colOff>126364</xdr:colOff>
      <xdr:row>38</xdr:row>
      <xdr:rowOff>36811</xdr:rowOff>
    </xdr:to>
    <xdr:cxnSp macro="">
      <xdr:nvCxnSpPr>
        <xdr:cNvPr id="522" name="直線コネクタ 521">
          <a:extLst>
            <a:ext uri="{FF2B5EF4-FFF2-40B4-BE49-F238E27FC236}">
              <a16:creationId xmlns:a16="http://schemas.microsoft.com/office/drawing/2014/main" id="{00000000-0008-0000-0700-00000A020000}"/>
            </a:ext>
          </a:extLst>
        </xdr:cNvPr>
        <xdr:cNvCxnSpPr/>
      </xdr:nvCxnSpPr>
      <xdr:spPr>
        <a:xfrm flipV="1">
          <a:off x="16317595" y="5332425"/>
          <a:ext cx="1269" cy="12194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40638</xdr:rowOff>
    </xdr:from>
    <xdr:ext cx="469744" cy="259045"/>
    <xdr:sp macro="" textlink="">
      <xdr:nvSpPr>
        <xdr:cNvPr id="523" name="消防費最小値テキスト">
          <a:extLst>
            <a:ext uri="{FF2B5EF4-FFF2-40B4-BE49-F238E27FC236}">
              <a16:creationId xmlns:a16="http://schemas.microsoft.com/office/drawing/2014/main" id="{00000000-0008-0000-0700-00000B020000}"/>
            </a:ext>
          </a:extLst>
        </xdr:cNvPr>
        <xdr:cNvSpPr txBox="1"/>
      </xdr:nvSpPr>
      <xdr:spPr>
        <a:xfrm>
          <a:off x="16370300" y="6555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36811</xdr:rowOff>
    </xdr:from>
    <xdr:to>
      <xdr:col>86</xdr:col>
      <xdr:colOff>25400</xdr:colOff>
      <xdr:row>38</xdr:row>
      <xdr:rowOff>36811</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6230600" y="65519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135602</xdr:rowOff>
    </xdr:from>
    <xdr:ext cx="534377" cy="259045"/>
    <xdr:sp macro="" textlink="">
      <xdr:nvSpPr>
        <xdr:cNvPr id="525" name="消防費最大値テキスト">
          <a:extLst>
            <a:ext uri="{FF2B5EF4-FFF2-40B4-BE49-F238E27FC236}">
              <a16:creationId xmlns:a16="http://schemas.microsoft.com/office/drawing/2014/main" id="{00000000-0008-0000-0700-00000D020000}"/>
            </a:ext>
          </a:extLst>
        </xdr:cNvPr>
        <xdr:cNvSpPr txBox="1"/>
      </xdr:nvSpPr>
      <xdr:spPr>
        <a:xfrm>
          <a:off x="16370300" y="51076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73,416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17475</xdr:rowOff>
    </xdr:from>
    <xdr:to>
      <xdr:col>86</xdr:col>
      <xdr:colOff>25400</xdr:colOff>
      <xdr:row>31</xdr:row>
      <xdr:rowOff>17475</xdr:rowOff>
    </xdr:to>
    <xdr:cxnSp macro="">
      <xdr:nvCxnSpPr>
        <xdr:cNvPr id="526" name="直線コネクタ 525">
          <a:extLst>
            <a:ext uri="{FF2B5EF4-FFF2-40B4-BE49-F238E27FC236}">
              <a16:creationId xmlns:a16="http://schemas.microsoft.com/office/drawing/2014/main" id="{00000000-0008-0000-0700-00000E020000}"/>
            </a:ext>
          </a:extLst>
        </xdr:cNvPr>
        <xdr:cNvCxnSpPr/>
      </xdr:nvCxnSpPr>
      <xdr:spPr>
        <a:xfrm>
          <a:off x="16230600" y="53324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162312</xdr:rowOff>
    </xdr:from>
    <xdr:to>
      <xdr:col>85</xdr:col>
      <xdr:colOff>127000</xdr:colOff>
      <xdr:row>36</xdr:row>
      <xdr:rowOff>139186</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a:off x="15481300" y="6163062"/>
          <a:ext cx="838200" cy="1483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162386</xdr:rowOff>
    </xdr:from>
    <xdr:ext cx="534377" cy="259045"/>
    <xdr:sp macro="" textlink="">
      <xdr:nvSpPr>
        <xdr:cNvPr id="528" name="消防費平均値テキスト">
          <a:extLst>
            <a:ext uri="{FF2B5EF4-FFF2-40B4-BE49-F238E27FC236}">
              <a16:creationId xmlns:a16="http://schemas.microsoft.com/office/drawing/2014/main" id="{00000000-0008-0000-0700-000010020000}"/>
            </a:ext>
          </a:extLst>
        </xdr:cNvPr>
        <xdr:cNvSpPr txBox="1"/>
      </xdr:nvSpPr>
      <xdr:spPr>
        <a:xfrm>
          <a:off x="16370300" y="63345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12509</xdr:rowOff>
    </xdr:from>
    <xdr:to>
      <xdr:col>85</xdr:col>
      <xdr:colOff>177800</xdr:colOff>
      <xdr:row>37</xdr:row>
      <xdr:rowOff>114109</xdr:rowOff>
    </xdr:to>
    <xdr:sp macro="" textlink="">
      <xdr:nvSpPr>
        <xdr:cNvPr id="529" name="フローチャート: 判断 528">
          <a:extLst>
            <a:ext uri="{FF2B5EF4-FFF2-40B4-BE49-F238E27FC236}">
              <a16:creationId xmlns:a16="http://schemas.microsoft.com/office/drawing/2014/main" id="{00000000-0008-0000-0700-000011020000}"/>
            </a:ext>
          </a:extLst>
        </xdr:cNvPr>
        <xdr:cNvSpPr/>
      </xdr:nvSpPr>
      <xdr:spPr>
        <a:xfrm>
          <a:off x="16268700" y="63561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35</xdr:row>
      <xdr:rowOff>162312</xdr:rowOff>
    </xdr:from>
    <xdr:to>
      <xdr:col>81</xdr:col>
      <xdr:colOff>50800</xdr:colOff>
      <xdr:row>36</xdr:row>
      <xdr:rowOff>25400</xdr:rowOff>
    </xdr:to>
    <xdr:cxnSp macro="">
      <xdr:nvCxnSpPr>
        <xdr:cNvPr id="530" name="直線コネクタ 529">
          <a:extLst>
            <a:ext uri="{FF2B5EF4-FFF2-40B4-BE49-F238E27FC236}">
              <a16:creationId xmlns:a16="http://schemas.microsoft.com/office/drawing/2014/main" id="{00000000-0008-0000-0700-000012020000}"/>
            </a:ext>
          </a:extLst>
        </xdr:cNvPr>
        <xdr:cNvCxnSpPr/>
      </xdr:nvCxnSpPr>
      <xdr:spPr>
        <a:xfrm flipV="1">
          <a:off x="14592300" y="6163062"/>
          <a:ext cx="889000" cy="3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167748</xdr:rowOff>
    </xdr:from>
    <xdr:to>
      <xdr:col>81</xdr:col>
      <xdr:colOff>101600</xdr:colOff>
      <xdr:row>37</xdr:row>
      <xdr:rowOff>97898</xdr:rowOff>
    </xdr:to>
    <xdr:sp macro="" textlink="">
      <xdr:nvSpPr>
        <xdr:cNvPr id="531" name="フローチャート: 判断 530">
          <a:extLst>
            <a:ext uri="{FF2B5EF4-FFF2-40B4-BE49-F238E27FC236}">
              <a16:creationId xmlns:a16="http://schemas.microsoft.com/office/drawing/2014/main" id="{00000000-0008-0000-0700-000013020000}"/>
            </a:ext>
          </a:extLst>
        </xdr:cNvPr>
        <xdr:cNvSpPr/>
      </xdr:nvSpPr>
      <xdr:spPr>
        <a:xfrm>
          <a:off x="15430500" y="6339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89025</xdr:rowOff>
    </xdr:from>
    <xdr:ext cx="534377"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5214111" y="64326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36</xdr:row>
      <xdr:rowOff>25400</xdr:rowOff>
    </xdr:from>
    <xdr:to>
      <xdr:col>76</xdr:col>
      <xdr:colOff>114300</xdr:colOff>
      <xdr:row>36</xdr:row>
      <xdr:rowOff>125908</xdr:rowOff>
    </xdr:to>
    <xdr:cxnSp macro="">
      <xdr:nvCxnSpPr>
        <xdr:cNvPr id="533" name="直線コネクタ 532">
          <a:extLst>
            <a:ext uri="{FF2B5EF4-FFF2-40B4-BE49-F238E27FC236}">
              <a16:creationId xmlns:a16="http://schemas.microsoft.com/office/drawing/2014/main" id="{00000000-0008-0000-0700-000015020000}"/>
            </a:ext>
          </a:extLst>
        </xdr:cNvPr>
        <xdr:cNvCxnSpPr/>
      </xdr:nvCxnSpPr>
      <xdr:spPr>
        <a:xfrm flipV="1">
          <a:off x="13703300" y="6197600"/>
          <a:ext cx="889000" cy="100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5118</xdr:rowOff>
    </xdr:from>
    <xdr:to>
      <xdr:col>76</xdr:col>
      <xdr:colOff>165100</xdr:colOff>
      <xdr:row>37</xdr:row>
      <xdr:rowOff>106718</xdr:rowOff>
    </xdr:to>
    <xdr:sp macro="" textlink="">
      <xdr:nvSpPr>
        <xdr:cNvPr id="534" name="フローチャート: 判断 533">
          <a:extLst>
            <a:ext uri="{FF2B5EF4-FFF2-40B4-BE49-F238E27FC236}">
              <a16:creationId xmlns:a16="http://schemas.microsoft.com/office/drawing/2014/main" id="{00000000-0008-0000-0700-000016020000}"/>
            </a:ext>
          </a:extLst>
        </xdr:cNvPr>
        <xdr:cNvSpPr/>
      </xdr:nvSpPr>
      <xdr:spPr>
        <a:xfrm>
          <a:off x="14541500" y="634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97845</xdr:rowOff>
    </xdr:from>
    <xdr:ext cx="534377"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4325111" y="64414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36</xdr:row>
      <xdr:rowOff>118593</xdr:rowOff>
    </xdr:from>
    <xdr:to>
      <xdr:col>71</xdr:col>
      <xdr:colOff>177800</xdr:colOff>
      <xdr:row>36</xdr:row>
      <xdr:rowOff>125908</xdr:rowOff>
    </xdr:to>
    <xdr:cxnSp macro="">
      <xdr:nvCxnSpPr>
        <xdr:cNvPr id="536" name="直線コネクタ 535">
          <a:extLst>
            <a:ext uri="{FF2B5EF4-FFF2-40B4-BE49-F238E27FC236}">
              <a16:creationId xmlns:a16="http://schemas.microsoft.com/office/drawing/2014/main" id="{00000000-0008-0000-0700-000018020000}"/>
            </a:ext>
          </a:extLst>
        </xdr:cNvPr>
        <xdr:cNvCxnSpPr/>
      </xdr:nvCxnSpPr>
      <xdr:spPr>
        <a:xfrm>
          <a:off x="12814300" y="6290793"/>
          <a:ext cx="889000" cy="73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16491</xdr:rowOff>
    </xdr:from>
    <xdr:to>
      <xdr:col>72</xdr:col>
      <xdr:colOff>38100</xdr:colOff>
      <xdr:row>37</xdr:row>
      <xdr:rowOff>118091</xdr:rowOff>
    </xdr:to>
    <xdr:sp macro="" textlink="">
      <xdr:nvSpPr>
        <xdr:cNvPr id="537" name="フローチャート: 判断 536">
          <a:extLst>
            <a:ext uri="{FF2B5EF4-FFF2-40B4-BE49-F238E27FC236}">
              <a16:creationId xmlns:a16="http://schemas.microsoft.com/office/drawing/2014/main" id="{00000000-0008-0000-0700-000019020000}"/>
            </a:ext>
          </a:extLst>
        </xdr:cNvPr>
        <xdr:cNvSpPr/>
      </xdr:nvSpPr>
      <xdr:spPr>
        <a:xfrm>
          <a:off x="13652500" y="6360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109218</xdr:rowOff>
    </xdr:from>
    <xdr:ext cx="534377" cy="259045"/>
    <xdr:sp macro="" textlink="">
      <xdr:nvSpPr>
        <xdr:cNvPr id="538" name="テキスト ボックス 537">
          <a:extLst>
            <a:ext uri="{FF2B5EF4-FFF2-40B4-BE49-F238E27FC236}">
              <a16:creationId xmlns:a16="http://schemas.microsoft.com/office/drawing/2014/main" id="{00000000-0008-0000-0700-00001A020000}"/>
            </a:ext>
          </a:extLst>
        </xdr:cNvPr>
        <xdr:cNvSpPr txBox="1"/>
      </xdr:nvSpPr>
      <xdr:spPr>
        <a:xfrm>
          <a:off x="13436111" y="64528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31826</xdr:rowOff>
    </xdr:from>
    <xdr:to>
      <xdr:col>67</xdr:col>
      <xdr:colOff>101600</xdr:colOff>
      <xdr:row>37</xdr:row>
      <xdr:rowOff>133426</xdr:rowOff>
    </xdr:to>
    <xdr:sp macro="" textlink="">
      <xdr:nvSpPr>
        <xdr:cNvPr id="539" name="フローチャート: 判断 538">
          <a:extLst>
            <a:ext uri="{FF2B5EF4-FFF2-40B4-BE49-F238E27FC236}">
              <a16:creationId xmlns:a16="http://schemas.microsoft.com/office/drawing/2014/main" id="{00000000-0008-0000-0700-00001B020000}"/>
            </a:ext>
          </a:extLst>
        </xdr:cNvPr>
        <xdr:cNvSpPr/>
      </xdr:nvSpPr>
      <xdr:spPr>
        <a:xfrm>
          <a:off x="12763500" y="63754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124553</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2547111" y="64682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15,996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41" name="テキスト ボックス 540">
          <a:extLst>
            <a:ext uri="{FF2B5EF4-FFF2-40B4-BE49-F238E27FC236}">
              <a16:creationId xmlns:a16="http://schemas.microsoft.com/office/drawing/2014/main" id="{00000000-0008-0000-0700-00001D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43" name="テキスト ボックス 542">
          <a:extLst>
            <a:ext uri="{FF2B5EF4-FFF2-40B4-BE49-F238E27FC236}">
              <a16:creationId xmlns:a16="http://schemas.microsoft.com/office/drawing/2014/main" id="{00000000-0008-0000-0700-00001F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5" name="テキスト ボックス 544">
          <a:extLst>
            <a:ext uri="{FF2B5EF4-FFF2-40B4-BE49-F238E27FC236}">
              <a16:creationId xmlns:a16="http://schemas.microsoft.com/office/drawing/2014/main" id="{00000000-0008-0000-0700-000021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88386</xdr:rowOff>
    </xdr:from>
    <xdr:to>
      <xdr:col>85</xdr:col>
      <xdr:colOff>177800</xdr:colOff>
      <xdr:row>37</xdr:row>
      <xdr:rowOff>18536</xdr:rowOff>
    </xdr:to>
    <xdr:sp macro="" textlink="">
      <xdr:nvSpPr>
        <xdr:cNvPr id="546" name="楕円 545">
          <a:extLst>
            <a:ext uri="{FF2B5EF4-FFF2-40B4-BE49-F238E27FC236}">
              <a16:creationId xmlns:a16="http://schemas.microsoft.com/office/drawing/2014/main" id="{00000000-0008-0000-0700-000022020000}"/>
            </a:ext>
          </a:extLst>
        </xdr:cNvPr>
        <xdr:cNvSpPr/>
      </xdr:nvSpPr>
      <xdr:spPr>
        <a:xfrm>
          <a:off x="16268700" y="62605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35</xdr:row>
      <xdr:rowOff>111263</xdr:rowOff>
    </xdr:from>
    <xdr:ext cx="534377" cy="259045"/>
    <xdr:sp macro="" textlink="">
      <xdr:nvSpPr>
        <xdr:cNvPr id="547" name="消防費該当値テキスト">
          <a:extLst>
            <a:ext uri="{FF2B5EF4-FFF2-40B4-BE49-F238E27FC236}">
              <a16:creationId xmlns:a16="http://schemas.microsoft.com/office/drawing/2014/main" id="{00000000-0008-0000-0700-000023020000}"/>
            </a:ext>
          </a:extLst>
        </xdr:cNvPr>
        <xdr:cNvSpPr txBox="1"/>
      </xdr:nvSpPr>
      <xdr:spPr>
        <a:xfrm>
          <a:off x="16370300" y="61120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35</xdr:row>
      <xdr:rowOff>111512</xdr:rowOff>
    </xdr:from>
    <xdr:to>
      <xdr:col>81</xdr:col>
      <xdr:colOff>101600</xdr:colOff>
      <xdr:row>36</xdr:row>
      <xdr:rowOff>41662</xdr:rowOff>
    </xdr:to>
    <xdr:sp macro="" textlink="">
      <xdr:nvSpPr>
        <xdr:cNvPr id="548" name="楕円 547">
          <a:extLst>
            <a:ext uri="{FF2B5EF4-FFF2-40B4-BE49-F238E27FC236}">
              <a16:creationId xmlns:a16="http://schemas.microsoft.com/office/drawing/2014/main" id="{00000000-0008-0000-0700-000024020000}"/>
            </a:ext>
          </a:extLst>
        </xdr:cNvPr>
        <xdr:cNvSpPr/>
      </xdr:nvSpPr>
      <xdr:spPr>
        <a:xfrm>
          <a:off x="15430500" y="611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58189</xdr:rowOff>
    </xdr:from>
    <xdr:ext cx="534377" cy="259045"/>
    <xdr:sp macro="" textlink="">
      <xdr:nvSpPr>
        <xdr:cNvPr id="549" name="テキスト ボックス 548">
          <a:extLst>
            <a:ext uri="{FF2B5EF4-FFF2-40B4-BE49-F238E27FC236}">
              <a16:creationId xmlns:a16="http://schemas.microsoft.com/office/drawing/2014/main" id="{00000000-0008-0000-0700-000025020000}"/>
            </a:ext>
          </a:extLst>
        </xdr:cNvPr>
        <xdr:cNvSpPr txBox="1"/>
      </xdr:nvSpPr>
      <xdr:spPr>
        <a:xfrm>
          <a:off x="15214111" y="58874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29,813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146050</xdr:rowOff>
    </xdr:from>
    <xdr:to>
      <xdr:col>76</xdr:col>
      <xdr:colOff>165100</xdr:colOff>
      <xdr:row>36</xdr:row>
      <xdr:rowOff>76200</xdr:rowOff>
    </xdr:to>
    <xdr:sp macro="" textlink="">
      <xdr:nvSpPr>
        <xdr:cNvPr id="550" name="楕円 549">
          <a:extLst>
            <a:ext uri="{FF2B5EF4-FFF2-40B4-BE49-F238E27FC236}">
              <a16:creationId xmlns:a16="http://schemas.microsoft.com/office/drawing/2014/main" id="{00000000-0008-0000-0700-000026020000}"/>
            </a:ext>
          </a:extLst>
        </xdr:cNvPr>
        <xdr:cNvSpPr/>
      </xdr:nvSpPr>
      <xdr:spPr>
        <a:xfrm>
          <a:off x="14541500" y="6146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92727</xdr:rowOff>
    </xdr:from>
    <xdr:ext cx="534377" cy="259045"/>
    <xdr:sp macro="" textlink="">
      <xdr:nvSpPr>
        <xdr:cNvPr id="551" name="テキスト ボックス 550">
          <a:extLst>
            <a:ext uri="{FF2B5EF4-FFF2-40B4-BE49-F238E27FC236}">
              <a16:creationId xmlns:a16="http://schemas.microsoft.com/office/drawing/2014/main" id="{00000000-0008-0000-0700-000027020000}"/>
            </a:ext>
          </a:extLst>
        </xdr:cNvPr>
        <xdr:cNvSpPr txBox="1"/>
      </xdr:nvSpPr>
      <xdr:spPr>
        <a:xfrm>
          <a:off x="14325111" y="5922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36</xdr:row>
      <xdr:rowOff>75108</xdr:rowOff>
    </xdr:from>
    <xdr:to>
      <xdr:col>72</xdr:col>
      <xdr:colOff>38100</xdr:colOff>
      <xdr:row>37</xdr:row>
      <xdr:rowOff>5258</xdr:rowOff>
    </xdr:to>
    <xdr:sp macro="" textlink="">
      <xdr:nvSpPr>
        <xdr:cNvPr id="552" name="楕円 551">
          <a:extLst>
            <a:ext uri="{FF2B5EF4-FFF2-40B4-BE49-F238E27FC236}">
              <a16:creationId xmlns:a16="http://schemas.microsoft.com/office/drawing/2014/main" id="{00000000-0008-0000-0700-000028020000}"/>
            </a:ext>
          </a:extLst>
        </xdr:cNvPr>
        <xdr:cNvSpPr/>
      </xdr:nvSpPr>
      <xdr:spPr>
        <a:xfrm>
          <a:off x="13652500" y="6247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35</xdr:row>
      <xdr:rowOff>21785</xdr:rowOff>
    </xdr:from>
    <xdr:ext cx="534377" cy="259045"/>
    <xdr:sp macro="" textlink="">
      <xdr:nvSpPr>
        <xdr:cNvPr id="553" name="テキスト ボックス 552">
          <a:extLst>
            <a:ext uri="{FF2B5EF4-FFF2-40B4-BE49-F238E27FC236}">
              <a16:creationId xmlns:a16="http://schemas.microsoft.com/office/drawing/2014/main" id="{00000000-0008-0000-0700-000029020000}"/>
            </a:ext>
          </a:extLst>
        </xdr:cNvPr>
        <xdr:cNvSpPr txBox="1"/>
      </xdr:nvSpPr>
      <xdr:spPr>
        <a:xfrm>
          <a:off x="13436111" y="602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22,724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67793</xdr:rowOff>
    </xdr:from>
    <xdr:to>
      <xdr:col>67</xdr:col>
      <xdr:colOff>101600</xdr:colOff>
      <xdr:row>36</xdr:row>
      <xdr:rowOff>169393</xdr:rowOff>
    </xdr:to>
    <xdr:sp macro="" textlink="">
      <xdr:nvSpPr>
        <xdr:cNvPr id="554" name="楕円 553">
          <a:extLst>
            <a:ext uri="{FF2B5EF4-FFF2-40B4-BE49-F238E27FC236}">
              <a16:creationId xmlns:a16="http://schemas.microsoft.com/office/drawing/2014/main" id="{00000000-0008-0000-0700-00002A020000}"/>
            </a:ext>
          </a:extLst>
        </xdr:cNvPr>
        <xdr:cNvSpPr/>
      </xdr:nvSpPr>
      <xdr:spPr>
        <a:xfrm>
          <a:off x="12763500" y="62399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35</xdr:row>
      <xdr:rowOff>14470</xdr:rowOff>
    </xdr:from>
    <xdr:ext cx="534377" cy="259045"/>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547111" y="6015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6" name="正方形/長方形 555">
          <a:extLst>
            <a:ext uri="{FF2B5EF4-FFF2-40B4-BE49-F238E27FC236}">
              <a16:creationId xmlns:a16="http://schemas.microsoft.com/office/drawing/2014/main" id="{00000000-0008-0000-0700-00002C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7" name="正方形/長方形 556">
          <a:extLst>
            <a:ext uri="{FF2B5EF4-FFF2-40B4-BE49-F238E27FC236}">
              <a16:creationId xmlns:a16="http://schemas.microsoft.com/office/drawing/2014/main" id="{00000000-0008-0000-0700-00002D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8" name="正方形/長方形 557">
          <a:extLst>
            <a:ext uri="{FF2B5EF4-FFF2-40B4-BE49-F238E27FC236}">
              <a16:creationId xmlns:a16="http://schemas.microsoft.com/office/drawing/2014/main" id="{00000000-0008-0000-0700-00002E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9" name="正方形/長方形 558">
          <a:extLst>
            <a:ext uri="{FF2B5EF4-FFF2-40B4-BE49-F238E27FC236}">
              <a16:creationId xmlns:a16="http://schemas.microsoft.com/office/drawing/2014/main" id="{00000000-0008-0000-0700-00002F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60" name="正方形/長方形 559">
          <a:extLst>
            <a:ext uri="{FF2B5EF4-FFF2-40B4-BE49-F238E27FC236}">
              <a16:creationId xmlns:a16="http://schemas.microsoft.com/office/drawing/2014/main" id="{00000000-0008-0000-0700-000030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61,338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61" name="正方形/長方形 560">
          <a:extLst>
            <a:ext uri="{FF2B5EF4-FFF2-40B4-BE49-F238E27FC236}">
              <a16:creationId xmlns:a16="http://schemas.microsoft.com/office/drawing/2014/main" id="{00000000-0008-0000-0700-000031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62" name="正方形/長方形 561">
          <a:extLst>
            <a:ext uri="{FF2B5EF4-FFF2-40B4-BE49-F238E27FC236}">
              <a16:creationId xmlns:a16="http://schemas.microsoft.com/office/drawing/2014/main" id="{00000000-0008-0000-0700-000032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44,857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63" name="正方形/長方形 562">
          <a:extLst>
            <a:ext uri="{FF2B5EF4-FFF2-40B4-BE49-F238E27FC236}">
              <a16:creationId xmlns:a16="http://schemas.microsoft.com/office/drawing/2014/main" id="{00000000-0008-0000-0700-000033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58</xdr:row>
      <xdr:rowOff>139700</xdr:rowOff>
    </xdr:from>
    <xdr:to>
      <xdr:col>89</xdr:col>
      <xdr:colOff>177800</xdr:colOff>
      <xdr:row>58</xdr:row>
      <xdr:rowOff>139700</xdr:rowOff>
    </xdr:to>
    <xdr:cxnSp macro="">
      <xdr:nvCxnSpPr>
        <xdr:cNvPr id="566" name="直線コネクタ 565">
          <a:extLst>
            <a:ext uri="{FF2B5EF4-FFF2-40B4-BE49-F238E27FC236}">
              <a16:creationId xmlns:a16="http://schemas.microsoft.com/office/drawing/2014/main" id="{00000000-0008-0000-0700-000036020000}"/>
            </a:ext>
          </a:extLst>
        </xdr:cNvPr>
        <xdr:cNvCxnSpPr/>
      </xdr:nvCxnSpPr>
      <xdr:spPr>
        <a:xfrm>
          <a:off x="12446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57</xdr:row>
      <xdr:rowOff>168927</xdr:rowOff>
    </xdr:from>
    <xdr:ext cx="248786" cy="259045"/>
    <xdr:sp macro="" textlink="">
      <xdr:nvSpPr>
        <xdr:cNvPr id="567" name="テキスト ボックス 566">
          <a:extLst>
            <a:ext uri="{FF2B5EF4-FFF2-40B4-BE49-F238E27FC236}">
              <a16:creationId xmlns:a16="http://schemas.microsoft.com/office/drawing/2014/main" id="{00000000-0008-0000-0700-000037020000}"/>
            </a:ext>
          </a:extLst>
        </xdr:cNvPr>
        <xdr:cNvSpPr txBox="1"/>
      </xdr:nvSpPr>
      <xdr:spPr>
        <a:xfrm>
          <a:off x="12197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25400</xdr:rowOff>
    </xdr:from>
    <xdr:to>
      <xdr:col>89</xdr:col>
      <xdr:colOff>177800</xdr:colOff>
      <xdr:row>56</xdr:row>
      <xdr:rowOff>25400</xdr:rowOff>
    </xdr:to>
    <xdr:cxnSp macro="">
      <xdr:nvCxnSpPr>
        <xdr:cNvPr id="568" name="直線コネクタ 567">
          <a:extLst>
            <a:ext uri="{FF2B5EF4-FFF2-40B4-BE49-F238E27FC236}">
              <a16:creationId xmlns:a16="http://schemas.microsoft.com/office/drawing/2014/main" id="{00000000-0008-0000-0700-000038020000}"/>
            </a:ext>
          </a:extLst>
        </xdr:cNvPr>
        <xdr:cNvCxnSpPr/>
      </xdr:nvCxnSpPr>
      <xdr:spPr>
        <a:xfrm>
          <a:off x="12446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55</xdr:row>
      <xdr:rowOff>54627</xdr:rowOff>
    </xdr:from>
    <xdr:ext cx="595419" cy="259045"/>
    <xdr:sp macro="" textlink="">
      <xdr:nvSpPr>
        <xdr:cNvPr id="569" name="テキスト ボックス 568">
          <a:extLst>
            <a:ext uri="{FF2B5EF4-FFF2-40B4-BE49-F238E27FC236}">
              <a16:creationId xmlns:a16="http://schemas.microsoft.com/office/drawing/2014/main" id="{00000000-0008-0000-0700-000039020000}"/>
            </a:ext>
          </a:extLst>
        </xdr:cNvPr>
        <xdr:cNvSpPr txBox="1"/>
      </xdr:nvSpPr>
      <xdr:spPr>
        <a:xfrm>
          <a:off x="11850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82550</xdr:rowOff>
    </xdr:from>
    <xdr:to>
      <xdr:col>89</xdr:col>
      <xdr:colOff>177800</xdr:colOff>
      <xdr:row>53</xdr:row>
      <xdr:rowOff>82550</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a:off x="12446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52</xdr:row>
      <xdr:rowOff>111777</xdr:rowOff>
    </xdr:from>
    <xdr:ext cx="595419" cy="259045"/>
    <xdr:sp macro="" textlink="">
      <xdr:nvSpPr>
        <xdr:cNvPr id="571" name="テキスト ボックス 570">
          <a:extLst>
            <a:ext uri="{FF2B5EF4-FFF2-40B4-BE49-F238E27FC236}">
              <a16:creationId xmlns:a16="http://schemas.microsoft.com/office/drawing/2014/main" id="{00000000-0008-0000-0700-00003B020000}"/>
            </a:ext>
          </a:extLst>
        </xdr:cNvPr>
        <xdr:cNvSpPr txBox="1"/>
      </xdr:nvSpPr>
      <xdr:spPr>
        <a:xfrm>
          <a:off x="11850581" y="9027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139700</xdr:rowOff>
    </xdr:from>
    <xdr:to>
      <xdr:col>89</xdr:col>
      <xdr:colOff>177800</xdr:colOff>
      <xdr:row>50</xdr:row>
      <xdr:rowOff>139700</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2446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168927</xdr:rowOff>
    </xdr:from>
    <xdr:ext cx="595419" cy="259045"/>
    <xdr:sp macro="" textlink="">
      <xdr:nvSpPr>
        <xdr:cNvPr id="573" name="テキスト ボックス 572">
          <a:extLst>
            <a:ext uri="{FF2B5EF4-FFF2-40B4-BE49-F238E27FC236}">
              <a16:creationId xmlns:a16="http://schemas.microsoft.com/office/drawing/2014/main" id="{00000000-0008-0000-0700-00003D020000}"/>
            </a:ext>
          </a:extLst>
        </xdr:cNvPr>
        <xdr:cNvSpPr txBox="1"/>
      </xdr:nvSpPr>
      <xdr:spPr>
        <a:xfrm>
          <a:off x="11850581" y="8569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a:extLst>
            <a:ext uri="{FF2B5EF4-FFF2-40B4-BE49-F238E27FC236}">
              <a16:creationId xmlns:a16="http://schemas.microsoft.com/office/drawing/2014/main" id="{00000000-0008-0000-0700-00003F020000}"/>
            </a:ext>
          </a:extLst>
        </xdr:cNvPr>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a:extLst>
            <a:ext uri="{FF2B5EF4-FFF2-40B4-BE49-F238E27FC236}">
              <a16:creationId xmlns:a16="http://schemas.microsoft.com/office/drawing/2014/main" id="{00000000-0008-0000-0700-000040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3496</xdr:rowOff>
    </xdr:from>
    <xdr:to>
      <xdr:col>85</xdr:col>
      <xdr:colOff>126364</xdr:colOff>
      <xdr:row>58</xdr:row>
      <xdr:rowOff>29501</xdr:rowOff>
    </xdr:to>
    <xdr:cxnSp macro="">
      <xdr:nvCxnSpPr>
        <xdr:cNvPr id="577" name="直線コネクタ 576">
          <a:extLst>
            <a:ext uri="{FF2B5EF4-FFF2-40B4-BE49-F238E27FC236}">
              <a16:creationId xmlns:a16="http://schemas.microsoft.com/office/drawing/2014/main" id="{00000000-0008-0000-0700-000041020000}"/>
            </a:ext>
          </a:extLst>
        </xdr:cNvPr>
        <xdr:cNvCxnSpPr/>
      </xdr:nvCxnSpPr>
      <xdr:spPr>
        <a:xfrm flipV="1">
          <a:off x="16317595" y="8747446"/>
          <a:ext cx="1269" cy="122615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33328</xdr:rowOff>
    </xdr:from>
    <xdr:ext cx="534377" cy="259045"/>
    <xdr:sp macro="" textlink="">
      <xdr:nvSpPr>
        <xdr:cNvPr id="578" name="教育費最小値テキスト">
          <a:extLst>
            <a:ext uri="{FF2B5EF4-FFF2-40B4-BE49-F238E27FC236}">
              <a16:creationId xmlns:a16="http://schemas.microsoft.com/office/drawing/2014/main" id="{00000000-0008-0000-0700-000042020000}"/>
            </a:ext>
          </a:extLst>
        </xdr:cNvPr>
        <xdr:cNvSpPr txBox="1"/>
      </xdr:nvSpPr>
      <xdr:spPr>
        <a:xfrm>
          <a:off x="16370300" y="99774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24,103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29501</xdr:rowOff>
    </xdr:from>
    <xdr:to>
      <xdr:col>86</xdr:col>
      <xdr:colOff>25400</xdr:colOff>
      <xdr:row>58</xdr:row>
      <xdr:rowOff>29501</xdr:rowOff>
    </xdr:to>
    <xdr:cxnSp macro="">
      <xdr:nvCxnSpPr>
        <xdr:cNvPr id="579" name="直線コネクタ 578">
          <a:extLst>
            <a:ext uri="{FF2B5EF4-FFF2-40B4-BE49-F238E27FC236}">
              <a16:creationId xmlns:a16="http://schemas.microsoft.com/office/drawing/2014/main" id="{00000000-0008-0000-0700-000043020000}"/>
            </a:ext>
          </a:extLst>
        </xdr:cNvPr>
        <xdr:cNvCxnSpPr/>
      </xdr:nvCxnSpPr>
      <xdr:spPr>
        <a:xfrm>
          <a:off x="16230600" y="99736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121623</xdr:rowOff>
    </xdr:from>
    <xdr:ext cx="599010" cy="259045"/>
    <xdr:sp macro="" textlink="">
      <xdr:nvSpPr>
        <xdr:cNvPr id="580" name="教育費最大値テキスト">
          <a:extLst>
            <a:ext uri="{FF2B5EF4-FFF2-40B4-BE49-F238E27FC236}">
              <a16:creationId xmlns:a16="http://schemas.microsoft.com/office/drawing/2014/main" id="{00000000-0008-0000-0700-000044020000}"/>
            </a:ext>
          </a:extLst>
        </xdr:cNvPr>
        <xdr:cNvSpPr txBox="1"/>
      </xdr:nvSpPr>
      <xdr:spPr>
        <a:xfrm>
          <a:off x="16370300" y="85226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292,291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3496</xdr:rowOff>
    </xdr:from>
    <xdr:to>
      <xdr:col>86</xdr:col>
      <xdr:colOff>25400</xdr:colOff>
      <xdr:row>51</xdr:row>
      <xdr:rowOff>3496</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6230600" y="87474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57</xdr:row>
      <xdr:rowOff>46275</xdr:rowOff>
    </xdr:from>
    <xdr:to>
      <xdr:col>85</xdr:col>
      <xdr:colOff>127000</xdr:colOff>
      <xdr:row>57</xdr:row>
      <xdr:rowOff>87593</xdr:rowOff>
    </xdr:to>
    <xdr:cxnSp macro="">
      <xdr:nvCxnSpPr>
        <xdr:cNvPr id="582" name="直線コネクタ 581">
          <a:extLst>
            <a:ext uri="{FF2B5EF4-FFF2-40B4-BE49-F238E27FC236}">
              <a16:creationId xmlns:a16="http://schemas.microsoft.com/office/drawing/2014/main" id="{00000000-0008-0000-0700-000046020000}"/>
            </a:ext>
          </a:extLst>
        </xdr:cNvPr>
        <xdr:cNvCxnSpPr/>
      </xdr:nvCxnSpPr>
      <xdr:spPr>
        <a:xfrm>
          <a:off x="15481300" y="9818925"/>
          <a:ext cx="838200" cy="413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56255</xdr:rowOff>
    </xdr:from>
    <xdr:ext cx="534377" cy="259045"/>
    <xdr:sp macro="" textlink="">
      <xdr:nvSpPr>
        <xdr:cNvPr id="583" name="教育費平均値テキスト">
          <a:extLst>
            <a:ext uri="{FF2B5EF4-FFF2-40B4-BE49-F238E27FC236}">
              <a16:creationId xmlns:a16="http://schemas.microsoft.com/office/drawing/2014/main" id="{00000000-0008-0000-0700-000047020000}"/>
            </a:ext>
          </a:extLst>
        </xdr:cNvPr>
        <xdr:cNvSpPr txBox="1"/>
      </xdr:nvSpPr>
      <xdr:spPr>
        <a:xfrm>
          <a:off x="16370300" y="965745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33378</xdr:rowOff>
    </xdr:from>
    <xdr:to>
      <xdr:col>85</xdr:col>
      <xdr:colOff>177800</xdr:colOff>
      <xdr:row>57</xdr:row>
      <xdr:rowOff>134978</xdr:rowOff>
    </xdr:to>
    <xdr:sp macro="" textlink="">
      <xdr:nvSpPr>
        <xdr:cNvPr id="584" name="フローチャート: 判断 583">
          <a:extLst>
            <a:ext uri="{FF2B5EF4-FFF2-40B4-BE49-F238E27FC236}">
              <a16:creationId xmlns:a16="http://schemas.microsoft.com/office/drawing/2014/main" id="{00000000-0008-0000-0700-000048020000}"/>
            </a:ext>
          </a:extLst>
        </xdr:cNvPr>
        <xdr:cNvSpPr/>
      </xdr:nvSpPr>
      <xdr:spPr>
        <a:xfrm>
          <a:off x="16268700" y="98060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47181</xdr:rowOff>
    </xdr:from>
    <xdr:to>
      <xdr:col>81</xdr:col>
      <xdr:colOff>50800</xdr:colOff>
      <xdr:row>57</xdr:row>
      <xdr:rowOff>46275</xdr:rowOff>
    </xdr:to>
    <xdr:cxnSp macro="">
      <xdr:nvCxnSpPr>
        <xdr:cNvPr id="585" name="直線コネクタ 584">
          <a:extLst>
            <a:ext uri="{FF2B5EF4-FFF2-40B4-BE49-F238E27FC236}">
              <a16:creationId xmlns:a16="http://schemas.microsoft.com/office/drawing/2014/main" id="{00000000-0008-0000-0700-000049020000}"/>
            </a:ext>
          </a:extLst>
        </xdr:cNvPr>
        <xdr:cNvCxnSpPr/>
      </xdr:nvCxnSpPr>
      <xdr:spPr>
        <a:xfrm>
          <a:off x="14592300" y="9648381"/>
          <a:ext cx="889000" cy="1705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1282</xdr:rowOff>
    </xdr:from>
    <xdr:to>
      <xdr:col>81</xdr:col>
      <xdr:colOff>101600</xdr:colOff>
      <xdr:row>57</xdr:row>
      <xdr:rowOff>102882</xdr:rowOff>
    </xdr:to>
    <xdr:sp macro="" textlink="">
      <xdr:nvSpPr>
        <xdr:cNvPr id="586" name="フローチャート: 判断 585">
          <a:extLst>
            <a:ext uri="{FF2B5EF4-FFF2-40B4-BE49-F238E27FC236}">
              <a16:creationId xmlns:a16="http://schemas.microsoft.com/office/drawing/2014/main" id="{00000000-0008-0000-0700-00004A020000}"/>
            </a:ext>
          </a:extLst>
        </xdr:cNvPr>
        <xdr:cNvSpPr/>
      </xdr:nvSpPr>
      <xdr:spPr>
        <a:xfrm>
          <a:off x="15430500" y="9773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94009</xdr:rowOff>
    </xdr:from>
    <xdr:ext cx="534377" cy="259045"/>
    <xdr:sp macro="" textlink="">
      <xdr:nvSpPr>
        <xdr:cNvPr id="587" name="テキスト ボックス 586">
          <a:extLst>
            <a:ext uri="{FF2B5EF4-FFF2-40B4-BE49-F238E27FC236}">
              <a16:creationId xmlns:a16="http://schemas.microsoft.com/office/drawing/2014/main" id="{00000000-0008-0000-0700-00004B020000}"/>
            </a:ext>
          </a:extLst>
        </xdr:cNvPr>
        <xdr:cNvSpPr txBox="1"/>
      </xdr:nvSpPr>
      <xdr:spPr>
        <a:xfrm>
          <a:off x="15214111" y="98666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56</xdr:row>
      <xdr:rowOff>47181</xdr:rowOff>
    </xdr:from>
    <xdr:to>
      <xdr:col>76</xdr:col>
      <xdr:colOff>114300</xdr:colOff>
      <xdr:row>57</xdr:row>
      <xdr:rowOff>123117</xdr:rowOff>
    </xdr:to>
    <xdr:cxnSp macro="">
      <xdr:nvCxnSpPr>
        <xdr:cNvPr id="588" name="直線コネクタ 587">
          <a:extLst>
            <a:ext uri="{FF2B5EF4-FFF2-40B4-BE49-F238E27FC236}">
              <a16:creationId xmlns:a16="http://schemas.microsoft.com/office/drawing/2014/main" id="{00000000-0008-0000-0700-00004C020000}"/>
            </a:ext>
          </a:extLst>
        </xdr:cNvPr>
        <xdr:cNvCxnSpPr/>
      </xdr:nvCxnSpPr>
      <xdr:spPr>
        <a:xfrm flipV="1">
          <a:off x="13703300" y="9648381"/>
          <a:ext cx="889000" cy="247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29304</xdr:rowOff>
    </xdr:from>
    <xdr:to>
      <xdr:col>76</xdr:col>
      <xdr:colOff>165100</xdr:colOff>
      <xdr:row>57</xdr:row>
      <xdr:rowOff>130904</xdr:rowOff>
    </xdr:to>
    <xdr:sp macro="" textlink="">
      <xdr:nvSpPr>
        <xdr:cNvPr id="589" name="フローチャート: 判断 588">
          <a:extLst>
            <a:ext uri="{FF2B5EF4-FFF2-40B4-BE49-F238E27FC236}">
              <a16:creationId xmlns:a16="http://schemas.microsoft.com/office/drawing/2014/main" id="{00000000-0008-0000-0700-00004D020000}"/>
            </a:ext>
          </a:extLst>
        </xdr:cNvPr>
        <xdr:cNvSpPr/>
      </xdr:nvSpPr>
      <xdr:spPr>
        <a:xfrm>
          <a:off x="14541500" y="9801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122031</xdr:rowOff>
    </xdr:from>
    <xdr:ext cx="534377"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4325111" y="98946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56</xdr:row>
      <xdr:rowOff>56403</xdr:rowOff>
    </xdr:from>
    <xdr:to>
      <xdr:col>71</xdr:col>
      <xdr:colOff>177800</xdr:colOff>
      <xdr:row>57</xdr:row>
      <xdr:rowOff>123117</xdr:rowOff>
    </xdr:to>
    <xdr:cxnSp macro="">
      <xdr:nvCxnSpPr>
        <xdr:cNvPr id="591" name="直線コネクタ 590">
          <a:extLst>
            <a:ext uri="{FF2B5EF4-FFF2-40B4-BE49-F238E27FC236}">
              <a16:creationId xmlns:a16="http://schemas.microsoft.com/office/drawing/2014/main" id="{00000000-0008-0000-0700-00004F020000}"/>
            </a:ext>
          </a:extLst>
        </xdr:cNvPr>
        <xdr:cNvCxnSpPr/>
      </xdr:nvCxnSpPr>
      <xdr:spPr>
        <a:xfrm>
          <a:off x="12814300" y="9657603"/>
          <a:ext cx="889000" cy="2381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50189</xdr:rowOff>
    </xdr:from>
    <xdr:to>
      <xdr:col>72</xdr:col>
      <xdr:colOff>38100</xdr:colOff>
      <xdr:row>57</xdr:row>
      <xdr:rowOff>151789</xdr:rowOff>
    </xdr:to>
    <xdr:sp macro="" textlink="">
      <xdr:nvSpPr>
        <xdr:cNvPr id="592" name="フローチャート: 判断 591">
          <a:extLst>
            <a:ext uri="{FF2B5EF4-FFF2-40B4-BE49-F238E27FC236}">
              <a16:creationId xmlns:a16="http://schemas.microsoft.com/office/drawing/2014/main" id="{00000000-0008-0000-0700-000050020000}"/>
            </a:ext>
          </a:extLst>
        </xdr:cNvPr>
        <xdr:cNvSpPr/>
      </xdr:nvSpPr>
      <xdr:spPr>
        <a:xfrm>
          <a:off x="13652500" y="9822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168316</xdr:rowOff>
    </xdr:from>
    <xdr:ext cx="534377"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3436111" y="95980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40592</xdr:rowOff>
    </xdr:from>
    <xdr:to>
      <xdr:col>67</xdr:col>
      <xdr:colOff>101600</xdr:colOff>
      <xdr:row>57</xdr:row>
      <xdr:rowOff>142192</xdr:rowOff>
    </xdr:to>
    <xdr:sp macro="" textlink="">
      <xdr:nvSpPr>
        <xdr:cNvPr id="594" name="フローチャート: 判断 593">
          <a:extLst>
            <a:ext uri="{FF2B5EF4-FFF2-40B4-BE49-F238E27FC236}">
              <a16:creationId xmlns:a16="http://schemas.microsoft.com/office/drawing/2014/main" id="{00000000-0008-0000-0700-000052020000}"/>
            </a:ext>
          </a:extLst>
        </xdr:cNvPr>
        <xdr:cNvSpPr/>
      </xdr:nvSpPr>
      <xdr:spPr>
        <a:xfrm>
          <a:off x="12763500" y="9813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133319</xdr:rowOff>
    </xdr:from>
    <xdr:ext cx="534377" cy="259045"/>
    <xdr:sp macro="" textlink="">
      <xdr:nvSpPr>
        <xdr:cNvPr id="595" name="テキスト ボックス 594">
          <a:extLst>
            <a:ext uri="{FF2B5EF4-FFF2-40B4-BE49-F238E27FC236}">
              <a16:creationId xmlns:a16="http://schemas.microsoft.com/office/drawing/2014/main" id="{00000000-0008-0000-0700-000053020000}"/>
            </a:ext>
          </a:extLst>
        </xdr:cNvPr>
        <xdr:cNvSpPr txBox="1"/>
      </xdr:nvSpPr>
      <xdr:spPr>
        <a:xfrm>
          <a:off x="12547111" y="99059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a:extLst>
            <a:ext uri="{FF2B5EF4-FFF2-40B4-BE49-F238E27FC236}">
              <a16:creationId xmlns:a16="http://schemas.microsoft.com/office/drawing/2014/main" id="{00000000-0008-0000-0700-000054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a:extLst>
            <a:ext uri="{FF2B5EF4-FFF2-40B4-BE49-F238E27FC236}">
              <a16:creationId xmlns:a16="http://schemas.microsoft.com/office/drawing/2014/main" id="{00000000-0008-0000-0700-000056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a:extLst>
            <a:ext uri="{FF2B5EF4-FFF2-40B4-BE49-F238E27FC236}">
              <a16:creationId xmlns:a16="http://schemas.microsoft.com/office/drawing/2014/main" id="{00000000-0008-0000-0700-000058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36793</xdr:rowOff>
    </xdr:from>
    <xdr:to>
      <xdr:col>85</xdr:col>
      <xdr:colOff>177800</xdr:colOff>
      <xdr:row>57</xdr:row>
      <xdr:rowOff>138393</xdr:rowOff>
    </xdr:to>
    <xdr:sp macro="" textlink="">
      <xdr:nvSpPr>
        <xdr:cNvPr id="601" name="楕円 600">
          <a:extLst>
            <a:ext uri="{FF2B5EF4-FFF2-40B4-BE49-F238E27FC236}">
              <a16:creationId xmlns:a16="http://schemas.microsoft.com/office/drawing/2014/main" id="{00000000-0008-0000-0700-000059020000}"/>
            </a:ext>
          </a:extLst>
        </xdr:cNvPr>
        <xdr:cNvSpPr/>
      </xdr:nvSpPr>
      <xdr:spPr>
        <a:xfrm>
          <a:off x="16268700" y="98094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11805</xdr:rowOff>
    </xdr:from>
    <xdr:ext cx="534377" cy="259045"/>
    <xdr:sp macro="" textlink="">
      <xdr:nvSpPr>
        <xdr:cNvPr id="602" name="教育費該当値テキスト">
          <a:extLst>
            <a:ext uri="{FF2B5EF4-FFF2-40B4-BE49-F238E27FC236}">
              <a16:creationId xmlns:a16="http://schemas.microsoft.com/office/drawing/2014/main" id="{00000000-0008-0000-0700-00005A020000}"/>
            </a:ext>
          </a:extLst>
        </xdr:cNvPr>
        <xdr:cNvSpPr txBox="1"/>
      </xdr:nvSpPr>
      <xdr:spPr>
        <a:xfrm>
          <a:off x="16370300" y="978445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48,897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166925</xdr:rowOff>
    </xdr:from>
    <xdr:to>
      <xdr:col>81</xdr:col>
      <xdr:colOff>101600</xdr:colOff>
      <xdr:row>57</xdr:row>
      <xdr:rowOff>97075</xdr:rowOff>
    </xdr:to>
    <xdr:sp macro="" textlink="">
      <xdr:nvSpPr>
        <xdr:cNvPr id="603" name="楕円 602">
          <a:extLst>
            <a:ext uri="{FF2B5EF4-FFF2-40B4-BE49-F238E27FC236}">
              <a16:creationId xmlns:a16="http://schemas.microsoft.com/office/drawing/2014/main" id="{00000000-0008-0000-0700-00005B020000}"/>
            </a:ext>
          </a:extLst>
        </xdr:cNvPr>
        <xdr:cNvSpPr/>
      </xdr:nvSpPr>
      <xdr:spPr>
        <a:xfrm>
          <a:off x="15430500" y="9768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113602</xdr:rowOff>
    </xdr:from>
    <xdr:ext cx="534377" cy="259045"/>
    <xdr:sp macro="" textlink="">
      <xdr:nvSpPr>
        <xdr:cNvPr id="604" name="テキスト ボックス 603">
          <a:extLst>
            <a:ext uri="{FF2B5EF4-FFF2-40B4-BE49-F238E27FC236}">
              <a16:creationId xmlns:a16="http://schemas.microsoft.com/office/drawing/2014/main" id="{00000000-0008-0000-0700-00005C020000}"/>
            </a:ext>
          </a:extLst>
        </xdr:cNvPr>
        <xdr:cNvSpPr txBox="1"/>
      </xdr:nvSpPr>
      <xdr:spPr>
        <a:xfrm>
          <a:off x="15214111" y="9543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57,934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55</xdr:row>
      <xdr:rowOff>167831</xdr:rowOff>
    </xdr:from>
    <xdr:to>
      <xdr:col>76</xdr:col>
      <xdr:colOff>165100</xdr:colOff>
      <xdr:row>56</xdr:row>
      <xdr:rowOff>97981</xdr:rowOff>
    </xdr:to>
    <xdr:sp macro="" textlink="">
      <xdr:nvSpPr>
        <xdr:cNvPr id="605" name="楕円 604">
          <a:extLst>
            <a:ext uri="{FF2B5EF4-FFF2-40B4-BE49-F238E27FC236}">
              <a16:creationId xmlns:a16="http://schemas.microsoft.com/office/drawing/2014/main" id="{00000000-0008-0000-0700-00005D020000}"/>
            </a:ext>
          </a:extLst>
        </xdr:cNvPr>
        <xdr:cNvSpPr/>
      </xdr:nvSpPr>
      <xdr:spPr>
        <a:xfrm>
          <a:off x="14541500" y="95975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54</xdr:row>
      <xdr:rowOff>114508</xdr:rowOff>
    </xdr:from>
    <xdr:ext cx="534377" cy="259045"/>
    <xdr:sp macro="" textlink="">
      <xdr:nvSpPr>
        <xdr:cNvPr id="606" name="テキスト ボックス 605">
          <a:extLst>
            <a:ext uri="{FF2B5EF4-FFF2-40B4-BE49-F238E27FC236}">
              <a16:creationId xmlns:a16="http://schemas.microsoft.com/office/drawing/2014/main" id="{00000000-0008-0000-0700-00005E020000}"/>
            </a:ext>
          </a:extLst>
        </xdr:cNvPr>
        <xdr:cNvSpPr txBox="1"/>
      </xdr:nvSpPr>
      <xdr:spPr>
        <a:xfrm>
          <a:off x="14325111" y="93728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95,236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72317</xdr:rowOff>
    </xdr:from>
    <xdr:to>
      <xdr:col>72</xdr:col>
      <xdr:colOff>38100</xdr:colOff>
      <xdr:row>58</xdr:row>
      <xdr:rowOff>2467</xdr:rowOff>
    </xdr:to>
    <xdr:sp macro="" textlink="">
      <xdr:nvSpPr>
        <xdr:cNvPr id="607" name="楕円 606">
          <a:extLst>
            <a:ext uri="{FF2B5EF4-FFF2-40B4-BE49-F238E27FC236}">
              <a16:creationId xmlns:a16="http://schemas.microsoft.com/office/drawing/2014/main" id="{00000000-0008-0000-0700-00005F020000}"/>
            </a:ext>
          </a:extLst>
        </xdr:cNvPr>
        <xdr:cNvSpPr/>
      </xdr:nvSpPr>
      <xdr:spPr>
        <a:xfrm>
          <a:off x="13652500" y="98449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57</xdr:row>
      <xdr:rowOff>165044</xdr:rowOff>
    </xdr:from>
    <xdr:ext cx="534377" cy="259045"/>
    <xdr:sp macro="" textlink="">
      <xdr:nvSpPr>
        <xdr:cNvPr id="608" name="テキスト ボックス 607">
          <a:extLst>
            <a:ext uri="{FF2B5EF4-FFF2-40B4-BE49-F238E27FC236}">
              <a16:creationId xmlns:a16="http://schemas.microsoft.com/office/drawing/2014/main" id="{00000000-0008-0000-0700-000060020000}"/>
            </a:ext>
          </a:extLst>
        </xdr:cNvPr>
        <xdr:cNvSpPr txBox="1"/>
      </xdr:nvSpPr>
      <xdr:spPr>
        <a:xfrm>
          <a:off x="13436111" y="99376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41,127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5603</xdr:rowOff>
    </xdr:from>
    <xdr:to>
      <xdr:col>67</xdr:col>
      <xdr:colOff>101600</xdr:colOff>
      <xdr:row>56</xdr:row>
      <xdr:rowOff>107203</xdr:rowOff>
    </xdr:to>
    <xdr:sp macro="" textlink="">
      <xdr:nvSpPr>
        <xdr:cNvPr id="609" name="楕円 608">
          <a:extLst>
            <a:ext uri="{FF2B5EF4-FFF2-40B4-BE49-F238E27FC236}">
              <a16:creationId xmlns:a16="http://schemas.microsoft.com/office/drawing/2014/main" id="{00000000-0008-0000-0700-000061020000}"/>
            </a:ext>
          </a:extLst>
        </xdr:cNvPr>
        <xdr:cNvSpPr/>
      </xdr:nvSpPr>
      <xdr:spPr>
        <a:xfrm>
          <a:off x="12763500" y="960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54</xdr:row>
      <xdr:rowOff>123730</xdr:rowOff>
    </xdr:from>
    <xdr:ext cx="534377" cy="259045"/>
    <xdr:sp macro="" textlink="">
      <xdr:nvSpPr>
        <xdr:cNvPr id="610" name="テキスト ボックス 609">
          <a:extLst>
            <a:ext uri="{FF2B5EF4-FFF2-40B4-BE49-F238E27FC236}">
              <a16:creationId xmlns:a16="http://schemas.microsoft.com/office/drawing/2014/main" id="{00000000-0008-0000-0700-000062020000}"/>
            </a:ext>
          </a:extLst>
        </xdr:cNvPr>
        <xdr:cNvSpPr txBox="1"/>
      </xdr:nvSpPr>
      <xdr:spPr>
        <a:xfrm>
          <a:off x="12547111" y="93820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93,219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a:extLst>
            <a:ext uri="{FF2B5EF4-FFF2-40B4-BE49-F238E27FC236}">
              <a16:creationId xmlns:a16="http://schemas.microsoft.com/office/drawing/2014/main" id="{00000000-0008-0000-0700-000064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a:extLst>
            <a:ext uri="{FF2B5EF4-FFF2-40B4-BE49-F238E27FC236}">
              <a16:creationId xmlns:a16="http://schemas.microsoft.com/office/drawing/2014/main" id="{00000000-0008-0000-0700-000065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a:extLst>
            <a:ext uri="{FF2B5EF4-FFF2-40B4-BE49-F238E27FC236}">
              <a16:creationId xmlns:a16="http://schemas.microsoft.com/office/drawing/2014/main" id="{00000000-0008-0000-0700-000066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a:extLst>
            <a:ext uri="{FF2B5EF4-FFF2-40B4-BE49-F238E27FC236}">
              <a16:creationId xmlns:a16="http://schemas.microsoft.com/office/drawing/2014/main" id="{00000000-0008-0000-0700-000067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a:extLst>
            <a:ext uri="{FF2B5EF4-FFF2-40B4-BE49-F238E27FC236}">
              <a16:creationId xmlns:a16="http://schemas.microsoft.com/office/drawing/2014/main" id="{00000000-0008-0000-0700-000068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a:extLst>
            <a:ext uri="{FF2B5EF4-FFF2-40B4-BE49-F238E27FC236}">
              <a16:creationId xmlns:a16="http://schemas.microsoft.com/office/drawing/2014/main" id="{00000000-0008-0000-0700-000069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a:extLst>
            <a:ext uri="{FF2B5EF4-FFF2-40B4-BE49-F238E27FC236}">
              <a16:creationId xmlns:a16="http://schemas.microsoft.com/office/drawing/2014/main" id="{00000000-0008-0000-0700-00006A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21" name="直線コネクタ 620">
          <a:extLst>
            <a:ext uri="{FF2B5EF4-FFF2-40B4-BE49-F238E27FC236}">
              <a16:creationId xmlns:a16="http://schemas.microsoft.com/office/drawing/2014/main" id="{00000000-0008-0000-0700-00006D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22" name="テキスト ボックス 621">
          <a:extLst>
            <a:ext uri="{FF2B5EF4-FFF2-40B4-BE49-F238E27FC236}">
              <a16:creationId xmlns:a16="http://schemas.microsoft.com/office/drawing/2014/main" id="{00000000-0008-0000-0700-00006E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23" name="直線コネクタ 622">
          <a:extLst>
            <a:ext uri="{FF2B5EF4-FFF2-40B4-BE49-F238E27FC236}">
              <a16:creationId xmlns:a16="http://schemas.microsoft.com/office/drawing/2014/main" id="{00000000-0008-0000-0700-00006F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24" name="テキスト ボックス 623">
          <a:extLst>
            <a:ext uri="{FF2B5EF4-FFF2-40B4-BE49-F238E27FC236}">
              <a16:creationId xmlns:a16="http://schemas.microsoft.com/office/drawing/2014/main" id="{00000000-0008-0000-0700-000070020000}"/>
            </a:ext>
          </a:extLst>
        </xdr:cNvPr>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25" name="直線コネクタ 624">
          <a:extLst>
            <a:ext uri="{FF2B5EF4-FFF2-40B4-BE49-F238E27FC236}">
              <a16:creationId xmlns:a16="http://schemas.microsoft.com/office/drawing/2014/main" id="{00000000-0008-0000-0700-000071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168927</xdr:rowOff>
    </xdr:from>
    <xdr:ext cx="531299" cy="259045"/>
    <xdr:sp macro="" textlink="">
      <xdr:nvSpPr>
        <xdr:cNvPr id="626" name="テキスト ボックス 625">
          <a:extLst>
            <a:ext uri="{FF2B5EF4-FFF2-40B4-BE49-F238E27FC236}">
              <a16:creationId xmlns:a16="http://schemas.microsoft.com/office/drawing/2014/main" id="{00000000-0008-0000-0700-000072020000}"/>
            </a:ext>
          </a:extLst>
        </xdr:cNvPr>
        <xdr:cNvSpPr txBox="1"/>
      </xdr:nvSpPr>
      <xdr:spPr>
        <a:xfrm>
          <a:off x="11914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7" name="直線コネクタ 626">
          <a:extLst>
            <a:ext uri="{FF2B5EF4-FFF2-40B4-BE49-F238E27FC236}">
              <a16:creationId xmlns:a16="http://schemas.microsoft.com/office/drawing/2014/main" id="{00000000-0008-0000-0700-000073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130827</xdr:rowOff>
    </xdr:from>
    <xdr:ext cx="531299" cy="259045"/>
    <xdr:sp macro="" textlink="">
      <xdr:nvSpPr>
        <xdr:cNvPr id="628" name="テキスト ボックス 627">
          <a:extLst>
            <a:ext uri="{FF2B5EF4-FFF2-40B4-BE49-F238E27FC236}">
              <a16:creationId xmlns:a16="http://schemas.microsoft.com/office/drawing/2014/main" id="{00000000-0008-0000-0700-000074020000}"/>
            </a:ext>
          </a:extLst>
        </xdr:cNvPr>
        <xdr:cNvSpPr txBox="1"/>
      </xdr:nvSpPr>
      <xdr:spPr>
        <a:xfrm>
          <a:off x="11914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30" name="テキスト ボックス 629">
          <a:extLst>
            <a:ext uri="{FF2B5EF4-FFF2-40B4-BE49-F238E27FC236}">
              <a16:creationId xmlns:a16="http://schemas.microsoft.com/office/drawing/2014/main" id="{00000000-0008-0000-0700-000076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2" name="テキスト ボックス 631">
          <a:extLst>
            <a:ext uri="{FF2B5EF4-FFF2-40B4-BE49-F238E27FC236}">
              <a16:creationId xmlns:a16="http://schemas.microsoft.com/office/drawing/2014/main" id="{00000000-0008-0000-0700-000078020000}"/>
            </a:ext>
          </a:extLst>
        </xdr:cNvPr>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3" name="災害復旧費グラフ枠">
          <a:extLst>
            <a:ext uri="{FF2B5EF4-FFF2-40B4-BE49-F238E27FC236}">
              <a16:creationId xmlns:a16="http://schemas.microsoft.com/office/drawing/2014/main" id="{00000000-0008-0000-0700-000079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142735</xdr:rowOff>
    </xdr:from>
    <xdr:to>
      <xdr:col>85</xdr:col>
      <xdr:colOff>126364</xdr:colOff>
      <xdr:row>79</xdr:row>
      <xdr:rowOff>44450</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flipV="1">
          <a:off x="16317595" y="12315685"/>
          <a:ext cx="1269" cy="12733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70870</xdr:rowOff>
    </xdr:from>
    <xdr:ext cx="249299" cy="259045"/>
    <xdr:sp macro="" textlink="">
      <xdr:nvSpPr>
        <xdr:cNvPr id="635" name="災害復旧費最小値テキスト">
          <a:extLst>
            <a:ext uri="{FF2B5EF4-FFF2-40B4-BE49-F238E27FC236}">
              <a16:creationId xmlns:a16="http://schemas.microsoft.com/office/drawing/2014/main" id="{00000000-0008-0000-0700-00007B020000}"/>
            </a:ext>
          </a:extLst>
        </xdr:cNvPr>
        <xdr:cNvSpPr txBox="1"/>
      </xdr:nvSpPr>
      <xdr:spPr>
        <a:xfrm>
          <a:off x="16370300" y="13615420"/>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44450</xdr:rowOff>
    </xdr:from>
    <xdr:to>
      <xdr:col>86</xdr:col>
      <xdr:colOff>25400</xdr:colOff>
      <xdr:row>79</xdr:row>
      <xdr:rowOff>44450</xdr:rowOff>
    </xdr:to>
    <xdr:cxnSp macro="">
      <xdr:nvCxnSpPr>
        <xdr:cNvPr id="636" name="直線コネクタ 635">
          <a:extLst>
            <a:ext uri="{FF2B5EF4-FFF2-40B4-BE49-F238E27FC236}">
              <a16:creationId xmlns:a16="http://schemas.microsoft.com/office/drawing/2014/main" id="{00000000-0008-0000-0700-00007C020000}"/>
            </a:ext>
          </a:extLst>
        </xdr:cNvPr>
        <xdr:cNvCxnSpPr/>
      </xdr:nvCxnSpPr>
      <xdr:spPr>
        <a:xfrm>
          <a:off x="16230600" y="1358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89412</xdr:rowOff>
    </xdr:from>
    <xdr:ext cx="599010" cy="259045"/>
    <xdr:sp macro="" textlink="">
      <xdr:nvSpPr>
        <xdr:cNvPr id="637" name="災害復旧費最大値テキスト">
          <a:extLst>
            <a:ext uri="{FF2B5EF4-FFF2-40B4-BE49-F238E27FC236}">
              <a16:creationId xmlns:a16="http://schemas.microsoft.com/office/drawing/2014/main" id="{00000000-0008-0000-0700-00007D020000}"/>
            </a:ext>
          </a:extLst>
        </xdr:cNvPr>
        <xdr:cNvSpPr txBox="1"/>
      </xdr:nvSpPr>
      <xdr:spPr>
        <a:xfrm>
          <a:off x="16370300" y="120909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100,261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71</xdr:row>
      <xdr:rowOff>142735</xdr:rowOff>
    </xdr:from>
    <xdr:to>
      <xdr:col>86</xdr:col>
      <xdr:colOff>25400</xdr:colOff>
      <xdr:row>71</xdr:row>
      <xdr:rowOff>142735</xdr:rowOff>
    </xdr:to>
    <xdr:cxnSp macro="">
      <xdr:nvCxnSpPr>
        <xdr:cNvPr id="638" name="直線コネクタ 637">
          <a:extLst>
            <a:ext uri="{FF2B5EF4-FFF2-40B4-BE49-F238E27FC236}">
              <a16:creationId xmlns:a16="http://schemas.microsoft.com/office/drawing/2014/main" id="{00000000-0008-0000-0700-00007E020000}"/>
            </a:ext>
          </a:extLst>
        </xdr:cNvPr>
        <xdr:cNvCxnSpPr/>
      </xdr:nvCxnSpPr>
      <xdr:spPr>
        <a:xfrm>
          <a:off x="16230600" y="123156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107125</xdr:rowOff>
    </xdr:from>
    <xdr:to>
      <xdr:col>85</xdr:col>
      <xdr:colOff>127000</xdr:colOff>
      <xdr:row>78</xdr:row>
      <xdr:rowOff>114503</xdr:rowOff>
    </xdr:to>
    <xdr:cxnSp macro="">
      <xdr:nvCxnSpPr>
        <xdr:cNvPr id="639" name="直線コネクタ 638">
          <a:extLst>
            <a:ext uri="{FF2B5EF4-FFF2-40B4-BE49-F238E27FC236}">
              <a16:creationId xmlns:a16="http://schemas.microsoft.com/office/drawing/2014/main" id="{00000000-0008-0000-0700-00007F020000}"/>
            </a:ext>
          </a:extLst>
        </xdr:cNvPr>
        <xdr:cNvCxnSpPr/>
      </xdr:nvCxnSpPr>
      <xdr:spPr>
        <a:xfrm flipV="1">
          <a:off x="15481300" y="13480225"/>
          <a:ext cx="838200" cy="7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115321</xdr:rowOff>
    </xdr:from>
    <xdr:ext cx="469744" cy="259045"/>
    <xdr:sp macro="" textlink="">
      <xdr:nvSpPr>
        <xdr:cNvPr id="640" name="災害復旧費平均値テキスト">
          <a:extLst>
            <a:ext uri="{FF2B5EF4-FFF2-40B4-BE49-F238E27FC236}">
              <a16:creationId xmlns:a16="http://schemas.microsoft.com/office/drawing/2014/main" id="{00000000-0008-0000-0700-000080020000}"/>
            </a:ext>
          </a:extLst>
        </xdr:cNvPr>
        <xdr:cNvSpPr txBox="1"/>
      </xdr:nvSpPr>
      <xdr:spPr>
        <a:xfrm>
          <a:off x="16370300" y="1348842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136894</xdr:rowOff>
    </xdr:from>
    <xdr:to>
      <xdr:col>85</xdr:col>
      <xdr:colOff>177800</xdr:colOff>
      <xdr:row>79</xdr:row>
      <xdr:rowOff>67044</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6268700" y="1350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75234</xdr:rowOff>
    </xdr:from>
    <xdr:to>
      <xdr:col>81</xdr:col>
      <xdr:colOff>50800</xdr:colOff>
      <xdr:row>78</xdr:row>
      <xdr:rowOff>114503</xdr:rowOff>
    </xdr:to>
    <xdr:cxnSp macro="">
      <xdr:nvCxnSpPr>
        <xdr:cNvPr id="642" name="直線コネクタ 641">
          <a:extLst>
            <a:ext uri="{FF2B5EF4-FFF2-40B4-BE49-F238E27FC236}">
              <a16:creationId xmlns:a16="http://schemas.microsoft.com/office/drawing/2014/main" id="{00000000-0008-0000-0700-000082020000}"/>
            </a:ext>
          </a:extLst>
        </xdr:cNvPr>
        <xdr:cNvCxnSpPr/>
      </xdr:nvCxnSpPr>
      <xdr:spPr>
        <a:xfrm>
          <a:off x="14592300" y="13448334"/>
          <a:ext cx="889000" cy="39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78</xdr:row>
      <xdr:rowOff>144094</xdr:rowOff>
    </xdr:from>
    <xdr:to>
      <xdr:col>81</xdr:col>
      <xdr:colOff>101600</xdr:colOff>
      <xdr:row>79</xdr:row>
      <xdr:rowOff>74244</xdr:rowOff>
    </xdr:to>
    <xdr:sp macro="" textlink="">
      <xdr:nvSpPr>
        <xdr:cNvPr id="643" name="フローチャート: 判断 642">
          <a:extLst>
            <a:ext uri="{FF2B5EF4-FFF2-40B4-BE49-F238E27FC236}">
              <a16:creationId xmlns:a16="http://schemas.microsoft.com/office/drawing/2014/main" id="{00000000-0008-0000-0700-000083020000}"/>
            </a:ext>
          </a:extLst>
        </xdr:cNvPr>
        <xdr:cNvSpPr/>
      </xdr:nvSpPr>
      <xdr:spPr>
        <a:xfrm>
          <a:off x="15430500" y="135171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65371</xdr:rowOff>
    </xdr:from>
    <xdr:ext cx="469744" cy="259045"/>
    <xdr:sp macro="" textlink="">
      <xdr:nvSpPr>
        <xdr:cNvPr id="644" name="テキスト ボックス 643">
          <a:extLst>
            <a:ext uri="{FF2B5EF4-FFF2-40B4-BE49-F238E27FC236}">
              <a16:creationId xmlns:a16="http://schemas.microsoft.com/office/drawing/2014/main" id="{00000000-0008-0000-0700-000084020000}"/>
            </a:ext>
          </a:extLst>
        </xdr:cNvPr>
        <xdr:cNvSpPr txBox="1"/>
      </xdr:nvSpPr>
      <xdr:spPr>
        <a:xfrm>
          <a:off x="15246428" y="136099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75234</xdr:rowOff>
    </xdr:from>
    <xdr:to>
      <xdr:col>76</xdr:col>
      <xdr:colOff>114300</xdr:colOff>
      <xdr:row>78</xdr:row>
      <xdr:rowOff>143587</xdr:rowOff>
    </xdr:to>
    <xdr:cxnSp macro="">
      <xdr:nvCxnSpPr>
        <xdr:cNvPr id="645" name="直線コネクタ 644">
          <a:extLst>
            <a:ext uri="{FF2B5EF4-FFF2-40B4-BE49-F238E27FC236}">
              <a16:creationId xmlns:a16="http://schemas.microsoft.com/office/drawing/2014/main" id="{00000000-0008-0000-0700-000085020000}"/>
            </a:ext>
          </a:extLst>
        </xdr:cNvPr>
        <xdr:cNvCxnSpPr/>
      </xdr:nvCxnSpPr>
      <xdr:spPr>
        <a:xfrm flipV="1">
          <a:off x="13703300" y="13448334"/>
          <a:ext cx="889000" cy="68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139382</xdr:rowOff>
    </xdr:from>
    <xdr:to>
      <xdr:col>76</xdr:col>
      <xdr:colOff>165100</xdr:colOff>
      <xdr:row>79</xdr:row>
      <xdr:rowOff>69532</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4541500" y="13512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60659</xdr:rowOff>
    </xdr:from>
    <xdr:ext cx="469744"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4357428" y="136052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143587</xdr:rowOff>
    </xdr:from>
    <xdr:to>
      <xdr:col>71</xdr:col>
      <xdr:colOff>177800</xdr:colOff>
      <xdr:row>79</xdr:row>
      <xdr:rowOff>39839</xdr:rowOff>
    </xdr:to>
    <xdr:cxnSp macro="">
      <xdr:nvCxnSpPr>
        <xdr:cNvPr id="648" name="直線コネクタ 647">
          <a:extLst>
            <a:ext uri="{FF2B5EF4-FFF2-40B4-BE49-F238E27FC236}">
              <a16:creationId xmlns:a16="http://schemas.microsoft.com/office/drawing/2014/main" id="{00000000-0008-0000-0700-000088020000}"/>
            </a:ext>
          </a:extLst>
        </xdr:cNvPr>
        <xdr:cNvCxnSpPr/>
      </xdr:nvCxnSpPr>
      <xdr:spPr>
        <a:xfrm flipV="1">
          <a:off x="12814300" y="13516687"/>
          <a:ext cx="889000" cy="6770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146126</xdr:rowOff>
    </xdr:from>
    <xdr:to>
      <xdr:col>72</xdr:col>
      <xdr:colOff>38100</xdr:colOff>
      <xdr:row>79</xdr:row>
      <xdr:rowOff>76276</xdr:rowOff>
    </xdr:to>
    <xdr:sp macro="" textlink="">
      <xdr:nvSpPr>
        <xdr:cNvPr id="649" name="フローチャート: 判断 648">
          <a:extLst>
            <a:ext uri="{FF2B5EF4-FFF2-40B4-BE49-F238E27FC236}">
              <a16:creationId xmlns:a16="http://schemas.microsoft.com/office/drawing/2014/main" id="{00000000-0008-0000-0700-000089020000}"/>
            </a:ext>
          </a:extLst>
        </xdr:cNvPr>
        <xdr:cNvSpPr/>
      </xdr:nvSpPr>
      <xdr:spPr>
        <a:xfrm>
          <a:off x="13652500" y="13519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67403</xdr:rowOff>
    </xdr:from>
    <xdr:ext cx="469744"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3468428" y="136119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156426</xdr:rowOff>
    </xdr:from>
    <xdr:to>
      <xdr:col>67</xdr:col>
      <xdr:colOff>101600</xdr:colOff>
      <xdr:row>79</xdr:row>
      <xdr:rowOff>86576</xdr:rowOff>
    </xdr:to>
    <xdr:sp macro="" textlink="">
      <xdr:nvSpPr>
        <xdr:cNvPr id="651" name="フローチャート: 判断 650">
          <a:extLst>
            <a:ext uri="{FF2B5EF4-FFF2-40B4-BE49-F238E27FC236}">
              <a16:creationId xmlns:a16="http://schemas.microsoft.com/office/drawing/2014/main" id="{00000000-0008-0000-0700-00008B020000}"/>
            </a:ext>
          </a:extLst>
        </xdr:cNvPr>
        <xdr:cNvSpPr/>
      </xdr:nvSpPr>
      <xdr:spPr>
        <a:xfrm>
          <a:off x="12763500" y="135295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77</xdr:row>
      <xdr:rowOff>103103</xdr:rowOff>
    </xdr:from>
    <xdr:ext cx="378565"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5017" y="1330475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3" name="テキスト ボックス 652">
          <a:extLst>
            <a:ext uri="{FF2B5EF4-FFF2-40B4-BE49-F238E27FC236}">
              <a16:creationId xmlns:a16="http://schemas.microsoft.com/office/drawing/2014/main" id="{00000000-0008-0000-0700-00008D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4" name="テキスト ボックス 653">
          <a:extLst>
            <a:ext uri="{FF2B5EF4-FFF2-40B4-BE49-F238E27FC236}">
              <a16:creationId xmlns:a16="http://schemas.microsoft.com/office/drawing/2014/main" id="{00000000-0008-0000-0700-00008E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5" name="テキスト ボックス 654">
          <a:extLst>
            <a:ext uri="{FF2B5EF4-FFF2-40B4-BE49-F238E27FC236}">
              <a16:creationId xmlns:a16="http://schemas.microsoft.com/office/drawing/2014/main" id="{00000000-0008-0000-0700-00008F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7" name="テキスト ボックス 656">
          <a:extLst>
            <a:ext uri="{FF2B5EF4-FFF2-40B4-BE49-F238E27FC236}">
              <a16:creationId xmlns:a16="http://schemas.microsoft.com/office/drawing/2014/main" id="{00000000-0008-0000-0700-000091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56325</xdr:rowOff>
    </xdr:from>
    <xdr:to>
      <xdr:col>85</xdr:col>
      <xdr:colOff>177800</xdr:colOff>
      <xdr:row>78</xdr:row>
      <xdr:rowOff>157925</xdr:rowOff>
    </xdr:to>
    <xdr:sp macro="" textlink="">
      <xdr:nvSpPr>
        <xdr:cNvPr id="658" name="楕円 657">
          <a:extLst>
            <a:ext uri="{FF2B5EF4-FFF2-40B4-BE49-F238E27FC236}">
              <a16:creationId xmlns:a16="http://schemas.microsoft.com/office/drawing/2014/main" id="{00000000-0008-0000-0700-000092020000}"/>
            </a:ext>
          </a:extLst>
        </xdr:cNvPr>
        <xdr:cNvSpPr/>
      </xdr:nvSpPr>
      <xdr:spPr>
        <a:xfrm>
          <a:off x="16268700" y="134294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15702</xdr:rowOff>
    </xdr:from>
    <xdr:ext cx="469744" cy="259045"/>
    <xdr:sp macro="" textlink="">
      <xdr:nvSpPr>
        <xdr:cNvPr id="659" name="災害復旧費該当値テキスト">
          <a:extLst>
            <a:ext uri="{FF2B5EF4-FFF2-40B4-BE49-F238E27FC236}">
              <a16:creationId xmlns:a16="http://schemas.microsoft.com/office/drawing/2014/main" id="{00000000-0008-0000-0700-000093020000}"/>
            </a:ext>
          </a:extLst>
        </xdr:cNvPr>
        <xdr:cNvSpPr txBox="1"/>
      </xdr:nvSpPr>
      <xdr:spPr>
        <a:xfrm>
          <a:off x="16370300" y="132173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63703</xdr:rowOff>
    </xdr:from>
    <xdr:to>
      <xdr:col>81</xdr:col>
      <xdr:colOff>101600</xdr:colOff>
      <xdr:row>78</xdr:row>
      <xdr:rowOff>165303</xdr:rowOff>
    </xdr:to>
    <xdr:sp macro="" textlink="">
      <xdr:nvSpPr>
        <xdr:cNvPr id="660" name="楕円 659">
          <a:extLst>
            <a:ext uri="{FF2B5EF4-FFF2-40B4-BE49-F238E27FC236}">
              <a16:creationId xmlns:a16="http://schemas.microsoft.com/office/drawing/2014/main" id="{00000000-0008-0000-0700-000094020000}"/>
            </a:ext>
          </a:extLst>
        </xdr:cNvPr>
        <xdr:cNvSpPr/>
      </xdr:nvSpPr>
      <xdr:spPr>
        <a:xfrm>
          <a:off x="15430500" y="134368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77</xdr:row>
      <xdr:rowOff>10380</xdr:rowOff>
    </xdr:from>
    <xdr:ext cx="469744" cy="259045"/>
    <xdr:sp macro="" textlink="">
      <xdr:nvSpPr>
        <xdr:cNvPr id="661" name="テキスト ボックス 660">
          <a:extLst>
            <a:ext uri="{FF2B5EF4-FFF2-40B4-BE49-F238E27FC236}">
              <a16:creationId xmlns:a16="http://schemas.microsoft.com/office/drawing/2014/main" id="{00000000-0008-0000-0700-000095020000}"/>
            </a:ext>
          </a:extLst>
        </xdr:cNvPr>
        <xdr:cNvSpPr txBox="1"/>
      </xdr:nvSpPr>
      <xdr:spPr>
        <a:xfrm>
          <a:off x="15246428" y="132120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24434</xdr:rowOff>
    </xdr:from>
    <xdr:to>
      <xdr:col>76</xdr:col>
      <xdr:colOff>165100</xdr:colOff>
      <xdr:row>78</xdr:row>
      <xdr:rowOff>126034</xdr:rowOff>
    </xdr:to>
    <xdr:sp macro="" textlink="">
      <xdr:nvSpPr>
        <xdr:cNvPr id="662" name="楕円 661">
          <a:extLst>
            <a:ext uri="{FF2B5EF4-FFF2-40B4-BE49-F238E27FC236}">
              <a16:creationId xmlns:a16="http://schemas.microsoft.com/office/drawing/2014/main" id="{00000000-0008-0000-0700-000096020000}"/>
            </a:ext>
          </a:extLst>
        </xdr:cNvPr>
        <xdr:cNvSpPr/>
      </xdr:nvSpPr>
      <xdr:spPr>
        <a:xfrm>
          <a:off x="14541500" y="133975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76</xdr:row>
      <xdr:rowOff>142561</xdr:rowOff>
    </xdr:from>
    <xdr:ext cx="534377" cy="259045"/>
    <xdr:sp macro="" textlink="">
      <xdr:nvSpPr>
        <xdr:cNvPr id="663" name="テキスト ボックス 662">
          <a:extLst>
            <a:ext uri="{FF2B5EF4-FFF2-40B4-BE49-F238E27FC236}">
              <a16:creationId xmlns:a16="http://schemas.microsoft.com/office/drawing/2014/main" id="{00000000-0008-0000-0700-000097020000}"/>
            </a:ext>
          </a:extLst>
        </xdr:cNvPr>
        <xdr:cNvSpPr txBox="1"/>
      </xdr:nvSpPr>
      <xdr:spPr>
        <a:xfrm>
          <a:off x="14325111" y="1317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78</xdr:row>
      <xdr:rowOff>92787</xdr:rowOff>
    </xdr:from>
    <xdr:to>
      <xdr:col>72</xdr:col>
      <xdr:colOff>38100</xdr:colOff>
      <xdr:row>79</xdr:row>
      <xdr:rowOff>22937</xdr:rowOff>
    </xdr:to>
    <xdr:sp macro="" textlink="">
      <xdr:nvSpPr>
        <xdr:cNvPr id="664" name="楕円 663">
          <a:extLst>
            <a:ext uri="{FF2B5EF4-FFF2-40B4-BE49-F238E27FC236}">
              <a16:creationId xmlns:a16="http://schemas.microsoft.com/office/drawing/2014/main" id="{00000000-0008-0000-0700-000098020000}"/>
            </a:ext>
          </a:extLst>
        </xdr:cNvPr>
        <xdr:cNvSpPr/>
      </xdr:nvSpPr>
      <xdr:spPr>
        <a:xfrm>
          <a:off x="13652500" y="13465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77</xdr:row>
      <xdr:rowOff>39464</xdr:rowOff>
    </xdr:from>
    <xdr:ext cx="469744" cy="259045"/>
    <xdr:sp macro="" textlink="">
      <xdr:nvSpPr>
        <xdr:cNvPr id="665" name="テキスト ボックス 664">
          <a:extLst>
            <a:ext uri="{FF2B5EF4-FFF2-40B4-BE49-F238E27FC236}">
              <a16:creationId xmlns:a16="http://schemas.microsoft.com/office/drawing/2014/main" id="{00000000-0008-0000-0700-000099020000}"/>
            </a:ext>
          </a:extLst>
        </xdr:cNvPr>
        <xdr:cNvSpPr txBox="1"/>
      </xdr:nvSpPr>
      <xdr:spPr>
        <a:xfrm>
          <a:off x="13468428" y="132411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160489</xdr:rowOff>
    </xdr:from>
    <xdr:to>
      <xdr:col>67</xdr:col>
      <xdr:colOff>101600</xdr:colOff>
      <xdr:row>79</xdr:row>
      <xdr:rowOff>90639</xdr:rowOff>
    </xdr:to>
    <xdr:sp macro="" textlink="">
      <xdr:nvSpPr>
        <xdr:cNvPr id="666" name="楕円 665">
          <a:extLst>
            <a:ext uri="{FF2B5EF4-FFF2-40B4-BE49-F238E27FC236}">
              <a16:creationId xmlns:a16="http://schemas.microsoft.com/office/drawing/2014/main" id="{00000000-0008-0000-0700-00009A020000}"/>
            </a:ext>
          </a:extLst>
        </xdr:cNvPr>
        <xdr:cNvSpPr/>
      </xdr:nvSpPr>
      <xdr:spPr>
        <a:xfrm>
          <a:off x="12763500" y="135335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52017</xdr:colOff>
      <xdr:row>79</xdr:row>
      <xdr:rowOff>81766</xdr:rowOff>
    </xdr:from>
    <xdr:ext cx="378565" cy="259045"/>
    <xdr:sp macro="" textlink="">
      <xdr:nvSpPr>
        <xdr:cNvPr id="667" name="テキスト ボックス 666">
          <a:extLst>
            <a:ext uri="{FF2B5EF4-FFF2-40B4-BE49-F238E27FC236}">
              <a16:creationId xmlns:a16="http://schemas.microsoft.com/office/drawing/2014/main" id="{00000000-0008-0000-0700-00009B020000}"/>
            </a:ext>
          </a:extLst>
        </xdr:cNvPr>
        <xdr:cNvSpPr txBox="1"/>
      </xdr:nvSpPr>
      <xdr:spPr>
        <a:xfrm>
          <a:off x="12625017" y="1362631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1" name="正方形/長方形 670">
          <a:extLst>
            <a:ext uri="{FF2B5EF4-FFF2-40B4-BE49-F238E27FC236}">
              <a16:creationId xmlns:a16="http://schemas.microsoft.com/office/drawing/2014/main" id="{00000000-0008-0000-0700-00009F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2" name="正方形/長方形 671">
          <a:extLst>
            <a:ext uri="{FF2B5EF4-FFF2-40B4-BE49-F238E27FC236}">
              <a16:creationId xmlns:a16="http://schemas.microsoft.com/office/drawing/2014/main" id="{00000000-0008-0000-0700-0000A0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43,985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3" name="正方形/長方形 672">
          <a:extLst>
            <a:ext uri="{FF2B5EF4-FFF2-40B4-BE49-F238E27FC236}">
              <a16:creationId xmlns:a16="http://schemas.microsoft.com/office/drawing/2014/main" id="{00000000-0008-0000-0700-0000A1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4" name="正方形/長方形 673">
          <a:extLst>
            <a:ext uri="{FF2B5EF4-FFF2-40B4-BE49-F238E27FC236}">
              <a16:creationId xmlns:a16="http://schemas.microsoft.com/office/drawing/2014/main" id="{00000000-0008-0000-0700-0000A2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52,157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5" name="正方形/長方形 674">
          <a:extLst>
            <a:ext uri="{FF2B5EF4-FFF2-40B4-BE49-F238E27FC236}">
              <a16:creationId xmlns:a16="http://schemas.microsoft.com/office/drawing/2014/main" id="{00000000-0008-0000-0700-0000A3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98879</xdr:rowOff>
    </xdr:from>
    <xdr:to>
      <xdr:col>89</xdr:col>
      <xdr:colOff>177800</xdr:colOff>
      <xdr:row>99</xdr:row>
      <xdr:rowOff>98879</xdr:rowOff>
    </xdr:to>
    <xdr:cxnSp macro="">
      <xdr:nvCxnSpPr>
        <xdr:cNvPr id="678" name="直線コネクタ 677">
          <a:extLst>
            <a:ext uri="{FF2B5EF4-FFF2-40B4-BE49-F238E27FC236}">
              <a16:creationId xmlns:a16="http://schemas.microsoft.com/office/drawing/2014/main" id="{00000000-0008-0000-0700-0000A6020000}"/>
            </a:ext>
          </a:extLst>
        </xdr:cNvPr>
        <xdr:cNvCxnSpPr/>
      </xdr:nvCxnSpPr>
      <xdr:spPr>
        <a:xfrm>
          <a:off x="12446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128106</xdr:rowOff>
    </xdr:from>
    <xdr:ext cx="248786" cy="259045"/>
    <xdr:sp macro="" textlink="">
      <xdr:nvSpPr>
        <xdr:cNvPr id="679" name="テキスト ボックス 678">
          <a:extLst>
            <a:ext uri="{FF2B5EF4-FFF2-40B4-BE49-F238E27FC236}">
              <a16:creationId xmlns:a16="http://schemas.microsoft.com/office/drawing/2014/main" id="{00000000-0008-0000-0700-0000A7020000}"/>
            </a:ext>
          </a:extLst>
        </xdr:cNvPr>
        <xdr:cNvSpPr txBox="1"/>
      </xdr:nvSpPr>
      <xdr:spPr>
        <a:xfrm>
          <a:off x="12197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115207</xdr:rowOff>
    </xdr:from>
    <xdr:to>
      <xdr:col>89</xdr:col>
      <xdr:colOff>177800</xdr:colOff>
      <xdr:row>97</xdr:row>
      <xdr:rowOff>115207</xdr:rowOff>
    </xdr:to>
    <xdr:cxnSp macro="">
      <xdr:nvCxnSpPr>
        <xdr:cNvPr id="680" name="直線コネクタ 679">
          <a:extLst>
            <a:ext uri="{FF2B5EF4-FFF2-40B4-BE49-F238E27FC236}">
              <a16:creationId xmlns:a16="http://schemas.microsoft.com/office/drawing/2014/main" id="{00000000-0008-0000-0700-0000A8020000}"/>
            </a:ext>
          </a:extLst>
        </xdr:cNvPr>
        <xdr:cNvCxnSpPr/>
      </xdr:nvCxnSpPr>
      <xdr:spPr>
        <a:xfrm>
          <a:off x="12446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144434</xdr:rowOff>
    </xdr:from>
    <xdr:ext cx="531299" cy="259045"/>
    <xdr:sp macro="" textlink="">
      <xdr:nvSpPr>
        <xdr:cNvPr id="681" name="テキスト ボックス 680">
          <a:extLst>
            <a:ext uri="{FF2B5EF4-FFF2-40B4-BE49-F238E27FC236}">
              <a16:creationId xmlns:a16="http://schemas.microsoft.com/office/drawing/2014/main" id="{00000000-0008-0000-0700-0000A9020000}"/>
            </a:ext>
          </a:extLst>
        </xdr:cNvPr>
        <xdr:cNvSpPr txBox="1"/>
      </xdr:nvSpPr>
      <xdr:spPr>
        <a:xfrm>
          <a:off x="11914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95</xdr:row>
      <xdr:rowOff>131536</xdr:rowOff>
    </xdr:from>
    <xdr:to>
      <xdr:col>89</xdr:col>
      <xdr:colOff>177800</xdr:colOff>
      <xdr:row>95</xdr:row>
      <xdr:rowOff>131536</xdr:rowOff>
    </xdr:to>
    <xdr:cxnSp macro="">
      <xdr:nvCxnSpPr>
        <xdr:cNvPr id="682" name="直線コネクタ 681">
          <a:extLst>
            <a:ext uri="{FF2B5EF4-FFF2-40B4-BE49-F238E27FC236}">
              <a16:creationId xmlns:a16="http://schemas.microsoft.com/office/drawing/2014/main" id="{00000000-0008-0000-0700-0000AA020000}"/>
            </a:ext>
          </a:extLst>
        </xdr:cNvPr>
        <xdr:cNvCxnSpPr/>
      </xdr:nvCxnSpPr>
      <xdr:spPr>
        <a:xfrm>
          <a:off x="12446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94</xdr:row>
      <xdr:rowOff>160763</xdr:rowOff>
    </xdr:from>
    <xdr:ext cx="531299" cy="259045"/>
    <xdr:sp macro="" textlink="">
      <xdr:nvSpPr>
        <xdr:cNvPr id="683" name="テキスト ボックス 682">
          <a:extLst>
            <a:ext uri="{FF2B5EF4-FFF2-40B4-BE49-F238E27FC236}">
              <a16:creationId xmlns:a16="http://schemas.microsoft.com/office/drawing/2014/main" id="{00000000-0008-0000-0700-0000AB020000}"/>
            </a:ext>
          </a:extLst>
        </xdr:cNvPr>
        <xdr:cNvSpPr txBox="1"/>
      </xdr:nvSpPr>
      <xdr:spPr>
        <a:xfrm>
          <a:off x="11914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93</xdr:row>
      <xdr:rowOff>147864</xdr:rowOff>
    </xdr:from>
    <xdr:to>
      <xdr:col>89</xdr:col>
      <xdr:colOff>177800</xdr:colOff>
      <xdr:row>93</xdr:row>
      <xdr:rowOff>147864</xdr:rowOff>
    </xdr:to>
    <xdr:cxnSp macro="">
      <xdr:nvCxnSpPr>
        <xdr:cNvPr id="684" name="直線コネクタ 683">
          <a:extLst>
            <a:ext uri="{FF2B5EF4-FFF2-40B4-BE49-F238E27FC236}">
              <a16:creationId xmlns:a16="http://schemas.microsoft.com/office/drawing/2014/main" id="{00000000-0008-0000-0700-0000AC020000}"/>
            </a:ext>
          </a:extLst>
        </xdr:cNvPr>
        <xdr:cNvCxnSpPr/>
      </xdr:nvCxnSpPr>
      <xdr:spPr>
        <a:xfrm>
          <a:off x="12446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93</xdr:row>
      <xdr:rowOff>5641</xdr:rowOff>
    </xdr:from>
    <xdr:ext cx="531299" cy="259045"/>
    <xdr:sp macro="" textlink="">
      <xdr:nvSpPr>
        <xdr:cNvPr id="685" name="テキスト ボックス 684">
          <a:extLst>
            <a:ext uri="{FF2B5EF4-FFF2-40B4-BE49-F238E27FC236}">
              <a16:creationId xmlns:a16="http://schemas.microsoft.com/office/drawing/2014/main" id="{00000000-0008-0000-0700-0000AD020000}"/>
            </a:ext>
          </a:extLst>
        </xdr:cNvPr>
        <xdr:cNvSpPr txBox="1"/>
      </xdr:nvSpPr>
      <xdr:spPr>
        <a:xfrm>
          <a:off x="11914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164193</xdr:rowOff>
    </xdr:from>
    <xdr:to>
      <xdr:col>89</xdr:col>
      <xdr:colOff>177800</xdr:colOff>
      <xdr:row>91</xdr:row>
      <xdr:rowOff>164193</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a:off x="12446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91</xdr:row>
      <xdr:rowOff>21970</xdr:rowOff>
    </xdr:from>
    <xdr:ext cx="531299" cy="259045"/>
    <xdr:sp macro="" textlink="">
      <xdr:nvSpPr>
        <xdr:cNvPr id="687" name="テキスト ボックス 686">
          <a:extLst>
            <a:ext uri="{FF2B5EF4-FFF2-40B4-BE49-F238E27FC236}">
              <a16:creationId xmlns:a16="http://schemas.microsoft.com/office/drawing/2014/main" id="{00000000-0008-0000-0700-0000AF020000}"/>
            </a:ext>
          </a:extLst>
        </xdr:cNvPr>
        <xdr:cNvSpPr txBox="1"/>
      </xdr:nvSpPr>
      <xdr:spPr>
        <a:xfrm>
          <a:off x="11914701" y="15623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9071</xdr:rowOff>
    </xdr:from>
    <xdr:to>
      <xdr:col>89</xdr:col>
      <xdr:colOff>177800</xdr:colOff>
      <xdr:row>90</xdr:row>
      <xdr:rowOff>9071</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2446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38298</xdr:rowOff>
    </xdr:from>
    <xdr:ext cx="595419" cy="259045"/>
    <xdr:sp macro="" textlink="">
      <xdr:nvSpPr>
        <xdr:cNvPr id="689" name="テキスト ボックス 688">
          <a:extLst>
            <a:ext uri="{FF2B5EF4-FFF2-40B4-BE49-F238E27FC236}">
              <a16:creationId xmlns:a16="http://schemas.microsoft.com/office/drawing/2014/main" id="{00000000-0008-0000-0700-0000B1020000}"/>
            </a:ext>
          </a:extLst>
        </xdr:cNvPr>
        <xdr:cNvSpPr txBox="1"/>
      </xdr:nvSpPr>
      <xdr:spPr>
        <a:xfrm>
          <a:off x="11850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a:extLst>
            <a:ext uri="{FF2B5EF4-FFF2-40B4-BE49-F238E27FC236}">
              <a16:creationId xmlns:a16="http://schemas.microsoft.com/office/drawing/2014/main" id="{00000000-0008-0000-0700-0000B3020000}"/>
            </a:ext>
          </a:extLst>
        </xdr:cNvPr>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a:extLst>
            <a:ext uri="{FF2B5EF4-FFF2-40B4-BE49-F238E27FC236}">
              <a16:creationId xmlns:a16="http://schemas.microsoft.com/office/drawing/2014/main" id="{00000000-0008-0000-0700-0000B4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89</xdr:row>
      <xdr:rowOff>151098</xdr:rowOff>
    </xdr:from>
    <xdr:to>
      <xdr:col>85</xdr:col>
      <xdr:colOff>126364</xdr:colOff>
      <xdr:row>98</xdr:row>
      <xdr:rowOff>136663</xdr:rowOff>
    </xdr:to>
    <xdr:cxnSp macro="">
      <xdr:nvCxnSpPr>
        <xdr:cNvPr id="693" name="直線コネクタ 692">
          <a:extLst>
            <a:ext uri="{FF2B5EF4-FFF2-40B4-BE49-F238E27FC236}">
              <a16:creationId xmlns:a16="http://schemas.microsoft.com/office/drawing/2014/main" id="{00000000-0008-0000-0700-0000B5020000}"/>
            </a:ext>
          </a:extLst>
        </xdr:cNvPr>
        <xdr:cNvCxnSpPr/>
      </xdr:nvCxnSpPr>
      <xdr:spPr>
        <a:xfrm flipV="1">
          <a:off x="16317595" y="15410148"/>
          <a:ext cx="1269" cy="1528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140490</xdr:rowOff>
    </xdr:from>
    <xdr:ext cx="469744" cy="259045"/>
    <xdr:sp macro="" textlink="">
      <xdr:nvSpPr>
        <xdr:cNvPr id="694" name="公債費最小値テキスト">
          <a:extLst>
            <a:ext uri="{FF2B5EF4-FFF2-40B4-BE49-F238E27FC236}">
              <a16:creationId xmlns:a16="http://schemas.microsoft.com/office/drawing/2014/main" id="{00000000-0008-0000-0700-0000B6020000}"/>
            </a:ext>
          </a:extLst>
        </xdr:cNvPr>
        <xdr:cNvSpPr txBox="1"/>
      </xdr:nvSpPr>
      <xdr:spPr>
        <a:xfrm>
          <a:off x="16370300" y="169425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136663</xdr:rowOff>
    </xdr:from>
    <xdr:to>
      <xdr:col>86</xdr:col>
      <xdr:colOff>25400</xdr:colOff>
      <xdr:row>98</xdr:row>
      <xdr:rowOff>136663</xdr:rowOff>
    </xdr:to>
    <xdr:cxnSp macro="">
      <xdr:nvCxnSpPr>
        <xdr:cNvPr id="695" name="直線コネクタ 694">
          <a:extLst>
            <a:ext uri="{FF2B5EF4-FFF2-40B4-BE49-F238E27FC236}">
              <a16:creationId xmlns:a16="http://schemas.microsoft.com/office/drawing/2014/main" id="{00000000-0008-0000-0700-0000B7020000}"/>
            </a:ext>
          </a:extLst>
        </xdr:cNvPr>
        <xdr:cNvCxnSpPr/>
      </xdr:nvCxnSpPr>
      <xdr:spPr>
        <a:xfrm>
          <a:off x="16230600" y="169387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88</xdr:row>
      <xdr:rowOff>97775</xdr:rowOff>
    </xdr:from>
    <xdr:ext cx="599010" cy="259045"/>
    <xdr:sp macro="" textlink="">
      <xdr:nvSpPr>
        <xdr:cNvPr id="696" name="公債費最大値テキスト">
          <a:extLst>
            <a:ext uri="{FF2B5EF4-FFF2-40B4-BE49-F238E27FC236}">
              <a16:creationId xmlns:a16="http://schemas.microsoft.com/office/drawing/2014/main" id="{00000000-0008-0000-0700-0000B8020000}"/>
            </a:ext>
          </a:extLst>
        </xdr:cNvPr>
        <xdr:cNvSpPr txBox="1"/>
      </xdr:nvSpPr>
      <xdr:spPr>
        <a:xfrm>
          <a:off x="16370300" y="15185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101,802</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89</xdr:row>
      <xdr:rowOff>151098</xdr:rowOff>
    </xdr:from>
    <xdr:to>
      <xdr:col>86</xdr:col>
      <xdr:colOff>25400</xdr:colOff>
      <xdr:row>89</xdr:row>
      <xdr:rowOff>151098</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6230600" y="15410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96</xdr:row>
      <xdr:rowOff>127910</xdr:rowOff>
    </xdr:from>
    <xdr:to>
      <xdr:col>85</xdr:col>
      <xdr:colOff>127000</xdr:colOff>
      <xdr:row>96</xdr:row>
      <xdr:rowOff>152615</xdr:rowOff>
    </xdr:to>
    <xdr:cxnSp macro="">
      <xdr:nvCxnSpPr>
        <xdr:cNvPr id="698" name="直線コネクタ 697">
          <a:extLst>
            <a:ext uri="{FF2B5EF4-FFF2-40B4-BE49-F238E27FC236}">
              <a16:creationId xmlns:a16="http://schemas.microsoft.com/office/drawing/2014/main" id="{00000000-0008-0000-0700-0000BA020000}"/>
            </a:ext>
          </a:extLst>
        </xdr:cNvPr>
        <xdr:cNvCxnSpPr/>
      </xdr:nvCxnSpPr>
      <xdr:spPr>
        <a:xfrm flipV="1">
          <a:off x="15481300" y="16587110"/>
          <a:ext cx="838200" cy="24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54252</xdr:rowOff>
    </xdr:from>
    <xdr:ext cx="534377" cy="259045"/>
    <xdr:sp macro="" textlink="">
      <xdr:nvSpPr>
        <xdr:cNvPr id="699" name="公債費平均値テキスト">
          <a:extLst>
            <a:ext uri="{FF2B5EF4-FFF2-40B4-BE49-F238E27FC236}">
              <a16:creationId xmlns:a16="http://schemas.microsoft.com/office/drawing/2014/main" id="{00000000-0008-0000-0700-0000BB020000}"/>
            </a:ext>
          </a:extLst>
        </xdr:cNvPr>
        <xdr:cNvSpPr txBox="1"/>
      </xdr:nvSpPr>
      <xdr:spPr>
        <a:xfrm>
          <a:off x="16370300" y="1634200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32,523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31375</xdr:rowOff>
    </xdr:from>
    <xdr:to>
      <xdr:col>85</xdr:col>
      <xdr:colOff>177800</xdr:colOff>
      <xdr:row>96</xdr:row>
      <xdr:rowOff>132975</xdr:rowOff>
    </xdr:to>
    <xdr:sp macro="" textlink="">
      <xdr:nvSpPr>
        <xdr:cNvPr id="700" name="フローチャート: 判断 699">
          <a:extLst>
            <a:ext uri="{FF2B5EF4-FFF2-40B4-BE49-F238E27FC236}">
              <a16:creationId xmlns:a16="http://schemas.microsoft.com/office/drawing/2014/main" id="{00000000-0008-0000-0700-0000BC020000}"/>
            </a:ext>
          </a:extLst>
        </xdr:cNvPr>
        <xdr:cNvSpPr/>
      </xdr:nvSpPr>
      <xdr:spPr>
        <a:xfrm>
          <a:off x="16268700" y="16490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96</xdr:row>
      <xdr:rowOff>152615</xdr:rowOff>
    </xdr:from>
    <xdr:to>
      <xdr:col>81</xdr:col>
      <xdr:colOff>50800</xdr:colOff>
      <xdr:row>96</xdr:row>
      <xdr:rowOff>156372</xdr:rowOff>
    </xdr:to>
    <xdr:cxnSp macro="">
      <xdr:nvCxnSpPr>
        <xdr:cNvPr id="701" name="直線コネクタ 700">
          <a:extLst>
            <a:ext uri="{FF2B5EF4-FFF2-40B4-BE49-F238E27FC236}">
              <a16:creationId xmlns:a16="http://schemas.microsoft.com/office/drawing/2014/main" id="{00000000-0008-0000-0700-0000BD020000}"/>
            </a:ext>
          </a:extLst>
        </xdr:cNvPr>
        <xdr:cNvCxnSpPr/>
      </xdr:nvCxnSpPr>
      <xdr:spPr>
        <a:xfrm flipV="1">
          <a:off x="14592300" y="16611815"/>
          <a:ext cx="889000" cy="37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52699</xdr:rowOff>
    </xdr:from>
    <xdr:to>
      <xdr:col>81</xdr:col>
      <xdr:colOff>101600</xdr:colOff>
      <xdr:row>96</xdr:row>
      <xdr:rowOff>154299</xdr:rowOff>
    </xdr:to>
    <xdr:sp macro="" textlink="">
      <xdr:nvSpPr>
        <xdr:cNvPr id="702" name="フローチャート: 判断 701">
          <a:extLst>
            <a:ext uri="{FF2B5EF4-FFF2-40B4-BE49-F238E27FC236}">
              <a16:creationId xmlns:a16="http://schemas.microsoft.com/office/drawing/2014/main" id="{00000000-0008-0000-0700-0000BE020000}"/>
            </a:ext>
          </a:extLst>
        </xdr:cNvPr>
        <xdr:cNvSpPr/>
      </xdr:nvSpPr>
      <xdr:spPr>
        <a:xfrm>
          <a:off x="15430500" y="16511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170826</xdr:rowOff>
    </xdr:from>
    <xdr:ext cx="534377" cy="259045"/>
    <xdr:sp macro="" textlink="">
      <xdr:nvSpPr>
        <xdr:cNvPr id="703" name="テキスト ボックス 702">
          <a:extLst>
            <a:ext uri="{FF2B5EF4-FFF2-40B4-BE49-F238E27FC236}">
              <a16:creationId xmlns:a16="http://schemas.microsoft.com/office/drawing/2014/main" id="{00000000-0008-0000-0700-0000BF020000}"/>
            </a:ext>
          </a:extLst>
        </xdr:cNvPr>
        <xdr:cNvSpPr txBox="1"/>
      </xdr:nvSpPr>
      <xdr:spPr>
        <a:xfrm>
          <a:off x="15214111" y="16287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96</xdr:row>
      <xdr:rowOff>156372</xdr:rowOff>
    </xdr:from>
    <xdr:to>
      <xdr:col>76</xdr:col>
      <xdr:colOff>114300</xdr:colOff>
      <xdr:row>97</xdr:row>
      <xdr:rowOff>12533</xdr:rowOff>
    </xdr:to>
    <xdr:cxnSp macro="">
      <xdr:nvCxnSpPr>
        <xdr:cNvPr id="704" name="直線コネクタ 703">
          <a:extLst>
            <a:ext uri="{FF2B5EF4-FFF2-40B4-BE49-F238E27FC236}">
              <a16:creationId xmlns:a16="http://schemas.microsoft.com/office/drawing/2014/main" id="{00000000-0008-0000-0700-0000C0020000}"/>
            </a:ext>
          </a:extLst>
        </xdr:cNvPr>
        <xdr:cNvCxnSpPr/>
      </xdr:nvCxnSpPr>
      <xdr:spPr>
        <a:xfrm flipV="1">
          <a:off x="13703300" y="16615572"/>
          <a:ext cx="889000" cy="27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45287</xdr:rowOff>
    </xdr:from>
    <xdr:to>
      <xdr:col>76</xdr:col>
      <xdr:colOff>165100</xdr:colOff>
      <xdr:row>96</xdr:row>
      <xdr:rowOff>146887</xdr:rowOff>
    </xdr:to>
    <xdr:sp macro="" textlink="">
      <xdr:nvSpPr>
        <xdr:cNvPr id="705" name="フローチャート: 判断 704">
          <a:extLst>
            <a:ext uri="{FF2B5EF4-FFF2-40B4-BE49-F238E27FC236}">
              <a16:creationId xmlns:a16="http://schemas.microsoft.com/office/drawing/2014/main" id="{00000000-0008-0000-0700-0000C1020000}"/>
            </a:ext>
          </a:extLst>
        </xdr:cNvPr>
        <xdr:cNvSpPr/>
      </xdr:nvSpPr>
      <xdr:spPr>
        <a:xfrm>
          <a:off x="14541500" y="16504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163414</xdr:rowOff>
    </xdr:from>
    <xdr:ext cx="534377"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4325111" y="162797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31,671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12533</xdr:rowOff>
    </xdr:from>
    <xdr:to>
      <xdr:col>71</xdr:col>
      <xdr:colOff>177800</xdr:colOff>
      <xdr:row>97</xdr:row>
      <xdr:rowOff>19081</xdr:rowOff>
    </xdr:to>
    <xdr:cxnSp macro="">
      <xdr:nvCxnSpPr>
        <xdr:cNvPr id="707" name="直線コネクタ 706">
          <a:extLst>
            <a:ext uri="{FF2B5EF4-FFF2-40B4-BE49-F238E27FC236}">
              <a16:creationId xmlns:a16="http://schemas.microsoft.com/office/drawing/2014/main" id="{00000000-0008-0000-0700-0000C3020000}"/>
            </a:ext>
          </a:extLst>
        </xdr:cNvPr>
        <xdr:cNvCxnSpPr/>
      </xdr:nvCxnSpPr>
      <xdr:spPr>
        <a:xfrm flipV="1">
          <a:off x="12814300" y="16643183"/>
          <a:ext cx="889000" cy="65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37759</xdr:rowOff>
    </xdr:from>
    <xdr:to>
      <xdr:col>72</xdr:col>
      <xdr:colOff>38100</xdr:colOff>
      <xdr:row>96</xdr:row>
      <xdr:rowOff>139359</xdr:rowOff>
    </xdr:to>
    <xdr:sp macro="" textlink="">
      <xdr:nvSpPr>
        <xdr:cNvPr id="708" name="フローチャート: 判断 707">
          <a:extLst>
            <a:ext uri="{FF2B5EF4-FFF2-40B4-BE49-F238E27FC236}">
              <a16:creationId xmlns:a16="http://schemas.microsoft.com/office/drawing/2014/main" id="{00000000-0008-0000-0700-0000C4020000}"/>
            </a:ext>
          </a:extLst>
        </xdr:cNvPr>
        <xdr:cNvSpPr/>
      </xdr:nvSpPr>
      <xdr:spPr>
        <a:xfrm>
          <a:off x="13652500" y="164969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94</xdr:row>
      <xdr:rowOff>155886</xdr:rowOff>
    </xdr:from>
    <xdr:ext cx="534377"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3436111" y="162721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32,132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41286</xdr:rowOff>
    </xdr:from>
    <xdr:to>
      <xdr:col>67</xdr:col>
      <xdr:colOff>101600</xdr:colOff>
      <xdr:row>96</xdr:row>
      <xdr:rowOff>142886</xdr:rowOff>
    </xdr:to>
    <xdr:sp macro="" textlink="">
      <xdr:nvSpPr>
        <xdr:cNvPr id="710" name="フローチャート: 判断 709">
          <a:extLst>
            <a:ext uri="{FF2B5EF4-FFF2-40B4-BE49-F238E27FC236}">
              <a16:creationId xmlns:a16="http://schemas.microsoft.com/office/drawing/2014/main" id="{00000000-0008-0000-0700-0000C6020000}"/>
            </a:ext>
          </a:extLst>
        </xdr:cNvPr>
        <xdr:cNvSpPr/>
      </xdr:nvSpPr>
      <xdr:spPr>
        <a:xfrm>
          <a:off x="12763500" y="165004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159413</xdr:rowOff>
    </xdr:from>
    <xdr:ext cx="534377" cy="259045"/>
    <xdr:sp macro="" textlink="">
      <xdr:nvSpPr>
        <xdr:cNvPr id="711" name="テキスト ボックス 710">
          <a:extLst>
            <a:ext uri="{FF2B5EF4-FFF2-40B4-BE49-F238E27FC236}">
              <a16:creationId xmlns:a16="http://schemas.microsoft.com/office/drawing/2014/main" id="{00000000-0008-0000-0700-0000C7020000}"/>
            </a:ext>
          </a:extLst>
        </xdr:cNvPr>
        <xdr:cNvSpPr txBox="1"/>
      </xdr:nvSpPr>
      <xdr:spPr>
        <a:xfrm>
          <a:off x="12547111" y="162757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a:extLst>
            <a:ext uri="{FF2B5EF4-FFF2-40B4-BE49-F238E27FC236}">
              <a16:creationId xmlns:a16="http://schemas.microsoft.com/office/drawing/2014/main" id="{00000000-0008-0000-0700-0000C8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a:extLst>
            <a:ext uri="{FF2B5EF4-FFF2-40B4-BE49-F238E27FC236}">
              <a16:creationId xmlns:a16="http://schemas.microsoft.com/office/drawing/2014/main" id="{00000000-0008-0000-0700-0000CA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a:extLst>
            <a:ext uri="{FF2B5EF4-FFF2-40B4-BE49-F238E27FC236}">
              <a16:creationId xmlns:a16="http://schemas.microsoft.com/office/drawing/2014/main" id="{00000000-0008-0000-0700-0000CC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77110</xdr:rowOff>
    </xdr:from>
    <xdr:to>
      <xdr:col>85</xdr:col>
      <xdr:colOff>177800</xdr:colOff>
      <xdr:row>97</xdr:row>
      <xdr:rowOff>7260</xdr:rowOff>
    </xdr:to>
    <xdr:sp macro="" textlink="">
      <xdr:nvSpPr>
        <xdr:cNvPr id="717" name="楕円 716">
          <a:extLst>
            <a:ext uri="{FF2B5EF4-FFF2-40B4-BE49-F238E27FC236}">
              <a16:creationId xmlns:a16="http://schemas.microsoft.com/office/drawing/2014/main" id="{00000000-0008-0000-0700-0000CD020000}"/>
            </a:ext>
          </a:extLst>
        </xdr:cNvPr>
        <xdr:cNvSpPr/>
      </xdr:nvSpPr>
      <xdr:spPr>
        <a:xfrm>
          <a:off x="16268700" y="165363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55537</xdr:rowOff>
    </xdr:from>
    <xdr:ext cx="534377" cy="259045"/>
    <xdr:sp macro="" textlink="">
      <xdr:nvSpPr>
        <xdr:cNvPr id="718" name="公債費該当値テキスト">
          <a:extLst>
            <a:ext uri="{FF2B5EF4-FFF2-40B4-BE49-F238E27FC236}">
              <a16:creationId xmlns:a16="http://schemas.microsoft.com/office/drawing/2014/main" id="{00000000-0008-0000-0700-0000CE020000}"/>
            </a:ext>
          </a:extLst>
        </xdr:cNvPr>
        <xdr:cNvSpPr txBox="1"/>
      </xdr:nvSpPr>
      <xdr:spPr>
        <a:xfrm>
          <a:off x="16370300" y="165147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29,722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96</xdr:row>
      <xdr:rowOff>101815</xdr:rowOff>
    </xdr:from>
    <xdr:to>
      <xdr:col>81</xdr:col>
      <xdr:colOff>101600</xdr:colOff>
      <xdr:row>97</xdr:row>
      <xdr:rowOff>31965</xdr:rowOff>
    </xdr:to>
    <xdr:sp macro="" textlink="">
      <xdr:nvSpPr>
        <xdr:cNvPr id="719" name="楕円 718">
          <a:extLst>
            <a:ext uri="{FF2B5EF4-FFF2-40B4-BE49-F238E27FC236}">
              <a16:creationId xmlns:a16="http://schemas.microsoft.com/office/drawing/2014/main" id="{00000000-0008-0000-0700-0000CF020000}"/>
            </a:ext>
          </a:extLst>
        </xdr:cNvPr>
        <xdr:cNvSpPr/>
      </xdr:nvSpPr>
      <xdr:spPr>
        <a:xfrm>
          <a:off x="15430500" y="165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23092</xdr:rowOff>
    </xdr:from>
    <xdr:ext cx="534377" cy="259045"/>
    <xdr:sp macro="" textlink="">
      <xdr:nvSpPr>
        <xdr:cNvPr id="720" name="テキスト ボックス 719">
          <a:extLst>
            <a:ext uri="{FF2B5EF4-FFF2-40B4-BE49-F238E27FC236}">
              <a16:creationId xmlns:a16="http://schemas.microsoft.com/office/drawing/2014/main" id="{00000000-0008-0000-0700-0000D0020000}"/>
            </a:ext>
          </a:extLst>
        </xdr:cNvPr>
        <xdr:cNvSpPr txBox="1"/>
      </xdr:nvSpPr>
      <xdr:spPr>
        <a:xfrm>
          <a:off x="15214111" y="16653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96</xdr:row>
      <xdr:rowOff>105572</xdr:rowOff>
    </xdr:from>
    <xdr:to>
      <xdr:col>76</xdr:col>
      <xdr:colOff>165100</xdr:colOff>
      <xdr:row>97</xdr:row>
      <xdr:rowOff>35722</xdr:rowOff>
    </xdr:to>
    <xdr:sp macro="" textlink="">
      <xdr:nvSpPr>
        <xdr:cNvPr id="721" name="楕円 720">
          <a:extLst>
            <a:ext uri="{FF2B5EF4-FFF2-40B4-BE49-F238E27FC236}">
              <a16:creationId xmlns:a16="http://schemas.microsoft.com/office/drawing/2014/main" id="{00000000-0008-0000-0700-0000D1020000}"/>
            </a:ext>
          </a:extLst>
        </xdr:cNvPr>
        <xdr:cNvSpPr/>
      </xdr:nvSpPr>
      <xdr:spPr>
        <a:xfrm>
          <a:off x="14541500" y="165647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26849</xdr:rowOff>
    </xdr:from>
    <xdr:ext cx="534377" cy="259045"/>
    <xdr:sp macro="" textlink="">
      <xdr:nvSpPr>
        <xdr:cNvPr id="722" name="テキスト ボックス 721">
          <a:extLst>
            <a:ext uri="{FF2B5EF4-FFF2-40B4-BE49-F238E27FC236}">
              <a16:creationId xmlns:a16="http://schemas.microsoft.com/office/drawing/2014/main" id="{00000000-0008-0000-0700-0000D2020000}"/>
            </a:ext>
          </a:extLst>
        </xdr:cNvPr>
        <xdr:cNvSpPr txBox="1"/>
      </xdr:nvSpPr>
      <xdr:spPr>
        <a:xfrm>
          <a:off x="14325111" y="166574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96</xdr:row>
      <xdr:rowOff>133183</xdr:rowOff>
    </xdr:from>
    <xdr:to>
      <xdr:col>72</xdr:col>
      <xdr:colOff>38100</xdr:colOff>
      <xdr:row>97</xdr:row>
      <xdr:rowOff>63333</xdr:rowOff>
    </xdr:to>
    <xdr:sp macro="" textlink="">
      <xdr:nvSpPr>
        <xdr:cNvPr id="723" name="楕円 722">
          <a:extLst>
            <a:ext uri="{FF2B5EF4-FFF2-40B4-BE49-F238E27FC236}">
              <a16:creationId xmlns:a16="http://schemas.microsoft.com/office/drawing/2014/main" id="{00000000-0008-0000-0700-0000D3020000}"/>
            </a:ext>
          </a:extLst>
        </xdr:cNvPr>
        <xdr:cNvSpPr/>
      </xdr:nvSpPr>
      <xdr:spPr>
        <a:xfrm>
          <a:off x="13652500" y="165923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54460</xdr:rowOff>
    </xdr:from>
    <xdr:ext cx="534377" cy="259045"/>
    <xdr:sp macro="" textlink="">
      <xdr:nvSpPr>
        <xdr:cNvPr id="724" name="テキスト ボックス 723">
          <a:extLst>
            <a:ext uri="{FF2B5EF4-FFF2-40B4-BE49-F238E27FC236}">
              <a16:creationId xmlns:a16="http://schemas.microsoft.com/office/drawing/2014/main" id="{00000000-0008-0000-0700-0000D4020000}"/>
            </a:ext>
          </a:extLst>
        </xdr:cNvPr>
        <xdr:cNvSpPr txBox="1"/>
      </xdr:nvSpPr>
      <xdr:spPr>
        <a:xfrm>
          <a:off x="13436111" y="166851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26,288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139731</xdr:rowOff>
    </xdr:from>
    <xdr:to>
      <xdr:col>67</xdr:col>
      <xdr:colOff>101600</xdr:colOff>
      <xdr:row>97</xdr:row>
      <xdr:rowOff>69881</xdr:rowOff>
    </xdr:to>
    <xdr:sp macro="" textlink="">
      <xdr:nvSpPr>
        <xdr:cNvPr id="725" name="楕円 724">
          <a:extLst>
            <a:ext uri="{FF2B5EF4-FFF2-40B4-BE49-F238E27FC236}">
              <a16:creationId xmlns:a16="http://schemas.microsoft.com/office/drawing/2014/main" id="{00000000-0008-0000-0700-0000D5020000}"/>
            </a:ext>
          </a:extLst>
        </xdr:cNvPr>
        <xdr:cNvSpPr/>
      </xdr:nvSpPr>
      <xdr:spPr>
        <a:xfrm>
          <a:off x="12763500" y="16598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61008</xdr:rowOff>
    </xdr:from>
    <xdr:ext cx="534377" cy="259045"/>
    <xdr:sp macro="" textlink="">
      <xdr:nvSpPr>
        <xdr:cNvPr id="726" name="テキスト ボックス 725">
          <a:extLst>
            <a:ext uri="{FF2B5EF4-FFF2-40B4-BE49-F238E27FC236}">
              <a16:creationId xmlns:a16="http://schemas.microsoft.com/office/drawing/2014/main" id="{00000000-0008-0000-0700-0000D6020000}"/>
            </a:ext>
          </a:extLst>
        </xdr:cNvPr>
        <xdr:cNvSpPr txBox="1"/>
      </xdr:nvSpPr>
      <xdr:spPr>
        <a:xfrm>
          <a:off x="12547111" y="166916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a:extLst>
            <a:ext uri="{FF2B5EF4-FFF2-40B4-BE49-F238E27FC236}">
              <a16:creationId xmlns:a16="http://schemas.microsoft.com/office/drawing/2014/main" id="{00000000-0008-0000-0700-0000D8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a:extLst>
            <a:ext uri="{FF2B5EF4-FFF2-40B4-BE49-F238E27FC236}">
              <a16:creationId xmlns:a16="http://schemas.microsoft.com/office/drawing/2014/main" id="{00000000-0008-0000-0700-0000D9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a:extLst>
            <a:ext uri="{FF2B5EF4-FFF2-40B4-BE49-F238E27FC236}">
              <a16:creationId xmlns:a16="http://schemas.microsoft.com/office/drawing/2014/main" id="{00000000-0008-0000-0700-0000DA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a:extLst>
            <a:ext uri="{FF2B5EF4-FFF2-40B4-BE49-F238E27FC236}">
              <a16:creationId xmlns:a16="http://schemas.microsoft.com/office/drawing/2014/main" id="{00000000-0008-0000-0700-0000DB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a:extLst>
            <a:ext uri="{FF2B5EF4-FFF2-40B4-BE49-F238E27FC236}">
              <a16:creationId xmlns:a16="http://schemas.microsoft.com/office/drawing/2014/main" id="{00000000-0008-0000-0700-0000DC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a:extLst>
            <a:ext uri="{FF2B5EF4-FFF2-40B4-BE49-F238E27FC236}">
              <a16:creationId xmlns:a16="http://schemas.microsoft.com/office/drawing/2014/main" id="{00000000-0008-0000-0700-0000DD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a:extLst>
            <a:ext uri="{FF2B5EF4-FFF2-40B4-BE49-F238E27FC236}">
              <a16:creationId xmlns:a16="http://schemas.microsoft.com/office/drawing/2014/main" id="{00000000-0008-0000-0700-0000DE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37" name="直線コネクタ 736">
          <a:extLst>
            <a:ext uri="{FF2B5EF4-FFF2-40B4-BE49-F238E27FC236}">
              <a16:creationId xmlns:a16="http://schemas.microsoft.com/office/drawing/2014/main" id="{00000000-0008-0000-0700-0000E1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38" name="テキスト ボックス 737">
          <a:extLst>
            <a:ext uri="{FF2B5EF4-FFF2-40B4-BE49-F238E27FC236}">
              <a16:creationId xmlns:a16="http://schemas.microsoft.com/office/drawing/2014/main" id="{00000000-0008-0000-0700-0000E2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9" name="直線コネクタ 738">
          <a:extLst>
            <a:ext uri="{FF2B5EF4-FFF2-40B4-BE49-F238E27FC236}">
              <a16:creationId xmlns:a16="http://schemas.microsoft.com/office/drawing/2014/main" id="{00000000-0008-0000-0700-0000E3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3974</xdr:colOff>
      <xdr:row>36</xdr:row>
      <xdr:rowOff>35577</xdr:rowOff>
    </xdr:from>
    <xdr:ext cx="377026" cy="259045"/>
    <xdr:sp macro="" textlink="">
      <xdr:nvSpPr>
        <xdr:cNvPr id="740" name="テキスト ボックス 739">
          <a:extLst>
            <a:ext uri="{FF2B5EF4-FFF2-40B4-BE49-F238E27FC236}">
              <a16:creationId xmlns:a16="http://schemas.microsoft.com/office/drawing/2014/main" id="{00000000-0008-0000-0700-0000E4020000}"/>
            </a:ext>
          </a:extLst>
        </xdr:cNvPr>
        <xdr:cNvSpPr txBox="1"/>
      </xdr:nvSpPr>
      <xdr:spPr>
        <a:xfrm>
          <a:off x="17910974" y="6207777"/>
          <a:ext cx="37702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41" name="直線コネクタ 740">
          <a:extLst>
            <a:ext uri="{FF2B5EF4-FFF2-40B4-BE49-F238E27FC236}">
              <a16:creationId xmlns:a16="http://schemas.microsoft.com/office/drawing/2014/main" id="{00000000-0008-0000-0700-0000E5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33</xdr:row>
      <xdr:rowOff>168927</xdr:rowOff>
    </xdr:from>
    <xdr:ext cx="467179" cy="259045"/>
    <xdr:sp macro="" textlink="">
      <xdr:nvSpPr>
        <xdr:cNvPr id="742" name="テキスト ボックス 741">
          <a:extLst>
            <a:ext uri="{FF2B5EF4-FFF2-40B4-BE49-F238E27FC236}">
              <a16:creationId xmlns:a16="http://schemas.microsoft.com/office/drawing/2014/main" id="{00000000-0008-0000-0700-0000E6020000}"/>
            </a:ext>
          </a:extLst>
        </xdr:cNvPr>
        <xdr:cNvSpPr txBox="1"/>
      </xdr:nvSpPr>
      <xdr:spPr>
        <a:xfrm>
          <a:off x="17820821" y="58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43" name="直線コネクタ 742">
          <a:extLst>
            <a:ext uri="{FF2B5EF4-FFF2-40B4-BE49-F238E27FC236}">
              <a16:creationId xmlns:a16="http://schemas.microsoft.com/office/drawing/2014/main" id="{00000000-0008-0000-0700-0000E7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31</xdr:row>
      <xdr:rowOff>130827</xdr:rowOff>
    </xdr:from>
    <xdr:ext cx="467179" cy="259045"/>
    <xdr:sp macro="" textlink="">
      <xdr:nvSpPr>
        <xdr:cNvPr id="744" name="テキスト ボックス 743">
          <a:extLst>
            <a:ext uri="{FF2B5EF4-FFF2-40B4-BE49-F238E27FC236}">
              <a16:creationId xmlns:a16="http://schemas.microsoft.com/office/drawing/2014/main" id="{00000000-0008-0000-0700-0000E8020000}"/>
            </a:ext>
          </a:extLst>
        </xdr:cNvPr>
        <xdr:cNvSpPr txBox="1"/>
      </xdr:nvSpPr>
      <xdr:spPr>
        <a:xfrm>
          <a:off x="17820821" y="54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92727</xdr:rowOff>
    </xdr:from>
    <xdr:ext cx="467179" cy="259045"/>
    <xdr:sp macro="" textlink="">
      <xdr:nvSpPr>
        <xdr:cNvPr id="746" name="テキスト ボックス 745">
          <a:extLst>
            <a:ext uri="{FF2B5EF4-FFF2-40B4-BE49-F238E27FC236}">
              <a16:creationId xmlns:a16="http://schemas.microsoft.com/office/drawing/2014/main" id="{00000000-0008-0000-0700-0000EA020000}"/>
            </a:ext>
          </a:extLst>
        </xdr:cNvPr>
        <xdr:cNvSpPr txBox="1"/>
      </xdr:nvSpPr>
      <xdr:spPr>
        <a:xfrm>
          <a:off x="17820821" y="50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8" name="テキスト ボックス 747">
          <a:extLst>
            <a:ext uri="{FF2B5EF4-FFF2-40B4-BE49-F238E27FC236}">
              <a16:creationId xmlns:a16="http://schemas.microsoft.com/office/drawing/2014/main" id="{00000000-0008-0000-0700-0000EC020000}"/>
            </a:ext>
          </a:extLst>
        </xdr:cNvPr>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9" name="諸支出金グラフ枠">
          <a:extLst>
            <a:ext uri="{FF2B5EF4-FFF2-40B4-BE49-F238E27FC236}">
              <a16:creationId xmlns:a16="http://schemas.microsoft.com/office/drawing/2014/main" id="{00000000-0008-0000-0700-0000ED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103886</xdr:rowOff>
    </xdr:from>
    <xdr:to>
      <xdr:col>116</xdr:col>
      <xdr:colOff>62864</xdr:colOff>
      <xdr:row>39</xdr:row>
      <xdr:rowOff>44450</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flipV="1">
          <a:off x="22159595" y="5247386"/>
          <a:ext cx="1269" cy="148361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54881</xdr:rowOff>
    </xdr:from>
    <xdr:ext cx="249299" cy="259045"/>
    <xdr:sp macro="" textlink="">
      <xdr:nvSpPr>
        <xdr:cNvPr id="751" name="諸支出金最小値テキスト">
          <a:extLst>
            <a:ext uri="{FF2B5EF4-FFF2-40B4-BE49-F238E27FC236}">
              <a16:creationId xmlns:a16="http://schemas.microsoft.com/office/drawing/2014/main" id="{00000000-0008-0000-0700-0000EF020000}"/>
            </a:ext>
          </a:extLst>
        </xdr:cNvPr>
        <xdr:cNvSpPr txBox="1"/>
      </xdr:nvSpPr>
      <xdr:spPr>
        <a:xfrm>
          <a:off x="22212300" y="6741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52" name="直線コネクタ 751">
          <a:extLst>
            <a:ext uri="{FF2B5EF4-FFF2-40B4-BE49-F238E27FC236}">
              <a16:creationId xmlns:a16="http://schemas.microsoft.com/office/drawing/2014/main" id="{00000000-0008-0000-0700-0000F0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50563</xdr:rowOff>
    </xdr:from>
    <xdr:ext cx="469744" cy="259045"/>
    <xdr:sp macro="" textlink="">
      <xdr:nvSpPr>
        <xdr:cNvPr id="753" name="諸支出金最大値テキスト">
          <a:extLst>
            <a:ext uri="{FF2B5EF4-FFF2-40B4-BE49-F238E27FC236}">
              <a16:creationId xmlns:a16="http://schemas.microsoft.com/office/drawing/2014/main" id="{00000000-0008-0000-0700-0000F1020000}"/>
            </a:ext>
          </a:extLst>
        </xdr:cNvPr>
        <xdr:cNvSpPr txBox="1"/>
      </xdr:nvSpPr>
      <xdr:spPr>
        <a:xfrm>
          <a:off x="22212300" y="50226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1,947</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103886</xdr:rowOff>
    </xdr:from>
    <xdr:to>
      <xdr:col>116</xdr:col>
      <xdr:colOff>152400</xdr:colOff>
      <xdr:row>30</xdr:row>
      <xdr:rowOff>103886</xdr:rowOff>
    </xdr:to>
    <xdr:cxnSp macro="">
      <xdr:nvCxnSpPr>
        <xdr:cNvPr id="754" name="直線コネクタ 753">
          <a:extLst>
            <a:ext uri="{FF2B5EF4-FFF2-40B4-BE49-F238E27FC236}">
              <a16:creationId xmlns:a16="http://schemas.microsoft.com/office/drawing/2014/main" id="{00000000-0008-0000-0700-0000F2020000}"/>
            </a:ext>
          </a:extLst>
        </xdr:cNvPr>
        <xdr:cNvCxnSpPr/>
      </xdr:nvCxnSpPr>
      <xdr:spPr>
        <a:xfrm>
          <a:off x="22072600" y="524738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55" name="直線コネクタ 754">
          <a:extLst>
            <a:ext uri="{FF2B5EF4-FFF2-40B4-BE49-F238E27FC236}">
              <a16:creationId xmlns:a16="http://schemas.microsoft.com/office/drawing/2014/main" id="{00000000-0008-0000-0700-0000F3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143781</xdr:rowOff>
    </xdr:from>
    <xdr:ext cx="313932" cy="259045"/>
    <xdr:sp macro="" textlink="">
      <xdr:nvSpPr>
        <xdr:cNvPr id="756" name="諸支出金平均値テキスト">
          <a:extLst>
            <a:ext uri="{FF2B5EF4-FFF2-40B4-BE49-F238E27FC236}">
              <a16:creationId xmlns:a16="http://schemas.microsoft.com/office/drawing/2014/main" id="{00000000-0008-0000-0700-0000F4020000}"/>
            </a:ext>
          </a:extLst>
        </xdr:cNvPr>
        <xdr:cNvSpPr txBox="1"/>
      </xdr:nvSpPr>
      <xdr:spPr>
        <a:xfrm>
          <a:off x="22212300" y="6487431"/>
          <a:ext cx="313932"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120904</xdr:rowOff>
    </xdr:from>
    <xdr:to>
      <xdr:col>116</xdr:col>
      <xdr:colOff>114300</xdr:colOff>
      <xdr:row>39</xdr:row>
      <xdr:rowOff>51054</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2110700" y="66360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58" name="直線コネクタ 757">
          <a:extLst>
            <a:ext uri="{FF2B5EF4-FFF2-40B4-BE49-F238E27FC236}">
              <a16:creationId xmlns:a16="http://schemas.microsoft.com/office/drawing/2014/main" id="{00000000-0008-0000-0700-0000F6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136906</xdr:rowOff>
    </xdr:from>
    <xdr:to>
      <xdr:col>112</xdr:col>
      <xdr:colOff>38100</xdr:colOff>
      <xdr:row>39</xdr:row>
      <xdr:rowOff>67056</xdr:rowOff>
    </xdr:to>
    <xdr:sp macro="" textlink="">
      <xdr:nvSpPr>
        <xdr:cNvPr id="759" name="フローチャート: 判断 758">
          <a:extLst>
            <a:ext uri="{FF2B5EF4-FFF2-40B4-BE49-F238E27FC236}">
              <a16:creationId xmlns:a16="http://schemas.microsoft.com/office/drawing/2014/main" id="{00000000-0008-0000-0700-0000F7020000}"/>
            </a:ext>
          </a:extLst>
        </xdr:cNvPr>
        <xdr:cNvSpPr/>
      </xdr:nvSpPr>
      <xdr:spPr>
        <a:xfrm>
          <a:off x="21272500" y="66520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83583</xdr:rowOff>
    </xdr:from>
    <xdr:ext cx="313932" cy="259045"/>
    <xdr:sp macro="" textlink="">
      <xdr:nvSpPr>
        <xdr:cNvPr id="760" name="テキスト ボックス 759">
          <a:extLst>
            <a:ext uri="{FF2B5EF4-FFF2-40B4-BE49-F238E27FC236}">
              <a16:creationId xmlns:a16="http://schemas.microsoft.com/office/drawing/2014/main" id="{00000000-0008-0000-0700-0000F8020000}"/>
            </a:ext>
          </a:extLst>
        </xdr:cNvPr>
        <xdr:cNvSpPr txBox="1"/>
      </xdr:nvSpPr>
      <xdr:spPr>
        <a:xfrm>
          <a:off x="21166333" y="642723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61" name="直線コネクタ 760">
          <a:extLst>
            <a:ext uri="{FF2B5EF4-FFF2-40B4-BE49-F238E27FC236}">
              <a16:creationId xmlns:a16="http://schemas.microsoft.com/office/drawing/2014/main" id="{00000000-0008-0000-0700-0000F9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103378</xdr:rowOff>
    </xdr:from>
    <xdr:to>
      <xdr:col>107</xdr:col>
      <xdr:colOff>101600</xdr:colOff>
      <xdr:row>39</xdr:row>
      <xdr:rowOff>33528</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20383500" y="66184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84333</xdr:colOff>
      <xdr:row>37</xdr:row>
      <xdr:rowOff>50055</xdr:rowOff>
    </xdr:from>
    <xdr:ext cx="313932"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20277333" y="639370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64" name="直線コネクタ 763">
          <a:extLst>
            <a:ext uri="{FF2B5EF4-FFF2-40B4-BE49-F238E27FC236}">
              <a16:creationId xmlns:a16="http://schemas.microsoft.com/office/drawing/2014/main" id="{00000000-0008-0000-0700-0000FC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145288</xdr:rowOff>
    </xdr:from>
    <xdr:to>
      <xdr:col>102</xdr:col>
      <xdr:colOff>165100</xdr:colOff>
      <xdr:row>39</xdr:row>
      <xdr:rowOff>75438</xdr:rowOff>
    </xdr:to>
    <xdr:sp macro="" textlink="">
      <xdr:nvSpPr>
        <xdr:cNvPr id="765" name="フローチャート: 判断 764">
          <a:extLst>
            <a:ext uri="{FF2B5EF4-FFF2-40B4-BE49-F238E27FC236}">
              <a16:creationId xmlns:a16="http://schemas.microsoft.com/office/drawing/2014/main" id="{00000000-0008-0000-0700-0000FD020000}"/>
            </a:ext>
          </a:extLst>
        </xdr:cNvPr>
        <xdr:cNvSpPr/>
      </xdr:nvSpPr>
      <xdr:spPr>
        <a:xfrm>
          <a:off x="19494500" y="666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91965</xdr:rowOff>
    </xdr:from>
    <xdr:ext cx="313932"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19388333" y="643561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125476</xdr:rowOff>
    </xdr:from>
    <xdr:to>
      <xdr:col>98</xdr:col>
      <xdr:colOff>38100</xdr:colOff>
      <xdr:row>39</xdr:row>
      <xdr:rowOff>55626</xdr:rowOff>
    </xdr:to>
    <xdr:sp macro="" textlink="">
      <xdr:nvSpPr>
        <xdr:cNvPr id="767" name="フローチャート: 判断 766">
          <a:extLst>
            <a:ext uri="{FF2B5EF4-FFF2-40B4-BE49-F238E27FC236}">
              <a16:creationId xmlns:a16="http://schemas.microsoft.com/office/drawing/2014/main" id="{00000000-0008-0000-0700-0000FF020000}"/>
            </a:ext>
          </a:extLst>
        </xdr:cNvPr>
        <xdr:cNvSpPr/>
      </xdr:nvSpPr>
      <xdr:spPr>
        <a:xfrm>
          <a:off x="18605500" y="66405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37</xdr:row>
      <xdr:rowOff>72153</xdr:rowOff>
    </xdr:from>
    <xdr:ext cx="313932"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99333" y="6415803"/>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9" name="テキスト ボックス 768">
          <a:extLst>
            <a:ext uri="{FF2B5EF4-FFF2-40B4-BE49-F238E27FC236}">
              <a16:creationId xmlns:a16="http://schemas.microsoft.com/office/drawing/2014/main" id="{00000000-0008-0000-0700-00000103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70" name="テキスト ボックス 769">
          <a:extLst>
            <a:ext uri="{FF2B5EF4-FFF2-40B4-BE49-F238E27FC236}">
              <a16:creationId xmlns:a16="http://schemas.microsoft.com/office/drawing/2014/main" id="{00000000-0008-0000-0700-00000203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71" name="テキスト ボックス 770">
          <a:extLst>
            <a:ext uri="{FF2B5EF4-FFF2-40B4-BE49-F238E27FC236}">
              <a16:creationId xmlns:a16="http://schemas.microsoft.com/office/drawing/2014/main" id="{00000000-0008-0000-0700-00000303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3" name="テキスト ボックス 772">
          <a:extLst>
            <a:ext uri="{FF2B5EF4-FFF2-40B4-BE49-F238E27FC236}">
              <a16:creationId xmlns:a16="http://schemas.microsoft.com/office/drawing/2014/main" id="{00000000-0008-0000-0700-000005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74" name="楕円 773">
          <a:extLst>
            <a:ext uri="{FF2B5EF4-FFF2-40B4-BE49-F238E27FC236}">
              <a16:creationId xmlns:a16="http://schemas.microsoft.com/office/drawing/2014/main" id="{00000000-0008-0000-0700-00000603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99331</xdr:rowOff>
    </xdr:from>
    <xdr:ext cx="249299" cy="259045"/>
    <xdr:sp macro="" textlink="">
      <xdr:nvSpPr>
        <xdr:cNvPr id="775" name="諸支出金該当値テキスト">
          <a:extLst>
            <a:ext uri="{FF2B5EF4-FFF2-40B4-BE49-F238E27FC236}">
              <a16:creationId xmlns:a16="http://schemas.microsoft.com/office/drawing/2014/main" id="{00000000-0008-0000-0700-000007030000}"/>
            </a:ext>
          </a:extLst>
        </xdr:cNvPr>
        <xdr:cNvSpPr txBox="1"/>
      </xdr:nvSpPr>
      <xdr:spPr>
        <a:xfrm>
          <a:off x="22212300" y="661443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76" name="楕円 775">
          <a:extLst>
            <a:ext uri="{FF2B5EF4-FFF2-40B4-BE49-F238E27FC236}">
              <a16:creationId xmlns:a16="http://schemas.microsoft.com/office/drawing/2014/main" id="{00000000-0008-0000-0700-00000803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77" name="テキスト ボックス 776">
          <a:extLst>
            <a:ext uri="{FF2B5EF4-FFF2-40B4-BE49-F238E27FC236}">
              <a16:creationId xmlns:a16="http://schemas.microsoft.com/office/drawing/2014/main" id="{00000000-0008-0000-0700-00000903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78" name="楕円 777">
          <a:extLst>
            <a:ext uri="{FF2B5EF4-FFF2-40B4-BE49-F238E27FC236}">
              <a16:creationId xmlns:a16="http://schemas.microsoft.com/office/drawing/2014/main" id="{00000000-0008-0000-0700-00000A03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79" name="テキスト ボックス 778">
          <a:extLst>
            <a:ext uri="{FF2B5EF4-FFF2-40B4-BE49-F238E27FC236}">
              <a16:creationId xmlns:a16="http://schemas.microsoft.com/office/drawing/2014/main" id="{00000000-0008-0000-0700-00000B03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80" name="楕円 779">
          <a:extLst>
            <a:ext uri="{FF2B5EF4-FFF2-40B4-BE49-F238E27FC236}">
              <a16:creationId xmlns:a16="http://schemas.microsoft.com/office/drawing/2014/main" id="{00000000-0008-0000-0700-00000C03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81" name="テキスト ボックス 780">
          <a:extLst>
            <a:ext uri="{FF2B5EF4-FFF2-40B4-BE49-F238E27FC236}">
              <a16:creationId xmlns:a16="http://schemas.microsoft.com/office/drawing/2014/main" id="{00000000-0008-0000-0700-00000D03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82" name="楕円 781">
          <a:extLst>
            <a:ext uri="{FF2B5EF4-FFF2-40B4-BE49-F238E27FC236}">
              <a16:creationId xmlns:a16="http://schemas.microsoft.com/office/drawing/2014/main" id="{00000000-0008-0000-0700-00000E03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83" name="テキスト ボックス 782">
          <a:extLst>
            <a:ext uri="{FF2B5EF4-FFF2-40B4-BE49-F238E27FC236}">
              <a16:creationId xmlns:a16="http://schemas.microsoft.com/office/drawing/2014/main" id="{00000000-0008-0000-0700-00000F03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7" name="正方形/長方形 786">
          <a:extLst>
            <a:ext uri="{FF2B5EF4-FFF2-40B4-BE49-F238E27FC236}">
              <a16:creationId xmlns:a16="http://schemas.microsoft.com/office/drawing/2014/main" id="{00000000-0008-0000-0700-000013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8" name="正方形/長方形 787">
          <a:extLst>
            <a:ext uri="{FF2B5EF4-FFF2-40B4-BE49-F238E27FC236}">
              <a16:creationId xmlns:a16="http://schemas.microsoft.com/office/drawing/2014/main" id="{00000000-0008-0000-0700-000014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9" name="正方形/長方形 788">
          <a:extLst>
            <a:ext uri="{FF2B5EF4-FFF2-40B4-BE49-F238E27FC236}">
              <a16:creationId xmlns:a16="http://schemas.microsoft.com/office/drawing/2014/main" id="{00000000-0008-0000-0700-000015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90" name="正方形/長方形 789">
          <a:extLst>
            <a:ext uri="{FF2B5EF4-FFF2-40B4-BE49-F238E27FC236}">
              <a16:creationId xmlns:a16="http://schemas.microsoft.com/office/drawing/2014/main" id="{00000000-0008-0000-0700-000016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91" name="正方形/長方形 790">
          <a:extLst>
            <a:ext uri="{FF2B5EF4-FFF2-40B4-BE49-F238E27FC236}">
              <a16:creationId xmlns:a16="http://schemas.microsoft.com/office/drawing/2014/main" id="{00000000-0008-0000-0700-000017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3" name="直線コネクタ 792">
          <a:extLst>
            <a:ext uri="{FF2B5EF4-FFF2-40B4-BE49-F238E27FC236}">
              <a16:creationId xmlns:a16="http://schemas.microsoft.com/office/drawing/2014/main" id="{00000000-0008-0000-0700-000019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5" name="テキスト ボックス 794">
          <a:extLst>
            <a:ext uri="{FF2B5EF4-FFF2-40B4-BE49-F238E27FC236}">
              <a16:creationId xmlns:a16="http://schemas.microsoft.com/office/drawing/2014/main" id="{00000000-0008-0000-0700-00001B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7" name="テキスト ボックス 796">
          <a:extLst>
            <a:ext uri="{FF2B5EF4-FFF2-40B4-BE49-F238E27FC236}">
              <a16:creationId xmlns:a16="http://schemas.microsoft.com/office/drawing/2014/main" id="{00000000-0008-0000-0700-00001D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8" name="前年度繰上充用金グラフ枠">
          <a:extLst>
            <a:ext uri="{FF2B5EF4-FFF2-40B4-BE49-F238E27FC236}">
              <a16:creationId xmlns:a16="http://schemas.microsoft.com/office/drawing/2014/main" id="{00000000-0008-0000-0700-00001E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800" name="前年度繰上充用金最小値テキスト">
          <a:extLst>
            <a:ext uri="{FF2B5EF4-FFF2-40B4-BE49-F238E27FC236}">
              <a16:creationId xmlns:a16="http://schemas.microsoft.com/office/drawing/2014/main" id="{00000000-0008-0000-0700-000020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1" name="直線コネクタ 800">
          <a:extLst>
            <a:ext uri="{FF2B5EF4-FFF2-40B4-BE49-F238E27FC236}">
              <a16:creationId xmlns:a16="http://schemas.microsoft.com/office/drawing/2014/main" id="{00000000-0008-0000-0700-000021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802" name="前年度繰上充用金最大値テキスト">
          <a:extLst>
            <a:ext uri="{FF2B5EF4-FFF2-40B4-BE49-F238E27FC236}">
              <a16:creationId xmlns:a16="http://schemas.microsoft.com/office/drawing/2014/main" id="{00000000-0008-0000-0700-000022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803" name="直線コネクタ 802">
          <a:extLst>
            <a:ext uri="{FF2B5EF4-FFF2-40B4-BE49-F238E27FC236}">
              <a16:creationId xmlns:a16="http://schemas.microsoft.com/office/drawing/2014/main" id="{00000000-0008-0000-0700-000023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804" name="直線コネクタ 803">
          <a:extLst>
            <a:ext uri="{FF2B5EF4-FFF2-40B4-BE49-F238E27FC236}">
              <a16:creationId xmlns:a16="http://schemas.microsoft.com/office/drawing/2014/main" id="{00000000-0008-0000-0700-000024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5" name="前年度繰上充用金平均値テキスト">
          <a:extLst>
            <a:ext uri="{FF2B5EF4-FFF2-40B4-BE49-F238E27FC236}">
              <a16:creationId xmlns:a16="http://schemas.microsoft.com/office/drawing/2014/main" id="{00000000-0008-0000-0700-000025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7" name="直線コネクタ 806">
          <a:extLst>
            <a:ext uri="{FF2B5EF4-FFF2-40B4-BE49-F238E27FC236}">
              <a16:creationId xmlns:a16="http://schemas.microsoft.com/office/drawing/2014/main" id="{00000000-0008-0000-0700-000027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8" name="フローチャート: 判断 807">
          <a:extLst>
            <a:ext uri="{FF2B5EF4-FFF2-40B4-BE49-F238E27FC236}">
              <a16:creationId xmlns:a16="http://schemas.microsoft.com/office/drawing/2014/main" id="{00000000-0008-0000-0700-000028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9" name="テキスト ボックス 808">
          <a:extLst>
            <a:ext uri="{FF2B5EF4-FFF2-40B4-BE49-F238E27FC236}">
              <a16:creationId xmlns:a16="http://schemas.microsoft.com/office/drawing/2014/main" id="{00000000-0008-0000-0700-000029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10" name="直線コネクタ 809">
          <a:extLst>
            <a:ext uri="{FF2B5EF4-FFF2-40B4-BE49-F238E27FC236}">
              <a16:creationId xmlns:a16="http://schemas.microsoft.com/office/drawing/2014/main" id="{00000000-0008-0000-0700-00002A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13" name="直線コネクタ 812">
          <a:extLst>
            <a:ext uri="{FF2B5EF4-FFF2-40B4-BE49-F238E27FC236}">
              <a16:creationId xmlns:a16="http://schemas.microsoft.com/office/drawing/2014/main" id="{00000000-0008-0000-0700-00002D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14" name="フローチャート: 判断 813">
          <a:extLst>
            <a:ext uri="{FF2B5EF4-FFF2-40B4-BE49-F238E27FC236}">
              <a16:creationId xmlns:a16="http://schemas.microsoft.com/office/drawing/2014/main" id="{00000000-0008-0000-0700-00002E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6" name="フローチャート: 判断 815">
          <a:extLst>
            <a:ext uri="{FF2B5EF4-FFF2-40B4-BE49-F238E27FC236}">
              <a16:creationId xmlns:a16="http://schemas.microsoft.com/office/drawing/2014/main" id="{00000000-0008-0000-0700-000030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8" name="テキスト ボックス 817">
          <a:extLst>
            <a:ext uri="{FF2B5EF4-FFF2-40B4-BE49-F238E27FC236}">
              <a16:creationId xmlns:a16="http://schemas.microsoft.com/office/drawing/2014/main" id="{00000000-0008-0000-0700-000032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9" name="テキスト ボックス 818">
          <a:extLst>
            <a:ext uri="{FF2B5EF4-FFF2-40B4-BE49-F238E27FC236}">
              <a16:creationId xmlns:a16="http://schemas.microsoft.com/office/drawing/2014/main" id="{00000000-0008-0000-0700-000033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0" name="テキスト ボックス 819">
          <a:extLst>
            <a:ext uri="{FF2B5EF4-FFF2-40B4-BE49-F238E27FC236}">
              <a16:creationId xmlns:a16="http://schemas.microsoft.com/office/drawing/2014/main" id="{00000000-0008-0000-0700-000034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2" name="テキスト ボックス 821">
          <a:extLst>
            <a:ext uri="{FF2B5EF4-FFF2-40B4-BE49-F238E27FC236}">
              <a16:creationId xmlns:a16="http://schemas.microsoft.com/office/drawing/2014/main" id="{00000000-0008-0000-0700-000036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23" name="楕円 822">
          <a:extLst>
            <a:ext uri="{FF2B5EF4-FFF2-40B4-BE49-F238E27FC236}">
              <a16:creationId xmlns:a16="http://schemas.microsoft.com/office/drawing/2014/main" id="{00000000-0008-0000-0700-000037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24" name="前年度繰上充用金該当値テキスト">
          <a:extLst>
            <a:ext uri="{FF2B5EF4-FFF2-40B4-BE49-F238E27FC236}">
              <a16:creationId xmlns:a16="http://schemas.microsoft.com/office/drawing/2014/main" id="{00000000-0008-0000-0700-000038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5" name="楕円 824">
          <a:extLst>
            <a:ext uri="{FF2B5EF4-FFF2-40B4-BE49-F238E27FC236}">
              <a16:creationId xmlns:a16="http://schemas.microsoft.com/office/drawing/2014/main" id="{00000000-0008-0000-0700-000039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6" name="テキスト ボックス 825">
          <a:extLst>
            <a:ext uri="{FF2B5EF4-FFF2-40B4-BE49-F238E27FC236}">
              <a16:creationId xmlns:a16="http://schemas.microsoft.com/office/drawing/2014/main" id="{00000000-0008-0000-0700-00003A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7" name="楕円 826">
          <a:extLst>
            <a:ext uri="{FF2B5EF4-FFF2-40B4-BE49-F238E27FC236}">
              <a16:creationId xmlns:a16="http://schemas.microsoft.com/office/drawing/2014/main" id="{00000000-0008-0000-0700-00003B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8" name="テキスト ボックス 827">
          <a:extLst>
            <a:ext uri="{FF2B5EF4-FFF2-40B4-BE49-F238E27FC236}">
              <a16:creationId xmlns:a16="http://schemas.microsoft.com/office/drawing/2014/main" id="{00000000-0008-0000-0700-00003C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9" name="楕円 828">
          <a:extLst>
            <a:ext uri="{FF2B5EF4-FFF2-40B4-BE49-F238E27FC236}">
              <a16:creationId xmlns:a16="http://schemas.microsoft.com/office/drawing/2014/main" id="{00000000-0008-0000-0700-00003D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31" name="楕円 830">
          <a:extLst>
            <a:ext uri="{FF2B5EF4-FFF2-40B4-BE49-F238E27FC236}">
              <a16:creationId xmlns:a16="http://schemas.microsoft.com/office/drawing/2014/main" id="{00000000-0008-0000-0700-00003F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32" name="テキスト ボックス 831">
          <a:extLst>
            <a:ext uri="{FF2B5EF4-FFF2-40B4-BE49-F238E27FC236}">
              <a16:creationId xmlns:a16="http://schemas.microsoft.com/office/drawing/2014/main" id="{00000000-0008-0000-0700-000040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3" name="正方形/長方形 832">
          <a:extLst>
            <a:ext uri="{FF2B5EF4-FFF2-40B4-BE49-F238E27FC236}">
              <a16:creationId xmlns:a16="http://schemas.microsoft.com/office/drawing/2014/main" id="{00000000-0008-0000-0700-000041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4" name="正方形/長方形 833">
          <a:extLst>
            <a:ext uri="{FF2B5EF4-FFF2-40B4-BE49-F238E27FC236}">
              <a16:creationId xmlns:a16="http://schemas.microsoft.com/office/drawing/2014/main" id="{00000000-0008-0000-0700-000042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5" name="テキスト ボックス 834">
          <a:extLst>
            <a:ext uri="{FF2B5EF4-FFF2-40B4-BE49-F238E27FC236}">
              <a16:creationId xmlns:a16="http://schemas.microsoft.com/office/drawing/2014/main" id="{00000000-0008-0000-0700-000043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　総務費は住民一人当たり</a:t>
          </a:r>
          <a:r>
            <a:rPr kumimoji="1" lang="en-US" altLang="ja-JP" sz="1300">
              <a:latin typeface="ＭＳ Ｐゴシック" panose="020B0600070205080204" pitchFamily="50" charset="-128"/>
              <a:ea typeface="ＭＳ Ｐゴシック" panose="020B0600070205080204" pitchFamily="50" charset="-128"/>
            </a:rPr>
            <a:t>47,445</a:t>
          </a:r>
          <a:r>
            <a:rPr kumimoji="1" lang="ja-JP" altLang="en-US" sz="1300">
              <a:latin typeface="ＭＳ Ｐゴシック" panose="020B0600070205080204" pitchFamily="50" charset="-128"/>
              <a:ea typeface="ＭＳ Ｐゴシック" panose="020B0600070205080204" pitchFamily="50" charset="-128"/>
            </a:rPr>
            <a:t>円となっており、県平均や類似団体より下回っている。前年度に特別定額給付金事業や超高速ブロードバンド整備事業が完了したため、今回大幅に減少した。今後は異例の事態が発生しない限り、例年通りの水準で推移すると予測され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民生費は住民一人当たり</a:t>
          </a:r>
          <a:r>
            <a:rPr kumimoji="1" lang="en-US" altLang="ja-JP" sz="1300">
              <a:latin typeface="ＭＳ Ｐゴシック" panose="020B0600070205080204" pitchFamily="50" charset="-128"/>
              <a:ea typeface="ＭＳ Ｐゴシック" panose="020B0600070205080204" pitchFamily="50" charset="-128"/>
            </a:rPr>
            <a:t>171,291</a:t>
          </a:r>
          <a:r>
            <a:rPr kumimoji="1" lang="ja-JP" altLang="en-US" sz="1300">
              <a:latin typeface="ＭＳ Ｐゴシック" panose="020B0600070205080204" pitchFamily="50" charset="-128"/>
              <a:ea typeface="ＭＳ Ｐゴシック" panose="020B0600070205080204" pitchFamily="50" charset="-128"/>
            </a:rPr>
            <a:t>円となり、過去</a:t>
          </a:r>
          <a:r>
            <a:rPr kumimoji="1" lang="en-US" altLang="ja-JP" sz="1300">
              <a:latin typeface="ＭＳ Ｐゴシック" panose="020B0600070205080204" pitchFamily="50" charset="-128"/>
              <a:ea typeface="ＭＳ Ｐゴシック" panose="020B0600070205080204" pitchFamily="50" charset="-128"/>
            </a:rPr>
            <a:t>5</a:t>
          </a:r>
          <a:r>
            <a:rPr kumimoji="1" lang="ja-JP" altLang="en-US" sz="1300">
              <a:latin typeface="ＭＳ Ｐゴシック" panose="020B0600070205080204" pitchFamily="50" charset="-128"/>
              <a:ea typeface="ＭＳ Ｐゴシック" panose="020B0600070205080204" pitchFamily="50" charset="-128"/>
            </a:rPr>
            <a:t>年間の中で最も高い数値となった。主に子育て世帯に対する特別給付金事業や住民税非課税世帯等に対する臨時特別給付金事業を実施したことが増加の原因である。令和</a:t>
          </a:r>
          <a:r>
            <a:rPr kumimoji="1" lang="en-US" altLang="ja-JP" sz="1300">
              <a:latin typeface="ＭＳ Ｐゴシック" panose="020B0600070205080204" pitchFamily="50" charset="-128"/>
              <a:ea typeface="ＭＳ Ｐゴシック" panose="020B0600070205080204" pitchFamily="50" charset="-128"/>
            </a:rPr>
            <a:t>4</a:t>
          </a:r>
          <a:r>
            <a:rPr kumimoji="1" lang="ja-JP" altLang="en-US" sz="1300">
              <a:latin typeface="ＭＳ Ｐゴシック" panose="020B0600070205080204" pitchFamily="50" charset="-128"/>
              <a:ea typeface="ＭＳ Ｐゴシック" panose="020B0600070205080204" pitchFamily="50" charset="-128"/>
            </a:rPr>
            <a:t>年度以降は宮内コミュニティ施設建設事業や幼稚園・保育所の施設編成、民間導入を行うため、増加が懸念される。</a:t>
          </a:r>
          <a:endParaRPr kumimoji="1" lang="en-US" altLang="ja-JP"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新型コロナウイルス感染症の影響により、事業を縮小・中止したことで支出が減少したため、実質単年度収支は昨年度と同じく黒字となった。しかし、感染症による影響が終息した後は赤字に戻ると予測され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財政調整基金は</a:t>
          </a:r>
          <a:r>
            <a:rPr kumimoji="1" lang="en-US" altLang="ja-JP" sz="1400">
              <a:latin typeface="ＭＳ ゴシック" pitchFamily="49" charset="-128"/>
              <a:ea typeface="ＭＳ ゴシック" pitchFamily="49" charset="-128"/>
            </a:rPr>
            <a:t>1</a:t>
          </a:r>
          <a:r>
            <a:rPr kumimoji="1" lang="ja-JP" altLang="en-US" sz="1400">
              <a:latin typeface="ＭＳ ゴシック" pitchFamily="49" charset="-128"/>
              <a:ea typeface="ＭＳ ゴシック" pitchFamily="49" charset="-128"/>
            </a:rPr>
            <a:t>億円取り崩したが、約</a:t>
          </a:r>
          <a:r>
            <a:rPr kumimoji="1" lang="en-US" altLang="ja-JP" sz="1400">
              <a:latin typeface="ＭＳ ゴシック" pitchFamily="49" charset="-128"/>
              <a:ea typeface="ＭＳ ゴシック" pitchFamily="49" charset="-128"/>
            </a:rPr>
            <a:t>4</a:t>
          </a:r>
          <a:r>
            <a:rPr kumimoji="1" lang="ja-JP" altLang="en-US" sz="1400">
              <a:latin typeface="ＭＳ ゴシック" pitchFamily="49" charset="-128"/>
              <a:ea typeface="ＭＳ ゴシック" pitchFamily="49" charset="-128"/>
            </a:rPr>
            <a:t>億円の積み立てを行ったために増加した。施設の老朽化に伴う大型な更新事業などを予定しているため、計画的な基金運用に努める。</a:t>
          </a:r>
          <a:endParaRPr kumimoji="1" lang="en-US" altLang="ja-JP"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一般会計の黒字が最も大きく、次いで国民健康保険事業特別会計（事業勘定）が大きい。被保険者数が減少する中、医療の高度化によって医療費が増加している。今後も、医療費及び保険税の適正化を行うことで健全な国保事業の運営に努め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a:extLst>
            <a:ext uri="{FF2B5EF4-FFF2-40B4-BE49-F238E27FC236}">
              <a16:creationId xmlns:a16="http://schemas.microsoft.com/office/drawing/2014/main" id="{00000000-0008-0000-0900-000011000000}"/>
            </a:ext>
          </a:extLst>
        </xdr:cNvPr>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a:extLst>
            <a:ext uri="{FF2B5EF4-FFF2-40B4-BE49-F238E27FC236}">
              <a16:creationId xmlns:a16="http://schemas.microsoft.com/office/drawing/2014/main" id="{00000000-0008-0000-0900-000012000000}"/>
            </a:ext>
          </a:extLst>
        </xdr:cNvPr>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a:extLst>
            <a:ext uri="{FF2B5EF4-FFF2-40B4-BE49-F238E27FC236}">
              <a16:creationId xmlns:a16="http://schemas.microsoft.com/office/drawing/2014/main" id="{00000000-0008-0000-0900-000013000000}"/>
            </a:ext>
          </a:extLst>
        </xdr:cNvPr>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a:extLst>
            <a:ext uri="{FF2B5EF4-FFF2-40B4-BE49-F238E27FC236}">
              <a16:creationId xmlns:a16="http://schemas.microsoft.com/office/drawing/2014/main" id="{00000000-0008-0000-0900-000014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a:extLst>
            <a:ext uri="{FF2B5EF4-FFF2-40B4-BE49-F238E27FC236}">
              <a16:creationId xmlns:a16="http://schemas.microsoft.com/office/drawing/2014/main" id="{00000000-0008-0000-0900-000015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元利償還金は前年度より</a:t>
          </a:r>
          <a:r>
            <a:rPr kumimoji="1" lang="en-US" altLang="ja-JP" sz="1400">
              <a:latin typeface="ＭＳ ゴシック" pitchFamily="49" charset="-128"/>
              <a:ea typeface="ＭＳ ゴシック" pitchFamily="49" charset="-128"/>
            </a:rPr>
            <a:t>27</a:t>
          </a:r>
          <a:r>
            <a:rPr kumimoji="1" lang="ja-JP" altLang="en-US" sz="1400">
              <a:latin typeface="ＭＳ ゴシック" pitchFamily="49" charset="-128"/>
              <a:ea typeface="ＭＳ ゴシック" pitchFamily="49" charset="-128"/>
            </a:rPr>
            <a:t>百万円増加した。主な原因は過去に地方債の借入を行ったもののうち、据置期間終了により元金償還が開始したものが複数発生したためである。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現在、多数の地方債を償還行っている上に、今後も大型事業を実施するために地方債の発行を予定している。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悪化を少しでも防ぐためにも事業の見直しや地方債以外の財源を確保しなければならない。</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a:t>
          </a:r>
          <a:endParaRPr kumimoji="1" lang="en-US" altLang="ja-JP" sz="1400">
            <a:latin typeface="ＭＳ ゴシック" pitchFamily="49" charset="-128"/>
            <a:ea typeface="ＭＳ ゴシック" pitchFamily="49" charset="-128"/>
          </a:endParaRP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00000000-0008-0000-0A00-000015000000}"/>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00000000-0008-0000-0A00-000016000000}"/>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00000000-0008-0000-0A00-000017000000}"/>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00000000-0008-0000-0A00-000018000000}"/>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kumimoji="1" lang="ja-JP" altLang="en-US" sz="10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令和</a:t>
          </a:r>
          <a:r>
            <a:rPr lang="en-US" altLang="ja-JP" sz="1600" b="1">
              <a:latin typeface="ＭＳ ゴシック" pitchFamily="49" charset="-128"/>
              <a:ea typeface="ＭＳ ゴシック" pitchFamily="49" charset="-128"/>
            </a:rPr>
            <a:t>3</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愛媛県砥部町</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　前年度と比較して将来負担比率は減少した。理由は宮内小学校校舎等大規模改修事業などの大規模事業のために地方債を発行したが、前年度よりも全体的な地方債発行額が少額であったためである。</a:t>
          </a:r>
          <a:endParaRPr kumimoji="1" lang="en-US" altLang="ja-JP" sz="1400">
            <a:latin typeface="ＭＳ ゴシック" pitchFamily="49" charset="-128"/>
            <a:ea typeface="ＭＳ ゴシック" pitchFamily="49" charset="-128"/>
          </a:endParaRPr>
        </a:p>
        <a:p>
          <a:r>
            <a:rPr kumimoji="1" lang="ja-JP" altLang="en-US" sz="1400">
              <a:latin typeface="ＭＳ ゴシック" pitchFamily="49" charset="-128"/>
              <a:ea typeface="ＭＳ ゴシック" pitchFamily="49" charset="-128"/>
            </a:rPr>
            <a:t>　しかし、今後も大規模事業を実施するために多額の地方債の発行を予定している。事業の見直しを慎重に行うことで起債に大きく依存することのない財政運営に努める。</a:t>
          </a: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令和</a:t>
          </a:r>
          <a:r>
            <a:rPr lang="en-US" altLang="ja-JP" sz="1800" b="1">
              <a:solidFill>
                <a:schemeClr val="tx1"/>
              </a:solidFill>
              <a:latin typeface="ＭＳ ゴシック" pitchFamily="49" charset="-128"/>
              <a:ea typeface="ＭＳ ゴシック" pitchFamily="49" charset="-128"/>
            </a:rPr>
            <a:t>3</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愛媛県砥部町</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前年度より増加した。その他特定目的基金は取り崩したため減額したが、財政調整基金へ地方自治法第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億円を積み立てたことで、大幅に増加したためである。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割程度を確保し、また公共施設更新準備基金は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億円程度の残高を維持できるよう運用する。その他の目的基金も目的に沿った適切な運用を行う。</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　：民間事業者が行う社会福祉施設整備を支援し、高齢者及び障害者への福祉の向上や子育て環境の整備を推進するための事業</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：個性と魅力あるふるさとづくりを推進するための事業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：公共施設の整備に要する経費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浄化槽町有施設管理基金：町有地域集中合併浄化槽施設の維持管理の経費、解体に要する経費</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災害対策基金　　　　　：災害予防、災害応急対策、災害復旧、被災地への支援活動等の災害対策にかかる経費</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：砥部焼陶芸塾運営事業、砥部焼共同組合交付金、六次産業化支援事業などに充てるため、減少。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公共施設更新準備基金　：旧原町連絡解体工事、宮内小学校校舎等大規模改修事業、陶街道ゆとり公園あすなろ山複合遊具屋根等修繕工事などに充てるため、減少。</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浄化槽町有施設管理基金：地方公営企業法適用移行経費及び移行後の財源として充てるため、減少。</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社会福祉施設整備基金　：保育所等施設整備交付金、子ども・子育て支援施設整備交付金などに充てるため、取り崩す予定。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ふるさと創生基金　　　：アンテナショップ運営委託料、砥部焼陶芸塾運営事業、砥部焼まつり運営費負担金などに充てるため、取り崩す予定。</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億円取り崩したが、地方自治法第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233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の規定により令和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年度の決算剰余金である約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億円を積み立てたことで増加した。このように多額の剰余金が発生した理由は、新型コロナウイルスの影響により事業が予定通りに執行できなかった一方で地方税や交付税等の一般財源が上振れしたことにより、多くの歳入があったためである。</a:t>
          </a:r>
          <a:b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b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財政調整基金の残高は標準財政規模の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割程度を確保し、歳入の大幅な減少や大規模災害等の不測の事態に対応できるよう、適切な運用に努める。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平成</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22</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年度に廃止済。</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0</xdr:col>
      <xdr:colOff>355600</xdr:colOff>
      <xdr:row>0</xdr:row>
      <xdr:rowOff>63500</xdr:rowOff>
    </xdr:from>
    <xdr:to>
      <xdr:col>66</xdr:col>
      <xdr:colOff>187325</xdr:colOff>
      <xdr:row>1</xdr:row>
      <xdr:rowOff>155575</xdr:rowOff>
    </xdr:to>
    <xdr:sp macro="" textlink="">
      <xdr:nvSpPr>
        <xdr:cNvPr id="4" name="正方形/長方形 3">
          <a:extLst>
            <a:ext uri="{FF2B5EF4-FFF2-40B4-BE49-F238E27FC236}">
              <a16:creationId xmlns:a16="http://schemas.microsoft.com/office/drawing/2014/main" id="{00000000-0008-0000-0000-000004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5" name="正方形/長方形 4">
          <a:extLst>
            <a:ext uri="{FF2B5EF4-FFF2-40B4-BE49-F238E27FC236}">
              <a16:creationId xmlns:a16="http://schemas.microsoft.com/office/drawing/2014/main" id="{00000000-0008-0000-0000-000005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6" name="正方形/長方形 5">
          <a:extLst>
            <a:ext uri="{FF2B5EF4-FFF2-40B4-BE49-F238E27FC236}">
              <a16:creationId xmlns:a16="http://schemas.microsoft.com/office/drawing/2014/main" id="{00000000-0008-0000-0000-000006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7" name="正方形/長方形 6">
          <a:extLst>
            <a:ext uri="{FF2B5EF4-FFF2-40B4-BE49-F238E27FC236}">
              <a16:creationId xmlns:a16="http://schemas.microsoft.com/office/drawing/2014/main" id="{00000000-0008-0000-0000-000007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8" name="正方形/長方形 7">
          <a:extLst>
            <a:ext uri="{FF2B5EF4-FFF2-40B4-BE49-F238E27FC236}">
              <a16:creationId xmlns:a16="http://schemas.microsoft.com/office/drawing/2014/main" id="{00000000-0008-0000-0000-000008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9" name="正方形/長方形 8">
          <a:extLst>
            <a:ext uri="{FF2B5EF4-FFF2-40B4-BE49-F238E27FC236}">
              <a16:creationId xmlns:a16="http://schemas.microsoft.com/office/drawing/2014/main" id="{00000000-0008-0000-0000-000009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0" name="正方形/長方形 9">
          <a:extLst>
            <a:ext uri="{FF2B5EF4-FFF2-40B4-BE49-F238E27FC236}">
              <a16:creationId xmlns:a16="http://schemas.microsoft.com/office/drawing/2014/main" id="{00000000-0008-0000-0000-00000A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1" name="正方形/長方形 10">
          <a:extLst>
            <a:ext uri="{FF2B5EF4-FFF2-40B4-BE49-F238E27FC236}">
              <a16:creationId xmlns:a16="http://schemas.microsoft.com/office/drawing/2014/main" id="{00000000-0008-0000-0000-00000B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12" name="正方形/長方形 11">
          <a:extLst>
            <a:ext uri="{FF2B5EF4-FFF2-40B4-BE49-F238E27FC236}">
              <a16:creationId xmlns:a16="http://schemas.microsoft.com/office/drawing/2014/main" id="{00000000-0008-0000-0000-00000C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13" name="正方形/長方形 12">
          <a:extLst>
            <a:ext uri="{FF2B5EF4-FFF2-40B4-BE49-F238E27FC236}">
              <a16:creationId xmlns:a16="http://schemas.microsoft.com/office/drawing/2014/main" id="{00000000-0008-0000-0000-00000D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14" name="正方形/長方形 13">
          <a:extLst>
            <a:ext uri="{FF2B5EF4-FFF2-40B4-BE49-F238E27FC236}">
              <a16:creationId xmlns:a16="http://schemas.microsoft.com/office/drawing/2014/main" id="{00000000-0008-0000-0000-00000E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15" name="正方形/長方形 14">
          <a:extLst>
            <a:ext uri="{FF2B5EF4-FFF2-40B4-BE49-F238E27FC236}">
              <a16:creationId xmlns:a16="http://schemas.microsoft.com/office/drawing/2014/main" id="{00000000-0008-0000-0000-00000F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16" name="正方形/長方形 15">
          <a:extLst>
            <a:ext uri="{FF2B5EF4-FFF2-40B4-BE49-F238E27FC236}">
              <a16:creationId xmlns:a16="http://schemas.microsoft.com/office/drawing/2014/main" id="{00000000-0008-0000-0000-000010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17" name="正方形/長方形 16">
          <a:extLst>
            <a:ext uri="{FF2B5EF4-FFF2-40B4-BE49-F238E27FC236}">
              <a16:creationId xmlns:a16="http://schemas.microsoft.com/office/drawing/2014/main" id="{00000000-0008-0000-0000-000011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18" name="正方形/長方形 17">
          <a:extLst>
            <a:ext uri="{FF2B5EF4-FFF2-40B4-BE49-F238E27FC236}">
              <a16:creationId xmlns:a16="http://schemas.microsoft.com/office/drawing/2014/main" id="{00000000-0008-0000-0000-000012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19" name="正方形/長方形 18">
          <a:extLst>
            <a:ext uri="{FF2B5EF4-FFF2-40B4-BE49-F238E27FC236}">
              <a16:creationId xmlns:a16="http://schemas.microsoft.com/office/drawing/2014/main" id="{00000000-0008-0000-0000-000013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0" name="角丸四角形 19">
          <a:extLst>
            <a:ext uri="{FF2B5EF4-FFF2-40B4-BE49-F238E27FC236}">
              <a16:creationId xmlns:a16="http://schemas.microsoft.com/office/drawing/2014/main" id="{00000000-0008-0000-0000-000014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1" name="正方形/長方形 20">
          <a:extLst>
            <a:ext uri="{FF2B5EF4-FFF2-40B4-BE49-F238E27FC236}">
              <a16:creationId xmlns:a16="http://schemas.microsoft.com/office/drawing/2014/main" id="{00000000-0008-0000-0000-000015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22" name="正方形/長方形 21">
          <a:extLst>
            <a:ext uri="{FF2B5EF4-FFF2-40B4-BE49-F238E27FC236}">
              <a16:creationId xmlns:a16="http://schemas.microsoft.com/office/drawing/2014/main" id="{00000000-0008-0000-0000-000016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23" name="正方形/長方形 22">
          <a:extLst>
            <a:ext uri="{FF2B5EF4-FFF2-40B4-BE49-F238E27FC236}">
              <a16:creationId xmlns:a16="http://schemas.microsoft.com/office/drawing/2014/main" id="{00000000-0008-0000-0000-000017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24" name="直線コネクタ 23">
          <a:extLst>
            <a:ext uri="{FF2B5EF4-FFF2-40B4-BE49-F238E27FC236}">
              <a16:creationId xmlns:a16="http://schemas.microsoft.com/office/drawing/2014/main" id="{00000000-0008-0000-0000-000018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25" name="楕円 24">
          <a:extLst>
            <a:ext uri="{FF2B5EF4-FFF2-40B4-BE49-F238E27FC236}">
              <a16:creationId xmlns:a16="http://schemas.microsoft.com/office/drawing/2014/main" id="{00000000-0008-0000-0000-000019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26" name="フローチャート: 判断 25">
          <a:extLst>
            <a:ext uri="{FF2B5EF4-FFF2-40B4-BE49-F238E27FC236}">
              <a16:creationId xmlns:a16="http://schemas.microsoft.com/office/drawing/2014/main" id="{00000000-0008-0000-0000-00001A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27" name="直線コネクタ 26">
          <a:extLst>
            <a:ext uri="{FF2B5EF4-FFF2-40B4-BE49-F238E27FC236}">
              <a16:creationId xmlns:a16="http://schemas.microsoft.com/office/drawing/2014/main" id="{00000000-0008-0000-0000-00001B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28" name="直線コネクタ 27">
          <a:extLst>
            <a:ext uri="{FF2B5EF4-FFF2-40B4-BE49-F238E27FC236}">
              <a16:creationId xmlns:a16="http://schemas.microsoft.com/office/drawing/2014/main" id="{00000000-0008-0000-0000-00001C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29" name="直線コネクタ 28">
          <a:extLst>
            <a:ext uri="{FF2B5EF4-FFF2-40B4-BE49-F238E27FC236}">
              <a16:creationId xmlns:a16="http://schemas.microsoft.com/office/drawing/2014/main" id="{00000000-0008-0000-0000-00001D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0" name="直線コネクタ 29">
          <a:extLst>
            <a:ext uri="{FF2B5EF4-FFF2-40B4-BE49-F238E27FC236}">
              <a16:creationId xmlns:a16="http://schemas.microsoft.com/office/drawing/2014/main" id="{00000000-0008-0000-0000-00001E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34925</xdr:rowOff>
    </xdr:from>
    <xdr:ext cx="8896666" cy="259045"/>
    <xdr:sp macro="" textlink="">
      <xdr:nvSpPr>
        <xdr:cNvPr id="31" name="テキスト ボックス 30">
          <a:extLst>
            <a:ext uri="{FF2B5EF4-FFF2-40B4-BE49-F238E27FC236}">
              <a16:creationId xmlns:a16="http://schemas.microsoft.com/office/drawing/2014/main" id="{00000000-0008-0000-0000-00001F000000}"/>
            </a:ext>
          </a:extLst>
        </xdr:cNvPr>
        <xdr:cNvSpPr txBox="1"/>
      </xdr:nvSpPr>
      <xdr:spPr>
        <a:xfrm>
          <a:off x="419100" y="20923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104775</xdr:rowOff>
    </xdr:from>
    <xdr:ext cx="6046335" cy="259045"/>
    <xdr:sp macro="" textlink="">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19100" y="2333625"/>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3175</xdr:rowOff>
    </xdr:from>
    <xdr:ext cx="8231805" cy="259045"/>
    <xdr:sp macro="" textlink="">
      <xdr:nvSpPr>
        <xdr:cNvPr id="33" name="テキスト ボックス 32">
          <a:extLst>
            <a:ext uri="{FF2B5EF4-FFF2-40B4-BE49-F238E27FC236}">
              <a16:creationId xmlns:a16="http://schemas.microsoft.com/office/drawing/2014/main" id="{00000000-0008-0000-0000-000021000000}"/>
            </a:ext>
          </a:extLst>
        </xdr:cNvPr>
        <xdr:cNvSpPr txBox="1"/>
      </xdr:nvSpPr>
      <xdr:spPr>
        <a:xfrm>
          <a:off x="419100" y="2574925"/>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16</xdr:row>
      <xdr:rowOff>73025</xdr:rowOff>
    </xdr:from>
    <xdr:ext cx="10903882" cy="259045"/>
    <xdr:sp macro="" textlink="">
      <xdr:nvSpPr>
        <xdr:cNvPr id="34" name="テキスト ボックス 33">
          <a:extLst>
            <a:ext uri="{FF2B5EF4-FFF2-40B4-BE49-F238E27FC236}">
              <a16:creationId xmlns:a16="http://schemas.microsoft.com/office/drawing/2014/main" id="{00000000-0008-0000-0000-000022000000}"/>
            </a:ext>
          </a:extLst>
        </xdr:cNvPr>
        <xdr:cNvSpPr txBox="1"/>
      </xdr:nvSpPr>
      <xdr:spPr>
        <a:xfrm>
          <a:off x="419100" y="2816225"/>
          <a:ext cx="1090388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4</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oneCellAnchor>
    <xdr:from>
      <xdr:col>0</xdr:col>
      <xdr:colOff>419100</xdr:colOff>
      <xdr:row>17</xdr:row>
      <xdr:rowOff>142875</xdr:rowOff>
    </xdr:from>
    <xdr:ext cx="4433650" cy="259045"/>
    <xdr:sp macro="" textlink="">
      <xdr:nvSpPr>
        <xdr:cNvPr id="35" name="テキスト ボックス 34">
          <a:extLst>
            <a:ext uri="{FF2B5EF4-FFF2-40B4-BE49-F238E27FC236}">
              <a16:creationId xmlns:a16="http://schemas.microsoft.com/office/drawing/2014/main" id="{00000000-0008-0000-0000-000023000000}"/>
            </a:ext>
          </a:extLst>
        </xdr:cNvPr>
        <xdr:cNvSpPr txBox="1"/>
      </xdr:nvSpPr>
      <xdr:spPr>
        <a:xfrm>
          <a:off x="419100" y="3057525"/>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36" name="正方形/長方形 35">
          <a:extLst>
            <a:ext uri="{FF2B5EF4-FFF2-40B4-BE49-F238E27FC236}">
              <a16:creationId xmlns:a16="http://schemas.microsoft.com/office/drawing/2014/main" id="{00000000-0008-0000-0000-000024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37" name="正方形/長方形 36">
          <a:extLst>
            <a:ext uri="{FF2B5EF4-FFF2-40B4-BE49-F238E27FC236}">
              <a16:creationId xmlns:a16="http://schemas.microsoft.com/office/drawing/2014/main" id="{00000000-0008-0000-0000-000025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38" name="正方形/長方形 37">
          <a:extLst>
            <a:ext uri="{FF2B5EF4-FFF2-40B4-BE49-F238E27FC236}">
              <a16:creationId xmlns:a16="http://schemas.microsoft.com/office/drawing/2014/main" id="{00000000-0008-0000-0000-000026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[ 55.8</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39" name="正方形/長方形 38">
          <a:extLst>
            <a:ext uri="{FF2B5EF4-FFF2-40B4-BE49-F238E27FC236}">
              <a16:creationId xmlns:a16="http://schemas.microsoft.com/office/drawing/2014/main" id="{00000000-0008-0000-0000-000027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0" name="正方形/長方形 39">
          <a:extLst>
            <a:ext uri="{FF2B5EF4-FFF2-40B4-BE49-F238E27FC236}">
              <a16:creationId xmlns:a16="http://schemas.microsoft.com/office/drawing/2014/main" id="{00000000-0008-0000-0000-000028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1" name="正方形/長方形 40">
          <a:extLst>
            <a:ext uri="{FF2B5EF4-FFF2-40B4-BE49-F238E27FC236}">
              <a16:creationId xmlns:a16="http://schemas.microsoft.com/office/drawing/2014/main" id="{00000000-0008-0000-0000-000029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2" name="正方形/長方形 41">
          <a:extLst>
            <a:ext uri="{FF2B5EF4-FFF2-40B4-BE49-F238E27FC236}">
              <a16:creationId xmlns:a16="http://schemas.microsoft.com/office/drawing/2014/main" id="{00000000-0008-0000-0000-00002A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43" name="正方形/長方形 42">
          <a:extLst>
            <a:ext uri="{FF2B5EF4-FFF2-40B4-BE49-F238E27FC236}">
              <a16:creationId xmlns:a16="http://schemas.microsoft.com/office/drawing/2014/main" id="{00000000-0008-0000-0000-00002B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44" name="正方形/長方形 43">
          <a:extLst>
            <a:ext uri="{FF2B5EF4-FFF2-40B4-BE49-F238E27FC236}">
              <a16:creationId xmlns:a16="http://schemas.microsoft.com/office/drawing/2014/main" id="{00000000-0008-0000-0000-00002C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45" name="正方形/長方形 44">
          <a:extLst>
            <a:ext uri="{FF2B5EF4-FFF2-40B4-BE49-F238E27FC236}">
              <a16:creationId xmlns:a16="http://schemas.microsoft.com/office/drawing/2014/main" id="{00000000-0008-0000-0000-00002D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46" name="正方形/長方形 45">
          <a:extLst>
            <a:ext uri="{FF2B5EF4-FFF2-40B4-BE49-F238E27FC236}">
              <a16:creationId xmlns:a16="http://schemas.microsoft.com/office/drawing/2014/main" id="{00000000-0008-0000-0000-00002E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47" name="正方形/長方形 46">
          <a:extLst>
            <a:ext uri="{FF2B5EF4-FFF2-40B4-BE49-F238E27FC236}">
              <a16:creationId xmlns:a16="http://schemas.microsoft.com/office/drawing/2014/main" id="{00000000-0008-0000-0000-00002F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48" name="テキスト ボックス 47">
          <a:extLst>
            <a:ext uri="{FF2B5EF4-FFF2-40B4-BE49-F238E27FC236}">
              <a16:creationId xmlns:a16="http://schemas.microsoft.com/office/drawing/2014/main" id="{00000000-0008-0000-0000-000030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類似団体よりも良好となっているが、年々上昇傾向にある。しかし、今後予定している幼稚園・保育所の施設再編、民間導入により、既存施設の除却が行われることで、やや好転すると思われる。</a:t>
          </a:r>
          <a:endParaRPr lang="ja-JP" altLang="ja-JP">
            <a:effectLst/>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ＭＳ Ｐゴシック" panose="020B0600070205080204" pitchFamily="50" charset="-128"/>
              <a:ea typeface="ＭＳ Ｐゴシック" panose="020B0600070205080204" pitchFamily="50" charset="-128"/>
              <a:cs typeface="+mn-cs"/>
            </a:rPr>
            <a:t>公共施設等総合管理計画や個別施設計画をもとに、老朽した施設について今後の方向性を考え直し、慎重に整備や改修を行う必要がある</a:t>
          </a:r>
          <a:r>
            <a:rPr kumimoji="1" lang="ja-JP" altLang="en-US" sz="1100">
              <a:solidFill>
                <a:schemeClr val="dk1"/>
              </a:solidFill>
              <a:effectLst/>
              <a:latin typeface="ＭＳ Ｐゴシック" panose="020B0600070205080204" pitchFamily="50" charset="-128"/>
              <a:ea typeface="ＭＳ Ｐゴシック" panose="020B0600070205080204" pitchFamily="50" charset="-128"/>
              <a:cs typeface="+mn-cs"/>
            </a:rPr>
            <a:t>。</a:t>
          </a:r>
          <a:endParaRPr kumimoji="1" lang="en-US" altLang="ja-JP" sz="1100">
            <a:solidFill>
              <a:schemeClr val="dk1"/>
            </a:solidFill>
            <a:effectLst/>
            <a:latin typeface="ＭＳ Ｐゴシック" panose="020B0600070205080204" pitchFamily="50" charset="-128"/>
            <a:ea typeface="ＭＳ Ｐゴシック" panose="020B0600070205080204" pitchFamily="50" charset="-128"/>
            <a:cs typeface="+mn-cs"/>
          </a:endParaRPr>
        </a:p>
        <a:p>
          <a:endParaRPr lang="ja-JP" altLang="ja-JP">
            <a:effectLst/>
          </a:endParaRPr>
        </a:p>
      </xdr:txBody>
    </xdr:sp>
    <xdr:clientData/>
  </xdr:twoCellAnchor>
  <xdr:oneCellAnchor>
    <xdr:from>
      <xdr:col>4</xdr:col>
      <xdr:colOff>174625</xdr:colOff>
      <xdr:row>23</xdr:row>
      <xdr:rowOff>47625</xdr:rowOff>
    </xdr:from>
    <xdr:ext cx="349839" cy="225703"/>
    <xdr:sp macro="" textlink="">
      <xdr:nvSpPr>
        <xdr:cNvPr id="49" name="テキスト ボックス 48">
          <a:extLst>
            <a:ext uri="{FF2B5EF4-FFF2-40B4-BE49-F238E27FC236}">
              <a16:creationId xmlns:a16="http://schemas.microsoft.com/office/drawing/2014/main" id="{00000000-0008-0000-0000-000031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0" name="直線コネクタ 49">
          <a:extLst>
            <a:ext uri="{FF2B5EF4-FFF2-40B4-BE49-F238E27FC236}">
              <a16:creationId xmlns:a16="http://schemas.microsoft.com/office/drawing/2014/main" id="{00000000-0008-0000-0000-000032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119536</xdr:colOff>
      <xdr:row>36</xdr:row>
      <xdr:rowOff>74474</xdr:rowOff>
    </xdr:from>
    <xdr:ext cx="410689" cy="225703"/>
    <xdr:sp macro="" textlink="">
      <xdr:nvSpPr>
        <xdr:cNvPr id="51" name="テキスト ボックス 50">
          <a:extLst>
            <a:ext uri="{FF2B5EF4-FFF2-40B4-BE49-F238E27FC236}">
              <a16:creationId xmlns:a16="http://schemas.microsoft.com/office/drawing/2014/main" id="{00000000-0008-0000-0000-000033000000}"/>
            </a:ext>
          </a:extLst>
        </xdr:cNvPr>
        <xdr:cNvSpPr txBox="1"/>
      </xdr:nvSpPr>
      <xdr:spPr>
        <a:xfrm>
          <a:off x="795811" y="62466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35</xdr:row>
      <xdr:rowOff>31297</xdr:rowOff>
    </xdr:from>
    <xdr:to>
      <xdr:col>27</xdr:col>
      <xdr:colOff>73025</xdr:colOff>
      <xdr:row>35</xdr:row>
      <xdr:rowOff>31297</xdr:rowOff>
    </xdr:to>
    <xdr:cxnSp macro="">
      <xdr:nvCxnSpPr>
        <xdr:cNvPr id="52" name="直線コネクタ 51">
          <a:extLst>
            <a:ext uri="{FF2B5EF4-FFF2-40B4-BE49-F238E27FC236}">
              <a16:creationId xmlns:a16="http://schemas.microsoft.com/office/drawing/2014/main" id="{00000000-0008-0000-0000-000034000000}"/>
            </a:ext>
          </a:extLst>
        </xdr:cNvPr>
        <xdr:cNvCxnSpPr/>
      </xdr:nvCxnSpPr>
      <xdr:spPr>
        <a:xfrm>
          <a:off x="1270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108946</xdr:rowOff>
    </xdr:from>
    <xdr:ext cx="359394" cy="225703"/>
    <xdr:sp macro="" textlink="">
      <xdr:nvSpPr>
        <xdr:cNvPr id="53" name="テキスト ボックス 52">
          <a:extLst>
            <a:ext uri="{FF2B5EF4-FFF2-40B4-BE49-F238E27FC236}">
              <a16:creationId xmlns:a16="http://schemas.microsoft.com/office/drawing/2014/main" id="{00000000-0008-0000-0000-000035000000}"/>
            </a:ext>
          </a:extLst>
        </xdr:cNvPr>
        <xdr:cNvSpPr txBox="1"/>
      </xdr:nvSpPr>
      <xdr:spPr>
        <a:xfrm>
          <a:off x="847106" y="593824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33</xdr:row>
      <xdr:rowOff>65768</xdr:rowOff>
    </xdr:from>
    <xdr:to>
      <xdr:col>27</xdr:col>
      <xdr:colOff>73025</xdr:colOff>
      <xdr:row>33</xdr:row>
      <xdr:rowOff>65768</xdr:rowOff>
    </xdr:to>
    <xdr:cxnSp macro="">
      <xdr:nvCxnSpPr>
        <xdr:cNvPr id="54" name="直線コネクタ 53">
          <a:extLst>
            <a:ext uri="{FF2B5EF4-FFF2-40B4-BE49-F238E27FC236}">
              <a16:creationId xmlns:a16="http://schemas.microsoft.com/office/drawing/2014/main" id="{00000000-0008-0000-0000-000036000000}"/>
            </a:ext>
          </a:extLst>
        </xdr:cNvPr>
        <xdr:cNvCxnSpPr/>
      </xdr:nvCxnSpPr>
      <xdr:spPr>
        <a:xfrm>
          <a:off x="1270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143417</xdr:rowOff>
    </xdr:from>
    <xdr:ext cx="359394" cy="225703"/>
    <xdr:sp macro="" textlink="">
      <xdr:nvSpPr>
        <xdr:cNvPr id="55" name="テキスト ボックス 54">
          <a:extLst>
            <a:ext uri="{FF2B5EF4-FFF2-40B4-BE49-F238E27FC236}">
              <a16:creationId xmlns:a16="http://schemas.microsoft.com/office/drawing/2014/main" id="{00000000-0008-0000-0000-000037000000}"/>
            </a:ext>
          </a:extLst>
        </xdr:cNvPr>
        <xdr:cNvSpPr txBox="1"/>
      </xdr:nvSpPr>
      <xdr:spPr>
        <a:xfrm>
          <a:off x="847106" y="562981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31</xdr:row>
      <xdr:rowOff>100239</xdr:rowOff>
    </xdr:from>
    <xdr:to>
      <xdr:col>27</xdr:col>
      <xdr:colOff>73025</xdr:colOff>
      <xdr:row>31</xdr:row>
      <xdr:rowOff>100239</xdr:rowOff>
    </xdr:to>
    <xdr:cxnSp macro="">
      <xdr:nvCxnSpPr>
        <xdr:cNvPr id="56" name="直線コネクタ 55">
          <a:extLst>
            <a:ext uri="{FF2B5EF4-FFF2-40B4-BE49-F238E27FC236}">
              <a16:creationId xmlns:a16="http://schemas.microsoft.com/office/drawing/2014/main" id="{00000000-0008-0000-0000-000038000000}"/>
            </a:ext>
          </a:extLst>
        </xdr:cNvPr>
        <xdr:cNvCxnSpPr/>
      </xdr:nvCxnSpPr>
      <xdr:spPr>
        <a:xfrm>
          <a:off x="1270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31</xdr:row>
      <xdr:rowOff>6438</xdr:rowOff>
    </xdr:from>
    <xdr:ext cx="359394" cy="225703"/>
    <xdr:sp macro="" textlink="">
      <xdr:nvSpPr>
        <xdr:cNvPr id="57" name="テキスト ボックス 56">
          <a:extLst>
            <a:ext uri="{FF2B5EF4-FFF2-40B4-BE49-F238E27FC236}">
              <a16:creationId xmlns:a16="http://schemas.microsoft.com/office/drawing/2014/main" id="{00000000-0008-0000-0000-000039000000}"/>
            </a:ext>
          </a:extLst>
        </xdr:cNvPr>
        <xdr:cNvSpPr txBox="1"/>
      </xdr:nvSpPr>
      <xdr:spPr>
        <a:xfrm>
          <a:off x="847106" y="5321388"/>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29</xdr:row>
      <xdr:rowOff>134711</xdr:rowOff>
    </xdr:from>
    <xdr:to>
      <xdr:col>27</xdr:col>
      <xdr:colOff>73025</xdr:colOff>
      <xdr:row>29</xdr:row>
      <xdr:rowOff>134711</xdr:rowOff>
    </xdr:to>
    <xdr:cxnSp macro="">
      <xdr:nvCxnSpPr>
        <xdr:cNvPr id="58" name="直線コネクタ 57">
          <a:extLst>
            <a:ext uri="{FF2B5EF4-FFF2-40B4-BE49-F238E27FC236}">
              <a16:creationId xmlns:a16="http://schemas.microsoft.com/office/drawing/2014/main" id="{00000000-0008-0000-0000-00003A000000}"/>
            </a:ext>
          </a:extLst>
        </xdr:cNvPr>
        <xdr:cNvCxnSpPr/>
      </xdr:nvCxnSpPr>
      <xdr:spPr>
        <a:xfrm>
          <a:off x="1270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29</xdr:row>
      <xdr:rowOff>40910</xdr:rowOff>
    </xdr:from>
    <xdr:ext cx="359394" cy="225703"/>
    <xdr:sp macro="" textlink="">
      <xdr:nvSpPr>
        <xdr:cNvPr id="59" name="テキスト ボックス 58">
          <a:extLst>
            <a:ext uri="{FF2B5EF4-FFF2-40B4-BE49-F238E27FC236}">
              <a16:creationId xmlns:a16="http://schemas.microsoft.com/office/drawing/2014/main" id="{00000000-0008-0000-0000-00003B000000}"/>
            </a:ext>
          </a:extLst>
        </xdr:cNvPr>
        <xdr:cNvSpPr txBox="1"/>
      </xdr:nvSpPr>
      <xdr:spPr>
        <a:xfrm>
          <a:off x="847106" y="5012960"/>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27</xdr:row>
      <xdr:rowOff>169182</xdr:rowOff>
    </xdr:from>
    <xdr:to>
      <xdr:col>27</xdr:col>
      <xdr:colOff>73025</xdr:colOff>
      <xdr:row>27</xdr:row>
      <xdr:rowOff>169182</xdr:rowOff>
    </xdr:to>
    <xdr:cxnSp macro="">
      <xdr:nvCxnSpPr>
        <xdr:cNvPr id="60" name="直線コネクタ 59">
          <a:extLst>
            <a:ext uri="{FF2B5EF4-FFF2-40B4-BE49-F238E27FC236}">
              <a16:creationId xmlns:a16="http://schemas.microsoft.com/office/drawing/2014/main" id="{00000000-0008-0000-0000-00003C000000}"/>
            </a:ext>
          </a:extLst>
        </xdr:cNvPr>
        <xdr:cNvCxnSpPr/>
      </xdr:nvCxnSpPr>
      <xdr:spPr>
        <a:xfrm>
          <a:off x="1270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27</xdr:row>
      <xdr:rowOff>75381</xdr:rowOff>
    </xdr:from>
    <xdr:ext cx="359394" cy="225703"/>
    <xdr:sp macro="" textlink="">
      <xdr:nvSpPr>
        <xdr:cNvPr id="61" name="テキスト ボックス 60">
          <a:extLst>
            <a:ext uri="{FF2B5EF4-FFF2-40B4-BE49-F238E27FC236}">
              <a16:creationId xmlns:a16="http://schemas.microsoft.com/office/drawing/2014/main" id="{00000000-0008-0000-0000-00003D000000}"/>
            </a:ext>
          </a:extLst>
        </xdr:cNvPr>
        <xdr:cNvSpPr txBox="1"/>
      </xdr:nvSpPr>
      <xdr:spPr>
        <a:xfrm>
          <a:off x="847106" y="470453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32203</xdr:rowOff>
    </xdr:from>
    <xdr:to>
      <xdr:col>27</xdr:col>
      <xdr:colOff>73025</xdr:colOff>
      <xdr:row>26</xdr:row>
      <xdr:rowOff>32203</xdr:rowOff>
    </xdr:to>
    <xdr:cxnSp macro="">
      <xdr:nvCxnSpPr>
        <xdr:cNvPr id="62" name="直線コネクタ 61">
          <a:extLst>
            <a:ext uri="{FF2B5EF4-FFF2-40B4-BE49-F238E27FC236}">
              <a16:creationId xmlns:a16="http://schemas.microsoft.com/office/drawing/2014/main" id="{00000000-0008-0000-0000-00003E000000}"/>
            </a:ext>
          </a:extLst>
        </xdr:cNvPr>
        <xdr:cNvCxnSpPr/>
      </xdr:nvCxnSpPr>
      <xdr:spPr>
        <a:xfrm>
          <a:off x="1270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109852</xdr:rowOff>
    </xdr:from>
    <xdr:ext cx="359394" cy="225703"/>
    <xdr:sp macro="" textlink="">
      <xdr:nvSpPr>
        <xdr:cNvPr id="63" name="テキスト ボックス 62">
          <a:extLst>
            <a:ext uri="{FF2B5EF4-FFF2-40B4-BE49-F238E27FC236}">
              <a16:creationId xmlns:a16="http://schemas.microsoft.com/office/drawing/2014/main" id="{00000000-0008-0000-0000-00003F000000}"/>
            </a:ext>
          </a:extLst>
        </xdr:cNvPr>
        <xdr:cNvSpPr txBox="1"/>
      </xdr:nvSpPr>
      <xdr:spPr>
        <a:xfrm>
          <a:off x="847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4" name="直線コネクタ 63">
          <a:extLst>
            <a:ext uri="{FF2B5EF4-FFF2-40B4-BE49-F238E27FC236}">
              <a16:creationId xmlns:a16="http://schemas.microsoft.com/office/drawing/2014/main" id="{00000000-0008-0000-0000-000040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65" name="テキスト ボックス 64">
          <a:extLst>
            <a:ext uri="{FF2B5EF4-FFF2-40B4-BE49-F238E27FC236}">
              <a16:creationId xmlns:a16="http://schemas.microsoft.com/office/drawing/2014/main" id="{00000000-0008-0000-0000-000041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66" name="有形固定資産減価償却率グラフ枠">
          <a:extLst>
            <a:ext uri="{FF2B5EF4-FFF2-40B4-BE49-F238E27FC236}">
              <a16:creationId xmlns:a16="http://schemas.microsoft.com/office/drawing/2014/main" id="{00000000-0008-0000-0000-000042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141968</xdr:rowOff>
    </xdr:from>
    <xdr:to>
      <xdr:col>23</xdr:col>
      <xdr:colOff>85090</xdr:colOff>
      <xdr:row>33</xdr:row>
      <xdr:rowOff>155212</xdr:rowOff>
    </xdr:to>
    <xdr:cxnSp macro="">
      <xdr:nvCxnSpPr>
        <xdr:cNvPr id="67" name="直線コネクタ 66">
          <a:extLst>
            <a:ext uri="{FF2B5EF4-FFF2-40B4-BE49-F238E27FC236}">
              <a16:creationId xmlns:a16="http://schemas.microsoft.com/office/drawing/2014/main" id="{00000000-0008-0000-0000-000043000000}"/>
            </a:ext>
          </a:extLst>
        </xdr:cNvPr>
        <xdr:cNvCxnSpPr/>
      </xdr:nvCxnSpPr>
      <xdr:spPr>
        <a:xfrm flipV="1">
          <a:off x="4760595" y="4428218"/>
          <a:ext cx="1270" cy="138484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33</xdr:row>
      <xdr:rowOff>159039</xdr:rowOff>
    </xdr:from>
    <xdr:ext cx="405111" cy="259045"/>
    <xdr:sp macro="" textlink="">
      <xdr:nvSpPr>
        <xdr:cNvPr id="68" name="有形固定資産減価償却率最小値テキスト">
          <a:extLst>
            <a:ext uri="{FF2B5EF4-FFF2-40B4-BE49-F238E27FC236}">
              <a16:creationId xmlns:a16="http://schemas.microsoft.com/office/drawing/2014/main" id="{00000000-0008-0000-0000-000044000000}"/>
            </a:ext>
          </a:extLst>
        </xdr:cNvPr>
        <xdr:cNvSpPr txBox="1"/>
      </xdr:nvSpPr>
      <xdr:spPr>
        <a:xfrm>
          <a:off x="4813300" y="581688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33</xdr:row>
      <xdr:rowOff>155212</xdr:rowOff>
    </xdr:from>
    <xdr:to>
      <xdr:col>23</xdr:col>
      <xdr:colOff>174625</xdr:colOff>
      <xdr:row>33</xdr:row>
      <xdr:rowOff>155212</xdr:rowOff>
    </xdr:to>
    <xdr:cxnSp macro="">
      <xdr:nvCxnSpPr>
        <xdr:cNvPr id="69" name="直線コネクタ 68">
          <a:extLst>
            <a:ext uri="{FF2B5EF4-FFF2-40B4-BE49-F238E27FC236}">
              <a16:creationId xmlns:a16="http://schemas.microsoft.com/office/drawing/2014/main" id="{00000000-0008-0000-0000-000045000000}"/>
            </a:ext>
          </a:extLst>
        </xdr:cNvPr>
        <xdr:cNvCxnSpPr/>
      </xdr:nvCxnSpPr>
      <xdr:spPr>
        <a:xfrm>
          <a:off x="4673600" y="58130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88645</xdr:rowOff>
    </xdr:from>
    <xdr:ext cx="405111" cy="259045"/>
    <xdr:sp macro="" textlink="">
      <xdr:nvSpPr>
        <xdr:cNvPr id="70" name="有形固定資産減価償却率最大値テキスト">
          <a:extLst>
            <a:ext uri="{FF2B5EF4-FFF2-40B4-BE49-F238E27FC236}">
              <a16:creationId xmlns:a16="http://schemas.microsoft.com/office/drawing/2014/main" id="{00000000-0008-0000-0000-000046000000}"/>
            </a:ext>
          </a:extLst>
        </xdr:cNvPr>
        <xdr:cNvSpPr txBox="1"/>
      </xdr:nvSpPr>
      <xdr:spPr>
        <a:xfrm>
          <a:off x="4813300" y="42034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141968</xdr:rowOff>
    </xdr:from>
    <xdr:to>
      <xdr:col>23</xdr:col>
      <xdr:colOff>174625</xdr:colOff>
      <xdr:row>25</xdr:row>
      <xdr:rowOff>141968</xdr:rowOff>
    </xdr:to>
    <xdr:cxnSp macro="">
      <xdr:nvCxnSpPr>
        <xdr:cNvPr id="71" name="直線コネクタ 70">
          <a:extLst>
            <a:ext uri="{FF2B5EF4-FFF2-40B4-BE49-F238E27FC236}">
              <a16:creationId xmlns:a16="http://schemas.microsoft.com/office/drawing/2014/main" id="{00000000-0008-0000-0000-000047000000}"/>
            </a:ext>
          </a:extLst>
        </xdr:cNvPr>
        <xdr:cNvCxnSpPr/>
      </xdr:nvCxnSpPr>
      <xdr:spPr>
        <a:xfrm>
          <a:off x="4673600" y="44282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93180</xdr:rowOff>
    </xdr:from>
    <xdr:ext cx="405111" cy="259045"/>
    <xdr:sp macro="" textlink="">
      <xdr:nvSpPr>
        <xdr:cNvPr id="72" name="有形固定資産減価償却率平均値テキスト">
          <a:extLst>
            <a:ext uri="{FF2B5EF4-FFF2-40B4-BE49-F238E27FC236}">
              <a16:creationId xmlns:a16="http://schemas.microsoft.com/office/drawing/2014/main" id="{00000000-0008-0000-0000-000048000000}"/>
            </a:ext>
          </a:extLst>
        </xdr:cNvPr>
        <xdr:cNvSpPr txBox="1"/>
      </xdr:nvSpPr>
      <xdr:spPr>
        <a:xfrm>
          <a:off x="4813300" y="506523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29</xdr:row>
      <xdr:rowOff>114753</xdr:rowOff>
    </xdr:from>
    <xdr:to>
      <xdr:col>23</xdr:col>
      <xdr:colOff>136525</xdr:colOff>
      <xdr:row>30</xdr:row>
      <xdr:rowOff>44903</xdr:rowOff>
    </xdr:to>
    <xdr:sp macro="" textlink="">
      <xdr:nvSpPr>
        <xdr:cNvPr id="73" name="フローチャート: 判断 72">
          <a:extLst>
            <a:ext uri="{FF2B5EF4-FFF2-40B4-BE49-F238E27FC236}">
              <a16:creationId xmlns:a16="http://schemas.microsoft.com/office/drawing/2014/main" id="{00000000-0008-0000-0000-000049000000}"/>
            </a:ext>
          </a:extLst>
        </xdr:cNvPr>
        <xdr:cNvSpPr/>
      </xdr:nvSpPr>
      <xdr:spPr>
        <a:xfrm>
          <a:off x="4711700" y="50868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29</xdr:row>
      <xdr:rowOff>130175</xdr:rowOff>
    </xdr:from>
    <xdr:to>
      <xdr:col>19</xdr:col>
      <xdr:colOff>187325</xdr:colOff>
      <xdr:row>30</xdr:row>
      <xdr:rowOff>60325</xdr:rowOff>
    </xdr:to>
    <xdr:sp macro="" textlink="">
      <xdr:nvSpPr>
        <xdr:cNvPr id="74" name="フローチャート: 判断 73">
          <a:extLst>
            <a:ext uri="{FF2B5EF4-FFF2-40B4-BE49-F238E27FC236}">
              <a16:creationId xmlns:a16="http://schemas.microsoft.com/office/drawing/2014/main" id="{00000000-0008-0000-0000-00004A000000}"/>
            </a:ext>
          </a:extLst>
        </xdr:cNvPr>
        <xdr:cNvSpPr/>
      </xdr:nvSpPr>
      <xdr:spPr>
        <a:xfrm>
          <a:off x="4000500" y="51022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29</xdr:row>
      <xdr:rowOff>93164</xdr:rowOff>
    </xdr:from>
    <xdr:to>
      <xdr:col>15</xdr:col>
      <xdr:colOff>187325</xdr:colOff>
      <xdr:row>30</xdr:row>
      <xdr:rowOff>23314</xdr:rowOff>
    </xdr:to>
    <xdr:sp macro="" textlink="">
      <xdr:nvSpPr>
        <xdr:cNvPr id="75" name="フローチャート: 判断 74">
          <a:extLst>
            <a:ext uri="{FF2B5EF4-FFF2-40B4-BE49-F238E27FC236}">
              <a16:creationId xmlns:a16="http://schemas.microsoft.com/office/drawing/2014/main" id="{00000000-0008-0000-0000-00004B000000}"/>
            </a:ext>
          </a:extLst>
        </xdr:cNvPr>
        <xdr:cNvSpPr/>
      </xdr:nvSpPr>
      <xdr:spPr>
        <a:xfrm>
          <a:off x="3238500" y="50652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29</xdr:row>
      <xdr:rowOff>62321</xdr:rowOff>
    </xdr:from>
    <xdr:to>
      <xdr:col>11</xdr:col>
      <xdr:colOff>187325</xdr:colOff>
      <xdr:row>29</xdr:row>
      <xdr:rowOff>163921</xdr:rowOff>
    </xdr:to>
    <xdr:sp macro="" textlink="">
      <xdr:nvSpPr>
        <xdr:cNvPr id="76" name="フローチャート: 判断 75">
          <a:extLst>
            <a:ext uri="{FF2B5EF4-FFF2-40B4-BE49-F238E27FC236}">
              <a16:creationId xmlns:a16="http://schemas.microsoft.com/office/drawing/2014/main" id="{00000000-0008-0000-0000-00004C000000}"/>
            </a:ext>
          </a:extLst>
        </xdr:cNvPr>
        <xdr:cNvSpPr/>
      </xdr:nvSpPr>
      <xdr:spPr>
        <a:xfrm>
          <a:off x="2476500" y="5034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85725</xdr:colOff>
      <xdr:row>29</xdr:row>
      <xdr:rowOff>6803</xdr:rowOff>
    </xdr:from>
    <xdr:to>
      <xdr:col>7</xdr:col>
      <xdr:colOff>187325</xdr:colOff>
      <xdr:row>29</xdr:row>
      <xdr:rowOff>108403</xdr:rowOff>
    </xdr:to>
    <xdr:sp macro="" textlink="">
      <xdr:nvSpPr>
        <xdr:cNvPr id="77" name="フローチャート: 判断 76">
          <a:extLst>
            <a:ext uri="{FF2B5EF4-FFF2-40B4-BE49-F238E27FC236}">
              <a16:creationId xmlns:a16="http://schemas.microsoft.com/office/drawing/2014/main" id="{00000000-0008-0000-0000-00004D000000}"/>
            </a:ext>
          </a:extLst>
        </xdr:cNvPr>
        <xdr:cNvSpPr/>
      </xdr:nvSpPr>
      <xdr:spPr>
        <a:xfrm>
          <a:off x="1714500" y="49788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78" name="テキスト ボックス 77">
          <a:extLst>
            <a:ext uri="{FF2B5EF4-FFF2-40B4-BE49-F238E27FC236}">
              <a16:creationId xmlns:a16="http://schemas.microsoft.com/office/drawing/2014/main" id="{00000000-0008-0000-0000-00004E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79" name="テキスト ボックス 78">
          <a:extLst>
            <a:ext uri="{FF2B5EF4-FFF2-40B4-BE49-F238E27FC236}">
              <a16:creationId xmlns:a16="http://schemas.microsoft.com/office/drawing/2014/main" id="{00000000-0008-0000-0000-00004F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0" name="テキスト ボックス 79">
          <a:extLst>
            <a:ext uri="{FF2B5EF4-FFF2-40B4-BE49-F238E27FC236}">
              <a16:creationId xmlns:a16="http://schemas.microsoft.com/office/drawing/2014/main" id="{00000000-0008-0000-0000-000050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000-000051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000-000052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125821</xdr:rowOff>
    </xdr:from>
    <xdr:to>
      <xdr:col>23</xdr:col>
      <xdr:colOff>136525</xdr:colOff>
      <xdr:row>29</xdr:row>
      <xdr:rowOff>55971</xdr:rowOff>
    </xdr:to>
    <xdr:sp macro="" textlink="">
      <xdr:nvSpPr>
        <xdr:cNvPr id="83" name="楕円 82">
          <a:extLst>
            <a:ext uri="{FF2B5EF4-FFF2-40B4-BE49-F238E27FC236}">
              <a16:creationId xmlns:a16="http://schemas.microsoft.com/office/drawing/2014/main" id="{00000000-0008-0000-0000-000053000000}"/>
            </a:ext>
          </a:extLst>
        </xdr:cNvPr>
        <xdr:cNvSpPr/>
      </xdr:nvSpPr>
      <xdr:spPr>
        <a:xfrm>
          <a:off x="4711700" y="4926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148698</xdr:rowOff>
    </xdr:from>
    <xdr:ext cx="405111" cy="259045"/>
    <xdr:sp macro="" textlink="">
      <xdr:nvSpPr>
        <xdr:cNvPr id="84" name="有形固定資産減価償却率該当値テキスト">
          <a:extLst>
            <a:ext uri="{FF2B5EF4-FFF2-40B4-BE49-F238E27FC236}">
              <a16:creationId xmlns:a16="http://schemas.microsoft.com/office/drawing/2014/main" id="{00000000-0008-0000-0000-000054000000}"/>
            </a:ext>
          </a:extLst>
        </xdr:cNvPr>
        <xdr:cNvSpPr txBox="1"/>
      </xdr:nvSpPr>
      <xdr:spPr>
        <a:xfrm>
          <a:off x="4813300" y="477784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61051</xdr:rowOff>
    </xdr:from>
    <xdr:to>
      <xdr:col>19</xdr:col>
      <xdr:colOff>187325</xdr:colOff>
      <xdr:row>28</xdr:row>
      <xdr:rowOff>162651</xdr:rowOff>
    </xdr:to>
    <xdr:sp macro="" textlink="">
      <xdr:nvSpPr>
        <xdr:cNvPr id="85" name="楕円 84">
          <a:extLst>
            <a:ext uri="{FF2B5EF4-FFF2-40B4-BE49-F238E27FC236}">
              <a16:creationId xmlns:a16="http://schemas.microsoft.com/office/drawing/2014/main" id="{00000000-0008-0000-0000-000055000000}"/>
            </a:ext>
          </a:extLst>
        </xdr:cNvPr>
        <xdr:cNvSpPr/>
      </xdr:nvSpPr>
      <xdr:spPr>
        <a:xfrm>
          <a:off x="4000500" y="4861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111851</xdr:rowOff>
    </xdr:from>
    <xdr:to>
      <xdr:col>23</xdr:col>
      <xdr:colOff>85725</xdr:colOff>
      <xdr:row>29</xdr:row>
      <xdr:rowOff>5171</xdr:rowOff>
    </xdr:to>
    <xdr:cxnSp macro="">
      <xdr:nvCxnSpPr>
        <xdr:cNvPr id="86" name="直線コネクタ 85">
          <a:extLst>
            <a:ext uri="{FF2B5EF4-FFF2-40B4-BE49-F238E27FC236}">
              <a16:creationId xmlns:a16="http://schemas.microsoft.com/office/drawing/2014/main" id="{00000000-0008-0000-0000-000056000000}"/>
            </a:ext>
          </a:extLst>
        </xdr:cNvPr>
        <xdr:cNvCxnSpPr/>
      </xdr:nvCxnSpPr>
      <xdr:spPr>
        <a:xfrm>
          <a:off x="4051300" y="4912451"/>
          <a:ext cx="711200" cy="647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28</xdr:row>
      <xdr:rowOff>42545</xdr:rowOff>
    </xdr:from>
    <xdr:to>
      <xdr:col>15</xdr:col>
      <xdr:colOff>187325</xdr:colOff>
      <xdr:row>28</xdr:row>
      <xdr:rowOff>144145</xdr:rowOff>
    </xdr:to>
    <xdr:sp macro="" textlink="">
      <xdr:nvSpPr>
        <xdr:cNvPr id="87" name="楕円 86">
          <a:extLst>
            <a:ext uri="{FF2B5EF4-FFF2-40B4-BE49-F238E27FC236}">
              <a16:creationId xmlns:a16="http://schemas.microsoft.com/office/drawing/2014/main" id="{00000000-0008-0000-0000-000057000000}"/>
            </a:ext>
          </a:extLst>
        </xdr:cNvPr>
        <xdr:cNvSpPr/>
      </xdr:nvSpPr>
      <xdr:spPr>
        <a:xfrm>
          <a:off x="3238500" y="4843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93345</xdr:rowOff>
    </xdr:from>
    <xdr:to>
      <xdr:col>19</xdr:col>
      <xdr:colOff>136525</xdr:colOff>
      <xdr:row>28</xdr:row>
      <xdr:rowOff>111851</xdr:rowOff>
    </xdr:to>
    <xdr:cxnSp macro="">
      <xdr:nvCxnSpPr>
        <xdr:cNvPr id="88" name="直線コネクタ 87">
          <a:extLst>
            <a:ext uri="{FF2B5EF4-FFF2-40B4-BE49-F238E27FC236}">
              <a16:creationId xmlns:a16="http://schemas.microsoft.com/office/drawing/2014/main" id="{00000000-0008-0000-0000-000058000000}"/>
            </a:ext>
          </a:extLst>
        </xdr:cNvPr>
        <xdr:cNvCxnSpPr/>
      </xdr:nvCxnSpPr>
      <xdr:spPr>
        <a:xfrm>
          <a:off x="3289300" y="4893945"/>
          <a:ext cx="762000" cy="185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28</xdr:row>
      <xdr:rowOff>2449</xdr:rowOff>
    </xdr:from>
    <xdr:to>
      <xdr:col>11</xdr:col>
      <xdr:colOff>187325</xdr:colOff>
      <xdr:row>28</xdr:row>
      <xdr:rowOff>104049</xdr:rowOff>
    </xdr:to>
    <xdr:sp macro="" textlink="">
      <xdr:nvSpPr>
        <xdr:cNvPr id="89" name="楕円 88">
          <a:extLst>
            <a:ext uri="{FF2B5EF4-FFF2-40B4-BE49-F238E27FC236}">
              <a16:creationId xmlns:a16="http://schemas.microsoft.com/office/drawing/2014/main" id="{00000000-0008-0000-0000-000059000000}"/>
            </a:ext>
          </a:extLst>
        </xdr:cNvPr>
        <xdr:cNvSpPr/>
      </xdr:nvSpPr>
      <xdr:spPr>
        <a:xfrm>
          <a:off x="2476500" y="4803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28</xdr:row>
      <xdr:rowOff>53249</xdr:rowOff>
    </xdr:from>
    <xdr:to>
      <xdr:col>15</xdr:col>
      <xdr:colOff>136525</xdr:colOff>
      <xdr:row>28</xdr:row>
      <xdr:rowOff>93345</xdr:rowOff>
    </xdr:to>
    <xdr:cxnSp macro="">
      <xdr:nvCxnSpPr>
        <xdr:cNvPr id="90" name="直線コネクタ 89">
          <a:extLst>
            <a:ext uri="{FF2B5EF4-FFF2-40B4-BE49-F238E27FC236}">
              <a16:creationId xmlns:a16="http://schemas.microsoft.com/office/drawing/2014/main" id="{00000000-0008-0000-0000-00005A000000}"/>
            </a:ext>
          </a:extLst>
        </xdr:cNvPr>
        <xdr:cNvCxnSpPr/>
      </xdr:nvCxnSpPr>
      <xdr:spPr>
        <a:xfrm>
          <a:off x="2527300" y="4853849"/>
          <a:ext cx="762000" cy="400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85725</xdr:colOff>
      <xdr:row>27</xdr:row>
      <xdr:rowOff>44359</xdr:rowOff>
    </xdr:from>
    <xdr:to>
      <xdr:col>7</xdr:col>
      <xdr:colOff>187325</xdr:colOff>
      <xdr:row>27</xdr:row>
      <xdr:rowOff>145959</xdr:rowOff>
    </xdr:to>
    <xdr:sp macro="" textlink="">
      <xdr:nvSpPr>
        <xdr:cNvPr id="91" name="楕円 90">
          <a:extLst>
            <a:ext uri="{FF2B5EF4-FFF2-40B4-BE49-F238E27FC236}">
              <a16:creationId xmlns:a16="http://schemas.microsoft.com/office/drawing/2014/main" id="{00000000-0008-0000-0000-00005B000000}"/>
            </a:ext>
          </a:extLst>
        </xdr:cNvPr>
        <xdr:cNvSpPr/>
      </xdr:nvSpPr>
      <xdr:spPr>
        <a:xfrm>
          <a:off x="1714500" y="4673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xdr:col>
      <xdr:colOff>136525</xdr:colOff>
      <xdr:row>27</xdr:row>
      <xdr:rowOff>95159</xdr:rowOff>
    </xdr:from>
    <xdr:to>
      <xdr:col>11</xdr:col>
      <xdr:colOff>136525</xdr:colOff>
      <xdr:row>28</xdr:row>
      <xdr:rowOff>53249</xdr:rowOff>
    </xdr:to>
    <xdr:cxnSp macro="">
      <xdr:nvCxnSpPr>
        <xdr:cNvPr id="92" name="直線コネクタ 91">
          <a:extLst>
            <a:ext uri="{FF2B5EF4-FFF2-40B4-BE49-F238E27FC236}">
              <a16:creationId xmlns:a16="http://schemas.microsoft.com/office/drawing/2014/main" id="{00000000-0008-0000-0000-00005C000000}"/>
            </a:ext>
          </a:extLst>
        </xdr:cNvPr>
        <xdr:cNvCxnSpPr/>
      </xdr:nvCxnSpPr>
      <xdr:spPr>
        <a:xfrm>
          <a:off x="1765300" y="4724309"/>
          <a:ext cx="762000" cy="1295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30</xdr:row>
      <xdr:rowOff>51452</xdr:rowOff>
    </xdr:from>
    <xdr:ext cx="405111" cy="259045"/>
    <xdr:sp macro="" textlink="">
      <xdr:nvSpPr>
        <xdr:cNvPr id="93" name="n_1aveValue有形固定資産減価償却率">
          <a:extLst>
            <a:ext uri="{FF2B5EF4-FFF2-40B4-BE49-F238E27FC236}">
              <a16:creationId xmlns:a16="http://schemas.microsoft.com/office/drawing/2014/main" id="{00000000-0008-0000-0000-00005D000000}"/>
            </a:ext>
          </a:extLst>
        </xdr:cNvPr>
        <xdr:cNvSpPr txBox="1"/>
      </xdr:nvSpPr>
      <xdr:spPr>
        <a:xfrm>
          <a:off x="3836044" y="5194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30</xdr:row>
      <xdr:rowOff>14441</xdr:rowOff>
    </xdr:from>
    <xdr:ext cx="405111" cy="259045"/>
    <xdr:sp macro="" textlink="">
      <xdr:nvSpPr>
        <xdr:cNvPr id="94" name="n_2aveValue有形固定資産減価償却率">
          <a:extLst>
            <a:ext uri="{FF2B5EF4-FFF2-40B4-BE49-F238E27FC236}">
              <a16:creationId xmlns:a16="http://schemas.microsoft.com/office/drawing/2014/main" id="{00000000-0008-0000-0000-00005E000000}"/>
            </a:ext>
          </a:extLst>
        </xdr:cNvPr>
        <xdr:cNvSpPr txBox="1"/>
      </xdr:nvSpPr>
      <xdr:spPr>
        <a:xfrm>
          <a:off x="3086744" y="51579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29</xdr:row>
      <xdr:rowOff>155048</xdr:rowOff>
    </xdr:from>
    <xdr:ext cx="405111" cy="259045"/>
    <xdr:sp macro="" textlink="">
      <xdr:nvSpPr>
        <xdr:cNvPr id="95" name="n_3aveValue有形固定資産減価償却率">
          <a:extLst>
            <a:ext uri="{FF2B5EF4-FFF2-40B4-BE49-F238E27FC236}">
              <a16:creationId xmlns:a16="http://schemas.microsoft.com/office/drawing/2014/main" id="{00000000-0008-0000-0000-00005F000000}"/>
            </a:ext>
          </a:extLst>
        </xdr:cNvPr>
        <xdr:cNvSpPr txBox="1"/>
      </xdr:nvSpPr>
      <xdr:spPr>
        <a:xfrm>
          <a:off x="2324744" y="51270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29</xdr:row>
      <xdr:rowOff>99530</xdr:rowOff>
    </xdr:from>
    <xdr:ext cx="405111" cy="259045"/>
    <xdr:sp macro="" textlink="">
      <xdr:nvSpPr>
        <xdr:cNvPr id="96" name="n_4aveValue有形固定資産減価償却率">
          <a:extLst>
            <a:ext uri="{FF2B5EF4-FFF2-40B4-BE49-F238E27FC236}">
              <a16:creationId xmlns:a16="http://schemas.microsoft.com/office/drawing/2014/main" id="{00000000-0008-0000-0000-000060000000}"/>
            </a:ext>
          </a:extLst>
        </xdr:cNvPr>
        <xdr:cNvSpPr txBox="1"/>
      </xdr:nvSpPr>
      <xdr:spPr>
        <a:xfrm>
          <a:off x="1562744" y="50715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7728</xdr:rowOff>
    </xdr:from>
    <xdr:ext cx="405111" cy="259045"/>
    <xdr:sp macro="" textlink="">
      <xdr:nvSpPr>
        <xdr:cNvPr id="97" name="n_1mainValue有形固定資産減価償却率">
          <a:extLst>
            <a:ext uri="{FF2B5EF4-FFF2-40B4-BE49-F238E27FC236}">
              <a16:creationId xmlns:a16="http://schemas.microsoft.com/office/drawing/2014/main" id="{00000000-0008-0000-0000-000061000000}"/>
            </a:ext>
          </a:extLst>
        </xdr:cNvPr>
        <xdr:cNvSpPr txBox="1"/>
      </xdr:nvSpPr>
      <xdr:spPr>
        <a:xfrm>
          <a:off x="3836044" y="46368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26</xdr:row>
      <xdr:rowOff>160672</xdr:rowOff>
    </xdr:from>
    <xdr:ext cx="405111" cy="259045"/>
    <xdr:sp macro="" textlink="">
      <xdr:nvSpPr>
        <xdr:cNvPr id="98" name="n_2mainValue有形固定資産減価償却率">
          <a:extLst>
            <a:ext uri="{FF2B5EF4-FFF2-40B4-BE49-F238E27FC236}">
              <a16:creationId xmlns:a16="http://schemas.microsoft.com/office/drawing/2014/main" id="{00000000-0008-0000-0000-000062000000}"/>
            </a:ext>
          </a:extLst>
        </xdr:cNvPr>
        <xdr:cNvSpPr txBox="1"/>
      </xdr:nvSpPr>
      <xdr:spPr>
        <a:xfrm>
          <a:off x="3086744" y="46183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26</xdr:row>
      <xdr:rowOff>120576</xdr:rowOff>
    </xdr:from>
    <xdr:ext cx="405111" cy="259045"/>
    <xdr:sp macro="" textlink="">
      <xdr:nvSpPr>
        <xdr:cNvPr id="99" name="n_3mainValue有形固定資産減価償却率">
          <a:extLst>
            <a:ext uri="{FF2B5EF4-FFF2-40B4-BE49-F238E27FC236}">
              <a16:creationId xmlns:a16="http://schemas.microsoft.com/office/drawing/2014/main" id="{00000000-0008-0000-0000-000063000000}"/>
            </a:ext>
          </a:extLst>
        </xdr:cNvPr>
        <xdr:cNvSpPr txBox="1"/>
      </xdr:nvSpPr>
      <xdr:spPr>
        <a:xfrm>
          <a:off x="2324744" y="45782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124469</xdr:colOff>
      <xdr:row>25</xdr:row>
      <xdr:rowOff>162486</xdr:rowOff>
    </xdr:from>
    <xdr:ext cx="405111" cy="259045"/>
    <xdr:sp macro="" textlink="">
      <xdr:nvSpPr>
        <xdr:cNvPr id="100" name="n_4mainValue有形固定資産減価償却率">
          <a:extLst>
            <a:ext uri="{FF2B5EF4-FFF2-40B4-BE49-F238E27FC236}">
              <a16:creationId xmlns:a16="http://schemas.microsoft.com/office/drawing/2014/main" id="{00000000-0008-0000-0000-000064000000}"/>
            </a:ext>
          </a:extLst>
        </xdr:cNvPr>
        <xdr:cNvSpPr txBox="1"/>
      </xdr:nvSpPr>
      <xdr:spPr>
        <a:xfrm>
          <a:off x="1562744" y="444873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1" name="正方形/長方形 100">
          <a:extLst>
            <a:ext uri="{FF2B5EF4-FFF2-40B4-BE49-F238E27FC236}">
              <a16:creationId xmlns:a16="http://schemas.microsoft.com/office/drawing/2014/main" id="{00000000-0008-0000-0000-000065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2" name="正方形/長方形 101">
          <a:extLst>
            <a:ext uri="{FF2B5EF4-FFF2-40B4-BE49-F238E27FC236}">
              <a16:creationId xmlns:a16="http://schemas.microsoft.com/office/drawing/2014/main" id="{00000000-0008-0000-0000-000066000000}"/>
            </a:ext>
          </a:extLst>
        </xdr:cNvPr>
        <xdr:cNvSpPr/>
      </xdr:nvSpPr>
      <xdr:spPr>
        <a:xfrm>
          <a:off x="12373243" y="3853117"/>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3" name="正方形/長方形 102">
          <a:extLst>
            <a:ext uri="{FF2B5EF4-FFF2-40B4-BE49-F238E27FC236}">
              <a16:creationId xmlns:a16="http://schemas.microsoft.com/office/drawing/2014/main" id="{00000000-0008-0000-0000-000067000000}"/>
            </a:ext>
          </a:extLst>
        </xdr:cNvPr>
        <xdr:cNvSpPr/>
      </xdr:nvSpPr>
      <xdr:spPr>
        <a:xfrm>
          <a:off x="13818140" y="3836446"/>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[ 660.1</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4" name="正方形/長方形 103">
          <a:extLst>
            <a:ext uri="{FF2B5EF4-FFF2-40B4-BE49-F238E27FC236}">
              <a16:creationId xmlns:a16="http://schemas.microsoft.com/office/drawing/2014/main" id="{00000000-0008-0000-0000-000068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5" name="正方形/長方形 104">
          <a:extLst>
            <a:ext uri="{FF2B5EF4-FFF2-40B4-BE49-F238E27FC236}">
              <a16:creationId xmlns:a16="http://schemas.microsoft.com/office/drawing/2014/main" id="{00000000-0008-0000-0000-000069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6" name="正方形/長方形 105">
          <a:extLst>
            <a:ext uri="{FF2B5EF4-FFF2-40B4-BE49-F238E27FC236}">
              <a16:creationId xmlns:a16="http://schemas.microsoft.com/office/drawing/2014/main" id="{00000000-0008-0000-0000-00006A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7" name="正方形/長方形 106">
          <a:extLst>
            <a:ext uri="{FF2B5EF4-FFF2-40B4-BE49-F238E27FC236}">
              <a16:creationId xmlns:a16="http://schemas.microsoft.com/office/drawing/2014/main" id="{00000000-0008-0000-0000-00006B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8" name="正方形/長方形 107">
          <a:extLst>
            <a:ext uri="{FF2B5EF4-FFF2-40B4-BE49-F238E27FC236}">
              <a16:creationId xmlns:a16="http://schemas.microsoft.com/office/drawing/2014/main" id="{00000000-0008-0000-0000-00006C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9" name="正方形/長方形 108">
          <a:extLst>
            <a:ext uri="{FF2B5EF4-FFF2-40B4-BE49-F238E27FC236}">
              <a16:creationId xmlns:a16="http://schemas.microsoft.com/office/drawing/2014/main" id="{00000000-0008-0000-0000-00006D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0" name="正方形/長方形 109">
          <a:extLst>
            <a:ext uri="{FF2B5EF4-FFF2-40B4-BE49-F238E27FC236}">
              <a16:creationId xmlns:a16="http://schemas.microsoft.com/office/drawing/2014/main" id="{00000000-0008-0000-0000-00006E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1" name="正方形/長方形 110">
          <a:extLst>
            <a:ext uri="{FF2B5EF4-FFF2-40B4-BE49-F238E27FC236}">
              <a16:creationId xmlns:a16="http://schemas.microsoft.com/office/drawing/2014/main" id="{00000000-0008-0000-0000-00006F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2" name="正方形/長方形 111">
          <a:extLst>
            <a:ext uri="{FF2B5EF4-FFF2-40B4-BE49-F238E27FC236}">
              <a16:creationId xmlns:a16="http://schemas.microsoft.com/office/drawing/2014/main" id="{00000000-0008-0000-0000-000070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3" name="テキスト ボックス 112">
          <a:extLst>
            <a:ext uri="{FF2B5EF4-FFF2-40B4-BE49-F238E27FC236}">
              <a16:creationId xmlns:a16="http://schemas.microsoft.com/office/drawing/2014/main" id="{00000000-0008-0000-0000-000071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昨年度よりも良化したが、類似団体よりも大きく上回る状態となった。その理由は、令和</a:t>
          </a:r>
          <a:r>
            <a:rPr kumimoji="1" lang="en-US" altLang="ja-JP" sz="1000">
              <a:solidFill>
                <a:schemeClr val="dk1"/>
              </a:solidFill>
              <a:effectLst/>
              <a:latin typeface="ＭＳ Ｐゴシック" panose="020B0600070205080204" pitchFamily="50" charset="-128"/>
              <a:ea typeface="ＭＳ Ｐゴシック" panose="020B0600070205080204" pitchFamily="50" charset="-128"/>
              <a:cs typeface="+mn-cs"/>
            </a:rPr>
            <a:t>3</a:t>
          </a:r>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年度は新型コロナウイルス感染症拡大の影響等により経常的な事業の中止や普通交付税の臨時費目（需要）による追加交付があったが、宮内小学校校舎等大規模改修事業等による起債の発行及び基金の取崩があったためである。</a:t>
          </a:r>
          <a:endParaRPr lang="ja-JP" altLang="ja-JP" sz="1000">
            <a:effectLst/>
            <a:latin typeface="ＭＳ Ｐゴシック" panose="020B0600070205080204" pitchFamily="50" charset="-128"/>
            <a:ea typeface="ＭＳ Ｐゴシック" panose="020B0600070205080204" pitchFamily="50" charset="-128"/>
          </a:endParaRPr>
        </a:p>
        <a:p>
          <a:r>
            <a:rPr kumimoji="1" lang="ja-JP" altLang="ja-JP" sz="1000">
              <a:solidFill>
                <a:schemeClr val="dk1"/>
              </a:solidFill>
              <a:effectLst/>
              <a:latin typeface="ＭＳ Ｐゴシック" panose="020B0600070205080204" pitchFamily="50" charset="-128"/>
              <a:ea typeface="ＭＳ Ｐゴシック" panose="020B0600070205080204" pitchFamily="50" charset="-128"/>
              <a:cs typeface="+mn-cs"/>
            </a:rPr>
            <a:t>今後、高尾田地区雨水排水施設や松山南高等学校砥部分校教育寮の大型建設事業が予定されており、さらに物価高騰により債務償還に充当できる一般財源は厳しくなると考えられ、危機的な状況となると予想される。投資的経費について、真に必要かどうか、再検討する必要がある。</a:t>
          </a:r>
          <a:endParaRPr lang="ja-JP" altLang="ja-JP" sz="1000">
            <a:effectLst/>
            <a:latin typeface="ＭＳ Ｐゴシック" panose="020B0600070205080204" pitchFamily="50" charset="-128"/>
            <a:ea typeface="ＭＳ Ｐゴシック" panose="020B0600070205080204" pitchFamily="50" charset="-128"/>
          </a:endParaRPr>
        </a:p>
      </xdr:txBody>
    </xdr:sp>
    <xdr:clientData/>
  </xdr:twoCellAnchor>
  <xdr:oneCellAnchor>
    <xdr:from>
      <xdr:col>57</xdr:col>
      <xdr:colOff>111125</xdr:colOff>
      <xdr:row>23</xdr:row>
      <xdr:rowOff>47625</xdr:rowOff>
    </xdr:from>
    <xdr:ext cx="349839" cy="225703"/>
    <xdr:sp macro="" textlink="">
      <xdr:nvSpPr>
        <xdr:cNvPr id="114" name="テキスト ボックス 113">
          <a:extLst>
            <a:ext uri="{FF2B5EF4-FFF2-40B4-BE49-F238E27FC236}">
              <a16:creationId xmlns:a16="http://schemas.microsoft.com/office/drawing/2014/main" id="{00000000-0008-0000-0000-000072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5" name="直線コネクタ 114">
          <a:extLst>
            <a:ext uri="{FF2B5EF4-FFF2-40B4-BE49-F238E27FC236}">
              <a16:creationId xmlns:a16="http://schemas.microsoft.com/office/drawing/2014/main" id="{00000000-0008-0000-0000-000073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36</xdr:row>
      <xdr:rowOff>74474</xdr:rowOff>
    </xdr:from>
    <xdr:ext cx="482824" cy="225703"/>
    <xdr:sp macro="" textlink="">
      <xdr:nvSpPr>
        <xdr:cNvPr id="116" name="テキスト ボックス 115">
          <a:extLst>
            <a:ext uri="{FF2B5EF4-FFF2-40B4-BE49-F238E27FC236}">
              <a16:creationId xmlns:a16="http://schemas.microsoft.com/office/drawing/2014/main" id="{00000000-0008-0000-0000-000074000000}"/>
            </a:ext>
          </a:extLst>
        </xdr:cNvPr>
        <xdr:cNvSpPr txBox="1"/>
      </xdr:nvSpPr>
      <xdr:spPr>
        <a:xfrm>
          <a:off x="10756676" y="6246674"/>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1,500.0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7" name="直線コネクタ 116">
          <a:extLst>
            <a:ext uri="{FF2B5EF4-FFF2-40B4-BE49-F238E27FC236}">
              <a16:creationId xmlns:a16="http://schemas.microsoft.com/office/drawing/2014/main" id="{00000000-0008-0000-0000-000075000000}"/>
            </a:ext>
          </a:extLst>
        </xdr:cNvPr>
        <xdr:cNvCxnSpPr/>
      </xdr:nvCxnSpPr>
      <xdr:spPr>
        <a:xfrm>
          <a:off x="11303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34</xdr:row>
      <xdr:rowOff>57541</xdr:rowOff>
    </xdr:from>
    <xdr:ext cx="482824" cy="225703"/>
    <xdr:sp macro="" textlink="">
      <xdr:nvSpPr>
        <xdr:cNvPr id="118" name="テキスト ボックス 117">
          <a:extLst>
            <a:ext uri="{FF2B5EF4-FFF2-40B4-BE49-F238E27FC236}">
              <a16:creationId xmlns:a16="http://schemas.microsoft.com/office/drawing/2014/main" id="{00000000-0008-0000-0000-000076000000}"/>
            </a:ext>
          </a:extLst>
        </xdr:cNvPr>
        <xdr:cNvSpPr txBox="1"/>
      </xdr:nvSpPr>
      <xdr:spPr>
        <a:xfrm>
          <a:off x="10756676" y="5886841"/>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19" name="直線コネクタ 118">
          <a:extLst>
            <a:ext uri="{FF2B5EF4-FFF2-40B4-BE49-F238E27FC236}">
              <a16:creationId xmlns:a16="http://schemas.microsoft.com/office/drawing/2014/main" id="{00000000-0008-0000-0000-000077000000}"/>
            </a:ext>
          </a:extLst>
        </xdr:cNvPr>
        <xdr:cNvCxnSpPr/>
      </xdr:nvCxnSpPr>
      <xdr:spPr>
        <a:xfrm>
          <a:off x="11303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0" name="テキスト ボックス 119">
          <a:extLst>
            <a:ext uri="{FF2B5EF4-FFF2-40B4-BE49-F238E27FC236}">
              <a16:creationId xmlns:a16="http://schemas.microsoft.com/office/drawing/2014/main" id="{00000000-0008-0000-0000-000078000000}"/>
            </a:ext>
          </a:extLst>
        </xdr:cNvPr>
        <xdr:cNvSpPr txBox="1"/>
      </xdr:nvSpPr>
      <xdr:spPr>
        <a:xfrm>
          <a:off x="10828811" y="5527007"/>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1" name="直線コネクタ 120">
          <a:extLst>
            <a:ext uri="{FF2B5EF4-FFF2-40B4-BE49-F238E27FC236}">
              <a16:creationId xmlns:a16="http://schemas.microsoft.com/office/drawing/2014/main" id="{00000000-0008-0000-0000-000079000000}"/>
            </a:ext>
          </a:extLst>
        </xdr:cNvPr>
        <xdr:cNvCxnSpPr/>
      </xdr:nvCxnSpPr>
      <xdr:spPr>
        <a:xfrm>
          <a:off x="11303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2" name="テキスト ボックス 121">
          <a:extLst>
            <a:ext uri="{FF2B5EF4-FFF2-40B4-BE49-F238E27FC236}">
              <a16:creationId xmlns:a16="http://schemas.microsoft.com/office/drawing/2014/main" id="{00000000-0008-0000-0000-00007A000000}"/>
            </a:ext>
          </a:extLst>
        </xdr:cNvPr>
        <xdr:cNvSpPr txBox="1"/>
      </xdr:nvSpPr>
      <xdr:spPr>
        <a:xfrm>
          <a:off x="10828811" y="5167174"/>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3" name="直線コネクタ 122">
          <a:extLst>
            <a:ext uri="{FF2B5EF4-FFF2-40B4-BE49-F238E27FC236}">
              <a16:creationId xmlns:a16="http://schemas.microsoft.com/office/drawing/2014/main" id="{00000000-0008-0000-0000-00007B000000}"/>
            </a:ext>
          </a:extLst>
        </xdr:cNvPr>
        <xdr:cNvCxnSpPr/>
      </xdr:nvCxnSpPr>
      <xdr:spPr>
        <a:xfrm>
          <a:off x="11303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4" name="テキスト ボックス 123">
          <a:extLst>
            <a:ext uri="{FF2B5EF4-FFF2-40B4-BE49-F238E27FC236}">
              <a16:creationId xmlns:a16="http://schemas.microsoft.com/office/drawing/2014/main" id="{00000000-0008-0000-0000-00007C000000}"/>
            </a:ext>
          </a:extLst>
        </xdr:cNvPr>
        <xdr:cNvSpPr txBox="1"/>
      </xdr:nvSpPr>
      <xdr:spPr>
        <a:xfrm>
          <a:off x="10828811" y="4807341"/>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5" name="直線コネクタ 124">
          <a:extLst>
            <a:ext uri="{FF2B5EF4-FFF2-40B4-BE49-F238E27FC236}">
              <a16:creationId xmlns:a16="http://schemas.microsoft.com/office/drawing/2014/main" id="{00000000-0008-0000-0000-00007D000000}"/>
            </a:ext>
          </a:extLst>
        </xdr:cNvPr>
        <xdr:cNvCxnSpPr/>
      </xdr:nvCxnSpPr>
      <xdr:spPr>
        <a:xfrm>
          <a:off x="11303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25</xdr:row>
      <xdr:rowOff>161257</xdr:rowOff>
    </xdr:from>
    <xdr:ext cx="308097" cy="225703"/>
    <xdr:sp macro="" textlink="">
      <xdr:nvSpPr>
        <xdr:cNvPr id="126" name="テキスト ボックス 125">
          <a:extLst>
            <a:ext uri="{FF2B5EF4-FFF2-40B4-BE49-F238E27FC236}">
              <a16:creationId xmlns:a16="http://schemas.microsoft.com/office/drawing/2014/main" id="{00000000-0008-0000-0000-00007E000000}"/>
            </a:ext>
          </a:extLst>
        </xdr:cNvPr>
        <xdr:cNvSpPr txBox="1"/>
      </xdr:nvSpPr>
      <xdr:spPr>
        <a:xfrm>
          <a:off x="10931403" y="444750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7" name="直線コネクタ 126">
          <a:extLst>
            <a:ext uri="{FF2B5EF4-FFF2-40B4-BE49-F238E27FC236}">
              <a16:creationId xmlns:a16="http://schemas.microsoft.com/office/drawing/2014/main" id="{00000000-0008-0000-0000-00007F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24</xdr:row>
      <xdr:rowOff>66675</xdr:rowOff>
    </xdr:from>
    <xdr:to>
      <xdr:col>80</xdr:col>
      <xdr:colOff>9525</xdr:colOff>
      <xdr:row>36</xdr:row>
      <xdr:rowOff>168275</xdr:rowOff>
    </xdr:to>
    <xdr:sp macro="" textlink="">
      <xdr:nvSpPr>
        <xdr:cNvPr id="128" name="債務償還比率グラフ枠">
          <a:extLst>
            <a:ext uri="{FF2B5EF4-FFF2-40B4-BE49-F238E27FC236}">
              <a16:creationId xmlns:a16="http://schemas.microsoft.com/office/drawing/2014/main" id="{00000000-0008-0000-0000-000080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83608</xdr:rowOff>
    </xdr:from>
    <xdr:to>
      <xdr:col>76</xdr:col>
      <xdr:colOff>21589</xdr:colOff>
      <xdr:row>33</xdr:row>
      <xdr:rowOff>117566</xdr:rowOff>
    </xdr:to>
    <xdr:cxnSp macro="">
      <xdr:nvCxnSpPr>
        <xdr:cNvPr id="129" name="直線コネクタ 128">
          <a:extLst>
            <a:ext uri="{FF2B5EF4-FFF2-40B4-BE49-F238E27FC236}">
              <a16:creationId xmlns:a16="http://schemas.microsoft.com/office/drawing/2014/main" id="{00000000-0008-0000-0000-000081000000}"/>
            </a:ext>
          </a:extLst>
        </xdr:cNvPr>
        <xdr:cNvCxnSpPr/>
      </xdr:nvCxnSpPr>
      <xdr:spPr>
        <a:xfrm flipV="1">
          <a:off x="14793595" y="4541308"/>
          <a:ext cx="1269" cy="12341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33</xdr:row>
      <xdr:rowOff>121393</xdr:rowOff>
    </xdr:from>
    <xdr:ext cx="560923" cy="259045"/>
    <xdr:sp macro="" textlink="">
      <xdr:nvSpPr>
        <xdr:cNvPr id="130" name="債務償還比率最小値テキスト">
          <a:extLst>
            <a:ext uri="{FF2B5EF4-FFF2-40B4-BE49-F238E27FC236}">
              <a16:creationId xmlns:a16="http://schemas.microsoft.com/office/drawing/2014/main" id="{00000000-0008-0000-0000-000082000000}"/>
            </a:ext>
          </a:extLst>
        </xdr:cNvPr>
        <xdr:cNvSpPr txBox="1"/>
      </xdr:nvSpPr>
      <xdr:spPr>
        <a:xfrm>
          <a:off x="14846300" y="5779243"/>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33</xdr:row>
      <xdr:rowOff>117566</xdr:rowOff>
    </xdr:from>
    <xdr:to>
      <xdr:col>76</xdr:col>
      <xdr:colOff>111125</xdr:colOff>
      <xdr:row>33</xdr:row>
      <xdr:rowOff>117566</xdr:rowOff>
    </xdr:to>
    <xdr:cxnSp macro="">
      <xdr:nvCxnSpPr>
        <xdr:cNvPr id="131" name="直線コネクタ 130">
          <a:extLst>
            <a:ext uri="{FF2B5EF4-FFF2-40B4-BE49-F238E27FC236}">
              <a16:creationId xmlns:a16="http://schemas.microsoft.com/office/drawing/2014/main" id="{00000000-0008-0000-0000-000083000000}"/>
            </a:ext>
          </a:extLst>
        </xdr:cNvPr>
        <xdr:cNvCxnSpPr/>
      </xdr:nvCxnSpPr>
      <xdr:spPr>
        <a:xfrm>
          <a:off x="14706600" y="577541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30285</xdr:rowOff>
    </xdr:from>
    <xdr:ext cx="340478" cy="259045"/>
    <xdr:sp macro="" textlink="">
      <xdr:nvSpPr>
        <xdr:cNvPr id="132" name="債務償還比率最大値テキスト">
          <a:extLst>
            <a:ext uri="{FF2B5EF4-FFF2-40B4-BE49-F238E27FC236}">
              <a16:creationId xmlns:a16="http://schemas.microsoft.com/office/drawing/2014/main" id="{00000000-0008-0000-0000-000084000000}"/>
            </a:ext>
          </a:extLst>
        </xdr:cNvPr>
        <xdr:cNvSpPr txBox="1"/>
      </xdr:nvSpPr>
      <xdr:spPr>
        <a:xfrm>
          <a:off x="14846300" y="431653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83608</xdr:rowOff>
    </xdr:from>
    <xdr:to>
      <xdr:col>76</xdr:col>
      <xdr:colOff>111125</xdr:colOff>
      <xdr:row>26</xdr:row>
      <xdr:rowOff>83608</xdr:rowOff>
    </xdr:to>
    <xdr:cxnSp macro="">
      <xdr:nvCxnSpPr>
        <xdr:cNvPr id="133" name="直線コネクタ 132">
          <a:extLst>
            <a:ext uri="{FF2B5EF4-FFF2-40B4-BE49-F238E27FC236}">
              <a16:creationId xmlns:a16="http://schemas.microsoft.com/office/drawing/2014/main" id="{00000000-0008-0000-0000-000085000000}"/>
            </a:ext>
          </a:extLst>
        </xdr:cNvPr>
        <xdr:cNvCxnSpPr/>
      </xdr:nvCxnSpPr>
      <xdr:spPr>
        <a:xfrm>
          <a:off x="14706600" y="45413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30349</xdr:rowOff>
    </xdr:from>
    <xdr:ext cx="469744" cy="259045"/>
    <xdr:sp macro="" textlink="">
      <xdr:nvSpPr>
        <xdr:cNvPr id="134" name="債務償還比率平均値テキスト">
          <a:extLst>
            <a:ext uri="{FF2B5EF4-FFF2-40B4-BE49-F238E27FC236}">
              <a16:creationId xmlns:a16="http://schemas.microsoft.com/office/drawing/2014/main" id="{00000000-0008-0000-0000-000086000000}"/>
            </a:ext>
          </a:extLst>
        </xdr:cNvPr>
        <xdr:cNvSpPr txBox="1"/>
      </xdr:nvSpPr>
      <xdr:spPr>
        <a:xfrm>
          <a:off x="14846300" y="483094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407.7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7472</xdr:rowOff>
    </xdr:from>
    <xdr:to>
      <xdr:col>76</xdr:col>
      <xdr:colOff>73025</xdr:colOff>
      <xdr:row>29</xdr:row>
      <xdr:rowOff>109072</xdr:rowOff>
    </xdr:to>
    <xdr:sp macro="" textlink="">
      <xdr:nvSpPr>
        <xdr:cNvPr id="135" name="フローチャート: 判断 134">
          <a:extLst>
            <a:ext uri="{FF2B5EF4-FFF2-40B4-BE49-F238E27FC236}">
              <a16:creationId xmlns:a16="http://schemas.microsoft.com/office/drawing/2014/main" id="{00000000-0008-0000-0000-000087000000}"/>
            </a:ext>
          </a:extLst>
        </xdr:cNvPr>
        <xdr:cNvSpPr/>
      </xdr:nvSpPr>
      <xdr:spPr>
        <a:xfrm>
          <a:off x="14744700" y="4979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30</xdr:row>
      <xdr:rowOff>13660</xdr:rowOff>
    </xdr:from>
    <xdr:to>
      <xdr:col>72</xdr:col>
      <xdr:colOff>123825</xdr:colOff>
      <xdr:row>30</xdr:row>
      <xdr:rowOff>115260</xdr:rowOff>
    </xdr:to>
    <xdr:sp macro="" textlink="">
      <xdr:nvSpPr>
        <xdr:cNvPr id="136" name="フローチャート: 判断 135">
          <a:extLst>
            <a:ext uri="{FF2B5EF4-FFF2-40B4-BE49-F238E27FC236}">
              <a16:creationId xmlns:a16="http://schemas.microsoft.com/office/drawing/2014/main" id="{00000000-0008-0000-0000-000088000000}"/>
            </a:ext>
          </a:extLst>
        </xdr:cNvPr>
        <xdr:cNvSpPr/>
      </xdr:nvSpPr>
      <xdr:spPr>
        <a:xfrm>
          <a:off x="14033500" y="51571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22225</xdr:colOff>
      <xdr:row>30</xdr:row>
      <xdr:rowOff>73392</xdr:rowOff>
    </xdr:from>
    <xdr:to>
      <xdr:col>68</xdr:col>
      <xdr:colOff>123825</xdr:colOff>
      <xdr:row>31</xdr:row>
      <xdr:rowOff>3542</xdr:rowOff>
    </xdr:to>
    <xdr:sp macro="" textlink="">
      <xdr:nvSpPr>
        <xdr:cNvPr id="137" name="フローチャート: 判断 136">
          <a:extLst>
            <a:ext uri="{FF2B5EF4-FFF2-40B4-BE49-F238E27FC236}">
              <a16:creationId xmlns:a16="http://schemas.microsoft.com/office/drawing/2014/main" id="{00000000-0008-0000-0000-000089000000}"/>
            </a:ext>
          </a:extLst>
        </xdr:cNvPr>
        <xdr:cNvSpPr/>
      </xdr:nvSpPr>
      <xdr:spPr>
        <a:xfrm>
          <a:off x="13271500" y="521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22225</xdr:colOff>
      <xdr:row>30</xdr:row>
      <xdr:rowOff>56480</xdr:rowOff>
    </xdr:from>
    <xdr:to>
      <xdr:col>64</xdr:col>
      <xdr:colOff>123825</xdr:colOff>
      <xdr:row>30</xdr:row>
      <xdr:rowOff>158080</xdr:rowOff>
    </xdr:to>
    <xdr:sp macro="" textlink="">
      <xdr:nvSpPr>
        <xdr:cNvPr id="138" name="フローチャート: 判断 137">
          <a:extLst>
            <a:ext uri="{FF2B5EF4-FFF2-40B4-BE49-F238E27FC236}">
              <a16:creationId xmlns:a16="http://schemas.microsoft.com/office/drawing/2014/main" id="{00000000-0008-0000-0000-00008A000000}"/>
            </a:ext>
          </a:extLst>
        </xdr:cNvPr>
        <xdr:cNvSpPr/>
      </xdr:nvSpPr>
      <xdr:spPr>
        <a:xfrm>
          <a:off x="12509500" y="5199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22225</xdr:colOff>
      <xdr:row>30</xdr:row>
      <xdr:rowOff>56720</xdr:rowOff>
    </xdr:from>
    <xdr:to>
      <xdr:col>60</xdr:col>
      <xdr:colOff>123825</xdr:colOff>
      <xdr:row>30</xdr:row>
      <xdr:rowOff>158320</xdr:rowOff>
    </xdr:to>
    <xdr:sp macro="" textlink="">
      <xdr:nvSpPr>
        <xdr:cNvPr id="139" name="フローチャート: 判断 138">
          <a:extLst>
            <a:ext uri="{FF2B5EF4-FFF2-40B4-BE49-F238E27FC236}">
              <a16:creationId xmlns:a16="http://schemas.microsoft.com/office/drawing/2014/main" id="{00000000-0008-0000-0000-00008B000000}"/>
            </a:ext>
          </a:extLst>
        </xdr:cNvPr>
        <xdr:cNvSpPr/>
      </xdr:nvSpPr>
      <xdr:spPr>
        <a:xfrm>
          <a:off x="11747500" y="5200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40" name="テキスト ボックス 139">
          <a:extLst>
            <a:ext uri="{FF2B5EF4-FFF2-40B4-BE49-F238E27FC236}">
              <a16:creationId xmlns:a16="http://schemas.microsoft.com/office/drawing/2014/main" id="{00000000-0008-0000-0000-00008C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R03</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1" name="テキスト ボックス 140">
          <a:extLst>
            <a:ext uri="{FF2B5EF4-FFF2-40B4-BE49-F238E27FC236}">
              <a16:creationId xmlns:a16="http://schemas.microsoft.com/office/drawing/2014/main" id="{00000000-0008-0000-0000-00008D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R02</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2" name="テキスト ボックス 141">
          <a:extLst>
            <a:ext uri="{FF2B5EF4-FFF2-40B4-BE49-F238E27FC236}">
              <a16:creationId xmlns:a16="http://schemas.microsoft.com/office/drawing/2014/main" id="{00000000-0008-0000-0000-00008E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R01</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3" name="テキスト ボックス 142">
          <a:extLst>
            <a:ext uri="{FF2B5EF4-FFF2-40B4-BE49-F238E27FC236}">
              <a16:creationId xmlns:a16="http://schemas.microsoft.com/office/drawing/2014/main" id="{00000000-0008-0000-0000-00008F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4" name="テキスト ボックス 143">
          <a:extLst>
            <a:ext uri="{FF2B5EF4-FFF2-40B4-BE49-F238E27FC236}">
              <a16:creationId xmlns:a16="http://schemas.microsoft.com/office/drawing/2014/main" id="{00000000-0008-0000-0000-000090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30</xdr:row>
      <xdr:rowOff>138762</xdr:rowOff>
    </xdr:from>
    <xdr:to>
      <xdr:col>76</xdr:col>
      <xdr:colOff>73025</xdr:colOff>
      <xdr:row>31</xdr:row>
      <xdr:rowOff>68912</xdr:rowOff>
    </xdr:to>
    <xdr:sp macro="" textlink="">
      <xdr:nvSpPr>
        <xdr:cNvPr id="145" name="楕円 144">
          <a:extLst>
            <a:ext uri="{FF2B5EF4-FFF2-40B4-BE49-F238E27FC236}">
              <a16:creationId xmlns:a16="http://schemas.microsoft.com/office/drawing/2014/main" id="{00000000-0008-0000-0000-000091000000}"/>
            </a:ext>
          </a:extLst>
        </xdr:cNvPr>
        <xdr:cNvSpPr/>
      </xdr:nvSpPr>
      <xdr:spPr>
        <a:xfrm>
          <a:off x="14744700" y="52822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30</xdr:row>
      <xdr:rowOff>117189</xdr:rowOff>
    </xdr:from>
    <xdr:ext cx="469744" cy="259045"/>
    <xdr:sp macro="" textlink="">
      <xdr:nvSpPr>
        <xdr:cNvPr id="146" name="債務償還比率該当値テキスト">
          <a:extLst>
            <a:ext uri="{FF2B5EF4-FFF2-40B4-BE49-F238E27FC236}">
              <a16:creationId xmlns:a16="http://schemas.microsoft.com/office/drawing/2014/main" id="{00000000-0008-0000-0000-000092000000}"/>
            </a:ext>
          </a:extLst>
        </xdr:cNvPr>
        <xdr:cNvSpPr txBox="1"/>
      </xdr:nvSpPr>
      <xdr:spPr>
        <a:xfrm>
          <a:off x="14846300" y="526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30</xdr:row>
      <xdr:rowOff>159632</xdr:rowOff>
    </xdr:from>
    <xdr:to>
      <xdr:col>72</xdr:col>
      <xdr:colOff>123825</xdr:colOff>
      <xdr:row>31</xdr:row>
      <xdr:rowOff>89782</xdr:rowOff>
    </xdr:to>
    <xdr:sp macro="" textlink="">
      <xdr:nvSpPr>
        <xdr:cNvPr id="147" name="楕円 146">
          <a:extLst>
            <a:ext uri="{FF2B5EF4-FFF2-40B4-BE49-F238E27FC236}">
              <a16:creationId xmlns:a16="http://schemas.microsoft.com/office/drawing/2014/main" id="{00000000-0008-0000-0000-000093000000}"/>
            </a:ext>
          </a:extLst>
        </xdr:cNvPr>
        <xdr:cNvSpPr/>
      </xdr:nvSpPr>
      <xdr:spPr>
        <a:xfrm>
          <a:off x="14033500" y="5303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31</xdr:row>
      <xdr:rowOff>18112</xdr:rowOff>
    </xdr:from>
    <xdr:to>
      <xdr:col>76</xdr:col>
      <xdr:colOff>22225</xdr:colOff>
      <xdr:row>31</xdr:row>
      <xdr:rowOff>38982</xdr:rowOff>
    </xdr:to>
    <xdr:cxnSp macro="">
      <xdr:nvCxnSpPr>
        <xdr:cNvPr id="148" name="直線コネクタ 147">
          <a:extLst>
            <a:ext uri="{FF2B5EF4-FFF2-40B4-BE49-F238E27FC236}">
              <a16:creationId xmlns:a16="http://schemas.microsoft.com/office/drawing/2014/main" id="{00000000-0008-0000-0000-000094000000}"/>
            </a:ext>
          </a:extLst>
        </xdr:cNvPr>
        <xdr:cNvCxnSpPr/>
      </xdr:nvCxnSpPr>
      <xdr:spPr>
        <a:xfrm flipV="1">
          <a:off x="14084300" y="5333062"/>
          <a:ext cx="711200" cy="208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22225</xdr:colOff>
      <xdr:row>32</xdr:row>
      <xdr:rowOff>11881</xdr:rowOff>
    </xdr:from>
    <xdr:to>
      <xdr:col>68</xdr:col>
      <xdr:colOff>123825</xdr:colOff>
      <xdr:row>32</xdr:row>
      <xdr:rowOff>113481</xdr:rowOff>
    </xdr:to>
    <xdr:sp macro="" textlink="">
      <xdr:nvSpPr>
        <xdr:cNvPr id="149" name="楕円 148">
          <a:extLst>
            <a:ext uri="{FF2B5EF4-FFF2-40B4-BE49-F238E27FC236}">
              <a16:creationId xmlns:a16="http://schemas.microsoft.com/office/drawing/2014/main" id="{00000000-0008-0000-0000-000095000000}"/>
            </a:ext>
          </a:extLst>
        </xdr:cNvPr>
        <xdr:cNvSpPr/>
      </xdr:nvSpPr>
      <xdr:spPr>
        <a:xfrm>
          <a:off x="13271500" y="54982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68</xdr:col>
      <xdr:colOff>73025</xdr:colOff>
      <xdr:row>31</xdr:row>
      <xdr:rowOff>38982</xdr:rowOff>
    </xdr:from>
    <xdr:to>
      <xdr:col>72</xdr:col>
      <xdr:colOff>73025</xdr:colOff>
      <xdr:row>32</xdr:row>
      <xdr:rowOff>62681</xdr:rowOff>
    </xdr:to>
    <xdr:cxnSp macro="">
      <xdr:nvCxnSpPr>
        <xdr:cNvPr id="150" name="直線コネクタ 149">
          <a:extLst>
            <a:ext uri="{FF2B5EF4-FFF2-40B4-BE49-F238E27FC236}">
              <a16:creationId xmlns:a16="http://schemas.microsoft.com/office/drawing/2014/main" id="{00000000-0008-0000-0000-000096000000}"/>
            </a:ext>
          </a:extLst>
        </xdr:cNvPr>
        <xdr:cNvCxnSpPr/>
      </xdr:nvCxnSpPr>
      <xdr:spPr>
        <a:xfrm flipV="1">
          <a:off x="13322300" y="5353932"/>
          <a:ext cx="762000" cy="195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64</xdr:col>
      <xdr:colOff>22225</xdr:colOff>
      <xdr:row>30</xdr:row>
      <xdr:rowOff>169347</xdr:rowOff>
    </xdr:from>
    <xdr:to>
      <xdr:col>64</xdr:col>
      <xdr:colOff>123825</xdr:colOff>
      <xdr:row>31</xdr:row>
      <xdr:rowOff>99497</xdr:rowOff>
    </xdr:to>
    <xdr:sp macro="" textlink="">
      <xdr:nvSpPr>
        <xdr:cNvPr id="151" name="楕円 150">
          <a:extLst>
            <a:ext uri="{FF2B5EF4-FFF2-40B4-BE49-F238E27FC236}">
              <a16:creationId xmlns:a16="http://schemas.microsoft.com/office/drawing/2014/main" id="{00000000-0008-0000-0000-000097000000}"/>
            </a:ext>
          </a:extLst>
        </xdr:cNvPr>
        <xdr:cNvSpPr/>
      </xdr:nvSpPr>
      <xdr:spPr>
        <a:xfrm>
          <a:off x="12509500" y="53128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64</xdr:col>
      <xdr:colOff>73025</xdr:colOff>
      <xdr:row>31</xdr:row>
      <xdr:rowOff>48697</xdr:rowOff>
    </xdr:from>
    <xdr:to>
      <xdr:col>68</xdr:col>
      <xdr:colOff>73025</xdr:colOff>
      <xdr:row>32</xdr:row>
      <xdr:rowOff>62681</xdr:rowOff>
    </xdr:to>
    <xdr:cxnSp macro="">
      <xdr:nvCxnSpPr>
        <xdr:cNvPr id="152" name="直線コネクタ 151">
          <a:extLst>
            <a:ext uri="{FF2B5EF4-FFF2-40B4-BE49-F238E27FC236}">
              <a16:creationId xmlns:a16="http://schemas.microsoft.com/office/drawing/2014/main" id="{00000000-0008-0000-0000-000098000000}"/>
            </a:ext>
          </a:extLst>
        </xdr:cNvPr>
        <xdr:cNvCxnSpPr/>
      </xdr:nvCxnSpPr>
      <xdr:spPr>
        <a:xfrm>
          <a:off x="12560300" y="5363647"/>
          <a:ext cx="762000" cy="185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60</xdr:col>
      <xdr:colOff>22225</xdr:colOff>
      <xdr:row>31</xdr:row>
      <xdr:rowOff>8213</xdr:rowOff>
    </xdr:from>
    <xdr:to>
      <xdr:col>60</xdr:col>
      <xdr:colOff>123825</xdr:colOff>
      <xdr:row>31</xdr:row>
      <xdr:rowOff>109813</xdr:rowOff>
    </xdr:to>
    <xdr:sp macro="" textlink="">
      <xdr:nvSpPr>
        <xdr:cNvPr id="153" name="楕円 152">
          <a:extLst>
            <a:ext uri="{FF2B5EF4-FFF2-40B4-BE49-F238E27FC236}">
              <a16:creationId xmlns:a16="http://schemas.microsoft.com/office/drawing/2014/main" id="{00000000-0008-0000-0000-000099000000}"/>
            </a:ext>
          </a:extLst>
        </xdr:cNvPr>
        <xdr:cNvSpPr/>
      </xdr:nvSpPr>
      <xdr:spPr>
        <a:xfrm>
          <a:off x="11747500" y="5323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60</xdr:col>
      <xdr:colOff>73025</xdr:colOff>
      <xdr:row>31</xdr:row>
      <xdr:rowOff>48697</xdr:rowOff>
    </xdr:from>
    <xdr:to>
      <xdr:col>64</xdr:col>
      <xdr:colOff>73025</xdr:colOff>
      <xdr:row>31</xdr:row>
      <xdr:rowOff>59013</xdr:rowOff>
    </xdr:to>
    <xdr:cxnSp macro="">
      <xdr:nvCxnSpPr>
        <xdr:cNvPr id="154" name="直線コネクタ 153">
          <a:extLst>
            <a:ext uri="{FF2B5EF4-FFF2-40B4-BE49-F238E27FC236}">
              <a16:creationId xmlns:a16="http://schemas.microsoft.com/office/drawing/2014/main" id="{00000000-0008-0000-0000-00009A000000}"/>
            </a:ext>
          </a:extLst>
        </xdr:cNvPr>
        <xdr:cNvCxnSpPr/>
      </xdr:nvCxnSpPr>
      <xdr:spPr>
        <a:xfrm flipV="1">
          <a:off x="11798300" y="5363647"/>
          <a:ext cx="762000" cy="10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131787</xdr:rowOff>
    </xdr:from>
    <xdr:ext cx="469744" cy="259045"/>
    <xdr:sp macro="" textlink="">
      <xdr:nvSpPr>
        <xdr:cNvPr id="155" name="n_1aveValue債務償還比率">
          <a:extLst>
            <a:ext uri="{FF2B5EF4-FFF2-40B4-BE49-F238E27FC236}">
              <a16:creationId xmlns:a16="http://schemas.microsoft.com/office/drawing/2014/main" id="{00000000-0008-0000-0000-00009B000000}"/>
            </a:ext>
          </a:extLst>
        </xdr:cNvPr>
        <xdr:cNvSpPr txBox="1"/>
      </xdr:nvSpPr>
      <xdr:spPr>
        <a:xfrm>
          <a:off x="13836727" y="49323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29</xdr:row>
      <xdr:rowOff>20069</xdr:rowOff>
    </xdr:from>
    <xdr:ext cx="469744" cy="259045"/>
    <xdr:sp macro="" textlink="">
      <xdr:nvSpPr>
        <xdr:cNvPr id="156" name="n_2aveValue債務償還比率">
          <a:extLst>
            <a:ext uri="{FF2B5EF4-FFF2-40B4-BE49-F238E27FC236}">
              <a16:creationId xmlns:a16="http://schemas.microsoft.com/office/drawing/2014/main" id="{00000000-0008-0000-0000-00009C000000}"/>
            </a:ext>
          </a:extLst>
        </xdr:cNvPr>
        <xdr:cNvSpPr txBox="1"/>
      </xdr:nvSpPr>
      <xdr:spPr>
        <a:xfrm>
          <a:off x="13087427" y="499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29</xdr:row>
      <xdr:rowOff>3157</xdr:rowOff>
    </xdr:from>
    <xdr:ext cx="469744" cy="259045"/>
    <xdr:sp macro="" textlink="">
      <xdr:nvSpPr>
        <xdr:cNvPr id="157" name="n_3aveValue債務償還比率">
          <a:extLst>
            <a:ext uri="{FF2B5EF4-FFF2-40B4-BE49-F238E27FC236}">
              <a16:creationId xmlns:a16="http://schemas.microsoft.com/office/drawing/2014/main" id="{00000000-0008-0000-0000-00009D000000}"/>
            </a:ext>
          </a:extLst>
        </xdr:cNvPr>
        <xdr:cNvSpPr txBox="1"/>
      </xdr:nvSpPr>
      <xdr:spPr>
        <a:xfrm>
          <a:off x="12325427" y="49752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29</xdr:row>
      <xdr:rowOff>3397</xdr:rowOff>
    </xdr:from>
    <xdr:ext cx="469744" cy="259045"/>
    <xdr:sp macro="" textlink="">
      <xdr:nvSpPr>
        <xdr:cNvPr id="158" name="n_4aveValue債務償還比率">
          <a:extLst>
            <a:ext uri="{FF2B5EF4-FFF2-40B4-BE49-F238E27FC236}">
              <a16:creationId xmlns:a16="http://schemas.microsoft.com/office/drawing/2014/main" id="{00000000-0008-0000-0000-00009E000000}"/>
            </a:ext>
          </a:extLst>
        </xdr:cNvPr>
        <xdr:cNvSpPr txBox="1"/>
      </xdr:nvSpPr>
      <xdr:spPr>
        <a:xfrm>
          <a:off x="11563427" y="4975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31</xdr:row>
      <xdr:rowOff>80909</xdr:rowOff>
    </xdr:from>
    <xdr:ext cx="469744" cy="259045"/>
    <xdr:sp macro="" textlink="">
      <xdr:nvSpPr>
        <xdr:cNvPr id="159" name="n_1mainValue債務償還比率">
          <a:extLst>
            <a:ext uri="{FF2B5EF4-FFF2-40B4-BE49-F238E27FC236}">
              <a16:creationId xmlns:a16="http://schemas.microsoft.com/office/drawing/2014/main" id="{00000000-0008-0000-0000-00009F000000}"/>
            </a:ext>
          </a:extLst>
        </xdr:cNvPr>
        <xdr:cNvSpPr txBox="1"/>
      </xdr:nvSpPr>
      <xdr:spPr>
        <a:xfrm>
          <a:off x="13836727" y="5395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28652</xdr:colOff>
      <xdr:row>32</xdr:row>
      <xdr:rowOff>104608</xdr:rowOff>
    </xdr:from>
    <xdr:ext cx="469744" cy="259045"/>
    <xdr:sp macro="" textlink="">
      <xdr:nvSpPr>
        <xdr:cNvPr id="160" name="n_2mainValue債務償還比率">
          <a:extLst>
            <a:ext uri="{FF2B5EF4-FFF2-40B4-BE49-F238E27FC236}">
              <a16:creationId xmlns:a16="http://schemas.microsoft.com/office/drawing/2014/main" id="{00000000-0008-0000-0000-0000A0000000}"/>
            </a:ext>
          </a:extLst>
        </xdr:cNvPr>
        <xdr:cNvSpPr txBox="1"/>
      </xdr:nvSpPr>
      <xdr:spPr>
        <a:xfrm>
          <a:off x="13087427" y="55910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28652</xdr:colOff>
      <xdr:row>31</xdr:row>
      <xdr:rowOff>90624</xdr:rowOff>
    </xdr:from>
    <xdr:ext cx="469744" cy="259045"/>
    <xdr:sp macro="" textlink="">
      <xdr:nvSpPr>
        <xdr:cNvPr id="161" name="n_3mainValue債務償還比率">
          <a:extLst>
            <a:ext uri="{FF2B5EF4-FFF2-40B4-BE49-F238E27FC236}">
              <a16:creationId xmlns:a16="http://schemas.microsoft.com/office/drawing/2014/main" id="{00000000-0008-0000-0000-0000A1000000}"/>
            </a:ext>
          </a:extLst>
        </xdr:cNvPr>
        <xdr:cNvSpPr txBox="1"/>
      </xdr:nvSpPr>
      <xdr:spPr>
        <a:xfrm>
          <a:off x="12325427" y="54055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28652</xdr:colOff>
      <xdr:row>31</xdr:row>
      <xdr:rowOff>100940</xdr:rowOff>
    </xdr:from>
    <xdr:ext cx="469744" cy="259045"/>
    <xdr:sp macro="" textlink="">
      <xdr:nvSpPr>
        <xdr:cNvPr id="162" name="n_4mainValue債務償還比率">
          <a:extLst>
            <a:ext uri="{FF2B5EF4-FFF2-40B4-BE49-F238E27FC236}">
              <a16:creationId xmlns:a16="http://schemas.microsoft.com/office/drawing/2014/main" id="{00000000-0008-0000-0000-0000A2000000}"/>
            </a:ext>
          </a:extLst>
        </xdr:cNvPr>
        <xdr:cNvSpPr txBox="1"/>
      </xdr:nvSpPr>
      <xdr:spPr>
        <a:xfrm>
          <a:off x="11563427" y="54158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63" name="正方形/長方形 162">
          <a:extLst>
            <a:ext uri="{FF2B5EF4-FFF2-40B4-BE49-F238E27FC236}">
              <a16:creationId xmlns:a16="http://schemas.microsoft.com/office/drawing/2014/main" id="{00000000-0008-0000-0000-0000A3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64" name="正方形/長方形 163">
          <a:extLst>
            <a:ext uri="{FF2B5EF4-FFF2-40B4-BE49-F238E27FC236}">
              <a16:creationId xmlns:a16="http://schemas.microsoft.com/office/drawing/2014/main" id="{00000000-0008-0000-0000-0000A4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65" name="テキスト ボックス 164">
          <a:extLst>
            <a:ext uri="{FF2B5EF4-FFF2-40B4-BE49-F238E27FC236}">
              <a16:creationId xmlns:a16="http://schemas.microsoft.com/office/drawing/2014/main" id="{00000000-0008-0000-0000-0000A5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66" name="テキスト ボックス 165">
          <a:extLst>
            <a:ext uri="{FF2B5EF4-FFF2-40B4-BE49-F238E27FC236}">
              <a16:creationId xmlns:a16="http://schemas.microsoft.com/office/drawing/2014/main" id="{00000000-0008-0000-0000-0000A6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67" name="テキスト ボックス 166">
          <a:extLst>
            <a:ext uri="{FF2B5EF4-FFF2-40B4-BE49-F238E27FC236}">
              <a16:creationId xmlns:a16="http://schemas.microsoft.com/office/drawing/2014/main" id="{00000000-0008-0000-0000-0000A7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68" name="テキスト ボックス 167">
          <a:extLst>
            <a:ext uri="{FF2B5EF4-FFF2-40B4-BE49-F238E27FC236}">
              <a16:creationId xmlns:a16="http://schemas.microsoft.com/office/drawing/2014/main" id="{00000000-0008-0000-0000-0000A8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1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1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1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1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1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1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1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1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1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1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1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1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1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1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1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1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1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1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1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1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1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1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1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1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1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1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1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1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1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1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1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1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1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1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1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1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1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1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1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1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1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1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4" name="直線コネクタ 43">
          <a:extLst>
            <a:ext uri="{FF2B5EF4-FFF2-40B4-BE49-F238E27FC236}">
              <a16:creationId xmlns:a16="http://schemas.microsoft.com/office/drawing/2014/main" id="{00000000-0008-0000-0100-00002C000000}"/>
            </a:ext>
          </a:extLst>
        </xdr:cNvPr>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67327</xdr:rowOff>
    </xdr:from>
    <xdr:ext cx="467179" cy="259045"/>
    <xdr:sp macro="" textlink="">
      <xdr:nvSpPr>
        <xdr:cNvPr id="45" name="テキスト ボックス 44">
          <a:extLst>
            <a:ext uri="{FF2B5EF4-FFF2-40B4-BE49-F238E27FC236}">
              <a16:creationId xmlns:a16="http://schemas.microsoft.com/office/drawing/2014/main" id="{00000000-0008-0000-0100-00002D000000}"/>
            </a:ext>
          </a:extLst>
        </xdr:cNvPr>
        <xdr:cNvSpPr txBox="1"/>
      </xdr:nvSpPr>
      <xdr:spPr>
        <a:xfrm>
          <a:off x="294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6" name="直線コネクタ 45">
          <a:extLst>
            <a:ext uri="{FF2B5EF4-FFF2-40B4-BE49-F238E27FC236}">
              <a16:creationId xmlns:a16="http://schemas.microsoft.com/office/drawing/2014/main" id="{00000000-0008-0000-0100-00002E000000}"/>
            </a:ext>
          </a:extLst>
        </xdr:cNvPr>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7" name="テキスト ボックス 46">
          <a:extLst>
            <a:ext uri="{FF2B5EF4-FFF2-40B4-BE49-F238E27FC236}">
              <a16:creationId xmlns:a16="http://schemas.microsoft.com/office/drawing/2014/main" id="{00000000-0008-0000-0100-00002F000000}"/>
            </a:ext>
          </a:extLst>
        </xdr:cNvPr>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8" name="直線コネクタ 47">
          <a:extLst>
            <a:ext uri="{FF2B5EF4-FFF2-40B4-BE49-F238E27FC236}">
              <a16:creationId xmlns:a16="http://schemas.microsoft.com/office/drawing/2014/main" id="{00000000-0008-0000-0100-000030000000}"/>
            </a:ext>
          </a:extLst>
        </xdr:cNvPr>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9" name="テキスト ボックス 48">
          <a:extLst>
            <a:ext uri="{FF2B5EF4-FFF2-40B4-BE49-F238E27FC236}">
              <a16:creationId xmlns:a16="http://schemas.microsoft.com/office/drawing/2014/main" id="{00000000-0008-0000-0100-000031000000}"/>
            </a:ext>
          </a:extLst>
        </xdr:cNvPr>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50" name="直線コネクタ 49">
          <a:extLst>
            <a:ext uri="{FF2B5EF4-FFF2-40B4-BE49-F238E27FC236}">
              <a16:creationId xmlns:a16="http://schemas.microsoft.com/office/drawing/2014/main" id="{00000000-0008-0000-0100-000032000000}"/>
            </a:ext>
          </a:extLst>
        </xdr:cNvPr>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1" name="テキスト ボックス 50">
          <a:extLst>
            <a:ext uri="{FF2B5EF4-FFF2-40B4-BE49-F238E27FC236}">
              <a16:creationId xmlns:a16="http://schemas.microsoft.com/office/drawing/2014/main" id="{00000000-0008-0000-0100-000033000000}"/>
            </a:ext>
          </a:extLst>
        </xdr:cNvPr>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2" name="直線コネクタ 51">
          <a:extLst>
            <a:ext uri="{FF2B5EF4-FFF2-40B4-BE49-F238E27FC236}">
              <a16:creationId xmlns:a16="http://schemas.microsoft.com/office/drawing/2014/main" id="{00000000-0008-0000-0100-000034000000}"/>
            </a:ext>
          </a:extLst>
        </xdr:cNvPr>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86377</xdr:rowOff>
    </xdr:from>
    <xdr:ext cx="403059" cy="259045"/>
    <xdr:sp macro="" textlink="">
      <xdr:nvSpPr>
        <xdr:cNvPr id="53" name="テキスト ボックス 52">
          <a:extLst>
            <a:ext uri="{FF2B5EF4-FFF2-40B4-BE49-F238E27FC236}">
              <a16:creationId xmlns:a16="http://schemas.microsoft.com/office/drawing/2014/main" id="{00000000-0008-0000-0100-000035000000}"/>
            </a:ext>
          </a:extLst>
        </xdr:cNvPr>
        <xdr:cNvSpPr txBox="1"/>
      </xdr:nvSpPr>
      <xdr:spPr>
        <a:xfrm>
          <a:off x="358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a:extLst>
            <a:ext uri="{FF2B5EF4-FFF2-40B4-BE49-F238E27FC236}">
              <a16:creationId xmlns:a16="http://schemas.microsoft.com/office/drawing/2014/main" id="{00000000-0008-0000-0100-000036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30</xdr:row>
      <xdr:rowOff>48277</xdr:rowOff>
    </xdr:from>
    <xdr:ext cx="338939" cy="259045"/>
    <xdr:sp macro="" textlink="">
      <xdr:nvSpPr>
        <xdr:cNvPr id="55" name="テキスト ボックス 54">
          <a:extLst>
            <a:ext uri="{FF2B5EF4-FFF2-40B4-BE49-F238E27FC236}">
              <a16:creationId xmlns:a16="http://schemas.microsoft.com/office/drawing/2014/main" id="{00000000-0008-0000-0100-000037000000}"/>
            </a:ext>
          </a:extLst>
        </xdr:cNvPr>
        <xdr:cNvSpPr txBox="1"/>
      </xdr:nvSpPr>
      <xdr:spPr>
        <a:xfrm>
          <a:off x="423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道路】&#10;有形固定資産減価償却率グラフ枠">
          <a:extLst>
            <a:ext uri="{FF2B5EF4-FFF2-40B4-BE49-F238E27FC236}">
              <a16:creationId xmlns:a16="http://schemas.microsoft.com/office/drawing/2014/main" id="{00000000-0008-0000-0100-000038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112395</xdr:rowOff>
    </xdr:from>
    <xdr:to>
      <xdr:col>24</xdr:col>
      <xdr:colOff>62865</xdr:colOff>
      <xdr:row>42</xdr:row>
      <xdr:rowOff>26670</xdr:rowOff>
    </xdr:to>
    <xdr:cxnSp macro="">
      <xdr:nvCxnSpPr>
        <xdr:cNvPr id="57" name="直線コネクタ 56">
          <a:extLst>
            <a:ext uri="{FF2B5EF4-FFF2-40B4-BE49-F238E27FC236}">
              <a16:creationId xmlns:a16="http://schemas.microsoft.com/office/drawing/2014/main" id="{00000000-0008-0000-0100-000039000000}"/>
            </a:ext>
          </a:extLst>
        </xdr:cNvPr>
        <xdr:cNvCxnSpPr/>
      </xdr:nvCxnSpPr>
      <xdr:spPr>
        <a:xfrm flipV="1">
          <a:off x="4634865" y="5941695"/>
          <a:ext cx="0" cy="12858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30497</xdr:rowOff>
    </xdr:from>
    <xdr:ext cx="405111" cy="259045"/>
    <xdr:sp macro="" textlink="">
      <xdr:nvSpPr>
        <xdr:cNvPr id="58" name="【道路】&#10;有形固定資産減価償却率最小値テキスト">
          <a:extLst>
            <a:ext uri="{FF2B5EF4-FFF2-40B4-BE49-F238E27FC236}">
              <a16:creationId xmlns:a16="http://schemas.microsoft.com/office/drawing/2014/main" id="{00000000-0008-0000-0100-00003A000000}"/>
            </a:ext>
          </a:extLst>
        </xdr:cNvPr>
        <xdr:cNvSpPr txBox="1"/>
      </xdr:nvSpPr>
      <xdr:spPr>
        <a:xfrm>
          <a:off x="4673600" y="72313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26670</xdr:rowOff>
    </xdr:from>
    <xdr:to>
      <xdr:col>24</xdr:col>
      <xdr:colOff>152400</xdr:colOff>
      <xdr:row>42</xdr:row>
      <xdr:rowOff>26670</xdr:rowOff>
    </xdr:to>
    <xdr:cxnSp macro="">
      <xdr:nvCxnSpPr>
        <xdr:cNvPr id="59" name="直線コネクタ 58">
          <a:extLst>
            <a:ext uri="{FF2B5EF4-FFF2-40B4-BE49-F238E27FC236}">
              <a16:creationId xmlns:a16="http://schemas.microsoft.com/office/drawing/2014/main" id="{00000000-0008-0000-0100-00003B000000}"/>
            </a:ext>
          </a:extLst>
        </xdr:cNvPr>
        <xdr:cNvCxnSpPr/>
      </xdr:nvCxnSpPr>
      <xdr:spPr>
        <a:xfrm>
          <a:off x="4546600" y="72275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33</xdr:row>
      <xdr:rowOff>59072</xdr:rowOff>
    </xdr:from>
    <xdr:ext cx="405111" cy="259045"/>
    <xdr:sp macro="" textlink="">
      <xdr:nvSpPr>
        <xdr:cNvPr id="60" name="【道路】&#10;有形固定資産減価償却率最大値テキスト">
          <a:extLst>
            <a:ext uri="{FF2B5EF4-FFF2-40B4-BE49-F238E27FC236}">
              <a16:creationId xmlns:a16="http://schemas.microsoft.com/office/drawing/2014/main" id="{00000000-0008-0000-0100-00003C000000}"/>
            </a:ext>
          </a:extLst>
        </xdr:cNvPr>
        <xdr:cNvSpPr txBox="1"/>
      </xdr:nvSpPr>
      <xdr:spPr>
        <a:xfrm>
          <a:off x="4673600" y="57169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112395</xdr:rowOff>
    </xdr:from>
    <xdr:to>
      <xdr:col>24</xdr:col>
      <xdr:colOff>152400</xdr:colOff>
      <xdr:row>34</xdr:row>
      <xdr:rowOff>112395</xdr:rowOff>
    </xdr:to>
    <xdr:cxnSp macro="">
      <xdr:nvCxnSpPr>
        <xdr:cNvPr id="61" name="直線コネクタ 60">
          <a:extLst>
            <a:ext uri="{FF2B5EF4-FFF2-40B4-BE49-F238E27FC236}">
              <a16:creationId xmlns:a16="http://schemas.microsoft.com/office/drawing/2014/main" id="{00000000-0008-0000-0100-00003D000000}"/>
            </a:ext>
          </a:extLst>
        </xdr:cNvPr>
        <xdr:cNvCxnSpPr/>
      </xdr:nvCxnSpPr>
      <xdr:spPr>
        <a:xfrm>
          <a:off x="4546600" y="59416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148607</xdr:rowOff>
    </xdr:from>
    <xdr:ext cx="405111" cy="259045"/>
    <xdr:sp macro="" textlink="">
      <xdr:nvSpPr>
        <xdr:cNvPr id="62" name="【道路】&#10;有形固定資産減価償却率平均値テキスト">
          <a:extLst>
            <a:ext uri="{FF2B5EF4-FFF2-40B4-BE49-F238E27FC236}">
              <a16:creationId xmlns:a16="http://schemas.microsoft.com/office/drawing/2014/main" id="{00000000-0008-0000-0100-00003E000000}"/>
            </a:ext>
          </a:extLst>
        </xdr:cNvPr>
        <xdr:cNvSpPr txBox="1"/>
      </xdr:nvSpPr>
      <xdr:spPr>
        <a:xfrm>
          <a:off x="4673600" y="649225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170180</xdr:rowOff>
    </xdr:from>
    <xdr:to>
      <xdr:col>24</xdr:col>
      <xdr:colOff>114300</xdr:colOff>
      <xdr:row>38</xdr:row>
      <xdr:rowOff>100330</xdr:rowOff>
    </xdr:to>
    <xdr:sp macro="" textlink="">
      <xdr:nvSpPr>
        <xdr:cNvPr id="63" name="フローチャート: 判断 62">
          <a:extLst>
            <a:ext uri="{FF2B5EF4-FFF2-40B4-BE49-F238E27FC236}">
              <a16:creationId xmlns:a16="http://schemas.microsoft.com/office/drawing/2014/main" id="{00000000-0008-0000-0100-00003F000000}"/>
            </a:ext>
          </a:extLst>
        </xdr:cNvPr>
        <xdr:cNvSpPr/>
      </xdr:nvSpPr>
      <xdr:spPr>
        <a:xfrm>
          <a:off x="4584700" y="6513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4445</xdr:rowOff>
    </xdr:from>
    <xdr:to>
      <xdr:col>20</xdr:col>
      <xdr:colOff>38100</xdr:colOff>
      <xdr:row>38</xdr:row>
      <xdr:rowOff>106045</xdr:rowOff>
    </xdr:to>
    <xdr:sp macro="" textlink="">
      <xdr:nvSpPr>
        <xdr:cNvPr id="64" name="フローチャート: 判断 63">
          <a:extLst>
            <a:ext uri="{FF2B5EF4-FFF2-40B4-BE49-F238E27FC236}">
              <a16:creationId xmlns:a16="http://schemas.microsoft.com/office/drawing/2014/main" id="{00000000-0008-0000-0100-000040000000}"/>
            </a:ext>
          </a:extLst>
        </xdr:cNvPr>
        <xdr:cNvSpPr/>
      </xdr:nvSpPr>
      <xdr:spPr>
        <a:xfrm>
          <a:off x="3746500" y="65195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147320</xdr:rowOff>
    </xdr:from>
    <xdr:to>
      <xdr:col>15</xdr:col>
      <xdr:colOff>101600</xdr:colOff>
      <xdr:row>38</xdr:row>
      <xdr:rowOff>77470</xdr:rowOff>
    </xdr:to>
    <xdr:sp macro="" textlink="">
      <xdr:nvSpPr>
        <xdr:cNvPr id="65" name="フローチャート: 判断 64">
          <a:extLst>
            <a:ext uri="{FF2B5EF4-FFF2-40B4-BE49-F238E27FC236}">
              <a16:creationId xmlns:a16="http://schemas.microsoft.com/office/drawing/2014/main" id="{00000000-0008-0000-0100-000041000000}"/>
            </a:ext>
          </a:extLst>
        </xdr:cNvPr>
        <xdr:cNvSpPr/>
      </xdr:nvSpPr>
      <xdr:spPr>
        <a:xfrm>
          <a:off x="2857500" y="64909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113030</xdr:rowOff>
    </xdr:from>
    <xdr:to>
      <xdr:col>10</xdr:col>
      <xdr:colOff>165100</xdr:colOff>
      <xdr:row>38</xdr:row>
      <xdr:rowOff>43180</xdr:rowOff>
    </xdr:to>
    <xdr:sp macro="" textlink="">
      <xdr:nvSpPr>
        <xdr:cNvPr id="66" name="フローチャート: 判断 65">
          <a:extLst>
            <a:ext uri="{FF2B5EF4-FFF2-40B4-BE49-F238E27FC236}">
              <a16:creationId xmlns:a16="http://schemas.microsoft.com/office/drawing/2014/main" id="{00000000-0008-0000-0100-000042000000}"/>
            </a:ext>
          </a:extLst>
        </xdr:cNvPr>
        <xdr:cNvSpPr/>
      </xdr:nvSpPr>
      <xdr:spPr>
        <a:xfrm>
          <a:off x="1968500" y="645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37</xdr:row>
      <xdr:rowOff>82550</xdr:rowOff>
    </xdr:from>
    <xdr:to>
      <xdr:col>6</xdr:col>
      <xdr:colOff>38100</xdr:colOff>
      <xdr:row>38</xdr:row>
      <xdr:rowOff>12700</xdr:rowOff>
    </xdr:to>
    <xdr:sp macro="" textlink="">
      <xdr:nvSpPr>
        <xdr:cNvPr id="67" name="フローチャート: 判断 66">
          <a:extLst>
            <a:ext uri="{FF2B5EF4-FFF2-40B4-BE49-F238E27FC236}">
              <a16:creationId xmlns:a16="http://schemas.microsoft.com/office/drawing/2014/main" id="{00000000-0008-0000-0100-000043000000}"/>
            </a:ext>
          </a:extLst>
        </xdr:cNvPr>
        <xdr:cNvSpPr/>
      </xdr:nvSpPr>
      <xdr:spPr>
        <a:xfrm>
          <a:off x="1079500" y="6426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8" name="テキスト ボックス 67">
          <a:extLst>
            <a:ext uri="{FF2B5EF4-FFF2-40B4-BE49-F238E27FC236}">
              <a16:creationId xmlns:a16="http://schemas.microsoft.com/office/drawing/2014/main" id="{00000000-0008-0000-0100-000044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100-000045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100-000046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100-000047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100-000048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25400</xdr:rowOff>
    </xdr:from>
    <xdr:to>
      <xdr:col>24</xdr:col>
      <xdr:colOff>114300</xdr:colOff>
      <xdr:row>36</xdr:row>
      <xdr:rowOff>127000</xdr:rowOff>
    </xdr:to>
    <xdr:sp macro="" textlink="">
      <xdr:nvSpPr>
        <xdr:cNvPr id="73" name="楕円 72">
          <a:extLst>
            <a:ext uri="{FF2B5EF4-FFF2-40B4-BE49-F238E27FC236}">
              <a16:creationId xmlns:a16="http://schemas.microsoft.com/office/drawing/2014/main" id="{00000000-0008-0000-0100-000049000000}"/>
            </a:ext>
          </a:extLst>
        </xdr:cNvPr>
        <xdr:cNvSpPr/>
      </xdr:nvSpPr>
      <xdr:spPr>
        <a:xfrm>
          <a:off x="4584700" y="6197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48277</xdr:rowOff>
    </xdr:from>
    <xdr:ext cx="405111" cy="259045"/>
    <xdr:sp macro="" textlink="">
      <xdr:nvSpPr>
        <xdr:cNvPr id="74" name="【道路】&#10;有形固定資産減価償却率該当値テキスト">
          <a:extLst>
            <a:ext uri="{FF2B5EF4-FFF2-40B4-BE49-F238E27FC236}">
              <a16:creationId xmlns:a16="http://schemas.microsoft.com/office/drawing/2014/main" id="{00000000-0008-0000-0100-00004A000000}"/>
            </a:ext>
          </a:extLst>
        </xdr:cNvPr>
        <xdr:cNvSpPr txBox="1"/>
      </xdr:nvSpPr>
      <xdr:spPr>
        <a:xfrm>
          <a:off x="4673600" y="60490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35</xdr:row>
      <xdr:rowOff>166370</xdr:rowOff>
    </xdr:from>
    <xdr:to>
      <xdr:col>20</xdr:col>
      <xdr:colOff>38100</xdr:colOff>
      <xdr:row>36</xdr:row>
      <xdr:rowOff>96520</xdr:rowOff>
    </xdr:to>
    <xdr:sp macro="" textlink="">
      <xdr:nvSpPr>
        <xdr:cNvPr id="75" name="楕円 74">
          <a:extLst>
            <a:ext uri="{FF2B5EF4-FFF2-40B4-BE49-F238E27FC236}">
              <a16:creationId xmlns:a16="http://schemas.microsoft.com/office/drawing/2014/main" id="{00000000-0008-0000-0100-00004B000000}"/>
            </a:ext>
          </a:extLst>
        </xdr:cNvPr>
        <xdr:cNvSpPr/>
      </xdr:nvSpPr>
      <xdr:spPr>
        <a:xfrm>
          <a:off x="3746500" y="6167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45720</xdr:rowOff>
    </xdr:from>
    <xdr:to>
      <xdr:col>24</xdr:col>
      <xdr:colOff>63500</xdr:colOff>
      <xdr:row>36</xdr:row>
      <xdr:rowOff>76200</xdr:rowOff>
    </xdr:to>
    <xdr:cxnSp macro="">
      <xdr:nvCxnSpPr>
        <xdr:cNvPr id="76" name="直線コネクタ 75">
          <a:extLst>
            <a:ext uri="{FF2B5EF4-FFF2-40B4-BE49-F238E27FC236}">
              <a16:creationId xmlns:a16="http://schemas.microsoft.com/office/drawing/2014/main" id="{00000000-0008-0000-0100-00004C000000}"/>
            </a:ext>
          </a:extLst>
        </xdr:cNvPr>
        <xdr:cNvCxnSpPr/>
      </xdr:nvCxnSpPr>
      <xdr:spPr>
        <a:xfrm>
          <a:off x="3797300" y="621792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137795</xdr:rowOff>
    </xdr:from>
    <xdr:to>
      <xdr:col>15</xdr:col>
      <xdr:colOff>101600</xdr:colOff>
      <xdr:row>36</xdr:row>
      <xdr:rowOff>67945</xdr:rowOff>
    </xdr:to>
    <xdr:sp macro="" textlink="">
      <xdr:nvSpPr>
        <xdr:cNvPr id="77" name="楕円 76">
          <a:extLst>
            <a:ext uri="{FF2B5EF4-FFF2-40B4-BE49-F238E27FC236}">
              <a16:creationId xmlns:a16="http://schemas.microsoft.com/office/drawing/2014/main" id="{00000000-0008-0000-0100-00004D000000}"/>
            </a:ext>
          </a:extLst>
        </xdr:cNvPr>
        <xdr:cNvSpPr/>
      </xdr:nvSpPr>
      <xdr:spPr>
        <a:xfrm>
          <a:off x="2857500" y="6138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17145</xdr:rowOff>
    </xdr:from>
    <xdr:to>
      <xdr:col>19</xdr:col>
      <xdr:colOff>177800</xdr:colOff>
      <xdr:row>36</xdr:row>
      <xdr:rowOff>45720</xdr:rowOff>
    </xdr:to>
    <xdr:cxnSp macro="">
      <xdr:nvCxnSpPr>
        <xdr:cNvPr id="78" name="直線コネクタ 77">
          <a:extLst>
            <a:ext uri="{FF2B5EF4-FFF2-40B4-BE49-F238E27FC236}">
              <a16:creationId xmlns:a16="http://schemas.microsoft.com/office/drawing/2014/main" id="{00000000-0008-0000-0100-00004E000000}"/>
            </a:ext>
          </a:extLst>
        </xdr:cNvPr>
        <xdr:cNvCxnSpPr/>
      </xdr:nvCxnSpPr>
      <xdr:spPr>
        <a:xfrm>
          <a:off x="2908300" y="6189345"/>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114935</xdr:rowOff>
    </xdr:from>
    <xdr:to>
      <xdr:col>10</xdr:col>
      <xdr:colOff>165100</xdr:colOff>
      <xdr:row>36</xdr:row>
      <xdr:rowOff>45085</xdr:rowOff>
    </xdr:to>
    <xdr:sp macro="" textlink="">
      <xdr:nvSpPr>
        <xdr:cNvPr id="79" name="楕円 78">
          <a:extLst>
            <a:ext uri="{FF2B5EF4-FFF2-40B4-BE49-F238E27FC236}">
              <a16:creationId xmlns:a16="http://schemas.microsoft.com/office/drawing/2014/main" id="{00000000-0008-0000-0100-00004F000000}"/>
            </a:ext>
          </a:extLst>
        </xdr:cNvPr>
        <xdr:cNvSpPr/>
      </xdr:nvSpPr>
      <xdr:spPr>
        <a:xfrm>
          <a:off x="1968500" y="61156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35</xdr:row>
      <xdr:rowOff>165735</xdr:rowOff>
    </xdr:from>
    <xdr:to>
      <xdr:col>15</xdr:col>
      <xdr:colOff>50800</xdr:colOff>
      <xdr:row>36</xdr:row>
      <xdr:rowOff>17145</xdr:rowOff>
    </xdr:to>
    <xdr:cxnSp macro="">
      <xdr:nvCxnSpPr>
        <xdr:cNvPr id="80" name="直線コネクタ 79">
          <a:extLst>
            <a:ext uri="{FF2B5EF4-FFF2-40B4-BE49-F238E27FC236}">
              <a16:creationId xmlns:a16="http://schemas.microsoft.com/office/drawing/2014/main" id="{00000000-0008-0000-0100-000050000000}"/>
            </a:ext>
          </a:extLst>
        </xdr:cNvPr>
        <xdr:cNvCxnSpPr/>
      </xdr:nvCxnSpPr>
      <xdr:spPr>
        <a:xfrm>
          <a:off x="2019300" y="6166485"/>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84455</xdr:rowOff>
    </xdr:from>
    <xdr:to>
      <xdr:col>6</xdr:col>
      <xdr:colOff>38100</xdr:colOff>
      <xdr:row>36</xdr:row>
      <xdr:rowOff>14605</xdr:rowOff>
    </xdr:to>
    <xdr:sp macro="" textlink="">
      <xdr:nvSpPr>
        <xdr:cNvPr id="81" name="楕円 80">
          <a:extLst>
            <a:ext uri="{FF2B5EF4-FFF2-40B4-BE49-F238E27FC236}">
              <a16:creationId xmlns:a16="http://schemas.microsoft.com/office/drawing/2014/main" id="{00000000-0008-0000-0100-000051000000}"/>
            </a:ext>
          </a:extLst>
        </xdr:cNvPr>
        <xdr:cNvSpPr/>
      </xdr:nvSpPr>
      <xdr:spPr>
        <a:xfrm>
          <a:off x="1079500" y="60852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35</xdr:row>
      <xdr:rowOff>135255</xdr:rowOff>
    </xdr:from>
    <xdr:to>
      <xdr:col>10</xdr:col>
      <xdr:colOff>114300</xdr:colOff>
      <xdr:row>35</xdr:row>
      <xdr:rowOff>165735</xdr:rowOff>
    </xdr:to>
    <xdr:cxnSp macro="">
      <xdr:nvCxnSpPr>
        <xdr:cNvPr id="82" name="直線コネクタ 81">
          <a:extLst>
            <a:ext uri="{FF2B5EF4-FFF2-40B4-BE49-F238E27FC236}">
              <a16:creationId xmlns:a16="http://schemas.microsoft.com/office/drawing/2014/main" id="{00000000-0008-0000-0100-000052000000}"/>
            </a:ext>
          </a:extLst>
        </xdr:cNvPr>
        <xdr:cNvCxnSpPr/>
      </xdr:nvCxnSpPr>
      <xdr:spPr>
        <a:xfrm>
          <a:off x="1130300" y="6136005"/>
          <a:ext cx="8890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97172</xdr:rowOff>
    </xdr:from>
    <xdr:ext cx="405111" cy="259045"/>
    <xdr:sp macro="" textlink="">
      <xdr:nvSpPr>
        <xdr:cNvPr id="83" name="n_1aveValue【道路】&#10;有形固定資産減価償却率">
          <a:extLst>
            <a:ext uri="{FF2B5EF4-FFF2-40B4-BE49-F238E27FC236}">
              <a16:creationId xmlns:a16="http://schemas.microsoft.com/office/drawing/2014/main" id="{00000000-0008-0000-0100-000053000000}"/>
            </a:ext>
          </a:extLst>
        </xdr:cNvPr>
        <xdr:cNvSpPr txBox="1"/>
      </xdr:nvSpPr>
      <xdr:spPr>
        <a:xfrm>
          <a:off x="3582044" y="6612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68597</xdr:rowOff>
    </xdr:from>
    <xdr:ext cx="405111" cy="259045"/>
    <xdr:sp macro="" textlink="">
      <xdr:nvSpPr>
        <xdr:cNvPr id="84" name="n_2aveValue【道路】&#10;有形固定資産減価償却率">
          <a:extLst>
            <a:ext uri="{FF2B5EF4-FFF2-40B4-BE49-F238E27FC236}">
              <a16:creationId xmlns:a16="http://schemas.microsoft.com/office/drawing/2014/main" id="{00000000-0008-0000-0100-000054000000}"/>
            </a:ext>
          </a:extLst>
        </xdr:cNvPr>
        <xdr:cNvSpPr txBox="1"/>
      </xdr:nvSpPr>
      <xdr:spPr>
        <a:xfrm>
          <a:off x="2705744" y="6583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34307</xdr:rowOff>
    </xdr:from>
    <xdr:ext cx="405111" cy="259045"/>
    <xdr:sp macro="" textlink="">
      <xdr:nvSpPr>
        <xdr:cNvPr id="85" name="n_3aveValue【道路】&#10;有形固定資産減価償却率">
          <a:extLst>
            <a:ext uri="{FF2B5EF4-FFF2-40B4-BE49-F238E27FC236}">
              <a16:creationId xmlns:a16="http://schemas.microsoft.com/office/drawing/2014/main" id="{00000000-0008-0000-0100-000055000000}"/>
            </a:ext>
          </a:extLst>
        </xdr:cNvPr>
        <xdr:cNvSpPr txBox="1"/>
      </xdr:nvSpPr>
      <xdr:spPr>
        <a:xfrm>
          <a:off x="1816744" y="6549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38</xdr:row>
      <xdr:rowOff>3827</xdr:rowOff>
    </xdr:from>
    <xdr:ext cx="405111" cy="259045"/>
    <xdr:sp macro="" textlink="">
      <xdr:nvSpPr>
        <xdr:cNvPr id="86" name="n_4aveValue【道路】&#10;有形固定資産減価償却率">
          <a:extLst>
            <a:ext uri="{FF2B5EF4-FFF2-40B4-BE49-F238E27FC236}">
              <a16:creationId xmlns:a16="http://schemas.microsoft.com/office/drawing/2014/main" id="{00000000-0008-0000-0100-000056000000}"/>
            </a:ext>
          </a:extLst>
        </xdr:cNvPr>
        <xdr:cNvSpPr txBox="1"/>
      </xdr:nvSpPr>
      <xdr:spPr>
        <a:xfrm>
          <a:off x="9277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34</xdr:row>
      <xdr:rowOff>113047</xdr:rowOff>
    </xdr:from>
    <xdr:ext cx="405111" cy="259045"/>
    <xdr:sp macro="" textlink="">
      <xdr:nvSpPr>
        <xdr:cNvPr id="87" name="n_1mainValue【道路】&#10;有形固定資産減価償却率">
          <a:extLst>
            <a:ext uri="{FF2B5EF4-FFF2-40B4-BE49-F238E27FC236}">
              <a16:creationId xmlns:a16="http://schemas.microsoft.com/office/drawing/2014/main" id="{00000000-0008-0000-0100-000057000000}"/>
            </a:ext>
          </a:extLst>
        </xdr:cNvPr>
        <xdr:cNvSpPr txBox="1"/>
      </xdr:nvSpPr>
      <xdr:spPr>
        <a:xfrm>
          <a:off x="3582044" y="594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84472</xdr:rowOff>
    </xdr:from>
    <xdr:ext cx="405111" cy="259045"/>
    <xdr:sp macro="" textlink="">
      <xdr:nvSpPr>
        <xdr:cNvPr id="88" name="n_2mainValue【道路】&#10;有形固定資産減価償却率">
          <a:extLst>
            <a:ext uri="{FF2B5EF4-FFF2-40B4-BE49-F238E27FC236}">
              <a16:creationId xmlns:a16="http://schemas.microsoft.com/office/drawing/2014/main" id="{00000000-0008-0000-0100-000058000000}"/>
            </a:ext>
          </a:extLst>
        </xdr:cNvPr>
        <xdr:cNvSpPr txBox="1"/>
      </xdr:nvSpPr>
      <xdr:spPr>
        <a:xfrm>
          <a:off x="2705744" y="59137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61612</xdr:rowOff>
    </xdr:from>
    <xdr:ext cx="405111" cy="259045"/>
    <xdr:sp macro="" textlink="">
      <xdr:nvSpPr>
        <xdr:cNvPr id="89" name="n_3mainValue【道路】&#10;有形固定資産減価償却率">
          <a:extLst>
            <a:ext uri="{FF2B5EF4-FFF2-40B4-BE49-F238E27FC236}">
              <a16:creationId xmlns:a16="http://schemas.microsoft.com/office/drawing/2014/main" id="{00000000-0008-0000-0100-000059000000}"/>
            </a:ext>
          </a:extLst>
        </xdr:cNvPr>
        <xdr:cNvSpPr txBox="1"/>
      </xdr:nvSpPr>
      <xdr:spPr>
        <a:xfrm>
          <a:off x="1816744" y="58909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31132</xdr:rowOff>
    </xdr:from>
    <xdr:ext cx="405111" cy="259045"/>
    <xdr:sp macro="" textlink="">
      <xdr:nvSpPr>
        <xdr:cNvPr id="90" name="n_4mainValue【道路】&#10;有形固定資産減価償却率">
          <a:extLst>
            <a:ext uri="{FF2B5EF4-FFF2-40B4-BE49-F238E27FC236}">
              <a16:creationId xmlns:a16="http://schemas.microsoft.com/office/drawing/2014/main" id="{00000000-0008-0000-0100-00005A000000}"/>
            </a:ext>
          </a:extLst>
        </xdr:cNvPr>
        <xdr:cNvSpPr txBox="1"/>
      </xdr:nvSpPr>
      <xdr:spPr>
        <a:xfrm>
          <a:off x="927744" y="5860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1" name="正方形/長方形 90">
          <a:extLst>
            <a:ext uri="{FF2B5EF4-FFF2-40B4-BE49-F238E27FC236}">
              <a16:creationId xmlns:a16="http://schemas.microsoft.com/office/drawing/2014/main" id="{00000000-0008-0000-0100-00005B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2" name="正方形/長方形 91">
          <a:extLst>
            <a:ext uri="{FF2B5EF4-FFF2-40B4-BE49-F238E27FC236}">
              <a16:creationId xmlns:a16="http://schemas.microsoft.com/office/drawing/2014/main" id="{00000000-0008-0000-0100-00005C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3" name="正方形/長方形 92">
          <a:extLst>
            <a:ext uri="{FF2B5EF4-FFF2-40B4-BE49-F238E27FC236}">
              <a16:creationId xmlns:a16="http://schemas.microsoft.com/office/drawing/2014/main" id="{00000000-0008-0000-0100-00005D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4" name="正方形/長方形 93">
          <a:extLst>
            <a:ext uri="{FF2B5EF4-FFF2-40B4-BE49-F238E27FC236}">
              <a16:creationId xmlns:a16="http://schemas.microsoft.com/office/drawing/2014/main" id="{00000000-0008-0000-0100-00005E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5" name="正方形/長方形 94">
          <a:extLst>
            <a:ext uri="{FF2B5EF4-FFF2-40B4-BE49-F238E27FC236}">
              <a16:creationId xmlns:a16="http://schemas.microsoft.com/office/drawing/2014/main" id="{00000000-0008-0000-0100-00005F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6" name="正方形/長方形 95">
          <a:extLst>
            <a:ext uri="{FF2B5EF4-FFF2-40B4-BE49-F238E27FC236}">
              <a16:creationId xmlns:a16="http://schemas.microsoft.com/office/drawing/2014/main" id="{00000000-0008-0000-0100-000060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7" name="正方形/長方形 96">
          <a:extLst>
            <a:ext uri="{FF2B5EF4-FFF2-40B4-BE49-F238E27FC236}">
              <a16:creationId xmlns:a16="http://schemas.microsoft.com/office/drawing/2014/main" id="{00000000-0008-0000-0100-000061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11.893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8" name="正方形/長方形 97">
          <a:extLst>
            <a:ext uri="{FF2B5EF4-FFF2-40B4-BE49-F238E27FC236}">
              <a16:creationId xmlns:a16="http://schemas.microsoft.com/office/drawing/2014/main" id="{00000000-0008-0000-0100-000062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9" name="テキスト ボックス 98">
          <a:extLst>
            <a:ext uri="{FF2B5EF4-FFF2-40B4-BE49-F238E27FC236}">
              <a16:creationId xmlns:a16="http://schemas.microsoft.com/office/drawing/2014/main" id="{00000000-0008-0000-0100-000063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0" name="直線コネクタ 99">
          <a:extLst>
            <a:ext uri="{FF2B5EF4-FFF2-40B4-BE49-F238E27FC236}">
              <a16:creationId xmlns:a16="http://schemas.microsoft.com/office/drawing/2014/main" id="{00000000-0008-0000-0100-000064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1" name="直線コネクタ 100">
          <a:extLst>
            <a:ext uri="{FF2B5EF4-FFF2-40B4-BE49-F238E27FC236}">
              <a16:creationId xmlns:a16="http://schemas.microsoft.com/office/drawing/2014/main" id="{00000000-0008-0000-0100-000065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2" name="テキスト ボックス 101">
          <a:extLst>
            <a:ext uri="{FF2B5EF4-FFF2-40B4-BE49-F238E27FC236}">
              <a16:creationId xmlns:a16="http://schemas.microsoft.com/office/drawing/2014/main" id="{00000000-0008-0000-0100-000066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3" name="直線コネクタ 102">
          <a:extLst>
            <a:ext uri="{FF2B5EF4-FFF2-40B4-BE49-F238E27FC236}">
              <a16:creationId xmlns:a16="http://schemas.microsoft.com/office/drawing/2014/main" id="{00000000-0008-0000-0100-000067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104" name="テキスト ボックス 103">
          <a:extLst>
            <a:ext uri="{FF2B5EF4-FFF2-40B4-BE49-F238E27FC236}">
              <a16:creationId xmlns:a16="http://schemas.microsoft.com/office/drawing/2014/main" id="{00000000-0008-0000-0100-000068000000}"/>
            </a:ext>
          </a:extLst>
        </xdr:cNvPr>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5" name="直線コネクタ 104">
          <a:extLst>
            <a:ext uri="{FF2B5EF4-FFF2-40B4-BE49-F238E27FC236}">
              <a16:creationId xmlns:a16="http://schemas.microsoft.com/office/drawing/2014/main" id="{00000000-0008-0000-0100-000069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6" name="テキスト ボックス 105">
          <a:extLst>
            <a:ext uri="{FF2B5EF4-FFF2-40B4-BE49-F238E27FC236}">
              <a16:creationId xmlns:a16="http://schemas.microsoft.com/office/drawing/2014/main" id="{00000000-0008-0000-0100-00006A000000}"/>
            </a:ext>
          </a:extLst>
        </xdr:cNvPr>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7" name="直線コネクタ 106">
          <a:extLst>
            <a:ext uri="{FF2B5EF4-FFF2-40B4-BE49-F238E27FC236}">
              <a16:creationId xmlns:a16="http://schemas.microsoft.com/office/drawing/2014/main" id="{00000000-0008-0000-0100-00006B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8" name="テキスト ボックス 107">
          <a:extLst>
            <a:ext uri="{FF2B5EF4-FFF2-40B4-BE49-F238E27FC236}">
              <a16:creationId xmlns:a16="http://schemas.microsoft.com/office/drawing/2014/main" id="{00000000-0008-0000-0100-00006C000000}"/>
            </a:ext>
          </a:extLst>
        </xdr:cNvPr>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9" name="直線コネクタ 108">
          <a:extLst>
            <a:ext uri="{FF2B5EF4-FFF2-40B4-BE49-F238E27FC236}">
              <a16:creationId xmlns:a16="http://schemas.microsoft.com/office/drawing/2014/main" id="{00000000-0008-0000-0100-00006D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10" name="テキスト ボックス 109">
          <a:extLst>
            <a:ext uri="{FF2B5EF4-FFF2-40B4-BE49-F238E27FC236}">
              <a16:creationId xmlns:a16="http://schemas.microsoft.com/office/drawing/2014/main" id="{00000000-0008-0000-0100-00006E000000}"/>
            </a:ext>
          </a:extLst>
        </xdr:cNvPr>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1" name="直線コネクタ 110">
          <a:extLst>
            <a:ext uri="{FF2B5EF4-FFF2-40B4-BE49-F238E27FC236}">
              <a16:creationId xmlns:a16="http://schemas.microsoft.com/office/drawing/2014/main" id="{00000000-0008-0000-0100-00006F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30</xdr:row>
      <xdr:rowOff>48277</xdr:rowOff>
    </xdr:from>
    <xdr:ext cx="531299" cy="259045"/>
    <xdr:sp macro="" textlink="">
      <xdr:nvSpPr>
        <xdr:cNvPr id="112" name="テキスト ボックス 111">
          <a:extLst>
            <a:ext uri="{FF2B5EF4-FFF2-40B4-BE49-F238E27FC236}">
              <a16:creationId xmlns:a16="http://schemas.microsoft.com/office/drawing/2014/main" id="{00000000-0008-0000-0100-000070000000}"/>
            </a:ext>
          </a:extLst>
        </xdr:cNvPr>
        <xdr:cNvSpPr txBox="1"/>
      </xdr:nvSpPr>
      <xdr:spPr>
        <a:xfrm>
          <a:off x="6072701" y="519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3" name="【道路】&#10;一人当たり延長グラフ枠">
          <a:extLst>
            <a:ext uri="{FF2B5EF4-FFF2-40B4-BE49-F238E27FC236}">
              <a16:creationId xmlns:a16="http://schemas.microsoft.com/office/drawing/2014/main" id="{00000000-0008-0000-0100-000071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130149</xdr:rowOff>
    </xdr:from>
    <xdr:to>
      <xdr:col>54</xdr:col>
      <xdr:colOff>189865</xdr:colOff>
      <xdr:row>41</xdr:row>
      <xdr:rowOff>129121</xdr:rowOff>
    </xdr:to>
    <xdr:cxnSp macro="">
      <xdr:nvCxnSpPr>
        <xdr:cNvPr id="114" name="直線コネクタ 113">
          <a:extLst>
            <a:ext uri="{FF2B5EF4-FFF2-40B4-BE49-F238E27FC236}">
              <a16:creationId xmlns:a16="http://schemas.microsoft.com/office/drawing/2014/main" id="{00000000-0008-0000-0100-000072000000}"/>
            </a:ext>
          </a:extLst>
        </xdr:cNvPr>
        <xdr:cNvCxnSpPr/>
      </xdr:nvCxnSpPr>
      <xdr:spPr>
        <a:xfrm flipV="1">
          <a:off x="10476865" y="5959449"/>
          <a:ext cx="0" cy="11991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132948</xdr:rowOff>
    </xdr:from>
    <xdr:ext cx="469744" cy="259045"/>
    <xdr:sp macro="" textlink="">
      <xdr:nvSpPr>
        <xdr:cNvPr id="115" name="【道路】&#10;一人当たり延長最小値テキスト">
          <a:extLst>
            <a:ext uri="{FF2B5EF4-FFF2-40B4-BE49-F238E27FC236}">
              <a16:creationId xmlns:a16="http://schemas.microsoft.com/office/drawing/2014/main" id="{00000000-0008-0000-0100-000073000000}"/>
            </a:ext>
          </a:extLst>
        </xdr:cNvPr>
        <xdr:cNvSpPr txBox="1"/>
      </xdr:nvSpPr>
      <xdr:spPr>
        <a:xfrm>
          <a:off x="10515600" y="71623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129121</xdr:rowOff>
    </xdr:from>
    <xdr:to>
      <xdr:col>55</xdr:col>
      <xdr:colOff>88900</xdr:colOff>
      <xdr:row>41</xdr:row>
      <xdr:rowOff>129121</xdr:rowOff>
    </xdr:to>
    <xdr:cxnSp macro="">
      <xdr:nvCxnSpPr>
        <xdr:cNvPr id="116" name="直線コネクタ 115">
          <a:extLst>
            <a:ext uri="{FF2B5EF4-FFF2-40B4-BE49-F238E27FC236}">
              <a16:creationId xmlns:a16="http://schemas.microsoft.com/office/drawing/2014/main" id="{00000000-0008-0000-0100-000074000000}"/>
            </a:ext>
          </a:extLst>
        </xdr:cNvPr>
        <xdr:cNvCxnSpPr/>
      </xdr:nvCxnSpPr>
      <xdr:spPr>
        <a:xfrm>
          <a:off x="10388600" y="7158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76826</xdr:rowOff>
    </xdr:from>
    <xdr:ext cx="534377" cy="259045"/>
    <xdr:sp macro="" textlink="">
      <xdr:nvSpPr>
        <xdr:cNvPr id="117" name="【道路】&#10;一人当たり延長最大値テキスト">
          <a:extLst>
            <a:ext uri="{FF2B5EF4-FFF2-40B4-BE49-F238E27FC236}">
              <a16:creationId xmlns:a16="http://schemas.microsoft.com/office/drawing/2014/main" id="{00000000-0008-0000-0100-000075000000}"/>
            </a:ext>
          </a:extLst>
        </xdr:cNvPr>
        <xdr:cNvSpPr txBox="1"/>
      </xdr:nvSpPr>
      <xdr:spPr>
        <a:xfrm>
          <a:off x="10515600" y="57346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33.584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130149</xdr:rowOff>
    </xdr:from>
    <xdr:to>
      <xdr:col>55</xdr:col>
      <xdr:colOff>88900</xdr:colOff>
      <xdr:row>34</xdr:row>
      <xdr:rowOff>130149</xdr:rowOff>
    </xdr:to>
    <xdr:cxnSp macro="">
      <xdr:nvCxnSpPr>
        <xdr:cNvPr id="118" name="直線コネクタ 117">
          <a:extLst>
            <a:ext uri="{FF2B5EF4-FFF2-40B4-BE49-F238E27FC236}">
              <a16:creationId xmlns:a16="http://schemas.microsoft.com/office/drawing/2014/main" id="{00000000-0008-0000-0100-000076000000}"/>
            </a:ext>
          </a:extLst>
        </xdr:cNvPr>
        <xdr:cNvCxnSpPr/>
      </xdr:nvCxnSpPr>
      <xdr:spPr>
        <a:xfrm>
          <a:off x="10388600" y="59594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118432</xdr:rowOff>
    </xdr:from>
    <xdr:ext cx="469744" cy="259045"/>
    <xdr:sp macro="" textlink="">
      <xdr:nvSpPr>
        <xdr:cNvPr id="119" name="【道路】&#10;一人当たり延長平均値テキスト">
          <a:extLst>
            <a:ext uri="{FF2B5EF4-FFF2-40B4-BE49-F238E27FC236}">
              <a16:creationId xmlns:a16="http://schemas.microsoft.com/office/drawing/2014/main" id="{00000000-0008-0000-0100-000077000000}"/>
            </a:ext>
          </a:extLst>
        </xdr:cNvPr>
        <xdr:cNvSpPr txBox="1"/>
      </xdr:nvSpPr>
      <xdr:spPr>
        <a:xfrm>
          <a:off x="10515600" y="68049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140005</xdr:rowOff>
    </xdr:from>
    <xdr:to>
      <xdr:col>55</xdr:col>
      <xdr:colOff>50800</xdr:colOff>
      <xdr:row>40</xdr:row>
      <xdr:rowOff>70155</xdr:rowOff>
    </xdr:to>
    <xdr:sp macro="" textlink="">
      <xdr:nvSpPr>
        <xdr:cNvPr id="120" name="フローチャート: 判断 119">
          <a:extLst>
            <a:ext uri="{FF2B5EF4-FFF2-40B4-BE49-F238E27FC236}">
              <a16:creationId xmlns:a16="http://schemas.microsoft.com/office/drawing/2014/main" id="{00000000-0008-0000-0100-000078000000}"/>
            </a:ext>
          </a:extLst>
        </xdr:cNvPr>
        <xdr:cNvSpPr/>
      </xdr:nvSpPr>
      <xdr:spPr>
        <a:xfrm>
          <a:off x="10426700" y="6826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153264</xdr:rowOff>
    </xdr:from>
    <xdr:to>
      <xdr:col>50</xdr:col>
      <xdr:colOff>165100</xdr:colOff>
      <xdr:row>40</xdr:row>
      <xdr:rowOff>83414</xdr:rowOff>
    </xdr:to>
    <xdr:sp macro="" textlink="">
      <xdr:nvSpPr>
        <xdr:cNvPr id="121" name="フローチャート: 判断 120">
          <a:extLst>
            <a:ext uri="{FF2B5EF4-FFF2-40B4-BE49-F238E27FC236}">
              <a16:creationId xmlns:a16="http://schemas.microsoft.com/office/drawing/2014/main" id="{00000000-0008-0000-0100-000079000000}"/>
            </a:ext>
          </a:extLst>
        </xdr:cNvPr>
        <xdr:cNvSpPr/>
      </xdr:nvSpPr>
      <xdr:spPr>
        <a:xfrm>
          <a:off x="9588500" y="68398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39</xdr:row>
      <xdr:rowOff>137605</xdr:rowOff>
    </xdr:from>
    <xdr:to>
      <xdr:col>46</xdr:col>
      <xdr:colOff>38100</xdr:colOff>
      <xdr:row>40</xdr:row>
      <xdr:rowOff>67755</xdr:rowOff>
    </xdr:to>
    <xdr:sp macro="" textlink="">
      <xdr:nvSpPr>
        <xdr:cNvPr id="122" name="フローチャート: 判断 121">
          <a:extLst>
            <a:ext uri="{FF2B5EF4-FFF2-40B4-BE49-F238E27FC236}">
              <a16:creationId xmlns:a16="http://schemas.microsoft.com/office/drawing/2014/main" id="{00000000-0008-0000-0100-00007A000000}"/>
            </a:ext>
          </a:extLst>
        </xdr:cNvPr>
        <xdr:cNvSpPr/>
      </xdr:nvSpPr>
      <xdr:spPr>
        <a:xfrm>
          <a:off x="8699500" y="6824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39</xdr:row>
      <xdr:rowOff>135699</xdr:rowOff>
    </xdr:from>
    <xdr:to>
      <xdr:col>41</xdr:col>
      <xdr:colOff>101600</xdr:colOff>
      <xdr:row>40</xdr:row>
      <xdr:rowOff>65849</xdr:rowOff>
    </xdr:to>
    <xdr:sp macro="" textlink="">
      <xdr:nvSpPr>
        <xdr:cNvPr id="123" name="フローチャート: 判断 122">
          <a:extLst>
            <a:ext uri="{FF2B5EF4-FFF2-40B4-BE49-F238E27FC236}">
              <a16:creationId xmlns:a16="http://schemas.microsoft.com/office/drawing/2014/main" id="{00000000-0008-0000-0100-00007B000000}"/>
            </a:ext>
          </a:extLst>
        </xdr:cNvPr>
        <xdr:cNvSpPr/>
      </xdr:nvSpPr>
      <xdr:spPr>
        <a:xfrm>
          <a:off x="7810500" y="6822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39</xdr:row>
      <xdr:rowOff>151054</xdr:rowOff>
    </xdr:from>
    <xdr:to>
      <xdr:col>36</xdr:col>
      <xdr:colOff>165100</xdr:colOff>
      <xdr:row>40</xdr:row>
      <xdr:rowOff>81204</xdr:rowOff>
    </xdr:to>
    <xdr:sp macro="" textlink="">
      <xdr:nvSpPr>
        <xdr:cNvPr id="124" name="フローチャート: 判断 123">
          <a:extLst>
            <a:ext uri="{FF2B5EF4-FFF2-40B4-BE49-F238E27FC236}">
              <a16:creationId xmlns:a16="http://schemas.microsoft.com/office/drawing/2014/main" id="{00000000-0008-0000-0100-00007C000000}"/>
            </a:ext>
          </a:extLst>
        </xdr:cNvPr>
        <xdr:cNvSpPr/>
      </xdr:nvSpPr>
      <xdr:spPr>
        <a:xfrm>
          <a:off x="6921500" y="6837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5" name="テキスト ボックス 124">
          <a:extLst>
            <a:ext uri="{FF2B5EF4-FFF2-40B4-BE49-F238E27FC236}">
              <a16:creationId xmlns:a16="http://schemas.microsoft.com/office/drawing/2014/main" id="{00000000-0008-0000-0100-00007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100-00007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100-00007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100-00008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100-00008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2807</xdr:rowOff>
    </xdr:from>
    <xdr:to>
      <xdr:col>55</xdr:col>
      <xdr:colOff>50800</xdr:colOff>
      <xdr:row>39</xdr:row>
      <xdr:rowOff>104407</xdr:rowOff>
    </xdr:to>
    <xdr:sp macro="" textlink="">
      <xdr:nvSpPr>
        <xdr:cNvPr id="130" name="楕円 129">
          <a:extLst>
            <a:ext uri="{FF2B5EF4-FFF2-40B4-BE49-F238E27FC236}">
              <a16:creationId xmlns:a16="http://schemas.microsoft.com/office/drawing/2014/main" id="{00000000-0008-0000-0100-000082000000}"/>
            </a:ext>
          </a:extLst>
        </xdr:cNvPr>
        <xdr:cNvSpPr/>
      </xdr:nvSpPr>
      <xdr:spPr>
        <a:xfrm>
          <a:off x="10426700" y="6689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38</xdr:row>
      <xdr:rowOff>25684</xdr:rowOff>
    </xdr:from>
    <xdr:ext cx="534377" cy="259045"/>
    <xdr:sp macro="" textlink="">
      <xdr:nvSpPr>
        <xdr:cNvPr id="131" name="【道路】&#10;一人当たり延長該当値テキスト">
          <a:extLst>
            <a:ext uri="{FF2B5EF4-FFF2-40B4-BE49-F238E27FC236}">
              <a16:creationId xmlns:a16="http://schemas.microsoft.com/office/drawing/2014/main" id="{00000000-0008-0000-0100-000083000000}"/>
            </a:ext>
          </a:extLst>
        </xdr:cNvPr>
        <xdr:cNvSpPr txBox="1"/>
      </xdr:nvSpPr>
      <xdr:spPr>
        <a:xfrm>
          <a:off x="10515600" y="6540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13.093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8103</xdr:rowOff>
    </xdr:from>
    <xdr:to>
      <xdr:col>50</xdr:col>
      <xdr:colOff>165100</xdr:colOff>
      <xdr:row>39</xdr:row>
      <xdr:rowOff>109703</xdr:rowOff>
    </xdr:to>
    <xdr:sp macro="" textlink="">
      <xdr:nvSpPr>
        <xdr:cNvPr id="132" name="楕円 131">
          <a:extLst>
            <a:ext uri="{FF2B5EF4-FFF2-40B4-BE49-F238E27FC236}">
              <a16:creationId xmlns:a16="http://schemas.microsoft.com/office/drawing/2014/main" id="{00000000-0008-0000-0100-000084000000}"/>
            </a:ext>
          </a:extLst>
        </xdr:cNvPr>
        <xdr:cNvSpPr/>
      </xdr:nvSpPr>
      <xdr:spPr>
        <a:xfrm>
          <a:off x="9588500" y="6694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39</xdr:row>
      <xdr:rowOff>53607</xdr:rowOff>
    </xdr:from>
    <xdr:to>
      <xdr:col>55</xdr:col>
      <xdr:colOff>0</xdr:colOff>
      <xdr:row>39</xdr:row>
      <xdr:rowOff>58903</xdr:rowOff>
    </xdr:to>
    <xdr:cxnSp macro="">
      <xdr:nvCxnSpPr>
        <xdr:cNvPr id="133" name="直線コネクタ 132">
          <a:extLst>
            <a:ext uri="{FF2B5EF4-FFF2-40B4-BE49-F238E27FC236}">
              <a16:creationId xmlns:a16="http://schemas.microsoft.com/office/drawing/2014/main" id="{00000000-0008-0000-0100-000085000000}"/>
            </a:ext>
          </a:extLst>
        </xdr:cNvPr>
        <xdr:cNvCxnSpPr/>
      </xdr:nvCxnSpPr>
      <xdr:spPr>
        <a:xfrm flipV="1">
          <a:off x="9639300" y="6740157"/>
          <a:ext cx="838200" cy="5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39</xdr:row>
      <xdr:rowOff>14580</xdr:rowOff>
    </xdr:from>
    <xdr:to>
      <xdr:col>46</xdr:col>
      <xdr:colOff>38100</xdr:colOff>
      <xdr:row>39</xdr:row>
      <xdr:rowOff>116180</xdr:rowOff>
    </xdr:to>
    <xdr:sp macro="" textlink="">
      <xdr:nvSpPr>
        <xdr:cNvPr id="134" name="楕円 133">
          <a:extLst>
            <a:ext uri="{FF2B5EF4-FFF2-40B4-BE49-F238E27FC236}">
              <a16:creationId xmlns:a16="http://schemas.microsoft.com/office/drawing/2014/main" id="{00000000-0008-0000-0100-000086000000}"/>
            </a:ext>
          </a:extLst>
        </xdr:cNvPr>
        <xdr:cNvSpPr/>
      </xdr:nvSpPr>
      <xdr:spPr>
        <a:xfrm>
          <a:off x="8699500" y="6701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58903</xdr:rowOff>
    </xdr:from>
    <xdr:to>
      <xdr:col>50</xdr:col>
      <xdr:colOff>114300</xdr:colOff>
      <xdr:row>39</xdr:row>
      <xdr:rowOff>65380</xdr:rowOff>
    </xdr:to>
    <xdr:cxnSp macro="">
      <xdr:nvCxnSpPr>
        <xdr:cNvPr id="135" name="直線コネクタ 134">
          <a:extLst>
            <a:ext uri="{FF2B5EF4-FFF2-40B4-BE49-F238E27FC236}">
              <a16:creationId xmlns:a16="http://schemas.microsoft.com/office/drawing/2014/main" id="{00000000-0008-0000-0100-000087000000}"/>
            </a:ext>
          </a:extLst>
        </xdr:cNvPr>
        <xdr:cNvCxnSpPr/>
      </xdr:nvCxnSpPr>
      <xdr:spPr>
        <a:xfrm flipV="1">
          <a:off x="8750300" y="6745453"/>
          <a:ext cx="889000" cy="64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21209</xdr:rowOff>
    </xdr:from>
    <xdr:to>
      <xdr:col>41</xdr:col>
      <xdr:colOff>101600</xdr:colOff>
      <xdr:row>39</xdr:row>
      <xdr:rowOff>122809</xdr:rowOff>
    </xdr:to>
    <xdr:sp macro="" textlink="">
      <xdr:nvSpPr>
        <xdr:cNvPr id="136" name="楕円 135">
          <a:extLst>
            <a:ext uri="{FF2B5EF4-FFF2-40B4-BE49-F238E27FC236}">
              <a16:creationId xmlns:a16="http://schemas.microsoft.com/office/drawing/2014/main" id="{00000000-0008-0000-0100-000088000000}"/>
            </a:ext>
          </a:extLst>
        </xdr:cNvPr>
        <xdr:cNvSpPr/>
      </xdr:nvSpPr>
      <xdr:spPr>
        <a:xfrm>
          <a:off x="7810500" y="6707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39</xdr:row>
      <xdr:rowOff>65380</xdr:rowOff>
    </xdr:from>
    <xdr:to>
      <xdr:col>45</xdr:col>
      <xdr:colOff>177800</xdr:colOff>
      <xdr:row>39</xdr:row>
      <xdr:rowOff>72009</xdr:rowOff>
    </xdr:to>
    <xdr:cxnSp macro="">
      <xdr:nvCxnSpPr>
        <xdr:cNvPr id="137" name="直線コネクタ 136">
          <a:extLst>
            <a:ext uri="{FF2B5EF4-FFF2-40B4-BE49-F238E27FC236}">
              <a16:creationId xmlns:a16="http://schemas.microsoft.com/office/drawing/2014/main" id="{00000000-0008-0000-0100-000089000000}"/>
            </a:ext>
          </a:extLst>
        </xdr:cNvPr>
        <xdr:cNvCxnSpPr/>
      </xdr:nvCxnSpPr>
      <xdr:spPr>
        <a:xfrm flipV="1">
          <a:off x="7861300" y="6751930"/>
          <a:ext cx="8890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39</xdr:row>
      <xdr:rowOff>27610</xdr:rowOff>
    </xdr:from>
    <xdr:to>
      <xdr:col>36</xdr:col>
      <xdr:colOff>165100</xdr:colOff>
      <xdr:row>39</xdr:row>
      <xdr:rowOff>129210</xdr:rowOff>
    </xdr:to>
    <xdr:sp macro="" textlink="">
      <xdr:nvSpPr>
        <xdr:cNvPr id="138" name="楕円 137">
          <a:extLst>
            <a:ext uri="{FF2B5EF4-FFF2-40B4-BE49-F238E27FC236}">
              <a16:creationId xmlns:a16="http://schemas.microsoft.com/office/drawing/2014/main" id="{00000000-0008-0000-0100-00008A000000}"/>
            </a:ext>
          </a:extLst>
        </xdr:cNvPr>
        <xdr:cNvSpPr/>
      </xdr:nvSpPr>
      <xdr:spPr>
        <a:xfrm>
          <a:off x="6921500" y="6714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39</xdr:row>
      <xdr:rowOff>72009</xdr:rowOff>
    </xdr:from>
    <xdr:to>
      <xdr:col>41</xdr:col>
      <xdr:colOff>50800</xdr:colOff>
      <xdr:row>39</xdr:row>
      <xdr:rowOff>78410</xdr:rowOff>
    </xdr:to>
    <xdr:cxnSp macro="">
      <xdr:nvCxnSpPr>
        <xdr:cNvPr id="139" name="直線コネクタ 138">
          <a:extLst>
            <a:ext uri="{FF2B5EF4-FFF2-40B4-BE49-F238E27FC236}">
              <a16:creationId xmlns:a16="http://schemas.microsoft.com/office/drawing/2014/main" id="{00000000-0008-0000-0100-00008B000000}"/>
            </a:ext>
          </a:extLst>
        </xdr:cNvPr>
        <xdr:cNvCxnSpPr/>
      </xdr:nvCxnSpPr>
      <xdr:spPr>
        <a:xfrm flipV="1">
          <a:off x="6972300" y="6758559"/>
          <a:ext cx="889000" cy="64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40</xdr:row>
      <xdr:rowOff>74541</xdr:rowOff>
    </xdr:from>
    <xdr:ext cx="469744" cy="259045"/>
    <xdr:sp macro="" textlink="">
      <xdr:nvSpPr>
        <xdr:cNvPr id="140" name="n_1aveValue【道路】&#10;一人当たり延長">
          <a:extLst>
            <a:ext uri="{FF2B5EF4-FFF2-40B4-BE49-F238E27FC236}">
              <a16:creationId xmlns:a16="http://schemas.microsoft.com/office/drawing/2014/main" id="{00000000-0008-0000-0100-00008C000000}"/>
            </a:ext>
          </a:extLst>
        </xdr:cNvPr>
        <xdr:cNvSpPr txBox="1"/>
      </xdr:nvSpPr>
      <xdr:spPr>
        <a:xfrm>
          <a:off x="9391727" y="69325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40</xdr:row>
      <xdr:rowOff>58882</xdr:rowOff>
    </xdr:from>
    <xdr:ext cx="469744" cy="259045"/>
    <xdr:sp macro="" textlink="">
      <xdr:nvSpPr>
        <xdr:cNvPr id="141" name="n_2aveValue【道路】&#10;一人当たり延長">
          <a:extLst>
            <a:ext uri="{FF2B5EF4-FFF2-40B4-BE49-F238E27FC236}">
              <a16:creationId xmlns:a16="http://schemas.microsoft.com/office/drawing/2014/main" id="{00000000-0008-0000-0100-00008D000000}"/>
            </a:ext>
          </a:extLst>
        </xdr:cNvPr>
        <xdr:cNvSpPr txBox="1"/>
      </xdr:nvSpPr>
      <xdr:spPr>
        <a:xfrm>
          <a:off x="8515427" y="6916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40</xdr:row>
      <xdr:rowOff>56976</xdr:rowOff>
    </xdr:from>
    <xdr:ext cx="469744" cy="259045"/>
    <xdr:sp macro="" textlink="">
      <xdr:nvSpPr>
        <xdr:cNvPr id="142" name="n_3aveValue【道路】&#10;一人当たり延長">
          <a:extLst>
            <a:ext uri="{FF2B5EF4-FFF2-40B4-BE49-F238E27FC236}">
              <a16:creationId xmlns:a16="http://schemas.microsoft.com/office/drawing/2014/main" id="{00000000-0008-0000-0100-00008E000000}"/>
            </a:ext>
          </a:extLst>
        </xdr:cNvPr>
        <xdr:cNvSpPr txBox="1"/>
      </xdr:nvSpPr>
      <xdr:spPr>
        <a:xfrm>
          <a:off x="7626427" y="69149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40</xdr:row>
      <xdr:rowOff>72331</xdr:rowOff>
    </xdr:from>
    <xdr:ext cx="469744" cy="259045"/>
    <xdr:sp macro="" textlink="">
      <xdr:nvSpPr>
        <xdr:cNvPr id="143" name="n_4aveValue【道路】&#10;一人当たり延長">
          <a:extLst>
            <a:ext uri="{FF2B5EF4-FFF2-40B4-BE49-F238E27FC236}">
              <a16:creationId xmlns:a16="http://schemas.microsoft.com/office/drawing/2014/main" id="{00000000-0008-0000-0100-00008F000000}"/>
            </a:ext>
          </a:extLst>
        </xdr:cNvPr>
        <xdr:cNvSpPr txBox="1"/>
      </xdr:nvSpPr>
      <xdr:spPr>
        <a:xfrm>
          <a:off x="6737427" y="6930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37</xdr:row>
      <xdr:rowOff>126230</xdr:rowOff>
    </xdr:from>
    <xdr:ext cx="534377" cy="259045"/>
    <xdr:sp macro="" textlink="">
      <xdr:nvSpPr>
        <xdr:cNvPr id="144" name="n_1mainValue【道路】&#10;一人当たり延長">
          <a:extLst>
            <a:ext uri="{FF2B5EF4-FFF2-40B4-BE49-F238E27FC236}">
              <a16:creationId xmlns:a16="http://schemas.microsoft.com/office/drawing/2014/main" id="{00000000-0008-0000-0100-000090000000}"/>
            </a:ext>
          </a:extLst>
        </xdr:cNvPr>
        <xdr:cNvSpPr txBox="1"/>
      </xdr:nvSpPr>
      <xdr:spPr>
        <a:xfrm>
          <a:off x="9359411" y="64698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37</xdr:row>
      <xdr:rowOff>132707</xdr:rowOff>
    </xdr:from>
    <xdr:ext cx="534377" cy="259045"/>
    <xdr:sp macro="" textlink="">
      <xdr:nvSpPr>
        <xdr:cNvPr id="145" name="n_2mainValue【道路】&#10;一人当たり延長">
          <a:extLst>
            <a:ext uri="{FF2B5EF4-FFF2-40B4-BE49-F238E27FC236}">
              <a16:creationId xmlns:a16="http://schemas.microsoft.com/office/drawing/2014/main" id="{00000000-0008-0000-0100-000091000000}"/>
            </a:ext>
          </a:extLst>
        </xdr:cNvPr>
        <xdr:cNvSpPr txBox="1"/>
      </xdr:nvSpPr>
      <xdr:spPr>
        <a:xfrm>
          <a:off x="8483111" y="64763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37</xdr:row>
      <xdr:rowOff>139336</xdr:rowOff>
    </xdr:from>
    <xdr:ext cx="534377" cy="259045"/>
    <xdr:sp macro="" textlink="">
      <xdr:nvSpPr>
        <xdr:cNvPr id="146" name="n_3mainValue【道路】&#10;一人当たり延長">
          <a:extLst>
            <a:ext uri="{FF2B5EF4-FFF2-40B4-BE49-F238E27FC236}">
              <a16:creationId xmlns:a16="http://schemas.microsoft.com/office/drawing/2014/main" id="{00000000-0008-0000-0100-000092000000}"/>
            </a:ext>
          </a:extLst>
        </xdr:cNvPr>
        <xdr:cNvSpPr txBox="1"/>
      </xdr:nvSpPr>
      <xdr:spPr>
        <a:xfrm>
          <a:off x="7594111" y="64829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37611</xdr:colOff>
      <xdr:row>37</xdr:row>
      <xdr:rowOff>145737</xdr:rowOff>
    </xdr:from>
    <xdr:ext cx="534377" cy="259045"/>
    <xdr:sp macro="" textlink="">
      <xdr:nvSpPr>
        <xdr:cNvPr id="147" name="n_4mainValue【道路】&#10;一人当たり延長">
          <a:extLst>
            <a:ext uri="{FF2B5EF4-FFF2-40B4-BE49-F238E27FC236}">
              <a16:creationId xmlns:a16="http://schemas.microsoft.com/office/drawing/2014/main" id="{00000000-0008-0000-0100-000093000000}"/>
            </a:ext>
          </a:extLst>
        </xdr:cNvPr>
        <xdr:cNvSpPr txBox="1"/>
      </xdr:nvSpPr>
      <xdr:spPr>
        <a:xfrm>
          <a:off x="6705111" y="64893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8" name="正方形/長方形 147">
          <a:extLst>
            <a:ext uri="{FF2B5EF4-FFF2-40B4-BE49-F238E27FC236}">
              <a16:creationId xmlns:a16="http://schemas.microsoft.com/office/drawing/2014/main" id="{00000000-0008-0000-0100-000094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9" name="正方形/長方形 148">
          <a:extLst>
            <a:ext uri="{FF2B5EF4-FFF2-40B4-BE49-F238E27FC236}">
              <a16:creationId xmlns:a16="http://schemas.microsoft.com/office/drawing/2014/main" id="{00000000-0008-0000-0100-000095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0" name="正方形/長方形 149">
          <a:extLst>
            <a:ext uri="{FF2B5EF4-FFF2-40B4-BE49-F238E27FC236}">
              <a16:creationId xmlns:a16="http://schemas.microsoft.com/office/drawing/2014/main" id="{00000000-0008-0000-0100-000096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1" name="正方形/長方形 150">
          <a:extLst>
            <a:ext uri="{FF2B5EF4-FFF2-40B4-BE49-F238E27FC236}">
              <a16:creationId xmlns:a16="http://schemas.microsoft.com/office/drawing/2014/main" id="{00000000-0008-0000-0100-000097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2" name="正方形/長方形 151">
          <a:extLst>
            <a:ext uri="{FF2B5EF4-FFF2-40B4-BE49-F238E27FC236}">
              <a16:creationId xmlns:a16="http://schemas.microsoft.com/office/drawing/2014/main" id="{00000000-0008-0000-0100-000098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3" name="正方形/長方形 152">
          <a:extLst>
            <a:ext uri="{FF2B5EF4-FFF2-40B4-BE49-F238E27FC236}">
              <a16:creationId xmlns:a16="http://schemas.microsoft.com/office/drawing/2014/main" id="{00000000-0008-0000-0100-000099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4" name="正方形/長方形 153">
          <a:extLst>
            <a:ext uri="{FF2B5EF4-FFF2-40B4-BE49-F238E27FC236}">
              <a16:creationId xmlns:a16="http://schemas.microsoft.com/office/drawing/2014/main" id="{00000000-0008-0000-0100-00009A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5" name="正方形/長方形 154">
          <a:extLst>
            <a:ext uri="{FF2B5EF4-FFF2-40B4-BE49-F238E27FC236}">
              <a16:creationId xmlns:a16="http://schemas.microsoft.com/office/drawing/2014/main" id="{00000000-0008-0000-0100-00009B000000}"/>
            </a:ext>
          </a:extLst>
        </xdr:cNvPr>
        <xdr:cNvSpPr/>
      </xdr:nvSpPr>
      <xdr:spPr>
        <a:xfrm>
          <a:off x="762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46</xdr:row>
      <xdr:rowOff>114300</xdr:rowOff>
    </xdr:from>
    <xdr:to>
      <xdr:col>59</xdr:col>
      <xdr:colOff>88900</xdr:colOff>
      <xdr:row>50</xdr:row>
      <xdr:rowOff>63500</xdr:rowOff>
    </xdr:to>
    <xdr:sp macro="" textlink="">
      <xdr:nvSpPr>
        <xdr:cNvPr id="156" name="正方形/長方形 155">
          <a:extLst>
            <a:ext uri="{FF2B5EF4-FFF2-40B4-BE49-F238E27FC236}">
              <a16:creationId xmlns:a16="http://schemas.microsoft.com/office/drawing/2014/main" id="{00000000-0008-0000-0100-00009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57" name="正方形/長方形 156">
          <a:extLst>
            <a:ext uri="{FF2B5EF4-FFF2-40B4-BE49-F238E27FC236}">
              <a16:creationId xmlns:a16="http://schemas.microsoft.com/office/drawing/2014/main" id="{00000000-0008-0000-0100-00009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58" name="正方形/長方形 157">
          <a:extLst>
            <a:ext uri="{FF2B5EF4-FFF2-40B4-BE49-F238E27FC236}">
              <a16:creationId xmlns:a16="http://schemas.microsoft.com/office/drawing/2014/main" id="{00000000-0008-0000-0100-00009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59" name="正方形/長方形 158">
          <a:extLst>
            <a:ext uri="{FF2B5EF4-FFF2-40B4-BE49-F238E27FC236}">
              <a16:creationId xmlns:a16="http://schemas.microsoft.com/office/drawing/2014/main" id="{00000000-0008-0000-0100-00009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60" name="正方形/長方形 159">
          <a:extLst>
            <a:ext uri="{FF2B5EF4-FFF2-40B4-BE49-F238E27FC236}">
              <a16:creationId xmlns:a16="http://schemas.microsoft.com/office/drawing/2014/main" id="{00000000-0008-0000-0100-0000A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158,768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61" name="正方形/長方形 160">
          <a:extLst>
            <a:ext uri="{FF2B5EF4-FFF2-40B4-BE49-F238E27FC236}">
              <a16:creationId xmlns:a16="http://schemas.microsoft.com/office/drawing/2014/main" id="{00000000-0008-0000-0100-0000A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62" name="正方形/長方形 161">
          <a:extLst>
            <a:ext uri="{FF2B5EF4-FFF2-40B4-BE49-F238E27FC236}">
              <a16:creationId xmlns:a16="http://schemas.microsoft.com/office/drawing/2014/main" id="{00000000-0008-0000-0100-0000A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153,431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63" name="正方形/長方形 162">
          <a:extLst>
            <a:ext uri="{FF2B5EF4-FFF2-40B4-BE49-F238E27FC236}">
              <a16:creationId xmlns:a16="http://schemas.microsoft.com/office/drawing/2014/main" id="{00000000-0008-0000-0100-0000A3000000}"/>
            </a:ext>
          </a:extLst>
        </xdr:cNvPr>
        <xdr:cNvSpPr/>
      </xdr:nvSpPr>
      <xdr:spPr>
        <a:xfrm>
          <a:off x="6604000" y="914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68</xdr:row>
      <xdr:rowOff>152400</xdr:rowOff>
    </xdr:from>
    <xdr:to>
      <xdr:col>28</xdr:col>
      <xdr:colOff>152400</xdr:colOff>
      <xdr:row>72</xdr:row>
      <xdr:rowOff>101600</xdr:rowOff>
    </xdr:to>
    <xdr:sp macro="" textlink="">
      <xdr:nvSpPr>
        <xdr:cNvPr id="164" name="正方形/長方形 163">
          <a:extLst>
            <a:ext uri="{FF2B5EF4-FFF2-40B4-BE49-F238E27FC236}">
              <a16:creationId xmlns:a16="http://schemas.microsoft.com/office/drawing/2014/main" id="{00000000-0008-0000-0100-0000A4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165" name="正方形/長方形 164">
          <a:extLst>
            <a:ext uri="{FF2B5EF4-FFF2-40B4-BE49-F238E27FC236}">
              <a16:creationId xmlns:a16="http://schemas.microsoft.com/office/drawing/2014/main" id="{00000000-0008-0000-0100-0000A5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166" name="正方形/長方形 165">
          <a:extLst>
            <a:ext uri="{FF2B5EF4-FFF2-40B4-BE49-F238E27FC236}">
              <a16:creationId xmlns:a16="http://schemas.microsoft.com/office/drawing/2014/main" id="{00000000-0008-0000-0100-0000A6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167" name="正方形/長方形 166">
          <a:extLst>
            <a:ext uri="{FF2B5EF4-FFF2-40B4-BE49-F238E27FC236}">
              <a16:creationId xmlns:a16="http://schemas.microsoft.com/office/drawing/2014/main" id="{00000000-0008-0000-0100-0000A7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168" name="正方形/長方形 167">
          <a:extLst>
            <a:ext uri="{FF2B5EF4-FFF2-40B4-BE49-F238E27FC236}">
              <a16:creationId xmlns:a16="http://schemas.microsoft.com/office/drawing/2014/main" id="{00000000-0008-0000-0100-0000A8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169" name="正方形/長方形 168">
          <a:extLst>
            <a:ext uri="{FF2B5EF4-FFF2-40B4-BE49-F238E27FC236}">
              <a16:creationId xmlns:a16="http://schemas.microsoft.com/office/drawing/2014/main" id="{00000000-0008-0000-0100-0000A9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170" name="正方形/長方形 169">
          <a:extLst>
            <a:ext uri="{FF2B5EF4-FFF2-40B4-BE49-F238E27FC236}">
              <a16:creationId xmlns:a16="http://schemas.microsoft.com/office/drawing/2014/main" id="{00000000-0008-0000-0100-0000AA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171" name="正方形/長方形 170">
          <a:extLst>
            <a:ext uri="{FF2B5EF4-FFF2-40B4-BE49-F238E27FC236}">
              <a16:creationId xmlns:a16="http://schemas.microsoft.com/office/drawing/2014/main" id="{00000000-0008-0000-0100-0000AB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172" name="テキスト ボックス 171">
          <a:extLst>
            <a:ext uri="{FF2B5EF4-FFF2-40B4-BE49-F238E27FC236}">
              <a16:creationId xmlns:a16="http://schemas.microsoft.com/office/drawing/2014/main" id="{00000000-0008-0000-0100-0000AC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173" name="直線コネクタ 172">
          <a:extLst>
            <a:ext uri="{FF2B5EF4-FFF2-40B4-BE49-F238E27FC236}">
              <a16:creationId xmlns:a16="http://schemas.microsoft.com/office/drawing/2014/main" id="{00000000-0008-0000-0100-0000AD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174" name="テキスト ボックス 173">
          <a:extLst>
            <a:ext uri="{FF2B5EF4-FFF2-40B4-BE49-F238E27FC236}">
              <a16:creationId xmlns:a16="http://schemas.microsoft.com/office/drawing/2014/main" id="{00000000-0008-0000-0100-0000AE00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175" name="直線コネクタ 174">
          <a:extLst>
            <a:ext uri="{FF2B5EF4-FFF2-40B4-BE49-F238E27FC236}">
              <a16:creationId xmlns:a16="http://schemas.microsoft.com/office/drawing/2014/main" id="{00000000-0008-0000-0100-0000AF00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176" name="テキスト ボックス 175">
          <a:extLst>
            <a:ext uri="{FF2B5EF4-FFF2-40B4-BE49-F238E27FC236}">
              <a16:creationId xmlns:a16="http://schemas.microsoft.com/office/drawing/2014/main" id="{00000000-0008-0000-0100-0000B000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177" name="直線コネクタ 176">
          <a:extLst>
            <a:ext uri="{FF2B5EF4-FFF2-40B4-BE49-F238E27FC236}">
              <a16:creationId xmlns:a16="http://schemas.microsoft.com/office/drawing/2014/main" id="{00000000-0008-0000-0100-0000B100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178" name="テキスト ボックス 177">
          <a:extLst>
            <a:ext uri="{FF2B5EF4-FFF2-40B4-BE49-F238E27FC236}">
              <a16:creationId xmlns:a16="http://schemas.microsoft.com/office/drawing/2014/main" id="{00000000-0008-0000-0100-0000B200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179" name="直線コネクタ 178">
          <a:extLst>
            <a:ext uri="{FF2B5EF4-FFF2-40B4-BE49-F238E27FC236}">
              <a16:creationId xmlns:a16="http://schemas.microsoft.com/office/drawing/2014/main" id="{00000000-0008-0000-0100-0000B300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180" name="テキスト ボックス 179">
          <a:extLst>
            <a:ext uri="{FF2B5EF4-FFF2-40B4-BE49-F238E27FC236}">
              <a16:creationId xmlns:a16="http://schemas.microsoft.com/office/drawing/2014/main" id="{00000000-0008-0000-0100-0000B400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181" name="直線コネクタ 180">
          <a:extLst>
            <a:ext uri="{FF2B5EF4-FFF2-40B4-BE49-F238E27FC236}">
              <a16:creationId xmlns:a16="http://schemas.microsoft.com/office/drawing/2014/main" id="{00000000-0008-0000-0100-0000B500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182" name="テキスト ボックス 181">
          <a:extLst>
            <a:ext uri="{FF2B5EF4-FFF2-40B4-BE49-F238E27FC236}">
              <a16:creationId xmlns:a16="http://schemas.microsoft.com/office/drawing/2014/main" id="{00000000-0008-0000-0100-0000B600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183" name="直線コネクタ 182">
          <a:extLst>
            <a:ext uri="{FF2B5EF4-FFF2-40B4-BE49-F238E27FC236}">
              <a16:creationId xmlns:a16="http://schemas.microsoft.com/office/drawing/2014/main" id="{00000000-0008-0000-0100-0000B700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184" name="テキスト ボックス 183">
          <a:extLst>
            <a:ext uri="{FF2B5EF4-FFF2-40B4-BE49-F238E27FC236}">
              <a16:creationId xmlns:a16="http://schemas.microsoft.com/office/drawing/2014/main" id="{00000000-0008-0000-0100-0000B800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185" name="直線コネクタ 184">
          <a:extLst>
            <a:ext uri="{FF2B5EF4-FFF2-40B4-BE49-F238E27FC236}">
              <a16:creationId xmlns:a16="http://schemas.microsoft.com/office/drawing/2014/main" id="{00000000-0008-0000-0100-0000B900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186" name="テキスト ボックス 185">
          <a:extLst>
            <a:ext uri="{FF2B5EF4-FFF2-40B4-BE49-F238E27FC236}">
              <a16:creationId xmlns:a16="http://schemas.microsoft.com/office/drawing/2014/main" id="{00000000-0008-0000-0100-0000BA00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187" name="直線コネクタ 186">
          <a:extLst>
            <a:ext uri="{FF2B5EF4-FFF2-40B4-BE49-F238E27FC236}">
              <a16:creationId xmlns:a16="http://schemas.microsoft.com/office/drawing/2014/main" id="{00000000-0008-0000-0100-0000BB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188" name="【公営住宅】&#10;有形固定資産減価償却率グラフ枠">
          <a:extLst>
            <a:ext uri="{FF2B5EF4-FFF2-40B4-BE49-F238E27FC236}">
              <a16:creationId xmlns:a16="http://schemas.microsoft.com/office/drawing/2014/main" id="{00000000-0008-0000-0100-0000BC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154032</xdr:rowOff>
    </xdr:from>
    <xdr:to>
      <xdr:col>24</xdr:col>
      <xdr:colOff>62865</xdr:colOff>
      <xdr:row>86</xdr:row>
      <xdr:rowOff>168729</xdr:rowOff>
    </xdr:to>
    <xdr:cxnSp macro="">
      <xdr:nvCxnSpPr>
        <xdr:cNvPr id="189" name="直線コネクタ 188">
          <a:extLst>
            <a:ext uri="{FF2B5EF4-FFF2-40B4-BE49-F238E27FC236}">
              <a16:creationId xmlns:a16="http://schemas.microsoft.com/office/drawing/2014/main" id="{00000000-0008-0000-0100-0000BD000000}"/>
            </a:ext>
          </a:extLst>
        </xdr:cNvPr>
        <xdr:cNvCxnSpPr/>
      </xdr:nvCxnSpPr>
      <xdr:spPr>
        <a:xfrm flipV="1">
          <a:off x="4634865" y="13355682"/>
          <a:ext cx="0" cy="15577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190" name="【公営住宅】&#10;有形固定資産減価償却率最小値テキスト">
          <a:extLst>
            <a:ext uri="{FF2B5EF4-FFF2-40B4-BE49-F238E27FC236}">
              <a16:creationId xmlns:a16="http://schemas.microsoft.com/office/drawing/2014/main" id="{00000000-0008-0000-0100-0000BE00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191" name="直線コネクタ 190">
          <a:extLst>
            <a:ext uri="{FF2B5EF4-FFF2-40B4-BE49-F238E27FC236}">
              <a16:creationId xmlns:a16="http://schemas.microsoft.com/office/drawing/2014/main" id="{00000000-0008-0000-0100-0000BF00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100709</xdr:rowOff>
    </xdr:from>
    <xdr:ext cx="340478" cy="259045"/>
    <xdr:sp macro="" textlink="">
      <xdr:nvSpPr>
        <xdr:cNvPr id="192" name="【公営住宅】&#10;有形固定資産減価償却率最大値テキスト">
          <a:extLst>
            <a:ext uri="{FF2B5EF4-FFF2-40B4-BE49-F238E27FC236}">
              <a16:creationId xmlns:a16="http://schemas.microsoft.com/office/drawing/2014/main" id="{00000000-0008-0000-0100-0000C0000000}"/>
            </a:ext>
          </a:extLst>
        </xdr:cNvPr>
        <xdr:cNvSpPr txBox="1"/>
      </xdr:nvSpPr>
      <xdr:spPr>
        <a:xfrm>
          <a:off x="4673600" y="1313090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154032</xdr:rowOff>
    </xdr:from>
    <xdr:to>
      <xdr:col>24</xdr:col>
      <xdr:colOff>152400</xdr:colOff>
      <xdr:row>77</xdr:row>
      <xdr:rowOff>154032</xdr:rowOff>
    </xdr:to>
    <xdr:cxnSp macro="">
      <xdr:nvCxnSpPr>
        <xdr:cNvPr id="193" name="直線コネクタ 192">
          <a:extLst>
            <a:ext uri="{FF2B5EF4-FFF2-40B4-BE49-F238E27FC236}">
              <a16:creationId xmlns:a16="http://schemas.microsoft.com/office/drawing/2014/main" id="{00000000-0008-0000-0100-0000C1000000}"/>
            </a:ext>
          </a:extLst>
        </xdr:cNvPr>
        <xdr:cNvCxnSpPr/>
      </xdr:nvCxnSpPr>
      <xdr:spPr>
        <a:xfrm>
          <a:off x="4546600" y="133556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133911</xdr:rowOff>
    </xdr:from>
    <xdr:ext cx="405111" cy="259045"/>
    <xdr:sp macro="" textlink="">
      <xdr:nvSpPr>
        <xdr:cNvPr id="194" name="【公営住宅】&#10;有形固定資産減価償却率平均値テキスト">
          <a:extLst>
            <a:ext uri="{FF2B5EF4-FFF2-40B4-BE49-F238E27FC236}">
              <a16:creationId xmlns:a16="http://schemas.microsoft.com/office/drawing/2014/main" id="{00000000-0008-0000-0100-0000C2000000}"/>
            </a:ext>
          </a:extLst>
        </xdr:cNvPr>
        <xdr:cNvSpPr txBox="1"/>
      </xdr:nvSpPr>
      <xdr:spPr>
        <a:xfrm>
          <a:off x="4673600" y="1419281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155484</xdr:rowOff>
    </xdr:from>
    <xdr:to>
      <xdr:col>24</xdr:col>
      <xdr:colOff>114300</xdr:colOff>
      <xdr:row>83</xdr:row>
      <xdr:rowOff>85634</xdr:rowOff>
    </xdr:to>
    <xdr:sp macro="" textlink="">
      <xdr:nvSpPr>
        <xdr:cNvPr id="195" name="フローチャート: 判断 194">
          <a:extLst>
            <a:ext uri="{FF2B5EF4-FFF2-40B4-BE49-F238E27FC236}">
              <a16:creationId xmlns:a16="http://schemas.microsoft.com/office/drawing/2014/main" id="{00000000-0008-0000-0100-0000C3000000}"/>
            </a:ext>
          </a:extLst>
        </xdr:cNvPr>
        <xdr:cNvSpPr/>
      </xdr:nvSpPr>
      <xdr:spPr>
        <a:xfrm>
          <a:off x="4584700" y="142143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83</xdr:row>
      <xdr:rowOff>41184</xdr:rowOff>
    </xdr:from>
    <xdr:to>
      <xdr:col>20</xdr:col>
      <xdr:colOff>38100</xdr:colOff>
      <xdr:row>83</xdr:row>
      <xdr:rowOff>142784</xdr:rowOff>
    </xdr:to>
    <xdr:sp macro="" textlink="">
      <xdr:nvSpPr>
        <xdr:cNvPr id="196" name="フローチャート: 判断 195">
          <a:extLst>
            <a:ext uri="{FF2B5EF4-FFF2-40B4-BE49-F238E27FC236}">
              <a16:creationId xmlns:a16="http://schemas.microsoft.com/office/drawing/2014/main" id="{00000000-0008-0000-0100-0000C4000000}"/>
            </a:ext>
          </a:extLst>
        </xdr:cNvPr>
        <xdr:cNvSpPr/>
      </xdr:nvSpPr>
      <xdr:spPr>
        <a:xfrm>
          <a:off x="3746500" y="1427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83</xdr:row>
      <xdr:rowOff>44450</xdr:rowOff>
    </xdr:from>
    <xdr:to>
      <xdr:col>15</xdr:col>
      <xdr:colOff>101600</xdr:colOff>
      <xdr:row>83</xdr:row>
      <xdr:rowOff>146050</xdr:rowOff>
    </xdr:to>
    <xdr:sp macro="" textlink="">
      <xdr:nvSpPr>
        <xdr:cNvPr id="197" name="フローチャート: 判断 196">
          <a:extLst>
            <a:ext uri="{FF2B5EF4-FFF2-40B4-BE49-F238E27FC236}">
              <a16:creationId xmlns:a16="http://schemas.microsoft.com/office/drawing/2014/main" id="{00000000-0008-0000-0100-0000C5000000}"/>
            </a:ext>
          </a:extLst>
        </xdr:cNvPr>
        <xdr:cNvSpPr/>
      </xdr:nvSpPr>
      <xdr:spPr>
        <a:xfrm>
          <a:off x="2857500" y="142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36286</xdr:rowOff>
    </xdr:from>
    <xdr:to>
      <xdr:col>10</xdr:col>
      <xdr:colOff>165100</xdr:colOff>
      <xdr:row>83</xdr:row>
      <xdr:rowOff>137886</xdr:rowOff>
    </xdr:to>
    <xdr:sp macro="" textlink="">
      <xdr:nvSpPr>
        <xdr:cNvPr id="198" name="フローチャート: 判断 197">
          <a:extLst>
            <a:ext uri="{FF2B5EF4-FFF2-40B4-BE49-F238E27FC236}">
              <a16:creationId xmlns:a16="http://schemas.microsoft.com/office/drawing/2014/main" id="{00000000-0008-0000-0100-0000C6000000}"/>
            </a:ext>
          </a:extLst>
        </xdr:cNvPr>
        <xdr:cNvSpPr/>
      </xdr:nvSpPr>
      <xdr:spPr>
        <a:xfrm>
          <a:off x="1968500" y="142666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135889</xdr:rowOff>
    </xdr:from>
    <xdr:to>
      <xdr:col>6</xdr:col>
      <xdr:colOff>38100</xdr:colOff>
      <xdr:row>83</xdr:row>
      <xdr:rowOff>66039</xdr:rowOff>
    </xdr:to>
    <xdr:sp macro="" textlink="">
      <xdr:nvSpPr>
        <xdr:cNvPr id="199" name="フローチャート: 判断 198">
          <a:extLst>
            <a:ext uri="{FF2B5EF4-FFF2-40B4-BE49-F238E27FC236}">
              <a16:creationId xmlns:a16="http://schemas.microsoft.com/office/drawing/2014/main" id="{00000000-0008-0000-0100-0000C7000000}"/>
            </a:ext>
          </a:extLst>
        </xdr:cNvPr>
        <xdr:cNvSpPr/>
      </xdr:nvSpPr>
      <xdr:spPr>
        <a:xfrm>
          <a:off x="1079500" y="14194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00" name="テキスト ボックス 199">
          <a:extLst>
            <a:ext uri="{FF2B5EF4-FFF2-40B4-BE49-F238E27FC236}">
              <a16:creationId xmlns:a16="http://schemas.microsoft.com/office/drawing/2014/main" id="{00000000-0008-0000-0100-0000C8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01" name="テキスト ボックス 200">
          <a:extLst>
            <a:ext uri="{FF2B5EF4-FFF2-40B4-BE49-F238E27FC236}">
              <a16:creationId xmlns:a16="http://schemas.microsoft.com/office/drawing/2014/main" id="{00000000-0008-0000-0100-0000C9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02" name="テキスト ボックス 201">
          <a:extLst>
            <a:ext uri="{FF2B5EF4-FFF2-40B4-BE49-F238E27FC236}">
              <a16:creationId xmlns:a16="http://schemas.microsoft.com/office/drawing/2014/main" id="{00000000-0008-0000-0100-0000CA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03" name="テキスト ボックス 202">
          <a:extLst>
            <a:ext uri="{FF2B5EF4-FFF2-40B4-BE49-F238E27FC236}">
              <a16:creationId xmlns:a16="http://schemas.microsoft.com/office/drawing/2014/main" id="{00000000-0008-0000-0100-0000CB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04" name="テキスト ボックス 203">
          <a:extLst>
            <a:ext uri="{FF2B5EF4-FFF2-40B4-BE49-F238E27FC236}">
              <a16:creationId xmlns:a16="http://schemas.microsoft.com/office/drawing/2014/main" id="{00000000-0008-0000-0100-0000CC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140788</xdr:rowOff>
    </xdr:from>
    <xdr:to>
      <xdr:col>24</xdr:col>
      <xdr:colOff>114300</xdr:colOff>
      <xdr:row>83</xdr:row>
      <xdr:rowOff>70938</xdr:rowOff>
    </xdr:to>
    <xdr:sp macro="" textlink="">
      <xdr:nvSpPr>
        <xdr:cNvPr id="205" name="楕円 204">
          <a:extLst>
            <a:ext uri="{FF2B5EF4-FFF2-40B4-BE49-F238E27FC236}">
              <a16:creationId xmlns:a16="http://schemas.microsoft.com/office/drawing/2014/main" id="{00000000-0008-0000-0100-0000CD000000}"/>
            </a:ext>
          </a:extLst>
        </xdr:cNvPr>
        <xdr:cNvSpPr/>
      </xdr:nvSpPr>
      <xdr:spPr>
        <a:xfrm>
          <a:off x="4584700" y="1419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81</xdr:row>
      <xdr:rowOff>163665</xdr:rowOff>
    </xdr:from>
    <xdr:ext cx="405111" cy="259045"/>
    <xdr:sp macro="" textlink="">
      <xdr:nvSpPr>
        <xdr:cNvPr id="206" name="【公営住宅】&#10;有形固定資産減価償却率該当値テキスト">
          <a:extLst>
            <a:ext uri="{FF2B5EF4-FFF2-40B4-BE49-F238E27FC236}">
              <a16:creationId xmlns:a16="http://schemas.microsoft.com/office/drawing/2014/main" id="{00000000-0008-0000-0100-0000CE000000}"/>
            </a:ext>
          </a:extLst>
        </xdr:cNvPr>
        <xdr:cNvSpPr txBox="1"/>
      </xdr:nvSpPr>
      <xdr:spPr>
        <a:xfrm>
          <a:off x="4673600" y="140511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95069</xdr:rowOff>
    </xdr:from>
    <xdr:to>
      <xdr:col>20</xdr:col>
      <xdr:colOff>38100</xdr:colOff>
      <xdr:row>83</xdr:row>
      <xdr:rowOff>25219</xdr:rowOff>
    </xdr:to>
    <xdr:sp macro="" textlink="">
      <xdr:nvSpPr>
        <xdr:cNvPr id="207" name="楕円 206">
          <a:extLst>
            <a:ext uri="{FF2B5EF4-FFF2-40B4-BE49-F238E27FC236}">
              <a16:creationId xmlns:a16="http://schemas.microsoft.com/office/drawing/2014/main" id="{00000000-0008-0000-0100-0000CF000000}"/>
            </a:ext>
          </a:extLst>
        </xdr:cNvPr>
        <xdr:cNvSpPr/>
      </xdr:nvSpPr>
      <xdr:spPr>
        <a:xfrm>
          <a:off x="3746500" y="141539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145869</xdr:rowOff>
    </xdr:from>
    <xdr:to>
      <xdr:col>24</xdr:col>
      <xdr:colOff>63500</xdr:colOff>
      <xdr:row>83</xdr:row>
      <xdr:rowOff>20138</xdr:rowOff>
    </xdr:to>
    <xdr:cxnSp macro="">
      <xdr:nvCxnSpPr>
        <xdr:cNvPr id="208" name="直線コネクタ 207">
          <a:extLst>
            <a:ext uri="{FF2B5EF4-FFF2-40B4-BE49-F238E27FC236}">
              <a16:creationId xmlns:a16="http://schemas.microsoft.com/office/drawing/2014/main" id="{00000000-0008-0000-0100-0000D0000000}"/>
            </a:ext>
          </a:extLst>
        </xdr:cNvPr>
        <xdr:cNvCxnSpPr/>
      </xdr:nvCxnSpPr>
      <xdr:spPr>
        <a:xfrm>
          <a:off x="3797300" y="14204769"/>
          <a:ext cx="838200" cy="45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57513</xdr:rowOff>
    </xdr:from>
    <xdr:to>
      <xdr:col>15</xdr:col>
      <xdr:colOff>101600</xdr:colOff>
      <xdr:row>82</xdr:row>
      <xdr:rowOff>159113</xdr:rowOff>
    </xdr:to>
    <xdr:sp macro="" textlink="">
      <xdr:nvSpPr>
        <xdr:cNvPr id="209" name="楕円 208">
          <a:extLst>
            <a:ext uri="{FF2B5EF4-FFF2-40B4-BE49-F238E27FC236}">
              <a16:creationId xmlns:a16="http://schemas.microsoft.com/office/drawing/2014/main" id="{00000000-0008-0000-0100-0000D1000000}"/>
            </a:ext>
          </a:extLst>
        </xdr:cNvPr>
        <xdr:cNvSpPr/>
      </xdr:nvSpPr>
      <xdr:spPr>
        <a:xfrm>
          <a:off x="2857500" y="141164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108313</xdr:rowOff>
    </xdr:from>
    <xdr:to>
      <xdr:col>19</xdr:col>
      <xdr:colOff>177800</xdr:colOff>
      <xdr:row>82</xdr:row>
      <xdr:rowOff>145869</xdr:rowOff>
    </xdr:to>
    <xdr:cxnSp macro="">
      <xdr:nvCxnSpPr>
        <xdr:cNvPr id="210" name="直線コネクタ 209">
          <a:extLst>
            <a:ext uri="{FF2B5EF4-FFF2-40B4-BE49-F238E27FC236}">
              <a16:creationId xmlns:a16="http://schemas.microsoft.com/office/drawing/2014/main" id="{00000000-0008-0000-0100-0000D2000000}"/>
            </a:ext>
          </a:extLst>
        </xdr:cNvPr>
        <xdr:cNvCxnSpPr/>
      </xdr:nvCxnSpPr>
      <xdr:spPr>
        <a:xfrm>
          <a:off x="2908300" y="14167213"/>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16692</xdr:rowOff>
    </xdr:from>
    <xdr:to>
      <xdr:col>10</xdr:col>
      <xdr:colOff>165100</xdr:colOff>
      <xdr:row>82</xdr:row>
      <xdr:rowOff>118292</xdr:rowOff>
    </xdr:to>
    <xdr:sp macro="" textlink="">
      <xdr:nvSpPr>
        <xdr:cNvPr id="211" name="楕円 210">
          <a:extLst>
            <a:ext uri="{FF2B5EF4-FFF2-40B4-BE49-F238E27FC236}">
              <a16:creationId xmlns:a16="http://schemas.microsoft.com/office/drawing/2014/main" id="{00000000-0008-0000-0100-0000D3000000}"/>
            </a:ext>
          </a:extLst>
        </xdr:cNvPr>
        <xdr:cNvSpPr/>
      </xdr:nvSpPr>
      <xdr:spPr>
        <a:xfrm>
          <a:off x="1968500" y="140755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67492</xdr:rowOff>
    </xdr:from>
    <xdr:to>
      <xdr:col>15</xdr:col>
      <xdr:colOff>50800</xdr:colOff>
      <xdr:row>82</xdr:row>
      <xdr:rowOff>108313</xdr:rowOff>
    </xdr:to>
    <xdr:cxnSp macro="">
      <xdr:nvCxnSpPr>
        <xdr:cNvPr id="212" name="直線コネクタ 211">
          <a:extLst>
            <a:ext uri="{FF2B5EF4-FFF2-40B4-BE49-F238E27FC236}">
              <a16:creationId xmlns:a16="http://schemas.microsoft.com/office/drawing/2014/main" id="{00000000-0008-0000-0100-0000D4000000}"/>
            </a:ext>
          </a:extLst>
        </xdr:cNvPr>
        <xdr:cNvCxnSpPr/>
      </xdr:nvCxnSpPr>
      <xdr:spPr>
        <a:xfrm>
          <a:off x="2019300" y="14126392"/>
          <a:ext cx="889000" cy="408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81</xdr:row>
      <xdr:rowOff>155484</xdr:rowOff>
    </xdr:from>
    <xdr:to>
      <xdr:col>6</xdr:col>
      <xdr:colOff>38100</xdr:colOff>
      <xdr:row>82</xdr:row>
      <xdr:rowOff>85634</xdr:rowOff>
    </xdr:to>
    <xdr:sp macro="" textlink="">
      <xdr:nvSpPr>
        <xdr:cNvPr id="213" name="楕円 212">
          <a:extLst>
            <a:ext uri="{FF2B5EF4-FFF2-40B4-BE49-F238E27FC236}">
              <a16:creationId xmlns:a16="http://schemas.microsoft.com/office/drawing/2014/main" id="{00000000-0008-0000-0100-0000D5000000}"/>
            </a:ext>
          </a:extLst>
        </xdr:cNvPr>
        <xdr:cNvSpPr/>
      </xdr:nvSpPr>
      <xdr:spPr>
        <a:xfrm>
          <a:off x="1079500" y="140429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34834</xdr:rowOff>
    </xdr:from>
    <xdr:to>
      <xdr:col>10</xdr:col>
      <xdr:colOff>114300</xdr:colOff>
      <xdr:row>82</xdr:row>
      <xdr:rowOff>67492</xdr:rowOff>
    </xdr:to>
    <xdr:cxnSp macro="">
      <xdr:nvCxnSpPr>
        <xdr:cNvPr id="214" name="直線コネクタ 213">
          <a:extLst>
            <a:ext uri="{FF2B5EF4-FFF2-40B4-BE49-F238E27FC236}">
              <a16:creationId xmlns:a16="http://schemas.microsoft.com/office/drawing/2014/main" id="{00000000-0008-0000-0100-0000D6000000}"/>
            </a:ext>
          </a:extLst>
        </xdr:cNvPr>
        <xdr:cNvCxnSpPr/>
      </xdr:nvCxnSpPr>
      <xdr:spPr>
        <a:xfrm>
          <a:off x="1130300" y="14093734"/>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83</xdr:row>
      <xdr:rowOff>133911</xdr:rowOff>
    </xdr:from>
    <xdr:ext cx="405111" cy="259045"/>
    <xdr:sp macro="" textlink="">
      <xdr:nvSpPr>
        <xdr:cNvPr id="215" name="n_1aveValue【公営住宅】&#10;有形固定資産減価償却率">
          <a:extLst>
            <a:ext uri="{FF2B5EF4-FFF2-40B4-BE49-F238E27FC236}">
              <a16:creationId xmlns:a16="http://schemas.microsoft.com/office/drawing/2014/main" id="{00000000-0008-0000-0100-0000D7000000}"/>
            </a:ext>
          </a:extLst>
        </xdr:cNvPr>
        <xdr:cNvSpPr txBox="1"/>
      </xdr:nvSpPr>
      <xdr:spPr>
        <a:xfrm>
          <a:off x="3582044" y="143642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137177</xdr:rowOff>
    </xdr:from>
    <xdr:ext cx="405111" cy="259045"/>
    <xdr:sp macro="" textlink="">
      <xdr:nvSpPr>
        <xdr:cNvPr id="216" name="n_2aveValue【公営住宅】&#10;有形固定資産減価償却率">
          <a:extLst>
            <a:ext uri="{FF2B5EF4-FFF2-40B4-BE49-F238E27FC236}">
              <a16:creationId xmlns:a16="http://schemas.microsoft.com/office/drawing/2014/main" id="{00000000-0008-0000-0100-0000D8000000}"/>
            </a:ext>
          </a:extLst>
        </xdr:cNvPr>
        <xdr:cNvSpPr txBox="1"/>
      </xdr:nvSpPr>
      <xdr:spPr>
        <a:xfrm>
          <a:off x="2705744" y="143675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129013</xdr:rowOff>
    </xdr:from>
    <xdr:ext cx="405111" cy="259045"/>
    <xdr:sp macro="" textlink="">
      <xdr:nvSpPr>
        <xdr:cNvPr id="217" name="n_3aveValue【公営住宅】&#10;有形固定資産減価償却率">
          <a:extLst>
            <a:ext uri="{FF2B5EF4-FFF2-40B4-BE49-F238E27FC236}">
              <a16:creationId xmlns:a16="http://schemas.microsoft.com/office/drawing/2014/main" id="{00000000-0008-0000-0100-0000D9000000}"/>
            </a:ext>
          </a:extLst>
        </xdr:cNvPr>
        <xdr:cNvSpPr txBox="1"/>
      </xdr:nvSpPr>
      <xdr:spPr>
        <a:xfrm>
          <a:off x="1816744" y="143593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57166</xdr:rowOff>
    </xdr:from>
    <xdr:ext cx="405111" cy="259045"/>
    <xdr:sp macro="" textlink="">
      <xdr:nvSpPr>
        <xdr:cNvPr id="218" name="n_4aveValue【公営住宅】&#10;有形固定資産減価償却率">
          <a:extLst>
            <a:ext uri="{FF2B5EF4-FFF2-40B4-BE49-F238E27FC236}">
              <a16:creationId xmlns:a16="http://schemas.microsoft.com/office/drawing/2014/main" id="{00000000-0008-0000-0100-0000DA000000}"/>
            </a:ext>
          </a:extLst>
        </xdr:cNvPr>
        <xdr:cNvSpPr txBox="1"/>
      </xdr:nvSpPr>
      <xdr:spPr>
        <a:xfrm>
          <a:off x="927744" y="14287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81</xdr:row>
      <xdr:rowOff>41746</xdr:rowOff>
    </xdr:from>
    <xdr:ext cx="405111" cy="259045"/>
    <xdr:sp macro="" textlink="">
      <xdr:nvSpPr>
        <xdr:cNvPr id="219" name="n_1mainValue【公営住宅】&#10;有形固定資産減価償却率">
          <a:extLst>
            <a:ext uri="{FF2B5EF4-FFF2-40B4-BE49-F238E27FC236}">
              <a16:creationId xmlns:a16="http://schemas.microsoft.com/office/drawing/2014/main" id="{00000000-0008-0000-0100-0000DB000000}"/>
            </a:ext>
          </a:extLst>
        </xdr:cNvPr>
        <xdr:cNvSpPr txBox="1"/>
      </xdr:nvSpPr>
      <xdr:spPr>
        <a:xfrm>
          <a:off x="3582044" y="139291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4190</xdr:rowOff>
    </xdr:from>
    <xdr:ext cx="405111" cy="259045"/>
    <xdr:sp macro="" textlink="">
      <xdr:nvSpPr>
        <xdr:cNvPr id="220" name="n_2mainValue【公営住宅】&#10;有形固定資産減価償却率">
          <a:extLst>
            <a:ext uri="{FF2B5EF4-FFF2-40B4-BE49-F238E27FC236}">
              <a16:creationId xmlns:a16="http://schemas.microsoft.com/office/drawing/2014/main" id="{00000000-0008-0000-0100-0000DC000000}"/>
            </a:ext>
          </a:extLst>
        </xdr:cNvPr>
        <xdr:cNvSpPr txBox="1"/>
      </xdr:nvSpPr>
      <xdr:spPr>
        <a:xfrm>
          <a:off x="2705744" y="1389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80</xdr:row>
      <xdr:rowOff>134819</xdr:rowOff>
    </xdr:from>
    <xdr:ext cx="405111" cy="259045"/>
    <xdr:sp macro="" textlink="">
      <xdr:nvSpPr>
        <xdr:cNvPr id="221" name="n_3mainValue【公営住宅】&#10;有形固定資産減価償却率">
          <a:extLst>
            <a:ext uri="{FF2B5EF4-FFF2-40B4-BE49-F238E27FC236}">
              <a16:creationId xmlns:a16="http://schemas.microsoft.com/office/drawing/2014/main" id="{00000000-0008-0000-0100-0000DD000000}"/>
            </a:ext>
          </a:extLst>
        </xdr:cNvPr>
        <xdr:cNvSpPr txBox="1"/>
      </xdr:nvSpPr>
      <xdr:spPr>
        <a:xfrm>
          <a:off x="1816744" y="13850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102161</xdr:rowOff>
    </xdr:from>
    <xdr:ext cx="405111" cy="259045"/>
    <xdr:sp macro="" textlink="">
      <xdr:nvSpPr>
        <xdr:cNvPr id="222" name="n_4mainValue【公営住宅】&#10;有形固定資産減価償却率">
          <a:extLst>
            <a:ext uri="{FF2B5EF4-FFF2-40B4-BE49-F238E27FC236}">
              <a16:creationId xmlns:a16="http://schemas.microsoft.com/office/drawing/2014/main" id="{00000000-0008-0000-0100-0000DE000000}"/>
            </a:ext>
          </a:extLst>
        </xdr:cNvPr>
        <xdr:cNvSpPr txBox="1"/>
      </xdr:nvSpPr>
      <xdr:spPr>
        <a:xfrm>
          <a:off x="927744" y="138181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23" name="正方形/長方形 222">
          <a:extLst>
            <a:ext uri="{FF2B5EF4-FFF2-40B4-BE49-F238E27FC236}">
              <a16:creationId xmlns:a16="http://schemas.microsoft.com/office/drawing/2014/main" id="{00000000-0008-0000-0100-0000DF00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24" name="正方形/長方形 223">
          <a:extLst>
            <a:ext uri="{FF2B5EF4-FFF2-40B4-BE49-F238E27FC236}">
              <a16:creationId xmlns:a16="http://schemas.microsoft.com/office/drawing/2014/main" id="{00000000-0008-0000-0100-0000E000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25" name="正方形/長方形 224">
          <a:extLst>
            <a:ext uri="{FF2B5EF4-FFF2-40B4-BE49-F238E27FC236}">
              <a16:creationId xmlns:a16="http://schemas.microsoft.com/office/drawing/2014/main" id="{00000000-0008-0000-0100-0000E100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26" name="正方形/長方形 225">
          <a:extLst>
            <a:ext uri="{FF2B5EF4-FFF2-40B4-BE49-F238E27FC236}">
              <a16:creationId xmlns:a16="http://schemas.microsoft.com/office/drawing/2014/main" id="{00000000-0008-0000-0100-0000E200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27" name="正方形/長方形 226">
          <a:extLst>
            <a:ext uri="{FF2B5EF4-FFF2-40B4-BE49-F238E27FC236}">
              <a16:creationId xmlns:a16="http://schemas.microsoft.com/office/drawing/2014/main" id="{00000000-0008-0000-0100-0000E300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28" name="正方形/長方形 227">
          <a:extLst>
            <a:ext uri="{FF2B5EF4-FFF2-40B4-BE49-F238E27FC236}">
              <a16:creationId xmlns:a16="http://schemas.microsoft.com/office/drawing/2014/main" id="{00000000-0008-0000-0100-0000E400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29" name="正方形/長方形 228">
          <a:extLst>
            <a:ext uri="{FF2B5EF4-FFF2-40B4-BE49-F238E27FC236}">
              <a16:creationId xmlns:a16="http://schemas.microsoft.com/office/drawing/2014/main" id="{00000000-0008-0000-0100-0000E500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30" name="正方形/長方形 229">
          <a:extLst>
            <a:ext uri="{FF2B5EF4-FFF2-40B4-BE49-F238E27FC236}">
              <a16:creationId xmlns:a16="http://schemas.microsoft.com/office/drawing/2014/main" id="{00000000-0008-0000-0100-0000E600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31" name="テキスト ボックス 230">
          <a:extLst>
            <a:ext uri="{FF2B5EF4-FFF2-40B4-BE49-F238E27FC236}">
              <a16:creationId xmlns:a16="http://schemas.microsoft.com/office/drawing/2014/main" id="{00000000-0008-0000-0100-0000E700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32" name="直線コネクタ 231">
          <a:extLst>
            <a:ext uri="{FF2B5EF4-FFF2-40B4-BE49-F238E27FC236}">
              <a16:creationId xmlns:a16="http://schemas.microsoft.com/office/drawing/2014/main" id="{00000000-0008-0000-0100-0000E800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233" name="直線コネクタ 232">
          <a:extLst>
            <a:ext uri="{FF2B5EF4-FFF2-40B4-BE49-F238E27FC236}">
              <a16:creationId xmlns:a16="http://schemas.microsoft.com/office/drawing/2014/main" id="{00000000-0008-0000-0100-0000E900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234" name="テキスト ボックス 233">
          <a:extLst>
            <a:ext uri="{FF2B5EF4-FFF2-40B4-BE49-F238E27FC236}">
              <a16:creationId xmlns:a16="http://schemas.microsoft.com/office/drawing/2014/main" id="{00000000-0008-0000-0100-0000EA00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235" name="直線コネクタ 234">
          <a:extLst>
            <a:ext uri="{FF2B5EF4-FFF2-40B4-BE49-F238E27FC236}">
              <a16:creationId xmlns:a16="http://schemas.microsoft.com/office/drawing/2014/main" id="{00000000-0008-0000-0100-0000EB00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236" name="テキスト ボックス 235">
          <a:extLst>
            <a:ext uri="{FF2B5EF4-FFF2-40B4-BE49-F238E27FC236}">
              <a16:creationId xmlns:a16="http://schemas.microsoft.com/office/drawing/2014/main" id="{00000000-0008-0000-0100-0000EC00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237" name="直線コネクタ 236">
          <a:extLst>
            <a:ext uri="{FF2B5EF4-FFF2-40B4-BE49-F238E27FC236}">
              <a16:creationId xmlns:a16="http://schemas.microsoft.com/office/drawing/2014/main" id="{00000000-0008-0000-0100-0000ED00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238" name="テキスト ボックス 237">
          <a:extLst>
            <a:ext uri="{FF2B5EF4-FFF2-40B4-BE49-F238E27FC236}">
              <a16:creationId xmlns:a16="http://schemas.microsoft.com/office/drawing/2014/main" id="{00000000-0008-0000-0100-0000EE00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239" name="直線コネクタ 238">
          <a:extLst>
            <a:ext uri="{FF2B5EF4-FFF2-40B4-BE49-F238E27FC236}">
              <a16:creationId xmlns:a16="http://schemas.microsoft.com/office/drawing/2014/main" id="{00000000-0008-0000-0100-0000EF00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240" name="テキスト ボックス 239">
          <a:extLst>
            <a:ext uri="{FF2B5EF4-FFF2-40B4-BE49-F238E27FC236}">
              <a16:creationId xmlns:a16="http://schemas.microsoft.com/office/drawing/2014/main" id="{00000000-0008-0000-0100-0000F000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41" name="直線コネクタ 240">
          <a:extLst>
            <a:ext uri="{FF2B5EF4-FFF2-40B4-BE49-F238E27FC236}">
              <a16:creationId xmlns:a16="http://schemas.microsoft.com/office/drawing/2014/main" id="{00000000-0008-0000-0100-0000F100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42" name="テキスト ボックス 241">
          <a:extLst>
            <a:ext uri="{FF2B5EF4-FFF2-40B4-BE49-F238E27FC236}">
              <a16:creationId xmlns:a16="http://schemas.microsoft.com/office/drawing/2014/main" id="{00000000-0008-0000-0100-0000F200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43" name="【公営住宅】&#10;一人当たり面積グラフ枠">
          <a:extLst>
            <a:ext uri="{FF2B5EF4-FFF2-40B4-BE49-F238E27FC236}">
              <a16:creationId xmlns:a16="http://schemas.microsoft.com/office/drawing/2014/main" id="{00000000-0008-0000-0100-0000F300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128169</xdr:rowOff>
    </xdr:from>
    <xdr:to>
      <xdr:col>54</xdr:col>
      <xdr:colOff>189865</xdr:colOff>
      <xdr:row>86</xdr:row>
      <xdr:rowOff>35128</xdr:rowOff>
    </xdr:to>
    <xdr:cxnSp macro="">
      <xdr:nvCxnSpPr>
        <xdr:cNvPr id="244" name="直線コネクタ 243">
          <a:extLst>
            <a:ext uri="{FF2B5EF4-FFF2-40B4-BE49-F238E27FC236}">
              <a16:creationId xmlns:a16="http://schemas.microsoft.com/office/drawing/2014/main" id="{00000000-0008-0000-0100-0000F4000000}"/>
            </a:ext>
          </a:extLst>
        </xdr:cNvPr>
        <xdr:cNvCxnSpPr/>
      </xdr:nvCxnSpPr>
      <xdr:spPr>
        <a:xfrm flipV="1">
          <a:off x="10476865" y="13501269"/>
          <a:ext cx="0" cy="127855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38955</xdr:rowOff>
    </xdr:from>
    <xdr:ext cx="469744" cy="259045"/>
    <xdr:sp macro="" textlink="">
      <xdr:nvSpPr>
        <xdr:cNvPr id="245" name="【公営住宅】&#10;一人当たり面積最小値テキスト">
          <a:extLst>
            <a:ext uri="{FF2B5EF4-FFF2-40B4-BE49-F238E27FC236}">
              <a16:creationId xmlns:a16="http://schemas.microsoft.com/office/drawing/2014/main" id="{00000000-0008-0000-0100-0000F5000000}"/>
            </a:ext>
          </a:extLst>
        </xdr:cNvPr>
        <xdr:cNvSpPr txBox="1"/>
      </xdr:nvSpPr>
      <xdr:spPr>
        <a:xfrm>
          <a:off x="10515600" y="147836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35128</xdr:rowOff>
    </xdr:from>
    <xdr:to>
      <xdr:col>55</xdr:col>
      <xdr:colOff>88900</xdr:colOff>
      <xdr:row>86</xdr:row>
      <xdr:rowOff>35128</xdr:rowOff>
    </xdr:to>
    <xdr:cxnSp macro="">
      <xdr:nvCxnSpPr>
        <xdr:cNvPr id="246" name="直線コネクタ 245">
          <a:extLst>
            <a:ext uri="{FF2B5EF4-FFF2-40B4-BE49-F238E27FC236}">
              <a16:creationId xmlns:a16="http://schemas.microsoft.com/office/drawing/2014/main" id="{00000000-0008-0000-0100-0000F6000000}"/>
            </a:ext>
          </a:extLst>
        </xdr:cNvPr>
        <xdr:cNvCxnSpPr/>
      </xdr:nvCxnSpPr>
      <xdr:spPr>
        <a:xfrm>
          <a:off x="10388600" y="147798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74846</xdr:rowOff>
    </xdr:from>
    <xdr:ext cx="469744" cy="259045"/>
    <xdr:sp macro="" textlink="">
      <xdr:nvSpPr>
        <xdr:cNvPr id="247" name="【公営住宅】&#10;一人当たり面積最大値テキスト">
          <a:extLst>
            <a:ext uri="{FF2B5EF4-FFF2-40B4-BE49-F238E27FC236}">
              <a16:creationId xmlns:a16="http://schemas.microsoft.com/office/drawing/2014/main" id="{00000000-0008-0000-0100-0000F7000000}"/>
            </a:ext>
          </a:extLst>
        </xdr:cNvPr>
        <xdr:cNvSpPr txBox="1"/>
      </xdr:nvSpPr>
      <xdr:spPr>
        <a:xfrm>
          <a:off x="10515600" y="13276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5.606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128169</xdr:rowOff>
    </xdr:from>
    <xdr:to>
      <xdr:col>55</xdr:col>
      <xdr:colOff>88900</xdr:colOff>
      <xdr:row>78</xdr:row>
      <xdr:rowOff>128169</xdr:rowOff>
    </xdr:to>
    <xdr:cxnSp macro="">
      <xdr:nvCxnSpPr>
        <xdr:cNvPr id="248" name="直線コネクタ 247">
          <a:extLst>
            <a:ext uri="{FF2B5EF4-FFF2-40B4-BE49-F238E27FC236}">
              <a16:creationId xmlns:a16="http://schemas.microsoft.com/office/drawing/2014/main" id="{00000000-0008-0000-0100-0000F8000000}"/>
            </a:ext>
          </a:extLst>
        </xdr:cNvPr>
        <xdr:cNvCxnSpPr/>
      </xdr:nvCxnSpPr>
      <xdr:spPr>
        <a:xfrm>
          <a:off x="10388600" y="13501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51325</xdr:rowOff>
    </xdr:from>
    <xdr:ext cx="469744" cy="259045"/>
    <xdr:sp macro="" textlink="">
      <xdr:nvSpPr>
        <xdr:cNvPr id="249" name="【公営住宅】&#10;一人当たり面積平均値テキスト">
          <a:extLst>
            <a:ext uri="{FF2B5EF4-FFF2-40B4-BE49-F238E27FC236}">
              <a16:creationId xmlns:a16="http://schemas.microsoft.com/office/drawing/2014/main" id="{00000000-0008-0000-0100-0000F9000000}"/>
            </a:ext>
          </a:extLst>
        </xdr:cNvPr>
        <xdr:cNvSpPr txBox="1"/>
      </xdr:nvSpPr>
      <xdr:spPr>
        <a:xfrm>
          <a:off x="10515600" y="1445312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28448</xdr:rowOff>
    </xdr:from>
    <xdr:to>
      <xdr:col>55</xdr:col>
      <xdr:colOff>50800</xdr:colOff>
      <xdr:row>85</xdr:row>
      <xdr:rowOff>130048</xdr:rowOff>
    </xdr:to>
    <xdr:sp macro="" textlink="">
      <xdr:nvSpPr>
        <xdr:cNvPr id="250" name="フローチャート: 判断 249">
          <a:extLst>
            <a:ext uri="{FF2B5EF4-FFF2-40B4-BE49-F238E27FC236}">
              <a16:creationId xmlns:a16="http://schemas.microsoft.com/office/drawing/2014/main" id="{00000000-0008-0000-0100-0000FA000000}"/>
            </a:ext>
          </a:extLst>
        </xdr:cNvPr>
        <xdr:cNvSpPr/>
      </xdr:nvSpPr>
      <xdr:spPr>
        <a:xfrm>
          <a:off x="10426700" y="146016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34162</xdr:rowOff>
    </xdr:from>
    <xdr:to>
      <xdr:col>50</xdr:col>
      <xdr:colOff>165100</xdr:colOff>
      <xdr:row>85</xdr:row>
      <xdr:rowOff>135762</xdr:rowOff>
    </xdr:to>
    <xdr:sp macro="" textlink="">
      <xdr:nvSpPr>
        <xdr:cNvPr id="251" name="フローチャート: 判断 250">
          <a:extLst>
            <a:ext uri="{FF2B5EF4-FFF2-40B4-BE49-F238E27FC236}">
              <a16:creationId xmlns:a16="http://schemas.microsoft.com/office/drawing/2014/main" id="{00000000-0008-0000-0100-0000FB000000}"/>
            </a:ext>
          </a:extLst>
        </xdr:cNvPr>
        <xdr:cNvSpPr/>
      </xdr:nvSpPr>
      <xdr:spPr>
        <a:xfrm>
          <a:off x="9588500" y="146074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20447</xdr:rowOff>
    </xdr:from>
    <xdr:to>
      <xdr:col>46</xdr:col>
      <xdr:colOff>38100</xdr:colOff>
      <xdr:row>85</xdr:row>
      <xdr:rowOff>122047</xdr:rowOff>
    </xdr:to>
    <xdr:sp macro="" textlink="">
      <xdr:nvSpPr>
        <xdr:cNvPr id="252" name="フローチャート: 判断 251">
          <a:extLst>
            <a:ext uri="{FF2B5EF4-FFF2-40B4-BE49-F238E27FC236}">
              <a16:creationId xmlns:a16="http://schemas.microsoft.com/office/drawing/2014/main" id="{00000000-0008-0000-0100-0000FC000000}"/>
            </a:ext>
          </a:extLst>
        </xdr:cNvPr>
        <xdr:cNvSpPr/>
      </xdr:nvSpPr>
      <xdr:spPr>
        <a:xfrm>
          <a:off x="8699500" y="145936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20676</xdr:rowOff>
    </xdr:from>
    <xdr:to>
      <xdr:col>41</xdr:col>
      <xdr:colOff>101600</xdr:colOff>
      <xdr:row>85</xdr:row>
      <xdr:rowOff>122276</xdr:rowOff>
    </xdr:to>
    <xdr:sp macro="" textlink="">
      <xdr:nvSpPr>
        <xdr:cNvPr id="253" name="フローチャート: 判断 252">
          <a:extLst>
            <a:ext uri="{FF2B5EF4-FFF2-40B4-BE49-F238E27FC236}">
              <a16:creationId xmlns:a16="http://schemas.microsoft.com/office/drawing/2014/main" id="{00000000-0008-0000-0100-0000FD000000}"/>
            </a:ext>
          </a:extLst>
        </xdr:cNvPr>
        <xdr:cNvSpPr/>
      </xdr:nvSpPr>
      <xdr:spPr>
        <a:xfrm>
          <a:off x="7810500" y="145939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85</xdr:row>
      <xdr:rowOff>35077</xdr:rowOff>
    </xdr:from>
    <xdr:to>
      <xdr:col>36</xdr:col>
      <xdr:colOff>165100</xdr:colOff>
      <xdr:row>85</xdr:row>
      <xdr:rowOff>136677</xdr:rowOff>
    </xdr:to>
    <xdr:sp macro="" textlink="">
      <xdr:nvSpPr>
        <xdr:cNvPr id="254" name="フローチャート: 判断 253">
          <a:extLst>
            <a:ext uri="{FF2B5EF4-FFF2-40B4-BE49-F238E27FC236}">
              <a16:creationId xmlns:a16="http://schemas.microsoft.com/office/drawing/2014/main" id="{00000000-0008-0000-0100-0000FE000000}"/>
            </a:ext>
          </a:extLst>
        </xdr:cNvPr>
        <xdr:cNvSpPr/>
      </xdr:nvSpPr>
      <xdr:spPr>
        <a:xfrm>
          <a:off x="6921500" y="146083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100-0000FF00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100-000000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57" name="テキスト ボックス 256">
          <a:extLst>
            <a:ext uri="{FF2B5EF4-FFF2-40B4-BE49-F238E27FC236}">
              <a16:creationId xmlns:a16="http://schemas.microsoft.com/office/drawing/2014/main" id="{00000000-0008-0000-0100-000001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58" name="テキスト ボックス 257">
          <a:extLst>
            <a:ext uri="{FF2B5EF4-FFF2-40B4-BE49-F238E27FC236}">
              <a16:creationId xmlns:a16="http://schemas.microsoft.com/office/drawing/2014/main" id="{00000000-0008-0000-0100-000002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59" name="テキスト ボックス 258">
          <a:extLst>
            <a:ext uri="{FF2B5EF4-FFF2-40B4-BE49-F238E27FC236}">
              <a16:creationId xmlns:a16="http://schemas.microsoft.com/office/drawing/2014/main" id="{00000000-0008-0000-0100-000003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56566</xdr:rowOff>
    </xdr:from>
    <xdr:to>
      <xdr:col>55</xdr:col>
      <xdr:colOff>50800</xdr:colOff>
      <xdr:row>85</xdr:row>
      <xdr:rowOff>158166</xdr:rowOff>
    </xdr:to>
    <xdr:sp macro="" textlink="">
      <xdr:nvSpPr>
        <xdr:cNvPr id="260" name="楕円 259">
          <a:extLst>
            <a:ext uri="{FF2B5EF4-FFF2-40B4-BE49-F238E27FC236}">
              <a16:creationId xmlns:a16="http://schemas.microsoft.com/office/drawing/2014/main" id="{00000000-0008-0000-0100-000004010000}"/>
            </a:ext>
          </a:extLst>
        </xdr:cNvPr>
        <xdr:cNvSpPr/>
      </xdr:nvSpPr>
      <xdr:spPr>
        <a:xfrm>
          <a:off x="10426700" y="146298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6875</xdr:rowOff>
    </xdr:from>
    <xdr:ext cx="469744" cy="259045"/>
    <xdr:sp macro="" textlink="">
      <xdr:nvSpPr>
        <xdr:cNvPr id="261" name="【公営住宅】&#10;一人当たり面積該当値テキスト">
          <a:extLst>
            <a:ext uri="{FF2B5EF4-FFF2-40B4-BE49-F238E27FC236}">
              <a16:creationId xmlns:a16="http://schemas.microsoft.com/office/drawing/2014/main" id="{00000000-0008-0000-0100-000005010000}"/>
            </a:ext>
          </a:extLst>
        </xdr:cNvPr>
        <xdr:cNvSpPr txBox="1"/>
      </xdr:nvSpPr>
      <xdr:spPr>
        <a:xfrm>
          <a:off x="10515600" y="145801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57708</xdr:rowOff>
    </xdr:from>
    <xdr:to>
      <xdr:col>50</xdr:col>
      <xdr:colOff>165100</xdr:colOff>
      <xdr:row>85</xdr:row>
      <xdr:rowOff>159308</xdr:rowOff>
    </xdr:to>
    <xdr:sp macro="" textlink="">
      <xdr:nvSpPr>
        <xdr:cNvPr id="262" name="楕円 261">
          <a:extLst>
            <a:ext uri="{FF2B5EF4-FFF2-40B4-BE49-F238E27FC236}">
              <a16:creationId xmlns:a16="http://schemas.microsoft.com/office/drawing/2014/main" id="{00000000-0008-0000-0100-000006010000}"/>
            </a:ext>
          </a:extLst>
        </xdr:cNvPr>
        <xdr:cNvSpPr/>
      </xdr:nvSpPr>
      <xdr:spPr>
        <a:xfrm>
          <a:off x="9588500" y="1463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107366</xdr:rowOff>
    </xdr:from>
    <xdr:to>
      <xdr:col>55</xdr:col>
      <xdr:colOff>0</xdr:colOff>
      <xdr:row>85</xdr:row>
      <xdr:rowOff>108508</xdr:rowOff>
    </xdr:to>
    <xdr:cxnSp macro="">
      <xdr:nvCxnSpPr>
        <xdr:cNvPr id="263" name="直線コネクタ 262">
          <a:extLst>
            <a:ext uri="{FF2B5EF4-FFF2-40B4-BE49-F238E27FC236}">
              <a16:creationId xmlns:a16="http://schemas.microsoft.com/office/drawing/2014/main" id="{00000000-0008-0000-0100-000007010000}"/>
            </a:ext>
          </a:extLst>
        </xdr:cNvPr>
        <xdr:cNvCxnSpPr/>
      </xdr:nvCxnSpPr>
      <xdr:spPr>
        <a:xfrm flipV="1">
          <a:off x="9639300" y="14680616"/>
          <a:ext cx="838200" cy="11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59080</xdr:rowOff>
    </xdr:from>
    <xdr:to>
      <xdr:col>46</xdr:col>
      <xdr:colOff>38100</xdr:colOff>
      <xdr:row>85</xdr:row>
      <xdr:rowOff>160680</xdr:rowOff>
    </xdr:to>
    <xdr:sp macro="" textlink="">
      <xdr:nvSpPr>
        <xdr:cNvPr id="264" name="楕円 263">
          <a:extLst>
            <a:ext uri="{FF2B5EF4-FFF2-40B4-BE49-F238E27FC236}">
              <a16:creationId xmlns:a16="http://schemas.microsoft.com/office/drawing/2014/main" id="{00000000-0008-0000-0100-000008010000}"/>
            </a:ext>
          </a:extLst>
        </xdr:cNvPr>
        <xdr:cNvSpPr/>
      </xdr:nvSpPr>
      <xdr:spPr>
        <a:xfrm>
          <a:off x="8699500" y="146323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108508</xdr:rowOff>
    </xdr:from>
    <xdr:to>
      <xdr:col>50</xdr:col>
      <xdr:colOff>114300</xdr:colOff>
      <xdr:row>85</xdr:row>
      <xdr:rowOff>109880</xdr:rowOff>
    </xdr:to>
    <xdr:cxnSp macro="">
      <xdr:nvCxnSpPr>
        <xdr:cNvPr id="265" name="直線コネクタ 264">
          <a:extLst>
            <a:ext uri="{FF2B5EF4-FFF2-40B4-BE49-F238E27FC236}">
              <a16:creationId xmlns:a16="http://schemas.microsoft.com/office/drawing/2014/main" id="{00000000-0008-0000-0100-000009010000}"/>
            </a:ext>
          </a:extLst>
        </xdr:cNvPr>
        <xdr:cNvCxnSpPr/>
      </xdr:nvCxnSpPr>
      <xdr:spPr>
        <a:xfrm flipV="1">
          <a:off x="8750300" y="14681758"/>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60223</xdr:rowOff>
    </xdr:from>
    <xdr:to>
      <xdr:col>41</xdr:col>
      <xdr:colOff>101600</xdr:colOff>
      <xdr:row>85</xdr:row>
      <xdr:rowOff>161823</xdr:rowOff>
    </xdr:to>
    <xdr:sp macro="" textlink="">
      <xdr:nvSpPr>
        <xdr:cNvPr id="266" name="楕円 265">
          <a:extLst>
            <a:ext uri="{FF2B5EF4-FFF2-40B4-BE49-F238E27FC236}">
              <a16:creationId xmlns:a16="http://schemas.microsoft.com/office/drawing/2014/main" id="{00000000-0008-0000-0100-00000A010000}"/>
            </a:ext>
          </a:extLst>
        </xdr:cNvPr>
        <xdr:cNvSpPr/>
      </xdr:nvSpPr>
      <xdr:spPr>
        <a:xfrm>
          <a:off x="7810500" y="14633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109880</xdr:rowOff>
    </xdr:from>
    <xdr:to>
      <xdr:col>45</xdr:col>
      <xdr:colOff>177800</xdr:colOff>
      <xdr:row>85</xdr:row>
      <xdr:rowOff>111023</xdr:rowOff>
    </xdr:to>
    <xdr:cxnSp macro="">
      <xdr:nvCxnSpPr>
        <xdr:cNvPr id="267" name="直線コネクタ 266">
          <a:extLst>
            <a:ext uri="{FF2B5EF4-FFF2-40B4-BE49-F238E27FC236}">
              <a16:creationId xmlns:a16="http://schemas.microsoft.com/office/drawing/2014/main" id="{00000000-0008-0000-0100-00000B010000}"/>
            </a:ext>
          </a:extLst>
        </xdr:cNvPr>
        <xdr:cNvCxnSpPr/>
      </xdr:nvCxnSpPr>
      <xdr:spPr>
        <a:xfrm flipV="1">
          <a:off x="7861300" y="14683130"/>
          <a:ext cx="889000" cy="1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85</xdr:row>
      <xdr:rowOff>60909</xdr:rowOff>
    </xdr:from>
    <xdr:to>
      <xdr:col>36</xdr:col>
      <xdr:colOff>165100</xdr:colOff>
      <xdr:row>85</xdr:row>
      <xdr:rowOff>162509</xdr:rowOff>
    </xdr:to>
    <xdr:sp macro="" textlink="">
      <xdr:nvSpPr>
        <xdr:cNvPr id="268" name="楕円 267">
          <a:extLst>
            <a:ext uri="{FF2B5EF4-FFF2-40B4-BE49-F238E27FC236}">
              <a16:creationId xmlns:a16="http://schemas.microsoft.com/office/drawing/2014/main" id="{00000000-0008-0000-0100-00000C010000}"/>
            </a:ext>
          </a:extLst>
        </xdr:cNvPr>
        <xdr:cNvSpPr/>
      </xdr:nvSpPr>
      <xdr:spPr>
        <a:xfrm>
          <a:off x="6921500" y="146341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85</xdr:row>
      <xdr:rowOff>111023</xdr:rowOff>
    </xdr:from>
    <xdr:to>
      <xdr:col>41</xdr:col>
      <xdr:colOff>50800</xdr:colOff>
      <xdr:row>85</xdr:row>
      <xdr:rowOff>111709</xdr:rowOff>
    </xdr:to>
    <xdr:cxnSp macro="">
      <xdr:nvCxnSpPr>
        <xdr:cNvPr id="269" name="直線コネクタ 268">
          <a:extLst>
            <a:ext uri="{FF2B5EF4-FFF2-40B4-BE49-F238E27FC236}">
              <a16:creationId xmlns:a16="http://schemas.microsoft.com/office/drawing/2014/main" id="{00000000-0008-0000-0100-00000D010000}"/>
            </a:ext>
          </a:extLst>
        </xdr:cNvPr>
        <xdr:cNvCxnSpPr/>
      </xdr:nvCxnSpPr>
      <xdr:spPr>
        <a:xfrm flipV="1">
          <a:off x="6972300" y="14684273"/>
          <a:ext cx="889000" cy="6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152289</xdr:rowOff>
    </xdr:from>
    <xdr:ext cx="469744" cy="259045"/>
    <xdr:sp macro="" textlink="">
      <xdr:nvSpPr>
        <xdr:cNvPr id="270" name="n_1aveValue【公営住宅】&#10;一人当たり面積">
          <a:extLst>
            <a:ext uri="{FF2B5EF4-FFF2-40B4-BE49-F238E27FC236}">
              <a16:creationId xmlns:a16="http://schemas.microsoft.com/office/drawing/2014/main" id="{00000000-0008-0000-0100-00000E010000}"/>
            </a:ext>
          </a:extLst>
        </xdr:cNvPr>
        <xdr:cNvSpPr txBox="1"/>
      </xdr:nvSpPr>
      <xdr:spPr>
        <a:xfrm>
          <a:off x="9391727" y="143826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138574</xdr:rowOff>
    </xdr:from>
    <xdr:ext cx="469744" cy="259045"/>
    <xdr:sp macro="" textlink="">
      <xdr:nvSpPr>
        <xdr:cNvPr id="271" name="n_2aveValue【公営住宅】&#10;一人当たり面積">
          <a:extLst>
            <a:ext uri="{FF2B5EF4-FFF2-40B4-BE49-F238E27FC236}">
              <a16:creationId xmlns:a16="http://schemas.microsoft.com/office/drawing/2014/main" id="{00000000-0008-0000-0100-00000F010000}"/>
            </a:ext>
          </a:extLst>
        </xdr:cNvPr>
        <xdr:cNvSpPr txBox="1"/>
      </xdr:nvSpPr>
      <xdr:spPr>
        <a:xfrm>
          <a:off x="8515427" y="143689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138803</xdr:rowOff>
    </xdr:from>
    <xdr:ext cx="469744" cy="259045"/>
    <xdr:sp macro="" textlink="">
      <xdr:nvSpPr>
        <xdr:cNvPr id="272" name="n_3aveValue【公営住宅】&#10;一人当たり面積">
          <a:extLst>
            <a:ext uri="{FF2B5EF4-FFF2-40B4-BE49-F238E27FC236}">
              <a16:creationId xmlns:a16="http://schemas.microsoft.com/office/drawing/2014/main" id="{00000000-0008-0000-0100-000010010000}"/>
            </a:ext>
          </a:extLst>
        </xdr:cNvPr>
        <xdr:cNvSpPr txBox="1"/>
      </xdr:nvSpPr>
      <xdr:spPr>
        <a:xfrm>
          <a:off x="7626427" y="143691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153204</xdr:rowOff>
    </xdr:from>
    <xdr:ext cx="469744" cy="259045"/>
    <xdr:sp macro="" textlink="">
      <xdr:nvSpPr>
        <xdr:cNvPr id="273" name="n_4aveValue【公営住宅】&#10;一人当たり面積">
          <a:extLst>
            <a:ext uri="{FF2B5EF4-FFF2-40B4-BE49-F238E27FC236}">
              <a16:creationId xmlns:a16="http://schemas.microsoft.com/office/drawing/2014/main" id="{00000000-0008-0000-0100-000011010000}"/>
            </a:ext>
          </a:extLst>
        </xdr:cNvPr>
        <xdr:cNvSpPr txBox="1"/>
      </xdr:nvSpPr>
      <xdr:spPr>
        <a:xfrm>
          <a:off x="6737427" y="14383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85</xdr:row>
      <xdr:rowOff>150435</xdr:rowOff>
    </xdr:from>
    <xdr:ext cx="469744" cy="259045"/>
    <xdr:sp macro="" textlink="">
      <xdr:nvSpPr>
        <xdr:cNvPr id="274" name="n_1mainValue【公営住宅】&#10;一人当たり面積">
          <a:extLst>
            <a:ext uri="{FF2B5EF4-FFF2-40B4-BE49-F238E27FC236}">
              <a16:creationId xmlns:a16="http://schemas.microsoft.com/office/drawing/2014/main" id="{00000000-0008-0000-0100-000012010000}"/>
            </a:ext>
          </a:extLst>
        </xdr:cNvPr>
        <xdr:cNvSpPr txBox="1"/>
      </xdr:nvSpPr>
      <xdr:spPr>
        <a:xfrm>
          <a:off x="9391727" y="147236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151807</xdr:rowOff>
    </xdr:from>
    <xdr:ext cx="469744" cy="259045"/>
    <xdr:sp macro="" textlink="">
      <xdr:nvSpPr>
        <xdr:cNvPr id="275" name="n_2mainValue【公営住宅】&#10;一人当たり面積">
          <a:extLst>
            <a:ext uri="{FF2B5EF4-FFF2-40B4-BE49-F238E27FC236}">
              <a16:creationId xmlns:a16="http://schemas.microsoft.com/office/drawing/2014/main" id="{00000000-0008-0000-0100-000013010000}"/>
            </a:ext>
          </a:extLst>
        </xdr:cNvPr>
        <xdr:cNvSpPr txBox="1"/>
      </xdr:nvSpPr>
      <xdr:spPr>
        <a:xfrm>
          <a:off x="8515427" y="14725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152950</xdr:rowOff>
    </xdr:from>
    <xdr:ext cx="469744" cy="259045"/>
    <xdr:sp macro="" textlink="">
      <xdr:nvSpPr>
        <xdr:cNvPr id="276" name="n_3mainValue【公営住宅】&#10;一人当たり面積">
          <a:extLst>
            <a:ext uri="{FF2B5EF4-FFF2-40B4-BE49-F238E27FC236}">
              <a16:creationId xmlns:a16="http://schemas.microsoft.com/office/drawing/2014/main" id="{00000000-0008-0000-0100-000014010000}"/>
            </a:ext>
          </a:extLst>
        </xdr:cNvPr>
        <xdr:cNvSpPr txBox="1"/>
      </xdr:nvSpPr>
      <xdr:spPr>
        <a:xfrm>
          <a:off x="7626427" y="14726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85</xdr:row>
      <xdr:rowOff>153636</xdr:rowOff>
    </xdr:from>
    <xdr:ext cx="469744" cy="259045"/>
    <xdr:sp macro="" textlink="">
      <xdr:nvSpPr>
        <xdr:cNvPr id="277" name="n_4mainValue【公営住宅】&#10;一人当たり面積">
          <a:extLst>
            <a:ext uri="{FF2B5EF4-FFF2-40B4-BE49-F238E27FC236}">
              <a16:creationId xmlns:a16="http://schemas.microsoft.com/office/drawing/2014/main" id="{00000000-0008-0000-0100-000015010000}"/>
            </a:ext>
          </a:extLst>
        </xdr:cNvPr>
        <xdr:cNvSpPr txBox="1"/>
      </xdr:nvSpPr>
      <xdr:spPr>
        <a:xfrm>
          <a:off x="6737427" y="1472688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278" name="正方形/長方形 277">
          <a:extLst>
            <a:ext uri="{FF2B5EF4-FFF2-40B4-BE49-F238E27FC236}">
              <a16:creationId xmlns:a16="http://schemas.microsoft.com/office/drawing/2014/main" id="{00000000-0008-0000-0100-000016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279" name="正方形/長方形 278">
          <a:extLst>
            <a:ext uri="{FF2B5EF4-FFF2-40B4-BE49-F238E27FC236}">
              <a16:creationId xmlns:a16="http://schemas.microsoft.com/office/drawing/2014/main" id="{00000000-0008-0000-0100-000017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280" name="正方形/長方形 279">
          <a:extLst>
            <a:ext uri="{FF2B5EF4-FFF2-40B4-BE49-F238E27FC236}">
              <a16:creationId xmlns:a16="http://schemas.microsoft.com/office/drawing/2014/main" id="{00000000-0008-0000-0100-000018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281" name="正方形/長方形 280">
          <a:extLst>
            <a:ext uri="{FF2B5EF4-FFF2-40B4-BE49-F238E27FC236}">
              <a16:creationId xmlns:a16="http://schemas.microsoft.com/office/drawing/2014/main" id="{00000000-0008-0000-0100-000019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282" name="正方形/長方形 281">
          <a:extLst>
            <a:ext uri="{FF2B5EF4-FFF2-40B4-BE49-F238E27FC236}">
              <a16:creationId xmlns:a16="http://schemas.microsoft.com/office/drawing/2014/main" id="{00000000-0008-0000-0100-00001A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283" name="正方形/長方形 282">
          <a:extLst>
            <a:ext uri="{FF2B5EF4-FFF2-40B4-BE49-F238E27FC236}">
              <a16:creationId xmlns:a16="http://schemas.microsoft.com/office/drawing/2014/main" id="{00000000-0008-0000-0100-00001B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284" name="正方形/長方形 283">
          <a:extLst>
            <a:ext uri="{FF2B5EF4-FFF2-40B4-BE49-F238E27FC236}">
              <a16:creationId xmlns:a16="http://schemas.microsoft.com/office/drawing/2014/main" id="{00000000-0008-0000-0100-00001C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285" name="正方形/長方形 284">
          <a:extLst>
            <a:ext uri="{FF2B5EF4-FFF2-40B4-BE49-F238E27FC236}">
              <a16:creationId xmlns:a16="http://schemas.microsoft.com/office/drawing/2014/main" id="{00000000-0008-0000-0100-00001D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286" name="正方形/長方形 285">
          <a:extLst>
            <a:ext uri="{FF2B5EF4-FFF2-40B4-BE49-F238E27FC236}">
              <a16:creationId xmlns:a16="http://schemas.microsoft.com/office/drawing/2014/main" id="{00000000-0008-0000-0100-00001E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287" name="正方形/長方形 286">
          <a:extLst>
            <a:ext uri="{FF2B5EF4-FFF2-40B4-BE49-F238E27FC236}">
              <a16:creationId xmlns:a16="http://schemas.microsoft.com/office/drawing/2014/main" id="{00000000-0008-0000-0100-00001F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288" name="正方形/長方形 287">
          <a:extLst>
            <a:ext uri="{FF2B5EF4-FFF2-40B4-BE49-F238E27FC236}">
              <a16:creationId xmlns:a16="http://schemas.microsoft.com/office/drawing/2014/main" id="{00000000-0008-0000-0100-000020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289" name="正方形/長方形 288">
          <a:extLst>
            <a:ext uri="{FF2B5EF4-FFF2-40B4-BE49-F238E27FC236}">
              <a16:creationId xmlns:a16="http://schemas.microsoft.com/office/drawing/2014/main" id="{00000000-0008-0000-0100-000021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290" name="正方形/長方形 289">
          <a:extLst>
            <a:ext uri="{FF2B5EF4-FFF2-40B4-BE49-F238E27FC236}">
              <a16:creationId xmlns:a16="http://schemas.microsoft.com/office/drawing/2014/main" id="{00000000-0008-0000-0100-000022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113,889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291" name="正方形/長方形 290">
          <a:extLst>
            <a:ext uri="{FF2B5EF4-FFF2-40B4-BE49-F238E27FC236}">
              <a16:creationId xmlns:a16="http://schemas.microsoft.com/office/drawing/2014/main" id="{00000000-0008-0000-0100-000023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292" name="正方形/長方形 291">
          <a:extLst>
            <a:ext uri="{FF2B5EF4-FFF2-40B4-BE49-F238E27FC236}">
              <a16:creationId xmlns:a16="http://schemas.microsoft.com/office/drawing/2014/main" id="{00000000-0008-0000-0100-000024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231,062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293" name="正方形/長方形 292">
          <a:extLst>
            <a:ext uri="{FF2B5EF4-FFF2-40B4-BE49-F238E27FC236}">
              <a16:creationId xmlns:a16="http://schemas.microsoft.com/office/drawing/2014/main" id="{00000000-0008-0000-0100-000025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294" name="正方形/長方形 293">
          <a:extLst>
            <a:ext uri="{FF2B5EF4-FFF2-40B4-BE49-F238E27FC236}">
              <a16:creationId xmlns:a16="http://schemas.microsoft.com/office/drawing/2014/main" id="{00000000-0008-0000-0100-000026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295" name="正方形/長方形 294">
          <a:extLst>
            <a:ext uri="{FF2B5EF4-FFF2-40B4-BE49-F238E27FC236}">
              <a16:creationId xmlns:a16="http://schemas.microsoft.com/office/drawing/2014/main" id="{00000000-0008-0000-0100-000027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296" name="正方形/長方形 295">
          <a:extLst>
            <a:ext uri="{FF2B5EF4-FFF2-40B4-BE49-F238E27FC236}">
              <a16:creationId xmlns:a16="http://schemas.microsoft.com/office/drawing/2014/main" id="{00000000-0008-0000-0100-000028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297" name="正方形/長方形 296">
          <a:extLst>
            <a:ext uri="{FF2B5EF4-FFF2-40B4-BE49-F238E27FC236}">
              <a16:creationId xmlns:a16="http://schemas.microsoft.com/office/drawing/2014/main" id="{00000000-0008-0000-0100-000029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298" name="正方形/長方形 297">
          <a:extLst>
            <a:ext uri="{FF2B5EF4-FFF2-40B4-BE49-F238E27FC236}">
              <a16:creationId xmlns:a16="http://schemas.microsoft.com/office/drawing/2014/main" id="{00000000-0008-0000-0100-00002A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299" name="正方形/長方形 298">
          <a:extLst>
            <a:ext uri="{FF2B5EF4-FFF2-40B4-BE49-F238E27FC236}">
              <a16:creationId xmlns:a16="http://schemas.microsoft.com/office/drawing/2014/main" id="{00000000-0008-0000-0100-00002B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00" name="正方形/長方形 299">
          <a:extLst>
            <a:ext uri="{FF2B5EF4-FFF2-40B4-BE49-F238E27FC236}">
              <a16:creationId xmlns:a16="http://schemas.microsoft.com/office/drawing/2014/main" id="{00000000-0008-0000-0100-00002C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01" name="正方形/長方形 300">
          <a:extLst>
            <a:ext uri="{FF2B5EF4-FFF2-40B4-BE49-F238E27FC236}">
              <a16:creationId xmlns:a16="http://schemas.microsoft.com/office/drawing/2014/main" id="{00000000-0008-0000-0100-00002D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302" name="テキスト ボックス 301">
          <a:extLst>
            <a:ext uri="{FF2B5EF4-FFF2-40B4-BE49-F238E27FC236}">
              <a16:creationId xmlns:a16="http://schemas.microsoft.com/office/drawing/2014/main" id="{00000000-0008-0000-0100-00002E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303" name="直線コネクタ 302">
          <a:extLst>
            <a:ext uri="{FF2B5EF4-FFF2-40B4-BE49-F238E27FC236}">
              <a16:creationId xmlns:a16="http://schemas.microsoft.com/office/drawing/2014/main" id="{00000000-0008-0000-0100-00002F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304" name="テキスト ボックス 303">
          <a:extLst>
            <a:ext uri="{FF2B5EF4-FFF2-40B4-BE49-F238E27FC236}">
              <a16:creationId xmlns:a16="http://schemas.microsoft.com/office/drawing/2014/main" id="{00000000-0008-0000-0100-000030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92528</xdr:rowOff>
    </xdr:from>
    <xdr:to>
      <xdr:col>89</xdr:col>
      <xdr:colOff>177800</xdr:colOff>
      <xdr:row>42</xdr:row>
      <xdr:rowOff>92528</xdr:rowOff>
    </xdr:to>
    <xdr:cxnSp macro="">
      <xdr:nvCxnSpPr>
        <xdr:cNvPr id="305" name="直線コネクタ 304">
          <a:extLst>
            <a:ext uri="{FF2B5EF4-FFF2-40B4-BE49-F238E27FC236}">
              <a16:creationId xmlns:a16="http://schemas.microsoft.com/office/drawing/2014/main" id="{00000000-0008-0000-0100-000031010000}"/>
            </a:ext>
          </a:extLst>
        </xdr:cNvPr>
        <xdr:cNvCxnSpPr/>
      </xdr:nvCxnSpPr>
      <xdr:spPr>
        <a:xfrm>
          <a:off x="12446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121755</xdr:rowOff>
    </xdr:from>
    <xdr:ext cx="467179" cy="259045"/>
    <xdr:sp macro="" textlink="">
      <xdr:nvSpPr>
        <xdr:cNvPr id="306" name="テキスト ボックス 305">
          <a:extLst>
            <a:ext uri="{FF2B5EF4-FFF2-40B4-BE49-F238E27FC236}">
              <a16:creationId xmlns:a16="http://schemas.microsoft.com/office/drawing/2014/main" id="{00000000-0008-0000-0100-000032010000}"/>
            </a:ext>
          </a:extLst>
        </xdr:cNvPr>
        <xdr:cNvSpPr txBox="1"/>
      </xdr:nvSpPr>
      <xdr:spPr>
        <a:xfrm>
          <a:off x="11978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108857</xdr:rowOff>
    </xdr:from>
    <xdr:to>
      <xdr:col>89</xdr:col>
      <xdr:colOff>177800</xdr:colOff>
      <xdr:row>40</xdr:row>
      <xdr:rowOff>108857</xdr:rowOff>
    </xdr:to>
    <xdr:cxnSp macro="">
      <xdr:nvCxnSpPr>
        <xdr:cNvPr id="307" name="直線コネクタ 306">
          <a:extLst>
            <a:ext uri="{FF2B5EF4-FFF2-40B4-BE49-F238E27FC236}">
              <a16:creationId xmlns:a16="http://schemas.microsoft.com/office/drawing/2014/main" id="{00000000-0008-0000-0100-000033010000}"/>
            </a:ext>
          </a:extLst>
        </xdr:cNvPr>
        <xdr:cNvCxnSpPr/>
      </xdr:nvCxnSpPr>
      <xdr:spPr>
        <a:xfrm>
          <a:off x="12446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138084</xdr:rowOff>
    </xdr:from>
    <xdr:ext cx="403059" cy="259045"/>
    <xdr:sp macro="" textlink="">
      <xdr:nvSpPr>
        <xdr:cNvPr id="308" name="テキスト ボックス 307">
          <a:extLst>
            <a:ext uri="{FF2B5EF4-FFF2-40B4-BE49-F238E27FC236}">
              <a16:creationId xmlns:a16="http://schemas.microsoft.com/office/drawing/2014/main" id="{00000000-0008-0000-0100-000034010000}"/>
            </a:ext>
          </a:extLst>
        </xdr:cNvPr>
        <xdr:cNvSpPr txBox="1"/>
      </xdr:nvSpPr>
      <xdr:spPr>
        <a:xfrm>
          <a:off x="12042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38</xdr:row>
      <xdr:rowOff>125185</xdr:rowOff>
    </xdr:from>
    <xdr:to>
      <xdr:col>89</xdr:col>
      <xdr:colOff>177800</xdr:colOff>
      <xdr:row>38</xdr:row>
      <xdr:rowOff>125185</xdr:rowOff>
    </xdr:to>
    <xdr:cxnSp macro="">
      <xdr:nvCxnSpPr>
        <xdr:cNvPr id="309" name="直線コネクタ 308">
          <a:extLst>
            <a:ext uri="{FF2B5EF4-FFF2-40B4-BE49-F238E27FC236}">
              <a16:creationId xmlns:a16="http://schemas.microsoft.com/office/drawing/2014/main" id="{00000000-0008-0000-0100-000035010000}"/>
            </a:ext>
          </a:extLst>
        </xdr:cNvPr>
        <xdr:cNvCxnSpPr/>
      </xdr:nvCxnSpPr>
      <xdr:spPr>
        <a:xfrm>
          <a:off x="12446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37</xdr:row>
      <xdr:rowOff>154412</xdr:rowOff>
    </xdr:from>
    <xdr:ext cx="403059" cy="259045"/>
    <xdr:sp macro="" textlink="">
      <xdr:nvSpPr>
        <xdr:cNvPr id="310" name="テキスト ボックス 309">
          <a:extLst>
            <a:ext uri="{FF2B5EF4-FFF2-40B4-BE49-F238E27FC236}">
              <a16:creationId xmlns:a16="http://schemas.microsoft.com/office/drawing/2014/main" id="{00000000-0008-0000-0100-000036010000}"/>
            </a:ext>
          </a:extLst>
        </xdr:cNvPr>
        <xdr:cNvSpPr txBox="1"/>
      </xdr:nvSpPr>
      <xdr:spPr>
        <a:xfrm>
          <a:off x="12042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36</xdr:row>
      <xdr:rowOff>141514</xdr:rowOff>
    </xdr:from>
    <xdr:to>
      <xdr:col>89</xdr:col>
      <xdr:colOff>177800</xdr:colOff>
      <xdr:row>36</xdr:row>
      <xdr:rowOff>141514</xdr:rowOff>
    </xdr:to>
    <xdr:cxnSp macro="">
      <xdr:nvCxnSpPr>
        <xdr:cNvPr id="311" name="直線コネクタ 310">
          <a:extLst>
            <a:ext uri="{FF2B5EF4-FFF2-40B4-BE49-F238E27FC236}">
              <a16:creationId xmlns:a16="http://schemas.microsoft.com/office/drawing/2014/main" id="{00000000-0008-0000-0100-000037010000}"/>
            </a:ext>
          </a:extLst>
        </xdr:cNvPr>
        <xdr:cNvCxnSpPr/>
      </xdr:nvCxnSpPr>
      <xdr:spPr>
        <a:xfrm>
          <a:off x="12446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35</xdr:row>
      <xdr:rowOff>170741</xdr:rowOff>
    </xdr:from>
    <xdr:ext cx="403059" cy="259045"/>
    <xdr:sp macro="" textlink="">
      <xdr:nvSpPr>
        <xdr:cNvPr id="312" name="テキスト ボックス 311">
          <a:extLst>
            <a:ext uri="{FF2B5EF4-FFF2-40B4-BE49-F238E27FC236}">
              <a16:creationId xmlns:a16="http://schemas.microsoft.com/office/drawing/2014/main" id="{00000000-0008-0000-0100-000038010000}"/>
            </a:ext>
          </a:extLst>
        </xdr:cNvPr>
        <xdr:cNvSpPr txBox="1"/>
      </xdr:nvSpPr>
      <xdr:spPr>
        <a:xfrm>
          <a:off x="12042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157843</xdr:rowOff>
    </xdr:from>
    <xdr:to>
      <xdr:col>89</xdr:col>
      <xdr:colOff>177800</xdr:colOff>
      <xdr:row>34</xdr:row>
      <xdr:rowOff>157843</xdr:rowOff>
    </xdr:to>
    <xdr:cxnSp macro="">
      <xdr:nvCxnSpPr>
        <xdr:cNvPr id="313" name="直線コネクタ 312">
          <a:extLst>
            <a:ext uri="{FF2B5EF4-FFF2-40B4-BE49-F238E27FC236}">
              <a16:creationId xmlns:a16="http://schemas.microsoft.com/office/drawing/2014/main" id="{00000000-0008-0000-0100-000039010000}"/>
            </a:ext>
          </a:extLst>
        </xdr:cNvPr>
        <xdr:cNvCxnSpPr/>
      </xdr:nvCxnSpPr>
      <xdr:spPr>
        <a:xfrm>
          <a:off x="12446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15620</xdr:rowOff>
    </xdr:from>
    <xdr:ext cx="403059" cy="259045"/>
    <xdr:sp macro="" textlink="">
      <xdr:nvSpPr>
        <xdr:cNvPr id="314" name="テキスト ボックス 313">
          <a:extLst>
            <a:ext uri="{FF2B5EF4-FFF2-40B4-BE49-F238E27FC236}">
              <a16:creationId xmlns:a16="http://schemas.microsoft.com/office/drawing/2014/main" id="{00000000-0008-0000-0100-00003A010000}"/>
            </a:ext>
          </a:extLst>
        </xdr:cNvPr>
        <xdr:cNvSpPr txBox="1"/>
      </xdr:nvSpPr>
      <xdr:spPr>
        <a:xfrm>
          <a:off x="12042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2722</xdr:rowOff>
    </xdr:from>
    <xdr:to>
      <xdr:col>89</xdr:col>
      <xdr:colOff>177800</xdr:colOff>
      <xdr:row>33</xdr:row>
      <xdr:rowOff>2722</xdr:rowOff>
    </xdr:to>
    <xdr:cxnSp macro="">
      <xdr:nvCxnSpPr>
        <xdr:cNvPr id="315" name="直線コネクタ 314">
          <a:extLst>
            <a:ext uri="{FF2B5EF4-FFF2-40B4-BE49-F238E27FC236}">
              <a16:creationId xmlns:a16="http://schemas.microsoft.com/office/drawing/2014/main" id="{00000000-0008-0000-0100-00003B010000}"/>
            </a:ext>
          </a:extLst>
        </xdr:cNvPr>
        <xdr:cNvCxnSpPr/>
      </xdr:nvCxnSpPr>
      <xdr:spPr>
        <a:xfrm>
          <a:off x="12446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32</xdr:row>
      <xdr:rowOff>31949</xdr:rowOff>
    </xdr:from>
    <xdr:ext cx="338939" cy="259045"/>
    <xdr:sp macro="" textlink="">
      <xdr:nvSpPr>
        <xdr:cNvPr id="316" name="テキスト ボックス 315">
          <a:extLst>
            <a:ext uri="{FF2B5EF4-FFF2-40B4-BE49-F238E27FC236}">
              <a16:creationId xmlns:a16="http://schemas.microsoft.com/office/drawing/2014/main" id="{00000000-0008-0000-0100-00003C010000}"/>
            </a:ext>
          </a:extLst>
        </xdr:cNvPr>
        <xdr:cNvSpPr txBox="1"/>
      </xdr:nvSpPr>
      <xdr:spPr>
        <a:xfrm>
          <a:off x="12107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317" name="直線コネクタ 316">
          <a:extLst>
            <a:ext uri="{FF2B5EF4-FFF2-40B4-BE49-F238E27FC236}">
              <a16:creationId xmlns:a16="http://schemas.microsoft.com/office/drawing/2014/main" id="{00000000-0008-0000-0100-00003D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31</xdr:row>
      <xdr:rowOff>19050</xdr:rowOff>
    </xdr:from>
    <xdr:to>
      <xdr:col>90</xdr:col>
      <xdr:colOff>25400</xdr:colOff>
      <xdr:row>44</xdr:row>
      <xdr:rowOff>76200</xdr:rowOff>
    </xdr:to>
    <xdr:sp macro="" textlink="">
      <xdr:nvSpPr>
        <xdr:cNvPr id="318" name="【認定こども園・幼稚園・保育所】&#10;有形固定資産減価償却率グラフ枠">
          <a:extLst>
            <a:ext uri="{FF2B5EF4-FFF2-40B4-BE49-F238E27FC236}">
              <a16:creationId xmlns:a16="http://schemas.microsoft.com/office/drawing/2014/main" id="{00000000-0008-0000-0100-00003E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77833</xdr:rowOff>
    </xdr:from>
    <xdr:to>
      <xdr:col>85</xdr:col>
      <xdr:colOff>126364</xdr:colOff>
      <xdr:row>42</xdr:row>
      <xdr:rowOff>92528</xdr:rowOff>
    </xdr:to>
    <xdr:cxnSp macro="">
      <xdr:nvCxnSpPr>
        <xdr:cNvPr id="319" name="直線コネクタ 318">
          <a:extLst>
            <a:ext uri="{FF2B5EF4-FFF2-40B4-BE49-F238E27FC236}">
              <a16:creationId xmlns:a16="http://schemas.microsoft.com/office/drawing/2014/main" id="{00000000-0008-0000-0100-00003F010000}"/>
            </a:ext>
          </a:extLst>
        </xdr:cNvPr>
        <xdr:cNvCxnSpPr/>
      </xdr:nvCxnSpPr>
      <xdr:spPr>
        <a:xfrm flipV="1">
          <a:off x="16318864" y="5735683"/>
          <a:ext cx="0" cy="1557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96355</xdr:rowOff>
    </xdr:from>
    <xdr:ext cx="469744" cy="259045"/>
    <xdr:sp macro="" textlink="">
      <xdr:nvSpPr>
        <xdr:cNvPr id="320" name="【認定こども園・幼稚園・保育所】&#10;有形固定資産減価償却率最小値テキスト">
          <a:extLst>
            <a:ext uri="{FF2B5EF4-FFF2-40B4-BE49-F238E27FC236}">
              <a16:creationId xmlns:a16="http://schemas.microsoft.com/office/drawing/2014/main" id="{00000000-0008-0000-0100-000040010000}"/>
            </a:ext>
          </a:extLst>
        </xdr:cNvPr>
        <xdr:cNvSpPr txBox="1"/>
      </xdr:nvSpPr>
      <xdr:spPr>
        <a:xfrm>
          <a:off x="16357600" y="729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92528</xdr:rowOff>
    </xdr:from>
    <xdr:to>
      <xdr:col>86</xdr:col>
      <xdr:colOff>25400</xdr:colOff>
      <xdr:row>42</xdr:row>
      <xdr:rowOff>92528</xdr:rowOff>
    </xdr:to>
    <xdr:cxnSp macro="">
      <xdr:nvCxnSpPr>
        <xdr:cNvPr id="321" name="直線コネクタ 320">
          <a:extLst>
            <a:ext uri="{FF2B5EF4-FFF2-40B4-BE49-F238E27FC236}">
              <a16:creationId xmlns:a16="http://schemas.microsoft.com/office/drawing/2014/main" id="{00000000-0008-0000-0100-000041010000}"/>
            </a:ext>
          </a:extLst>
        </xdr:cNvPr>
        <xdr:cNvCxnSpPr/>
      </xdr:nvCxnSpPr>
      <xdr:spPr>
        <a:xfrm>
          <a:off x="16230600" y="729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24510</xdr:rowOff>
    </xdr:from>
    <xdr:ext cx="340478" cy="259045"/>
    <xdr:sp macro="" textlink="">
      <xdr:nvSpPr>
        <xdr:cNvPr id="322" name="【認定こども園・幼稚園・保育所】&#10;有形固定資産減価償却率最大値テキスト">
          <a:extLst>
            <a:ext uri="{FF2B5EF4-FFF2-40B4-BE49-F238E27FC236}">
              <a16:creationId xmlns:a16="http://schemas.microsoft.com/office/drawing/2014/main" id="{00000000-0008-0000-0100-000042010000}"/>
            </a:ext>
          </a:extLst>
        </xdr:cNvPr>
        <xdr:cNvSpPr txBox="1"/>
      </xdr:nvSpPr>
      <xdr:spPr>
        <a:xfrm>
          <a:off x="16357600" y="5510910"/>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77833</xdr:rowOff>
    </xdr:from>
    <xdr:to>
      <xdr:col>86</xdr:col>
      <xdr:colOff>25400</xdr:colOff>
      <xdr:row>33</xdr:row>
      <xdr:rowOff>77833</xdr:rowOff>
    </xdr:to>
    <xdr:cxnSp macro="">
      <xdr:nvCxnSpPr>
        <xdr:cNvPr id="323" name="直線コネクタ 322">
          <a:extLst>
            <a:ext uri="{FF2B5EF4-FFF2-40B4-BE49-F238E27FC236}">
              <a16:creationId xmlns:a16="http://schemas.microsoft.com/office/drawing/2014/main" id="{00000000-0008-0000-0100-000043010000}"/>
            </a:ext>
          </a:extLst>
        </xdr:cNvPr>
        <xdr:cNvCxnSpPr/>
      </xdr:nvCxnSpPr>
      <xdr:spPr>
        <a:xfrm>
          <a:off x="16230600" y="57356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127924</xdr:rowOff>
    </xdr:from>
    <xdr:ext cx="405111" cy="259045"/>
    <xdr:sp macro="" textlink="">
      <xdr:nvSpPr>
        <xdr:cNvPr id="324" name="【認定こども園・幼稚園・保育所】&#10;有形固定資産減価償却率平均値テキスト">
          <a:extLst>
            <a:ext uri="{FF2B5EF4-FFF2-40B4-BE49-F238E27FC236}">
              <a16:creationId xmlns:a16="http://schemas.microsoft.com/office/drawing/2014/main" id="{00000000-0008-0000-0100-000044010000}"/>
            </a:ext>
          </a:extLst>
        </xdr:cNvPr>
        <xdr:cNvSpPr txBox="1"/>
      </xdr:nvSpPr>
      <xdr:spPr>
        <a:xfrm>
          <a:off x="16357600" y="64715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149497</xdr:rowOff>
    </xdr:from>
    <xdr:to>
      <xdr:col>85</xdr:col>
      <xdr:colOff>177800</xdr:colOff>
      <xdr:row>38</xdr:row>
      <xdr:rowOff>79647</xdr:rowOff>
    </xdr:to>
    <xdr:sp macro="" textlink="">
      <xdr:nvSpPr>
        <xdr:cNvPr id="325" name="フローチャート: 判断 324">
          <a:extLst>
            <a:ext uri="{FF2B5EF4-FFF2-40B4-BE49-F238E27FC236}">
              <a16:creationId xmlns:a16="http://schemas.microsoft.com/office/drawing/2014/main" id="{00000000-0008-0000-0100-000045010000}"/>
            </a:ext>
          </a:extLst>
        </xdr:cNvPr>
        <xdr:cNvSpPr/>
      </xdr:nvSpPr>
      <xdr:spPr>
        <a:xfrm>
          <a:off x="16268700" y="6493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136434</xdr:rowOff>
    </xdr:from>
    <xdr:to>
      <xdr:col>81</xdr:col>
      <xdr:colOff>101600</xdr:colOff>
      <xdr:row>38</xdr:row>
      <xdr:rowOff>66584</xdr:rowOff>
    </xdr:to>
    <xdr:sp macro="" textlink="">
      <xdr:nvSpPr>
        <xdr:cNvPr id="326" name="フローチャート: 判断 325">
          <a:extLst>
            <a:ext uri="{FF2B5EF4-FFF2-40B4-BE49-F238E27FC236}">
              <a16:creationId xmlns:a16="http://schemas.microsoft.com/office/drawing/2014/main" id="{00000000-0008-0000-0100-000046010000}"/>
            </a:ext>
          </a:extLst>
        </xdr:cNvPr>
        <xdr:cNvSpPr/>
      </xdr:nvSpPr>
      <xdr:spPr>
        <a:xfrm>
          <a:off x="15430500" y="64800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133169</xdr:rowOff>
    </xdr:from>
    <xdr:to>
      <xdr:col>76</xdr:col>
      <xdr:colOff>165100</xdr:colOff>
      <xdr:row>38</xdr:row>
      <xdr:rowOff>63319</xdr:rowOff>
    </xdr:to>
    <xdr:sp macro="" textlink="">
      <xdr:nvSpPr>
        <xdr:cNvPr id="327" name="フローチャート: 判断 326">
          <a:extLst>
            <a:ext uri="{FF2B5EF4-FFF2-40B4-BE49-F238E27FC236}">
              <a16:creationId xmlns:a16="http://schemas.microsoft.com/office/drawing/2014/main" id="{00000000-0008-0000-0100-000047010000}"/>
            </a:ext>
          </a:extLst>
        </xdr:cNvPr>
        <xdr:cNvSpPr/>
      </xdr:nvSpPr>
      <xdr:spPr>
        <a:xfrm>
          <a:off x="14541500" y="647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154396</xdr:rowOff>
    </xdr:from>
    <xdr:to>
      <xdr:col>72</xdr:col>
      <xdr:colOff>38100</xdr:colOff>
      <xdr:row>38</xdr:row>
      <xdr:rowOff>84545</xdr:rowOff>
    </xdr:to>
    <xdr:sp macro="" textlink="">
      <xdr:nvSpPr>
        <xdr:cNvPr id="328" name="フローチャート: 判断 327">
          <a:extLst>
            <a:ext uri="{FF2B5EF4-FFF2-40B4-BE49-F238E27FC236}">
              <a16:creationId xmlns:a16="http://schemas.microsoft.com/office/drawing/2014/main" id="{00000000-0008-0000-0100-000048010000}"/>
            </a:ext>
          </a:extLst>
        </xdr:cNvPr>
        <xdr:cNvSpPr/>
      </xdr:nvSpPr>
      <xdr:spPr>
        <a:xfrm>
          <a:off x="13652500" y="6498046"/>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152763</xdr:rowOff>
    </xdr:from>
    <xdr:to>
      <xdr:col>67</xdr:col>
      <xdr:colOff>101600</xdr:colOff>
      <xdr:row>38</xdr:row>
      <xdr:rowOff>82913</xdr:rowOff>
    </xdr:to>
    <xdr:sp macro="" textlink="">
      <xdr:nvSpPr>
        <xdr:cNvPr id="329" name="フローチャート: 判断 328">
          <a:extLst>
            <a:ext uri="{FF2B5EF4-FFF2-40B4-BE49-F238E27FC236}">
              <a16:creationId xmlns:a16="http://schemas.microsoft.com/office/drawing/2014/main" id="{00000000-0008-0000-0100-000049010000}"/>
            </a:ext>
          </a:extLst>
        </xdr:cNvPr>
        <xdr:cNvSpPr/>
      </xdr:nvSpPr>
      <xdr:spPr>
        <a:xfrm>
          <a:off x="12763500" y="64964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330" name="テキスト ボックス 329">
          <a:extLst>
            <a:ext uri="{FF2B5EF4-FFF2-40B4-BE49-F238E27FC236}">
              <a16:creationId xmlns:a16="http://schemas.microsoft.com/office/drawing/2014/main" id="{00000000-0008-0000-0100-00004A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331" name="テキスト ボックス 330">
          <a:extLst>
            <a:ext uri="{FF2B5EF4-FFF2-40B4-BE49-F238E27FC236}">
              <a16:creationId xmlns:a16="http://schemas.microsoft.com/office/drawing/2014/main" id="{00000000-0008-0000-0100-00004B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332" name="テキスト ボックス 331">
          <a:extLst>
            <a:ext uri="{FF2B5EF4-FFF2-40B4-BE49-F238E27FC236}">
              <a16:creationId xmlns:a16="http://schemas.microsoft.com/office/drawing/2014/main" id="{00000000-0008-0000-0100-00004C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333" name="テキスト ボックス 332">
          <a:extLst>
            <a:ext uri="{FF2B5EF4-FFF2-40B4-BE49-F238E27FC236}">
              <a16:creationId xmlns:a16="http://schemas.microsoft.com/office/drawing/2014/main" id="{00000000-0008-0000-0100-00004D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334" name="テキスト ボックス 333">
          <a:extLst>
            <a:ext uri="{FF2B5EF4-FFF2-40B4-BE49-F238E27FC236}">
              <a16:creationId xmlns:a16="http://schemas.microsoft.com/office/drawing/2014/main" id="{00000000-0008-0000-0100-00004E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102144</xdr:rowOff>
    </xdr:from>
    <xdr:to>
      <xdr:col>85</xdr:col>
      <xdr:colOff>177800</xdr:colOff>
      <xdr:row>38</xdr:row>
      <xdr:rowOff>32294</xdr:rowOff>
    </xdr:to>
    <xdr:sp macro="" textlink="">
      <xdr:nvSpPr>
        <xdr:cNvPr id="335" name="楕円 334">
          <a:extLst>
            <a:ext uri="{FF2B5EF4-FFF2-40B4-BE49-F238E27FC236}">
              <a16:creationId xmlns:a16="http://schemas.microsoft.com/office/drawing/2014/main" id="{00000000-0008-0000-0100-00004F010000}"/>
            </a:ext>
          </a:extLst>
        </xdr:cNvPr>
        <xdr:cNvSpPr/>
      </xdr:nvSpPr>
      <xdr:spPr>
        <a:xfrm>
          <a:off x="16268700" y="64457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36</xdr:row>
      <xdr:rowOff>125021</xdr:rowOff>
    </xdr:from>
    <xdr:ext cx="405111" cy="259045"/>
    <xdr:sp macro="" textlink="">
      <xdr:nvSpPr>
        <xdr:cNvPr id="336" name="【認定こども園・幼稚園・保育所】&#10;有形固定資産減価償却率該当値テキスト">
          <a:extLst>
            <a:ext uri="{FF2B5EF4-FFF2-40B4-BE49-F238E27FC236}">
              <a16:creationId xmlns:a16="http://schemas.microsoft.com/office/drawing/2014/main" id="{00000000-0008-0000-0100-000050010000}"/>
            </a:ext>
          </a:extLst>
        </xdr:cNvPr>
        <xdr:cNvSpPr txBox="1"/>
      </xdr:nvSpPr>
      <xdr:spPr>
        <a:xfrm>
          <a:off x="16357600" y="62972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37</xdr:row>
      <xdr:rowOff>43361</xdr:rowOff>
    </xdr:from>
    <xdr:to>
      <xdr:col>81</xdr:col>
      <xdr:colOff>101600</xdr:colOff>
      <xdr:row>37</xdr:row>
      <xdr:rowOff>144961</xdr:rowOff>
    </xdr:to>
    <xdr:sp macro="" textlink="">
      <xdr:nvSpPr>
        <xdr:cNvPr id="337" name="楕円 336">
          <a:extLst>
            <a:ext uri="{FF2B5EF4-FFF2-40B4-BE49-F238E27FC236}">
              <a16:creationId xmlns:a16="http://schemas.microsoft.com/office/drawing/2014/main" id="{00000000-0008-0000-0100-000051010000}"/>
            </a:ext>
          </a:extLst>
        </xdr:cNvPr>
        <xdr:cNvSpPr/>
      </xdr:nvSpPr>
      <xdr:spPr>
        <a:xfrm>
          <a:off x="15430500" y="63870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37</xdr:row>
      <xdr:rowOff>94161</xdr:rowOff>
    </xdr:from>
    <xdr:to>
      <xdr:col>85</xdr:col>
      <xdr:colOff>127000</xdr:colOff>
      <xdr:row>37</xdr:row>
      <xdr:rowOff>152944</xdr:rowOff>
    </xdr:to>
    <xdr:cxnSp macro="">
      <xdr:nvCxnSpPr>
        <xdr:cNvPr id="338" name="直線コネクタ 337">
          <a:extLst>
            <a:ext uri="{FF2B5EF4-FFF2-40B4-BE49-F238E27FC236}">
              <a16:creationId xmlns:a16="http://schemas.microsoft.com/office/drawing/2014/main" id="{00000000-0008-0000-0100-000052010000}"/>
            </a:ext>
          </a:extLst>
        </xdr:cNvPr>
        <xdr:cNvCxnSpPr/>
      </xdr:nvCxnSpPr>
      <xdr:spPr>
        <a:xfrm>
          <a:off x="15481300" y="6437811"/>
          <a:ext cx="838200" cy="587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126637</xdr:rowOff>
    </xdr:from>
    <xdr:to>
      <xdr:col>76</xdr:col>
      <xdr:colOff>165100</xdr:colOff>
      <xdr:row>41</xdr:row>
      <xdr:rowOff>56787</xdr:rowOff>
    </xdr:to>
    <xdr:sp macro="" textlink="">
      <xdr:nvSpPr>
        <xdr:cNvPr id="339" name="楕円 338">
          <a:extLst>
            <a:ext uri="{FF2B5EF4-FFF2-40B4-BE49-F238E27FC236}">
              <a16:creationId xmlns:a16="http://schemas.microsoft.com/office/drawing/2014/main" id="{00000000-0008-0000-0100-000053010000}"/>
            </a:ext>
          </a:extLst>
        </xdr:cNvPr>
        <xdr:cNvSpPr/>
      </xdr:nvSpPr>
      <xdr:spPr>
        <a:xfrm>
          <a:off x="14541500" y="69846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37</xdr:row>
      <xdr:rowOff>94161</xdr:rowOff>
    </xdr:from>
    <xdr:to>
      <xdr:col>81</xdr:col>
      <xdr:colOff>50800</xdr:colOff>
      <xdr:row>41</xdr:row>
      <xdr:rowOff>5987</xdr:rowOff>
    </xdr:to>
    <xdr:cxnSp macro="">
      <xdr:nvCxnSpPr>
        <xdr:cNvPr id="340" name="直線コネクタ 339">
          <a:extLst>
            <a:ext uri="{FF2B5EF4-FFF2-40B4-BE49-F238E27FC236}">
              <a16:creationId xmlns:a16="http://schemas.microsoft.com/office/drawing/2014/main" id="{00000000-0008-0000-0100-000054010000}"/>
            </a:ext>
          </a:extLst>
        </xdr:cNvPr>
        <xdr:cNvCxnSpPr/>
      </xdr:nvCxnSpPr>
      <xdr:spPr>
        <a:xfrm flipV="1">
          <a:off x="14592300" y="6437811"/>
          <a:ext cx="889000" cy="597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40</xdr:row>
      <xdr:rowOff>72753</xdr:rowOff>
    </xdr:from>
    <xdr:to>
      <xdr:col>72</xdr:col>
      <xdr:colOff>38100</xdr:colOff>
      <xdr:row>41</xdr:row>
      <xdr:rowOff>2903</xdr:rowOff>
    </xdr:to>
    <xdr:sp macro="" textlink="">
      <xdr:nvSpPr>
        <xdr:cNvPr id="341" name="楕円 340">
          <a:extLst>
            <a:ext uri="{FF2B5EF4-FFF2-40B4-BE49-F238E27FC236}">
              <a16:creationId xmlns:a16="http://schemas.microsoft.com/office/drawing/2014/main" id="{00000000-0008-0000-0100-000055010000}"/>
            </a:ext>
          </a:extLst>
        </xdr:cNvPr>
        <xdr:cNvSpPr/>
      </xdr:nvSpPr>
      <xdr:spPr>
        <a:xfrm>
          <a:off x="13652500" y="6930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123553</xdr:rowOff>
    </xdr:from>
    <xdr:to>
      <xdr:col>76</xdr:col>
      <xdr:colOff>114300</xdr:colOff>
      <xdr:row>41</xdr:row>
      <xdr:rowOff>5987</xdr:rowOff>
    </xdr:to>
    <xdr:cxnSp macro="">
      <xdr:nvCxnSpPr>
        <xdr:cNvPr id="342" name="直線コネクタ 341">
          <a:extLst>
            <a:ext uri="{FF2B5EF4-FFF2-40B4-BE49-F238E27FC236}">
              <a16:creationId xmlns:a16="http://schemas.microsoft.com/office/drawing/2014/main" id="{00000000-0008-0000-0100-000056010000}"/>
            </a:ext>
          </a:extLst>
        </xdr:cNvPr>
        <xdr:cNvCxnSpPr/>
      </xdr:nvCxnSpPr>
      <xdr:spPr>
        <a:xfrm>
          <a:off x="13703300" y="6981553"/>
          <a:ext cx="889000" cy="538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40</xdr:row>
      <xdr:rowOff>22134</xdr:rowOff>
    </xdr:from>
    <xdr:to>
      <xdr:col>67</xdr:col>
      <xdr:colOff>101600</xdr:colOff>
      <xdr:row>40</xdr:row>
      <xdr:rowOff>123734</xdr:rowOff>
    </xdr:to>
    <xdr:sp macro="" textlink="">
      <xdr:nvSpPr>
        <xdr:cNvPr id="343" name="楕円 342">
          <a:extLst>
            <a:ext uri="{FF2B5EF4-FFF2-40B4-BE49-F238E27FC236}">
              <a16:creationId xmlns:a16="http://schemas.microsoft.com/office/drawing/2014/main" id="{00000000-0008-0000-0100-000057010000}"/>
            </a:ext>
          </a:extLst>
        </xdr:cNvPr>
        <xdr:cNvSpPr/>
      </xdr:nvSpPr>
      <xdr:spPr>
        <a:xfrm>
          <a:off x="12763500" y="688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40</xdr:row>
      <xdr:rowOff>72934</xdr:rowOff>
    </xdr:from>
    <xdr:to>
      <xdr:col>71</xdr:col>
      <xdr:colOff>177800</xdr:colOff>
      <xdr:row>40</xdr:row>
      <xdr:rowOff>123553</xdr:rowOff>
    </xdr:to>
    <xdr:cxnSp macro="">
      <xdr:nvCxnSpPr>
        <xdr:cNvPr id="344" name="直線コネクタ 343">
          <a:extLst>
            <a:ext uri="{FF2B5EF4-FFF2-40B4-BE49-F238E27FC236}">
              <a16:creationId xmlns:a16="http://schemas.microsoft.com/office/drawing/2014/main" id="{00000000-0008-0000-0100-000058010000}"/>
            </a:ext>
          </a:extLst>
        </xdr:cNvPr>
        <xdr:cNvCxnSpPr/>
      </xdr:nvCxnSpPr>
      <xdr:spPr>
        <a:xfrm>
          <a:off x="12814300" y="6930934"/>
          <a:ext cx="889000" cy="506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57711</xdr:rowOff>
    </xdr:from>
    <xdr:ext cx="405111" cy="259045"/>
    <xdr:sp macro="" textlink="">
      <xdr:nvSpPr>
        <xdr:cNvPr id="345" name="n_1aveValue【認定こども園・幼稚園・保育所】&#10;有形固定資産減価償却率">
          <a:extLst>
            <a:ext uri="{FF2B5EF4-FFF2-40B4-BE49-F238E27FC236}">
              <a16:creationId xmlns:a16="http://schemas.microsoft.com/office/drawing/2014/main" id="{00000000-0008-0000-0100-000059010000}"/>
            </a:ext>
          </a:extLst>
        </xdr:cNvPr>
        <xdr:cNvSpPr txBox="1"/>
      </xdr:nvSpPr>
      <xdr:spPr>
        <a:xfrm>
          <a:off x="15266044" y="657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79846</xdr:rowOff>
    </xdr:from>
    <xdr:ext cx="405111" cy="259045"/>
    <xdr:sp macro="" textlink="">
      <xdr:nvSpPr>
        <xdr:cNvPr id="346" name="n_2aveValue【認定こども園・幼稚園・保育所】&#10;有形固定資産減価償却率">
          <a:extLst>
            <a:ext uri="{FF2B5EF4-FFF2-40B4-BE49-F238E27FC236}">
              <a16:creationId xmlns:a16="http://schemas.microsoft.com/office/drawing/2014/main" id="{00000000-0008-0000-0100-00005A010000}"/>
            </a:ext>
          </a:extLst>
        </xdr:cNvPr>
        <xdr:cNvSpPr txBox="1"/>
      </xdr:nvSpPr>
      <xdr:spPr>
        <a:xfrm>
          <a:off x="14389744" y="625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101073</xdr:rowOff>
    </xdr:from>
    <xdr:ext cx="405111" cy="259045"/>
    <xdr:sp macro="" textlink="">
      <xdr:nvSpPr>
        <xdr:cNvPr id="347" name="n_3aveValue【認定こども園・幼稚園・保育所】&#10;有形固定資産減価償却率">
          <a:extLst>
            <a:ext uri="{FF2B5EF4-FFF2-40B4-BE49-F238E27FC236}">
              <a16:creationId xmlns:a16="http://schemas.microsoft.com/office/drawing/2014/main" id="{00000000-0008-0000-0100-00005B010000}"/>
            </a:ext>
          </a:extLst>
        </xdr:cNvPr>
        <xdr:cNvSpPr txBox="1"/>
      </xdr:nvSpPr>
      <xdr:spPr>
        <a:xfrm>
          <a:off x="13500744" y="62732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36</xdr:row>
      <xdr:rowOff>99440</xdr:rowOff>
    </xdr:from>
    <xdr:ext cx="405111" cy="259045"/>
    <xdr:sp macro="" textlink="">
      <xdr:nvSpPr>
        <xdr:cNvPr id="348" name="n_4aveValue【認定こども園・幼稚園・保育所】&#10;有形固定資産減価償却率">
          <a:extLst>
            <a:ext uri="{FF2B5EF4-FFF2-40B4-BE49-F238E27FC236}">
              <a16:creationId xmlns:a16="http://schemas.microsoft.com/office/drawing/2014/main" id="{00000000-0008-0000-0100-00005C010000}"/>
            </a:ext>
          </a:extLst>
        </xdr:cNvPr>
        <xdr:cNvSpPr txBox="1"/>
      </xdr:nvSpPr>
      <xdr:spPr>
        <a:xfrm>
          <a:off x="12611744" y="62716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161488</xdr:rowOff>
    </xdr:from>
    <xdr:ext cx="405111" cy="259045"/>
    <xdr:sp macro="" textlink="">
      <xdr:nvSpPr>
        <xdr:cNvPr id="349" name="n_1mainValue【認定こども園・幼稚園・保育所】&#10;有形固定資産減価償却率">
          <a:extLst>
            <a:ext uri="{FF2B5EF4-FFF2-40B4-BE49-F238E27FC236}">
              <a16:creationId xmlns:a16="http://schemas.microsoft.com/office/drawing/2014/main" id="{00000000-0008-0000-0100-00005D010000}"/>
            </a:ext>
          </a:extLst>
        </xdr:cNvPr>
        <xdr:cNvSpPr txBox="1"/>
      </xdr:nvSpPr>
      <xdr:spPr>
        <a:xfrm>
          <a:off x="15266044" y="61622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41</xdr:row>
      <xdr:rowOff>47914</xdr:rowOff>
    </xdr:from>
    <xdr:ext cx="405111" cy="259045"/>
    <xdr:sp macro="" textlink="">
      <xdr:nvSpPr>
        <xdr:cNvPr id="350" name="n_2mainValue【認定こども園・幼稚園・保育所】&#10;有形固定資産減価償却率">
          <a:extLst>
            <a:ext uri="{FF2B5EF4-FFF2-40B4-BE49-F238E27FC236}">
              <a16:creationId xmlns:a16="http://schemas.microsoft.com/office/drawing/2014/main" id="{00000000-0008-0000-0100-00005E010000}"/>
            </a:ext>
          </a:extLst>
        </xdr:cNvPr>
        <xdr:cNvSpPr txBox="1"/>
      </xdr:nvSpPr>
      <xdr:spPr>
        <a:xfrm>
          <a:off x="14389744" y="707736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165480</xdr:rowOff>
    </xdr:from>
    <xdr:ext cx="405111" cy="259045"/>
    <xdr:sp macro="" textlink="">
      <xdr:nvSpPr>
        <xdr:cNvPr id="351" name="n_3mainValue【認定こども園・幼稚園・保育所】&#10;有形固定資産減価償却率">
          <a:extLst>
            <a:ext uri="{FF2B5EF4-FFF2-40B4-BE49-F238E27FC236}">
              <a16:creationId xmlns:a16="http://schemas.microsoft.com/office/drawing/2014/main" id="{00000000-0008-0000-0100-00005F010000}"/>
            </a:ext>
          </a:extLst>
        </xdr:cNvPr>
        <xdr:cNvSpPr txBox="1"/>
      </xdr:nvSpPr>
      <xdr:spPr>
        <a:xfrm>
          <a:off x="13500744" y="70234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40</xdr:row>
      <xdr:rowOff>114861</xdr:rowOff>
    </xdr:from>
    <xdr:ext cx="405111" cy="259045"/>
    <xdr:sp macro="" textlink="">
      <xdr:nvSpPr>
        <xdr:cNvPr id="352" name="n_4mainValue【認定こども園・幼稚園・保育所】&#10;有形固定資産減価償却率">
          <a:extLst>
            <a:ext uri="{FF2B5EF4-FFF2-40B4-BE49-F238E27FC236}">
              <a16:creationId xmlns:a16="http://schemas.microsoft.com/office/drawing/2014/main" id="{00000000-0008-0000-0100-000060010000}"/>
            </a:ext>
          </a:extLst>
        </xdr:cNvPr>
        <xdr:cNvSpPr txBox="1"/>
      </xdr:nvSpPr>
      <xdr:spPr>
        <a:xfrm>
          <a:off x="12611744" y="697286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353" name="正方形/長方形 352">
          <a:extLst>
            <a:ext uri="{FF2B5EF4-FFF2-40B4-BE49-F238E27FC236}">
              <a16:creationId xmlns:a16="http://schemas.microsoft.com/office/drawing/2014/main" id="{00000000-0008-0000-0100-000061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54" name="正方形/長方形 353">
          <a:extLst>
            <a:ext uri="{FF2B5EF4-FFF2-40B4-BE49-F238E27FC236}">
              <a16:creationId xmlns:a16="http://schemas.microsoft.com/office/drawing/2014/main" id="{00000000-0008-0000-0100-000062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55" name="正方形/長方形 354">
          <a:extLst>
            <a:ext uri="{FF2B5EF4-FFF2-40B4-BE49-F238E27FC236}">
              <a16:creationId xmlns:a16="http://schemas.microsoft.com/office/drawing/2014/main" id="{00000000-0008-0000-0100-000063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56" name="正方形/長方形 355">
          <a:extLst>
            <a:ext uri="{FF2B5EF4-FFF2-40B4-BE49-F238E27FC236}">
              <a16:creationId xmlns:a16="http://schemas.microsoft.com/office/drawing/2014/main" id="{00000000-0008-0000-0100-000064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57" name="正方形/長方形 356">
          <a:extLst>
            <a:ext uri="{FF2B5EF4-FFF2-40B4-BE49-F238E27FC236}">
              <a16:creationId xmlns:a16="http://schemas.microsoft.com/office/drawing/2014/main" id="{00000000-0008-0000-0100-000065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58" name="正方形/長方形 357">
          <a:extLst>
            <a:ext uri="{FF2B5EF4-FFF2-40B4-BE49-F238E27FC236}">
              <a16:creationId xmlns:a16="http://schemas.microsoft.com/office/drawing/2014/main" id="{00000000-0008-0000-0100-000066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59" name="正方形/長方形 358">
          <a:extLst>
            <a:ext uri="{FF2B5EF4-FFF2-40B4-BE49-F238E27FC236}">
              <a16:creationId xmlns:a16="http://schemas.microsoft.com/office/drawing/2014/main" id="{00000000-0008-0000-0100-000067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60" name="正方形/長方形 359">
          <a:extLst>
            <a:ext uri="{FF2B5EF4-FFF2-40B4-BE49-F238E27FC236}">
              <a16:creationId xmlns:a16="http://schemas.microsoft.com/office/drawing/2014/main" id="{00000000-0008-0000-0100-000068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361" name="テキスト ボックス 360">
          <a:extLst>
            <a:ext uri="{FF2B5EF4-FFF2-40B4-BE49-F238E27FC236}">
              <a16:creationId xmlns:a16="http://schemas.microsoft.com/office/drawing/2014/main" id="{00000000-0008-0000-0100-000069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362" name="直線コネクタ 361">
          <a:extLst>
            <a:ext uri="{FF2B5EF4-FFF2-40B4-BE49-F238E27FC236}">
              <a16:creationId xmlns:a16="http://schemas.microsoft.com/office/drawing/2014/main" id="{00000000-0008-0000-0100-00006A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363" name="直線コネクタ 362">
          <a:extLst>
            <a:ext uri="{FF2B5EF4-FFF2-40B4-BE49-F238E27FC236}">
              <a16:creationId xmlns:a16="http://schemas.microsoft.com/office/drawing/2014/main" id="{00000000-0008-0000-0100-00006B010000}"/>
            </a:ext>
          </a:extLst>
        </xdr:cNvPr>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40</xdr:row>
      <xdr:rowOff>162577</xdr:rowOff>
    </xdr:from>
    <xdr:ext cx="467179" cy="259045"/>
    <xdr:sp macro="" textlink="">
      <xdr:nvSpPr>
        <xdr:cNvPr id="364" name="テキスト ボックス 363">
          <a:extLst>
            <a:ext uri="{FF2B5EF4-FFF2-40B4-BE49-F238E27FC236}">
              <a16:creationId xmlns:a16="http://schemas.microsoft.com/office/drawing/2014/main" id="{00000000-0008-0000-0100-00006C010000}"/>
            </a:ext>
          </a:extLst>
        </xdr:cNvPr>
        <xdr:cNvSpPr txBox="1"/>
      </xdr:nvSpPr>
      <xdr:spPr>
        <a:xfrm>
          <a:off x="17820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365" name="直線コネクタ 364">
          <a:extLst>
            <a:ext uri="{FF2B5EF4-FFF2-40B4-BE49-F238E27FC236}">
              <a16:creationId xmlns:a16="http://schemas.microsoft.com/office/drawing/2014/main" id="{00000000-0008-0000-0100-00006D010000}"/>
            </a:ext>
          </a:extLst>
        </xdr:cNvPr>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38</xdr:row>
      <xdr:rowOff>48277</xdr:rowOff>
    </xdr:from>
    <xdr:ext cx="467179" cy="259045"/>
    <xdr:sp macro="" textlink="">
      <xdr:nvSpPr>
        <xdr:cNvPr id="366" name="テキスト ボックス 365">
          <a:extLst>
            <a:ext uri="{FF2B5EF4-FFF2-40B4-BE49-F238E27FC236}">
              <a16:creationId xmlns:a16="http://schemas.microsoft.com/office/drawing/2014/main" id="{00000000-0008-0000-0100-00006E010000}"/>
            </a:ext>
          </a:extLst>
        </xdr:cNvPr>
        <xdr:cNvSpPr txBox="1"/>
      </xdr:nvSpPr>
      <xdr:spPr>
        <a:xfrm>
          <a:off x="17820821" y="656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367" name="直線コネクタ 366">
          <a:extLst>
            <a:ext uri="{FF2B5EF4-FFF2-40B4-BE49-F238E27FC236}">
              <a16:creationId xmlns:a16="http://schemas.microsoft.com/office/drawing/2014/main" id="{00000000-0008-0000-0100-00006F010000}"/>
            </a:ext>
          </a:extLst>
        </xdr:cNvPr>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105427</xdr:rowOff>
    </xdr:from>
    <xdr:ext cx="467179" cy="259045"/>
    <xdr:sp macro="" textlink="">
      <xdr:nvSpPr>
        <xdr:cNvPr id="368" name="テキスト ボックス 367">
          <a:extLst>
            <a:ext uri="{FF2B5EF4-FFF2-40B4-BE49-F238E27FC236}">
              <a16:creationId xmlns:a16="http://schemas.microsoft.com/office/drawing/2014/main" id="{00000000-0008-0000-0100-000070010000}"/>
            </a:ext>
          </a:extLst>
        </xdr:cNvPr>
        <xdr:cNvSpPr txBox="1"/>
      </xdr:nvSpPr>
      <xdr:spPr>
        <a:xfrm>
          <a:off x="17820821" y="610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369" name="直線コネクタ 368">
          <a:extLst>
            <a:ext uri="{FF2B5EF4-FFF2-40B4-BE49-F238E27FC236}">
              <a16:creationId xmlns:a16="http://schemas.microsoft.com/office/drawing/2014/main" id="{00000000-0008-0000-0100-000071010000}"/>
            </a:ext>
          </a:extLst>
        </xdr:cNvPr>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162577</xdr:rowOff>
    </xdr:from>
    <xdr:ext cx="467179" cy="259045"/>
    <xdr:sp macro="" textlink="">
      <xdr:nvSpPr>
        <xdr:cNvPr id="370" name="テキスト ボックス 369">
          <a:extLst>
            <a:ext uri="{FF2B5EF4-FFF2-40B4-BE49-F238E27FC236}">
              <a16:creationId xmlns:a16="http://schemas.microsoft.com/office/drawing/2014/main" id="{00000000-0008-0000-0100-000072010000}"/>
            </a:ext>
          </a:extLst>
        </xdr:cNvPr>
        <xdr:cNvSpPr txBox="1"/>
      </xdr:nvSpPr>
      <xdr:spPr>
        <a:xfrm>
          <a:off x="17820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371" name="直線コネクタ 370">
          <a:extLst>
            <a:ext uri="{FF2B5EF4-FFF2-40B4-BE49-F238E27FC236}">
              <a16:creationId xmlns:a16="http://schemas.microsoft.com/office/drawing/2014/main" id="{00000000-0008-0000-0100-000073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372" name="テキスト ボックス 371">
          <a:extLst>
            <a:ext uri="{FF2B5EF4-FFF2-40B4-BE49-F238E27FC236}">
              <a16:creationId xmlns:a16="http://schemas.microsoft.com/office/drawing/2014/main" id="{00000000-0008-0000-0100-000074010000}"/>
            </a:ext>
          </a:extLst>
        </xdr:cNvPr>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373" name="【認定こども園・幼稚園・保育所】&#10;一人当たり面積グラフ枠">
          <a:extLst>
            <a:ext uri="{FF2B5EF4-FFF2-40B4-BE49-F238E27FC236}">
              <a16:creationId xmlns:a16="http://schemas.microsoft.com/office/drawing/2014/main" id="{00000000-0008-0000-0100-000075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128778</xdr:rowOff>
    </xdr:from>
    <xdr:to>
      <xdr:col>116</xdr:col>
      <xdr:colOff>62864</xdr:colOff>
      <xdr:row>41</xdr:row>
      <xdr:rowOff>115062</xdr:rowOff>
    </xdr:to>
    <xdr:cxnSp macro="">
      <xdr:nvCxnSpPr>
        <xdr:cNvPr id="374" name="直線コネクタ 373">
          <a:extLst>
            <a:ext uri="{FF2B5EF4-FFF2-40B4-BE49-F238E27FC236}">
              <a16:creationId xmlns:a16="http://schemas.microsoft.com/office/drawing/2014/main" id="{00000000-0008-0000-0100-000076010000}"/>
            </a:ext>
          </a:extLst>
        </xdr:cNvPr>
        <xdr:cNvCxnSpPr/>
      </xdr:nvCxnSpPr>
      <xdr:spPr>
        <a:xfrm flipV="1">
          <a:off x="22160864" y="5958078"/>
          <a:ext cx="0" cy="11864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118889</xdr:rowOff>
    </xdr:from>
    <xdr:ext cx="469744" cy="259045"/>
    <xdr:sp macro="" textlink="">
      <xdr:nvSpPr>
        <xdr:cNvPr id="375" name="【認定こども園・幼稚園・保育所】&#10;一人当たり面積最小値テキスト">
          <a:extLst>
            <a:ext uri="{FF2B5EF4-FFF2-40B4-BE49-F238E27FC236}">
              <a16:creationId xmlns:a16="http://schemas.microsoft.com/office/drawing/2014/main" id="{00000000-0008-0000-0100-000077010000}"/>
            </a:ext>
          </a:extLst>
        </xdr:cNvPr>
        <xdr:cNvSpPr txBox="1"/>
      </xdr:nvSpPr>
      <xdr:spPr>
        <a:xfrm>
          <a:off x="22199600" y="7148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115062</xdr:rowOff>
    </xdr:from>
    <xdr:to>
      <xdr:col>116</xdr:col>
      <xdr:colOff>152400</xdr:colOff>
      <xdr:row>41</xdr:row>
      <xdr:rowOff>115062</xdr:rowOff>
    </xdr:to>
    <xdr:cxnSp macro="">
      <xdr:nvCxnSpPr>
        <xdr:cNvPr id="376" name="直線コネクタ 375">
          <a:extLst>
            <a:ext uri="{FF2B5EF4-FFF2-40B4-BE49-F238E27FC236}">
              <a16:creationId xmlns:a16="http://schemas.microsoft.com/office/drawing/2014/main" id="{00000000-0008-0000-0100-000078010000}"/>
            </a:ext>
          </a:extLst>
        </xdr:cNvPr>
        <xdr:cNvCxnSpPr/>
      </xdr:nvCxnSpPr>
      <xdr:spPr>
        <a:xfrm>
          <a:off x="22072600" y="714451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33</xdr:row>
      <xdr:rowOff>75455</xdr:rowOff>
    </xdr:from>
    <xdr:ext cx="469744" cy="259045"/>
    <xdr:sp macro="" textlink="">
      <xdr:nvSpPr>
        <xdr:cNvPr id="377" name="【認定こども園・幼稚園・保育所】&#10;一人当たり面積最大値テキスト">
          <a:extLst>
            <a:ext uri="{FF2B5EF4-FFF2-40B4-BE49-F238E27FC236}">
              <a16:creationId xmlns:a16="http://schemas.microsoft.com/office/drawing/2014/main" id="{00000000-0008-0000-0100-000079010000}"/>
            </a:ext>
          </a:extLst>
        </xdr:cNvPr>
        <xdr:cNvSpPr txBox="1"/>
      </xdr:nvSpPr>
      <xdr:spPr>
        <a:xfrm>
          <a:off x="22199600" y="57333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128778</xdr:rowOff>
    </xdr:from>
    <xdr:to>
      <xdr:col>116</xdr:col>
      <xdr:colOff>152400</xdr:colOff>
      <xdr:row>34</xdr:row>
      <xdr:rowOff>128778</xdr:rowOff>
    </xdr:to>
    <xdr:cxnSp macro="">
      <xdr:nvCxnSpPr>
        <xdr:cNvPr id="378" name="直線コネクタ 377">
          <a:extLst>
            <a:ext uri="{FF2B5EF4-FFF2-40B4-BE49-F238E27FC236}">
              <a16:creationId xmlns:a16="http://schemas.microsoft.com/office/drawing/2014/main" id="{00000000-0008-0000-0100-00007A010000}"/>
            </a:ext>
          </a:extLst>
        </xdr:cNvPr>
        <xdr:cNvCxnSpPr/>
      </xdr:nvCxnSpPr>
      <xdr:spPr>
        <a:xfrm>
          <a:off x="22072600" y="59580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39</xdr:row>
      <xdr:rowOff>124985</xdr:rowOff>
    </xdr:from>
    <xdr:ext cx="469744" cy="259045"/>
    <xdr:sp macro="" textlink="">
      <xdr:nvSpPr>
        <xdr:cNvPr id="379" name="【認定こども園・幼稚園・保育所】&#10;一人当たり面積平均値テキスト">
          <a:extLst>
            <a:ext uri="{FF2B5EF4-FFF2-40B4-BE49-F238E27FC236}">
              <a16:creationId xmlns:a16="http://schemas.microsoft.com/office/drawing/2014/main" id="{00000000-0008-0000-0100-00007B010000}"/>
            </a:ext>
          </a:extLst>
        </xdr:cNvPr>
        <xdr:cNvSpPr txBox="1"/>
      </xdr:nvSpPr>
      <xdr:spPr>
        <a:xfrm>
          <a:off x="22199600" y="68115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146558</xdr:rowOff>
    </xdr:from>
    <xdr:to>
      <xdr:col>116</xdr:col>
      <xdr:colOff>114300</xdr:colOff>
      <xdr:row>40</xdr:row>
      <xdr:rowOff>76708</xdr:rowOff>
    </xdr:to>
    <xdr:sp macro="" textlink="">
      <xdr:nvSpPr>
        <xdr:cNvPr id="380" name="フローチャート: 判断 379">
          <a:extLst>
            <a:ext uri="{FF2B5EF4-FFF2-40B4-BE49-F238E27FC236}">
              <a16:creationId xmlns:a16="http://schemas.microsoft.com/office/drawing/2014/main" id="{00000000-0008-0000-0100-00007C010000}"/>
            </a:ext>
          </a:extLst>
        </xdr:cNvPr>
        <xdr:cNvSpPr/>
      </xdr:nvSpPr>
      <xdr:spPr>
        <a:xfrm>
          <a:off x="22110700" y="68331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139700</xdr:rowOff>
    </xdr:from>
    <xdr:to>
      <xdr:col>112</xdr:col>
      <xdr:colOff>38100</xdr:colOff>
      <xdr:row>40</xdr:row>
      <xdr:rowOff>69850</xdr:rowOff>
    </xdr:to>
    <xdr:sp macro="" textlink="">
      <xdr:nvSpPr>
        <xdr:cNvPr id="381" name="フローチャート: 判断 380">
          <a:extLst>
            <a:ext uri="{FF2B5EF4-FFF2-40B4-BE49-F238E27FC236}">
              <a16:creationId xmlns:a16="http://schemas.microsoft.com/office/drawing/2014/main" id="{00000000-0008-0000-0100-00007D010000}"/>
            </a:ext>
          </a:extLst>
        </xdr:cNvPr>
        <xdr:cNvSpPr/>
      </xdr:nvSpPr>
      <xdr:spPr>
        <a:xfrm>
          <a:off x="21272500" y="6826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121412</xdr:rowOff>
    </xdr:from>
    <xdr:to>
      <xdr:col>107</xdr:col>
      <xdr:colOff>101600</xdr:colOff>
      <xdr:row>40</xdr:row>
      <xdr:rowOff>51562</xdr:rowOff>
    </xdr:to>
    <xdr:sp macro="" textlink="">
      <xdr:nvSpPr>
        <xdr:cNvPr id="382" name="フローチャート: 判断 381">
          <a:extLst>
            <a:ext uri="{FF2B5EF4-FFF2-40B4-BE49-F238E27FC236}">
              <a16:creationId xmlns:a16="http://schemas.microsoft.com/office/drawing/2014/main" id="{00000000-0008-0000-0100-00007E010000}"/>
            </a:ext>
          </a:extLst>
        </xdr:cNvPr>
        <xdr:cNvSpPr/>
      </xdr:nvSpPr>
      <xdr:spPr>
        <a:xfrm>
          <a:off x="20383500" y="68079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132842</xdr:rowOff>
    </xdr:from>
    <xdr:to>
      <xdr:col>102</xdr:col>
      <xdr:colOff>165100</xdr:colOff>
      <xdr:row>40</xdr:row>
      <xdr:rowOff>62992</xdr:rowOff>
    </xdr:to>
    <xdr:sp macro="" textlink="">
      <xdr:nvSpPr>
        <xdr:cNvPr id="383" name="フローチャート: 判断 382">
          <a:extLst>
            <a:ext uri="{FF2B5EF4-FFF2-40B4-BE49-F238E27FC236}">
              <a16:creationId xmlns:a16="http://schemas.microsoft.com/office/drawing/2014/main" id="{00000000-0008-0000-0100-00007F010000}"/>
            </a:ext>
          </a:extLst>
        </xdr:cNvPr>
        <xdr:cNvSpPr/>
      </xdr:nvSpPr>
      <xdr:spPr>
        <a:xfrm>
          <a:off x="19494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39</xdr:row>
      <xdr:rowOff>132842</xdr:rowOff>
    </xdr:from>
    <xdr:to>
      <xdr:col>98</xdr:col>
      <xdr:colOff>38100</xdr:colOff>
      <xdr:row>40</xdr:row>
      <xdr:rowOff>62992</xdr:rowOff>
    </xdr:to>
    <xdr:sp macro="" textlink="">
      <xdr:nvSpPr>
        <xdr:cNvPr id="384" name="フローチャート: 判断 383">
          <a:extLst>
            <a:ext uri="{FF2B5EF4-FFF2-40B4-BE49-F238E27FC236}">
              <a16:creationId xmlns:a16="http://schemas.microsoft.com/office/drawing/2014/main" id="{00000000-0008-0000-0100-000080010000}"/>
            </a:ext>
          </a:extLst>
        </xdr:cNvPr>
        <xdr:cNvSpPr/>
      </xdr:nvSpPr>
      <xdr:spPr>
        <a:xfrm>
          <a:off x="18605500" y="68193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385" name="テキスト ボックス 384">
          <a:extLst>
            <a:ext uri="{FF2B5EF4-FFF2-40B4-BE49-F238E27FC236}">
              <a16:creationId xmlns:a16="http://schemas.microsoft.com/office/drawing/2014/main" id="{00000000-0008-0000-0100-000081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386" name="テキスト ボックス 385">
          <a:extLst>
            <a:ext uri="{FF2B5EF4-FFF2-40B4-BE49-F238E27FC236}">
              <a16:creationId xmlns:a16="http://schemas.microsoft.com/office/drawing/2014/main" id="{00000000-0008-0000-0100-000082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387" name="テキスト ボックス 386">
          <a:extLst>
            <a:ext uri="{FF2B5EF4-FFF2-40B4-BE49-F238E27FC236}">
              <a16:creationId xmlns:a16="http://schemas.microsoft.com/office/drawing/2014/main" id="{00000000-0008-0000-0100-000083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388" name="テキスト ボックス 387">
          <a:extLst>
            <a:ext uri="{FF2B5EF4-FFF2-40B4-BE49-F238E27FC236}">
              <a16:creationId xmlns:a16="http://schemas.microsoft.com/office/drawing/2014/main" id="{00000000-0008-0000-0100-000084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389" name="テキスト ボックス 388">
          <a:extLst>
            <a:ext uri="{FF2B5EF4-FFF2-40B4-BE49-F238E27FC236}">
              <a16:creationId xmlns:a16="http://schemas.microsoft.com/office/drawing/2014/main" id="{00000000-0008-0000-0100-000085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50546</xdr:rowOff>
    </xdr:from>
    <xdr:to>
      <xdr:col>116</xdr:col>
      <xdr:colOff>114300</xdr:colOff>
      <xdr:row>38</xdr:row>
      <xdr:rowOff>152146</xdr:rowOff>
    </xdr:to>
    <xdr:sp macro="" textlink="">
      <xdr:nvSpPr>
        <xdr:cNvPr id="390" name="楕円 389">
          <a:extLst>
            <a:ext uri="{FF2B5EF4-FFF2-40B4-BE49-F238E27FC236}">
              <a16:creationId xmlns:a16="http://schemas.microsoft.com/office/drawing/2014/main" id="{00000000-0008-0000-0100-000086010000}"/>
            </a:ext>
          </a:extLst>
        </xdr:cNvPr>
        <xdr:cNvSpPr/>
      </xdr:nvSpPr>
      <xdr:spPr>
        <a:xfrm>
          <a:off x="22110700" y="65656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37</xdr:row>
      <xdr:rowOff>73423</xdr:rowOff>
    </xdr:from>
    <xdr:ext cx="469744" cy="259045"/>
    <xdr:sp macro="" textlink="">
      <xdr:nvSpPr>
        <xdr:cNvPr id="391" name="【認定こども園・幼稚園・保育所】&#10;一人当たり面積該当値テキスト">
          <a:extLst>
            <a:ext uri="{FF2B5EF4-FFF2-40B4-BE49-F238E27FC236}">
              <a16:creationId xmlns:a16="http://schemas.microsoft.com/office/drawing/2014/main" id="{00000000-0008-0000-0100-000087010000}"/>
            </a:ext>
          </a:extLst>
        </xdr:cNvPr>
        <xdr:cNvSpPr txBox="1"/>
      </xdr:nvSpPr>
      <xdr:spPr>
        <a:xfrm>
          <a:off x="22199600" y="641707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59690</xdr:rowOff>
    </xdr:from>
    <xdr:to>
      <xdr:col>112</xdr:col>
      <xdr:colOff>38100</xdr:colOff>
      <xdr:row>38</xdr:row>
      <xdr:rowOff>161290</xdr:rowOff>
    </xdr:to>
    <xdr:sp macro="" textlink="">
      <xdr:nvSpPr>
        <xdr:cNvPr id="392" name="楕円 391">
          <a:extLst>
            <a:ext uri="{FF2B5EF4-FFF2-40B4-BE49-F238E27FC236}">
              <a16:creationId xmlns:a16="http://schemas.microsoft.com/office/drawing/2014/main" id="{00000000-0008-0000-0100-000088010000}"/>
            </a:ext>
          </a:extLst>
        </xdr:cNvPr>
        <xdr:cNvSpPr/>
      </xdr:nvSpPr>
      <xdr:spPr>
        <a:xfrm>
          <a:off x="21272500" y="6574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38</xdr:row>
      <xdr:rowOff>101346</xdr:rowOff>
    </xdr:from>
    <xdr:to>
      <xdr:col>116</xdr:col>
      <xdr:colOff>63500</xdr:colOff>
      <xdr:row>38</xdr:row>
      <xdr:rowOff>110490</xdr:rowOff>
    </xdr:to>
    <xdr:cxnSp macro="">
      <xdr:nvCxnSpPr>
        <xdr:cNvPr id="393" name="直線コネクタ 392">
          <a:extLst>
            <a:ext uri="{FF2B5EF4-FFF2-40B4-BE49-F238E27FC236}">
              <a16:creationId xmlns:a16="http://schemas.microsoft.com/office/drawing/2014/main" id="{00000000-0008-0000-0100-000089010000}"/>
            </a:ext>
          </a:extLst>
        </xdr:cNvPr>
        <xdr:cNvCxnSpPr/>
      </xdr:nvCxnSpPr>
      <xdr:spPr>
        <a:xfrm flipV="1">
          <a:off x="21323300" y="6616446"/>
          <a:ext cx="838200" cy="91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141986</xdr:rowOff>
    </xdr:from>
    <xdr:to>
      <xdr:col>107</xdr:col>
      <xdr:colOff>101600</xdr:colOff>
      <xdr:row>39</xdr:row>
      <xdr:rowOff>72136</xdr:rowOff>
    </xdr:to>
    <xdr:sp macro="" textlink="">
      <xdr:nvSpPr>
        <xdr:cNvPr id="394" name="楕円 393">
          <a:extLst>
            <a:ext uri="{FF2B5EF4-FFF2-40B4-BE49-F238E27FC236}">
              <a16:creationId xmlns:a16="http://schemas.microsoft.com/office/drawing/2014/main" id="{00000000-0008-0000-0100-00008A010000}"/>
            </a:ext>
          </a:extLst>
        </xdr:cNvPr>
        <xdr:cNvSpPr/>
      </xdr:nvSpPr>
      <xdr:spPr>
        <a:xfrm>
          <a:off x="20383500" y="66570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110490</xdr:rowOff>
    </xdr:from>
    <xdr:to>
      <xdr:col>111</xdr:col>
      <xdr:colOff>177800</xdr:colOff>
      <xdr:row>39</xdr:row>
      <xdr:rowOff>21336</xdr:rowOff>
    </xdr:to>
    <xdr:cxnSp macro="">
      <xdr:nvCxnSpPr>
        <xdr:cNvPr id="395" name="直線コネクタ 394">
          <a:extLst>
            <a:ext uri="{FF2B5EF4-FFF2-40B4-BE49-F238E27FC236}">
              <a16:creationId xmlns:a16="http://schemas.microsoft.com/office/drawing/2014/main" id="{00000000-0008-0000-0100-00008B010000}"/>
            </a:ext>
          </a:extLst>
        </xdr:cNvPr>
        <xdr:cNvCxnSpPr/>
      </xdr:nvCxnSpPr>
      <xdr:spPr>
        <a:xfrm flipV="1">
          <a:off x="20434300" y="6625590"/>
          <a:ext cx="889000" cy="822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153416</xdr:rowOff>
    </xdr:from>
    <xdr:to>
      <xdr:col>102</xdr:col>
      <xdr:colOff>165100</xdr:colOff>
      <xdr:row>39</xdr:row>
      <xdr:rowOff>83566</xdr:rowOff>
    </xdr:to>
    <xdr:sp macro="" textlink="">
      <xdr:nvSpPr>
        <xdr:cNvPr id="396" name="楕円 395">
          <a:extLst>
            <a:ext uri="{FF2B5EF4-FFF2-40B4-BE49-F238E27FC236}">
              <a16:creationId xmlns:a16="http://schemas.microsoft.com/office/drawing/2014/main" id="{00000000-0008-0000-0100-00008C010000}"/>
            </a:ext>
          </a:extLst>
        </xdr:cNvPr>
        <xdr:cNvSpPr/>
      </xdr:nvSpPr>
      <xdr:spPr>
        <a:xfrm>
          <a:off x="19494500" y="66685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39</xdr:row>
      <xdr:rowOff>21336</xdr:rowOff>
    </xdr:from>
    <xdr:to>
      <xdr:col>107</xdr:col>
      <xdr:colOff>50800</xdr:colOff>
      <xdr:row>39</xdr:row>
      <xdr:rowOff>32766</xdr:rowOff>
    </xdr:to>
    <xdr:cxnSp macro="">
      <xdr:nvCxnSpPr>
        <xdr:cNvPr id="397" name="直線コネクタ 396">
          <a:extLst>
            <a:ext uri="{FF2B5EF4-FFF2-40B4-BE49-F238E27FC236}">
              <a16:creationId xmlns:a16="http://schemas.microsoft.com/office/drawing/2014/main" id="{00000000-0008-0000-0100-00008D010000}"/>
            </a:ext>
          </a:extLst>
        </xdr:cNvPr>
        <xdr:cNvCxnSpPr/>
      </xdr:nvCxnSpPr>
      <xdr:spPr>
        <a:xfrm flipV="1">
          <a:off x="19545300" y="6707886"/>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38</xdr:row>
      <xdr:rowOff>87122</xdr:rowOff>
    </xdr:from>
    <xdr:to>
      <xdr:col>98</xdr:col>
      <xdr:colOff>38100</xdr:colOff>
      <xdr:row>39</xdr:row>
      <xdr:rowOff>17272</xdr:rowOff>
    </xdr:to>
    <xdr:sp macro="" textlink="">
      <xdr:nvSpPr>
        <xdr:cNvPr id="398" name="楕円 397">
          <a:extLst>
            <a:ext uri="{FF2B5EF4-FFF2-40B4-BE49-F238E27FC236}">
              <a16:creationId xmlns:a16="http://schemas.microsoft.com/office/drawing/2014/main" id="{00000000-0008-0000-0100-00008E010000}"/>
            </a:ext>
          </a:extLst>
        </xdr:cNvPr>
        <xdr:cNvSpPr/>
      </xdr:nvSpPr>
      <xdr:spPr>
        <a:xfrm>
          <a:off x="18605500" y="66022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38</xdr:row>
      <xdr:rowOff>137922</xdr:rowOff>
    </xdr:from>
    <xdr:to>
      <xdr:col>102</xdr:col>
      <xdr:colOff>114300</xdr:colOff>
      <xdr:row>39</xdr:row>
      <xdr:rowOff>32766</xdr:rowOff>
    </xdr:to>
    <xdr:cxnSp macro="">
      <xdr:nvCxnSpPr>
        <xdr:cNvPr id="399" name="直線コネクタ 398">
          <a:extLst>
            <a:ext uri="{FF2B5EF4-FFF2-40B4-BE49-F238E27FC236}">
              <a16:creationId xmlns:a16="http://schemas.microsoft.com/office/drawing/2014/main" id="{00000000-0008-0000-0100-00008F010000}"/>
            </a:ext>
          </a:extLst>
        </xdr:cNvPr>
        <xdr:cNvCxnSpPr/>
      </xdr:nvCxnSpPr>
      <xdr:spPr>
        <a:xfrm>
          <a:off x="18656300" y="6653022"/>
          <a:ext cx="889000" cy="662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40</xdr:row>
      <xdr:rowOff>60977</xdr:rowOff>
    </xdr:from>
    <xdr:ext cx="469744" cy="259045"/>
    <xdr:sp macro="" textlink="">
      <xdr:nvSpPr>
        <xdr:cNvPr id="400" name="n_1aveValue【認定こども園・幼稚園・保育所】&#10;一人当たり面積">
          <a:extLst>
            <a:ext uri="{FF2B5EF4-FFF2-40B4-BE49-F238E27FC236}">
              <a16:creationId xmlns:a16="http://schemas.microsoft.com/office/drawing/2014/main" id="{00000000-0008-0000-0100-000090010000}"/>
            </a:ext>
          </a:extLst>
        </xdr:cNvPr>
        <xdr:cNvSpPr txBox="1"/>
      </xdr:nvSpPr>
      <xdr:spPr>
        <a:xfrm>
          <a:off x="21075727" y="69189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42689</xdr:rowOff>
    </xdr:from>
    <xdr:ext cx="469744" cy="259045"/>
    <xdr:sp macro="" textlink="">
      <xdr:nvSpPr>
        <xdr:cNvPr id="401" name="n_2aveValue【認定こども園・幼稚園・保育所】&#10;一人当たり面積">
          <a:extLst>
            <a:ext uri="{FF2B5EF4-FFF2-40B4-BE49-F238E27FC236}">
              <a16:creationId xmlns:a16="http://schemas.microsoft.com/office/drawing/2014/main" id="{00000000-0008-0000-0100-000091010000}"/>
            </a:ext>
          </a:extLst>
        </xdr:cNvPr>
        <xdr:cNvSpPr txBox="1"/>
      </xdr:nvSpPr>
      <xdr:spPr>
        <a:xfrm>
          <a:off x="20199427" y="690068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54119</xdr:rowOff>
    </xdr:from>
    <xdr:ext cx="469744" cy="259045"/>
    <xdr:sp macro="" textlink="">
      <xdr:nvSpPr>
        <xdr:cNvPr id="402" name="n_3aveValue【認定こども園・幼稚園・保育所】&#10;一人当たり面積">
          <a:extLst>
            <a:ext uri="{FF2B5EF4-FFF2-40B4-BE49-F238E27FC236}">
              <a16:creationId xmlns:a16="http://schemas.microsoft.com/office/drawing/2014/main" id="{00000000-0008-0000-0100-000092010000}"/>
            </a:ext>
          </a:extLst>
        </xdr:cNvPr>
        <xdr:cNvSpPr txBox="1"/>
      </xdr:nvSpPr>
      <xdr:spPr>
        <a:xfrm>
          <a:off x="19310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40</xdr:row>
      <xdr:rowOff>54119</xdr:rowOff>
    </xdr:from>
    <xdr:ext cx="469744" cy="259045"/>
    <xdr:sp macro="" textlink="">
      <xdr:nvSpPr>
        <xdr:cNvPr id="403" name="n_4aveValue【認定こども園・幼稚園・保育所】&#10;一人当たり面積">
          <a:extLst>
            <a:ext uri="{FF2B5EF4-FFF2-40B4-BE49-F238E27FC236}">
              <a16:creationId xmlns:a16="http://schemas.microsoft.com/office/drawing/2014/main" id="{00000000-0008-0000-0100-000093010000}"/>
            </a:ext>
          </a:extLst>
        </xdr:cNvPr>
        <xdr:cNvSpPr txBox="1"/>
      </xdr:nvSpPr>
      <xdr:spPr>
        <a:xfrm>
          <a:off x="18421427" y="69121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37</xdr:row>
      <xdr:rowOff>6367</xdr:rowOff>
    </xdr:from>
    <xdr:ext cx="469744" cy="259045"/>
    <xdr:sp macro="" textlink="">
      <xdr:nvSpPr>
        <xdr:cNvPr id="404" name="n_1mainValue【認定こども園・幼稚園・保育所】&#10;一人当たり面積">
          <a:extLst>
            <a:ext uri="{FF2B5EF4-FFF2-40B4-BE49-F238E27FC236}">
              <a16:creationId xmlns:a16="http://schemas.microsoft.com/office/drawing/2014/main" id="{00000000-0008-0000-0100-000094010000}"/>
            </a:ext>
          </a:extLst>
        </xdr:cNvPr>
        <xdr:cNvSpPr txBox="1"/>
      </xdr:nvSpPr>
      <xdr:spPr>
        <a:xfrm>
          <a:off x="21075727" y="63500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37</xdr:row>
      <xdr:rowOff>88663</xdr:rowOff>
    </xdr:from>
    <xdr:ext cx="469744" cy="259045"/>
    <xdr:sp macro="" textlink="">
      <xdr:nvSpPr>
        <xdr:cNvPr id="405" name="n_2mainValue【認定こども園・幼稚園・保育所】&#10;一人当たり面積">
          <a:extLst>
            <a:ext uri="{FF2B5EF4-FFF2-40B4-BE49-F238E27FC236}">
              <a16:creationId xmlns:a16="http://schemas.microsoft.com/office/drawing/2014/main" id="{00000000-0008-0000-0100-000095010000}"/>
            </a:ext>
          </a:extLst>
        </xdr:cNvPr>
        <xdr:cNvSpPr txBox="1"/>
      </xdr:nvSpPr>
      <xdr:spPr>
        <a:xfrm>
          <a:off x="20199427" y="64323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37</xdr:row>
      <xdr:rowOff>100093</xdr:rowOff>
    </xdr:from>
    <xdr:ext cx="469744" cy="259045"/>
    <xdr:sp macro="" textlink="">
      <xdr:nvSpPr>
        <xdr:cNvPr id="406" name="n_3mainValue【認定こども園・幼稚園・保育所】&#10;一人当たり面積">
          <a:extLst>
            <a:ext uri="{FF2B5EF4-FFF2-40B4-BE49-F238E27FC236}">
              <a16:creationId xmlns:a16="http://schemas.microsoft.com/office/drawing/2014/main" id="{00000000-0008-0000-0100-000096010000}"/>
            </a:ext>
          </a:extLst>
        </xdr:cNvPr>
        <xdr:cNvSpPr txBox="1"/>
      </xdr:nvSpPr>
      <xdr:spPr>
        <a:xfrm>
          <a:off x="19310427" y="64437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37</xdr:row>
      <xdr:rowOff>33799</xdr:rowOff>
    </xdr:from>
    <xdr:ext cx="469744" cy="259045"/>
    <xdr:sp macro="" textlink="">
      <xdr:nvSpPr>
        <xdr:cNvPr id="407" name="n_4mainValue【認定こども園・幼稚園・保育所】&#10;一人当たり面積">
          <a:extLst>
            <a:ext uri="{FF2B5EF4-FFF2-40B4-BE49-F238E27FC236}">
              <a16:creationId xmlns:a16="http://schemas.microsoft.com/office/drawing/2014/main" id="{00000000-0008-0000-0100-000097010000}"/>
            </a:ext>
          </a:extLst>
        </xdr:cNvPr>
        <xdr:cNvSpPr txBox="1"/>
      </xdr:nvSpPr>
      <xdr:spPr>
        <a:xfrm>
          <a:off x="18421427" y="63774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08" name="正方形/長方形 407">
          <a:extLst>
            <a:ext uri="{FF2B5EF4-FFF2-40B4-BE49-F238E27FC236}">
              <a16:creationId xmlns:a16="http://schemas.microsoft.com/office/drawing/2014/main" id="{00000000-0008-0000-0100-000098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09" name="正方形/長方形 408">
          <a:extLst>
            <a:ext uri="{FF2B5EF4-FFF2-40B4-BE49-F238E27FC236}">
              <a16:creationId xmlns:a16="http://schemas.microsoft.com/office/drawing/2014/main" id="{00000000-0008-0000-0100-000099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10" name="正方形/長方形 409">
          <a:extLst>
            <a:ext uri="{FF2B5EF4-FFF2-40B4-BE49-F238E27FC236}">
              <a16:creationId xmlns:a16="http://schemas.microsoft.com/office/drawing/2014/main" id="{00000000-0008-0000-0100-00009A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11" name="正方形/長方形 410">
          <a:extLst>
            <a:ext uri="{FF2B5EF4-FFF2-40B4-BE49-F238E27FC236}">
              <a16:creationId xmlns:a16="http://schemas.microsoft.com/office/drawing/2014/main" id="{00000000-0008-0000-0100-00009B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412" name="正方形/長方形 411">
          <a:extLst>
            <a:ext uri="{FF2B5EF4-FFF2-40B4-BE49-F238E27FC236}">
              <a16:creationId xmlns:a16="http://schemas.microsoft.com/office/drawing/2014/main" id="{00000000-0008-0000-0100-00009C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413" name="正方形/長方形 412">
          <a:extLst>
            <a:ext uri="{FF2B5EF4-FFF2-40B4-BE49-F238E27FC236}">
              <a16:creationId xmlns:a16="http://schemas.microsoft.com/office/drawing/2014/main" id="{00000000-0008-0000-0100-00009D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414" name="正方形/長方形 413">
          <a:extLst>
            <a:ext uri="{FF2B5EF4-FFF2-40B4-BE49-F238E27FC236}">
              <a16:creationId xmlns:a16="http://schemas.microsoft.com/office/drawing/2014/main" id="{00000000-0008-0000-0100-00009E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415" name="正方形/長方形 414">
          <a:extLst>
            <a:ext uri="{FF2B5EF4-FFF2-40B4-BE49-F238E27FC236}">
              <a16:creationId xmlns:a16="http://schemas.microsoft.com/office/drawing/2014/main" id="{00000000-0008-0000-0100-00009F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416" name="テキスト ボックス 415">
          <a:extLst>
            <a:ext uri="{FF2B5EF4-FFF2-40B4-BE49-F238E27FC236}">
              <a16:creationId xmlns:a16="http://schemas.microsoft.com/office/drawing/2014/main" id="{00000000-0008-0000-0100-0000A0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417" name="直線コネクタ 416">
          <a:extLst>
            <a:ext uri="{FF2B5EF4-FFF2-40B4-BE49-F238E27FC236}">
              <a16:creationId xmlns:a16="http://schemas.microsoft.com/office/drawing/2014/main" id="{00000000-0008-0000-0100-0000A1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418" name="テキスト ボックス 417">
          <a:extLst>
            <a:ext uri="{FF2B5EF4-FFF2-40B4-BE49-F238E27FC236}">
              <a16:creationId xmlns:a16="http://schemas.microsoft.com/office/drawing/2014/main" id="{00000000-0008-0000-0100-0000A201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76200</xdr:rowOff>
    </xdr:from>
    <xdr:to>
      <xdr:col>89</xdr:col>
      <xdr:colOff>177800</xdr:colOff>
      <xdr:row>64</xdr:row>
      <xdr:rowOff>76200</xdr:rowOff>
    </xdr:to>
    <xdr:cxnSp macro="">
      <xdr:nvCxnSpPr>
        <xdr:cNvPr id="419" name="直線コネクタ 418">
          <a:extLst>
            <a:ext uri="{FF2B5EF4-FFF2-40B4-BE49-F238E27FC236}">
              <a16:creationId xmlns:a16="http://schemas.microsoft.com/office/drawing/2014/main" id="{00000000-0008-0000-0100-0000A3010000}"/>
            </a:ext>
          </a:extLst>
        </xdr:cNvPr>
        <xdr:cNvCxnSpPr/>
      </xdr:nvCxnSpPr>
      <xdr:spPr>
        <a:xfrm>
          <a:off x="12446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105427</xdr:rowOff>
    </xdr:from>
    <xdr:ext cx="467179" cy="259045"/>
    <xdr:sp macro="" textlink="">
      <xdr:nvSpPr>
        <xdr:cNvPr id="420" name="テキスト ボックス 419">
          <a:extLst>
            <a:ext uri="{FF2B5EF4-FFF2-40B4-BE49-F238E27FC236}">
              <a16:creationId xmlns:a16="http://schemas.microsoft.com/office/drawing/2014/main" id="{00000000-0008-0000-0100-0000A4010000}"/>
            </a:ext>
          </a:extLst>
        </xdr:cNvPr>
        <xdr:cNvSpPr txBox="1"/>
      </xdr:nvSpPr>
      <xdr:spPr>
        <a:xfrm>
          <a:off x="11978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38100</xdr:rowOff>
    </xdr:from>
    <xdr:to>
      <xdr:col>89</xdr:col>
      <xdr:colOff>177800</xdr:colOff>
      <xdr:row>62</xdr:row>
      <xdr:rowOff>38100</xdr:rowOff>
    </xdr:to>
    <xdr:cxnSp macro="">
      <xdr:nvCxnSpPr>
        <xdr:cNvPr id="421" name="直線コネクタ 420">
          <a:extLst>
            <a:ext uri="{FF2B5EF4-FFF2-40B4-BE49-F238E27FC236}">
              <a16:creationId xmlns:a16="http://schemas.microsoft.com/office/drawing/2014/main" id="{00000000-0008-0000-0100-0000A5010000}"/>
            </a:ext>
          </a:extLst>
        </xdr:cNvPr>
        <xdr:cNvCxnSpPr/>
      </xdr:nvCxnSpPr>
      <xdr:spPr>
        <a:xfrm>
          <a:off x="12446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61</xdr:row>
      <xdr:rowOff>67327</xdr:rowOff>
    </xdr:from>
    <xdr:ext cx="403059" cy="259045"/>
    <xdr:sp macro="" textlink="">
      <xdr:nvSpPr>
        <xdr:cNvPr id="422" name="テキスト ボックス 421">
          <a:extLst>
            <a:ext uri="{FF2B5EF4-FFF2-40B4-BE49-F238E27FC236}">
              <a16:creationId xmlns:a16="http://schemas.microsoft.com/office/drawing/2014/main" id="{00000000-0008-0000-0100-0000A6010000}"/>
            </a:ext>
          </a:extLst>
        </xdr:cNvPr>
        <xdr:cNvSpPr txBox="1"/>
      </xdr:nvSpPr>
      <xdr:spPr>
        <a:xfrm>
          <a:off x="12042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0</xdr:rowOff>
    </xdr:from>
    <xdr:to>
      <xdr:col>89</xdr:col>
      <xdr:colOff>177800</xdr:colOff>
      <xdr:row>60</xdr:row>
      <xdr:rowOff>0</xdr:rowOff>
    </xdr:to>
    <xdr:cxnSp macro="">
      <xdr:nvCxnSpPr>
        <xdr:cNvPr id="423" name="直線コネクタ 422">
          <a:extLst>
            <a:ext uri="{FF2B5EF4-FFF2-40B4-BE49-F238E27FC236}">
              <a16:creationId xmlns:a16="http://schemas.microsoft.com/office/drawing/2014/main" id="{00000000-0008-0000-0100-0000A7010000}"/>
            </a:ext>
          </a:extLst>
        </xdr:cNvPr>
        <xdr:cNvCxnSpPr/>
      </xdr:nvCxnSpPr>
      <xdr:spPr>
        <a:xfrm>
          <a:off x="12446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59</xdr:row>
      <xdr:rowOff>29227</xdr:rowOff>
    </xdr:from>
    <xdr:ext cx="403059" cy="259045"/>
    <xdr:sp macro="" textlink="">
      <xdr:nvSpPr>
        <xdr:cNvPr id="424" name="テキスト ボックス 423">
          <a:extLst>
            <a:ext uri="{FF2B5EF4-FFF2-40B4-BE49-F238E27FC236}">
              <a16:creationId xmlns:a16="http://schemas.microsoft.com/office/drawing/2014/main" id="{00000000-0008-0000-0100-0000A8010000}"/>
            </a:ext>
          </a:extLst>
        </xdr:cNvPr>
        <xdr:cNvSpPr txBox="1"/>
      </xdr:nvSpPr>
      <xdr:spPr>
        <a:xfrm>
          <a:off x="12042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133350</xdr:rowOff>
    </xdr:from>
    <xdr:to>
      <xdr:col>89</xdr:col>
      <xdr:colOff>177800</xdr:colOff>
      <xdr:row>57</xdr:row>
      <xdr:rowOff>133350</xdr:rowOff>
    </xdr:to>
    <xdr:cxnSp macro="">
      <xdr:nvCxnSpPr>
        <xdr:cNvPr id="425" name="直線コネクタ 424">
          <a:extLst>
            <a:ext uri="{FF2B5EF4-FFF2-40B4-BE49-F238E27FC236}">
              <a16:creationId xmlns:a16="http://schemas.microsoft.com/office/drawing/2014/main" id="{00000000-0008-0000-0100-0000A9010000}"/>
            </a:ext>
          </a:extLst>
        </xdr:cNvPr>
        <xdr:cNvCxnSpPr/>
      </xdr:nvCxnSpPr>
      <xdr:spPr>
        <a:xfrm>
          <a:off x="12446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162577</xdr:rowOff>
    </xdr:from>
    <xdr:ext cx="403059" cy="259045"/>
    <xdr:sp macro="" textlink="">
      <xdr:nvSpPr>
        <xdr:cNvPr id="426" name="テキスト ボックス 425">
          <a:extLst>
            <a:ext uri="{FF2B5EF4-FFF2-40B4-BE49-F238E27FC236}">
              <a16:creationId xmlns:a16="http://schemas.microsoft.com/office/drawing/2014/main" id="{00000000-0008-0000-0100-0000AA010000}"/>
            </a:ext>
          </a:extLst>
        </xdr:cNvPr>
        <xdr:cNvSpPr txBox="1"/>
      </xdr:nvSpPr>
      <xdr:spPr>
        <a:xfrm>
          <a:off x="12042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95250</xdr:rowOff>
    </xdr:from>
    <xdr:to>
      <xdr:col>89</xdr:col>
      <xdr:colOff>177800</xdr:colOff>
      <xdr:row>55</xdr:row>
      <xdr:rowOff>95250</xdr:rowOff>
    </xdr:to>
    <xdr:cxnSp macro="">
      <xdr:nvCxnSpPr>
        <xdr:cNvPr id="427" name="直線コネクタ 426">
          <a:extLst>
            <a:ext uri="{FF2B5EF4-FFF2-40B4-BE49-F238E27FC236}">
              <a16:creationId xmlns:a16="http://schemas.microsoft.com/office/drawing/2014/main" id="{00000000-0008-0000-0100-0000AB010000}"/>
            </a:ext>
          </a:extLst>
        </xdr:cNvPr>
        <xdr:cNvCxnSpPr/>
      </xdr:nvCxnSpPr>
      <xdr:spPr>
        <a:xfrm>
          <a:off x="12446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124477</xdr:rowOff>
    </xdr:from>
    <xdr:ext cx="403059" cy="259045"/>
    <xdr:sp macro="" textlink="">
      <xdr:nvSpPr>
        <xdr:cNvPr id="428" name="テキスト ボックス 427">
          <a:extLst>
            <a:ext uri="{FF2B5EF4-FFF2-40B4-BE49-F238E27FC236}">
              <a16:creationId xmlns:a16="http://schemas.microsoft.com/office/drawing/2014/main" id="{00000000-0008-0000-0100-0000AC010000}"/>
            </a:ext>
          </a:extLst>
        </xdr:cNvPr>
        <xdr:cNvSpPr txBox="1"/>
      </xdr:nvSpPr>
      <xdr:spPr>
        <a:xfrm>
          <a:off x="12042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429" name="直線コネクタ 428">
          <a:extLst>
            <a:ext uri="{FF2B5EF4-FFF2-40B4-BE49-F238E27FC236}">
              <a16:creationId xmlns:a16="http://schemas.microsoft.com/office/drawing/2014/main" id="{00000000-0008-0000-0100-0000AD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52</xdr:row>
      <xdr:rowOff>86377</xdr:rowOff>
    </xdr:from>
    <xdr:ext cx="338939" cy="259045"/>
    <xdr:sp macro="" textlink="">
      <xdr:nvSpPr>
        <xdr:cNvPr id="430" name="テキスト ボックス 429">
          <a:extLst>
            <a:ext uri="{FF2B5EF4-FFF2-40B4-BE49-F238E27FC236}">
              <a16:creationId xmlns:a16="http://schemas.microsoft.com/office/drawing/2014/main" id="{00000000-0008-0000-0100-0000AE010000}"/>
            </a:ext>
          </a:extLst>
        </xdr:cNvPr>
        <xdr:cNvSpPr txBox="1"/>
      </xdr:nvSpPr>
      <xdr:spPr>
        <a:xfrm>
          <a:off x="12107061" y="900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431" name="【学校施設】&#10;有形固定資産減価償却率グラフ枠">
          <a:extLst>
            <a:ext uri="{FF2B5EF4-FFF2-40B4-BE49-F238E27FC236}">
              <a16:creationId xmlns:a16="http://schemas.microsoft.com/office/drawing/2014/main" id="{00000000-0008-0000-0100-0000AF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57</xdr:row>
      <xdr:rowOff>0</xdr:rowOff>
    </xdr:from>
    <xdr:to>
      <xdr:col>85</xdr:col>
      <xdr:colOff>126364</xdr:colOff>
      <xdr:row>63</xdr:row>
      <xdr:rowOff>78105</xdr:rowOff>
    </xdr:to>
    <xdr:cxnSp macro="">
      <xdr:nvCxnSpPr>
        <xdr:cNvPr id="432" name="直線コネクタ 431">
          <a:extLst>
            <a:ext uri="{FF2B5EF4-FFF2-40B4-BE49-F238E27FC236}">
              <a16:creationId xmlns:a16="http://schemas.microsoft.com/office/drawing/2014/main" id="{00000000-0008-0000-0100-0000B0010000}"/>
            </a:ext>
          </a:extLst>
        </xdr:cNvPr>
        <xdr:cNvCxnSpPr/>
      </xdr:nvCxnSpPr>
      <xdr:spPr>
        <a:xfrm flipV="1">
          <a:off x="16318864" y="9772650"/>
          <a:ext cx="0" cy="110680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81932</xdr:rowOff>
    </xdr:from>
    <xdr:ext cx="405111" cy="259045"/>
    <xdr:sp macro="" textlink="">
      <xdr:nvSpPr>
        <xdr:cNvPr id="433" name="【学校施設】&#10;有形固定資産減価償却率最小値テキスト">
          <a:extLst>
            <a:ext uri="{FF2B5EF4-FFF2-40B4-BE49-F238E27FC236}">
              <a16:creationId xmlns:a16="http://schemas.microsoft.com/office/drawing/2014/main" id="{00000000-0008-0000-0100-0000B1010000}"/>
            </a:ext>
          </a:extLst>
        </xdr:cNvPr>
        <xdr:cNvSpPr txBox="1"/>
      </xdr:nvSpPr>
      <xdr:spPr>
        <a:xfrm>
          <a:off x="16357600" y="1088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78105</xdr:rowOff>
    </xdr:from>
    <xdr:to>
      <xdr:col>86</xdr:col>
      <xdr:colOff>25400</xdr:colOff>
      <xdr:row>63</xdr:row>
      <xdr:rowOff>78105</xdr:rowOff>
    </xdr:to>
    <xdr:cxnSp macro="">
      <xdr:nvCxnSpPr>
        <xdr:cNvPr id="434" name="直線コネクタ 433">
          <a:extLst>
            <a:ext uri="{FF2B5EF4-FFF2-40B4-BE49-F238E27FC236}">
              <a16:creationId xmlns:a16="http://schemas.microsoft.com/office/drawing/2014/main" id="{00000000-0008-0000-0100-0000B2010000}"/>
            </a:ext>
          </a:extLst>
        </xdr:cNvPr>
        <xdr:cNvCxnSpPr/>
      </xdr:nvCxnSpPr>
      <xdr:spPr>
        <a:xfrm>
          <a:off x="16230600" y="108794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55</xdr:row>
      <xdr:rowOff>118127</xdr:rowOff>
    </xdr:from>
    <xdr:ext cx="405111" cy="259045"/>
    <xdr:sp macro="" textlink="">
      <xdr:nvSpPr>
        <xdr:cNvPr id="435" name="【学校施設】&#10;有形固定資産減価償却率最大値テキスト">
          <a:extLst>
            <a:ext uri="{FF2B5EF4-FFF2-40B4-BE49-F238E27FC236}">
              <a16:creationId xmlns:a16="http://schemas.microsoft.com/office/drawing/2014/main" id="{00000000-0008-0000-0100-0000B3010000}"/>
            </a:ext>
          </a:extLst>
        </xdr:cNvPr>
        <xdr:cNvSpPr txBox="1"/>
      </xdr:nvSpPr>
      <xdr:spPr>
        <a:xfrm>
          <a:off x="16357600" y="9547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57</xdr:row>
      <xdr:rowOff>0</xdr:rowOff>
    </xdr:from>
    <xdr:to>
      <xdr:col>86</xdr:col>
      <xdr:colOff>25400</xdr:colOff>
      <xdr:row>57</xdr:row>
      <xdr:rowOff>0</xdr:rowOff>
    </xdr:to>
    <xdr:cxnSp macro="">
      <xdr:nvCxnSpPr>
        <xdr:cNvPr id="436" name="直線コネクタ 435">
          <a:extLst>
            <a:ext uri="{FF2B5EF4-FFF2-40B4-BE49-F238E27FC236}">
              <a16:creationId xmlns:a16="http://schemas.microsoft.com/office/drawing/2014/main" id="{00000000-0008-0000-0100-0000B4010000}"/>
            </a:ext>
          </a:extLst>
        </xdr:cNvPr>
        <xdr:cNvCxnSpPr/>
      </xdr:nvCxnSpPr>
      <xdr:spPr>
        <a:xfrm>
          <a:off x="16230600" y="97726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60</xdr:row>
      <xdr:rowOff>5732</xdr:rowOff>
    </xdr:from>
    <xdr:ext cx="405111" cy="259045"/>
    <xdr:sp macro="" textlink="">
      <xdr:nvSpPr>
        <xdr:cNvPr id="437" name="【学校施設】&#10;有形固定資産減価償却率平均値テキスト">
          <a:extLst>
            <a:ext uri="{FF2B5EF4-FFF2-40B4-BE49-F238E27FC236}">
              <a16:creationId xmlns:a16="http://schemas.microsoft.com/office/drawing/2014/main" id="{00000000-0008-0000-0100-0000B5010000}"/>
            </a:ext>
          </a:extLst>
        </xdr:cNvPr>
        <xdr:cNvSpPr txBox="1"/>
      </xdr:nvSpPr>
      <xdr:spPr>
        <a:xfrm>
          <a:off x="16357600" y="1029273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27305</xdr:rowOff>
    </xdr:from>
    <xdr:to>
      <xdr:col>85</xdr:col>
      <xdr:colOff>177800</xdr:colOff>
      <xdr:row>60</xdr:row>
      <xdr:rowOff>128905</xdr:rowOff>
    </xdr:to>
    <xdr:sp macro="" textlink="">
      <xdr:nvSpPr>
        <xdr:cNvPr id="438" name="フローチャート: 判断 437">
          <a:extLst>
            <a:ext uri="{FF2B5EF4-FFF2-40B4-BE49-F238E27FC236}">
              <a16:creationId xmlns:a16="http://schemas.microsoft.com/office/drawing/2014/main" id="{00000000-0008-0000-0100-0000B6010000}"/>
            </a:ext>
          </a:extLst>
        </xdr:cNvPr>
        <xdr:cNvSpPr/>
      </xdr:nvSpPr>
      <xdr:spPr>
        <a:xfrm>
          <a:off x="16268700" y="1031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12065</xdr:rowOff>
    </xdr:from>
    <xdr:to>
      <xdr:col>81</xdr:col>
      <xdr:colOff>101600</xdr:colOff>
      <xdr:row>60</xdr:row>
      <xdr:rowOff>113665</xdr:rowOff>
    </xdr:to>
    <xdr:sp macro="" textlink="">
      <xdr:nvSpPr>
        <xdr:cNvPr id="439" name="フローチャート: 判断 438">
          <a:extLst>
            <a:ext uri="{FF2B5EF4-FFF2-40B4-BE49-F238E27FC236}">
              <a16:creationId xmlns:a16="http://schemas.microsoft.com/office/drawing/2014/main" id="{00000000-0008-0000-0100-0000B7010000}"/>
            </a:ext>
          </a:extLst>
        </xdr:cNvPr>
        <xdr:cNvSpPr/>
      </xdr:nvSpPr>
      <xdr:spPr>
        <a:xfrm>
          <a:off x="15430500" y="10299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168275</xdr:rowOff>
    </xdr:from>
    <xdr:to>
      <xdr:col>76</xdr:col>
      <xdr:colOff>165100</xdr:colOff>
      <xdr:row>60</xdr:row>
      <xdr:rowOff>98425</xdr:rowOff>
    </xdr:to>
    <xdr:sp macro="" textlink="">
      <xdr:nvSpPr>
        <xdr:cNvPr id="440" name="フローチャート: 判断 439">
          <a:extLst>
            <a:ext uri="{FF2B5EF4-FFF2-40B4-BE49-F238E27FC236}">
              <a16:creationId xmlns:a16="http://schemas.microsoft.com/office/drawing/2014/main" id="{00000000-0008-0000-0100-0000B8010000}"/>
            </a:ext>
          </a:extLst>
        </xdr:cNvPr>
        <xdr:cNvSpPr/>
      </xdr:nvSpPr>
      <xdr:spPr>
        <a:xfrm>
          <a:off x="14541500" y="10283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60</xdr:row>
      <xdr:rowOff>2540</xdr:rowOff>
    </xdr:from>
    <xdr:to>
      <xdr:col>72</xdr:col>
      <xdr:colOff>38100</xdr:colOff>
      <xdr:row>60</xdr:row>
      <xdr:rowOff>104140</xdr:rowOff>
    </xdr:to>
    <xdr:sp macro="" textlink="">
      <xdr:nvSpPr>
        <xdr:cNvPr id="441" name="フローチャート: 判断 440">
          <a:extLst>
            <a:ext uri="{FF2B5EF4-FFF2-40B4-BE49-F238E27FC236}">
              <a16:creationId xmlns:a16="http://schemas.microsoft.com/office/drawing/2014/main" id="{00000000-0008-0000-0100-0000B9010000}"/>
            </a:ext>
          </a:extLst>
        </xdr:cNvPr>
        <xdr:cNvSpPr/>
      </xdr:nvSpPr>
      <xdr:spPr>
        <a:xfrm>
          <a:off x="13652500" y="10289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147320</xdr:rowOff>
    </xdr:from>
    <xdr:to>
      <xdr:col>67</xdr:col>
      <xdr:colOff>101600</xdr:colOff>
      <xdr:row>60</xdr:row>
      <xdr:rowOff>77470</xdr:rowOff>
    </xdr:to>
    <xdr:sp macro="" textlink="">
      <xdr:nvSpPr>
        <xdr:cNvPr id="442" name="フローチャート: 判断 441">
          <a:extLst>
            <a:ext uri="{FF2B5EF4-FFF2-40B4-BE49-F238E27FC236}">
              <a16:creationId xmlns:a16="http://schemas.microsoft.com/office/drawing/2014/main" id="{00000000-0008-0000-0100-0000BA010000}"/>
            </a:ext>
          </a:extLst>
        </xdr:cNvPr>
        <xdr:cNvSpPr/>
      </xdr:nvSpPr>
      <xdr:spPr>
        <a:xfrm>
          <a:off x="12763500" y="10262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443" name="テキスト ボックス 442">
          <a:extLst>
            <a:ext uri="{FF2B5EF4-FFF2-40B4-BE49-F238E27FC236}">
              <a16:creationId xmlns:a16="http://schemas.microsoft.com/office/drawing/2014/main" id="{00000000-0008-0000-0100-0000BB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444" name="テキスト ボックス 443">
          <a:extLst>
            <a:ext uri="{FF2B5EF4-FFF2-40B4-BE49-F238E27FC236}">
              <a16:creationId xmlns:a16="http://schemas.microsoft.com/office/drawing/2014/main" id="{00000000-0008-0000-0100-0000BC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445" name="テキスト ボックス 444">
          <a:extLst>
            <a:ext uri="{FF2B5EF4-FFF2-40B4-BE49-F238E27FC236}">
              <a16:creationId xmlns:a16="http://schemas.microsoft.com/office/drawing/2014/main" id="{00000000-0008-0000-0100-0000BD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446" name="テキスト ボックス 445">
          <a:extLst>
            <a:ext uri="{FF2B5EF4-FFF2-40B4-BE49-F238E27FC236}">
              <a16:creationId xmlns:a16="http://schemas.microsoft.com/office/drawing/2014/main" id="{00000000-0008-0000-0100-0000BE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447" name="テキスト ボックス 446">
          <a:extLst>
            <a:ext uri="{FF2B5EF4-FFF2-40B4-BE49-F238E27FC236}">
              <a16:creationId xmlns:a16="http://schemas.microsoft.com/office/drawing/2014/main" id="{00000000-0008-0000-0100-0000BF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93980</xdr:rowOff>
    </xdr:from>
    <xdr:to>
      <xdr:col>85</xdr:col>
      <xdr:colOff>177800</xdr:colOff>
      <xdr:row>60</xdr:row>
      <xdr:rowOff>24130</xdr:rowOff>
    </xdr:to>
    <xdr:sp macro="" textlink="">
      <xdr:nvSpPr>
        <xdr:cNvPr id="448" name="楕円 447">
          <a:extLst>
            <a:ext uri="{FF2B5EF4-FFF2-40B4-BE49-F238E27FC236}">
              <a16:creationId xmlns:a16="http://schemas.microsoft.com/office/drawing/2014/main" id="{00000000-0008-0000-0100-0000C0010000}"/>
            </a:ext>
          </a:extLst>
        </xdr:cNvPr>
        <xdr:cNvSpPr/>
      </xdr:nvSpPr>
      <xdr:spPr>
        <a:xfrm>
          <a:off x="16268700" y="102095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58</xdr:row>
      <xdr:rowOff>116857</xdr:rowOff>
    </xdr:from>
    <xdr:ext cx="405111" cy="259045"/>
    <xdr:sp macro="" textlink="">
      <xdr:nvSpPr>
        <xdr:cNvPr id="449" name="【学校施設】&#10;有形固定資産減価償却率該当値テキスト">
          <a:extLst>
            <a:ext uri="{FF2B5EF4-FFF2-40B4-BE49-F238E27FC236}">
              <a16:creationId xmlns:a16="http://schemas.microsoft.com/office/drawing/2014/main" id="{00000000-0008-0000-0100-0000C1010000}"/>
            </a:ext>
          </a:extLst>
        </xdr:cNvPr>
        <xdr:cNvSpPr txBox="1"/>
      </xdr:nvSpPr>
      <xdr:spPr>
        <a:xfrm>
          <a:off x="16357600" y="100609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78740</xdr:rowOff>
    </xdr:from>
    <xdr:to>
      <xdr:col>81</xdr:col>
      <xdr:colOff>101600</xdr:colOff>
      <xdr:row>60</xdr:row>
      <xdr:rowOff>8890</xdr:rowOff>
    </xdr:to>
    <xdr:sp macro="" textlink="">
      <xdr:nvSpPr>
        <xdr:cNvPr id="450" name="楕円 449">
          <a:extLst>
            <a:ext uri="{FF2B5EF4-FFF2-40B4-BE49-F238E27FC236}">
              <a16:creationId xmlns:a16="http://schemas.microsoft.com/office/drawing/2014/main" id="{00000000-0008-0000-0100-0000C2010000}"/>
            </a:ext>
          </a:extLst>
        </xdr:cNvPr>
        <xdr:cNvSpPr/>
      </xdr:nvSpPr>
      <xdr:spPr>
        <a:xfrm>
          <a:off x="15430500" y="101942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129540</xdr:rowOff>
    </xdr:from>
    <xdr:to>
      <xdr:col>85</xdr:col>
      <xdr:colOff>127000</xdr:colOff>
      <xdr:row>59</xdr:row>
      <xdr:rowOff>144780</xdr:rowOff>
    </xdr:to>
    <xdr:cxnSp macro="">
      <xdr:nvCxnSpPr>
        <xdr:cNvPr id="451" name="直線コネクタ 450">
          <a:extLst>
            <a:ext uri="{FF2B5EF4-FFF2-40B4-BE49-F238E27FC236}">
              <a16:creationId xmlns:a16="http://schemas.microsoft.com/office/drawing/2014/main" id="{00000000-0008-0000-0100-0000C3010000}"/>
            </a:ext>
          </a:extLst>
        </xdr:cNvPr>
        <xdr:cNvCxnSpPr/>
      </xdr:nvCxnSpPr>
      <xdr:spPr>
        <a:xfrm>
          <a:off x="15481300" y="10245090"/>
          <a:ext cx="8382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166370</xdr:rowOff>
    </xdr:from>
    <xdr:to>
      <xdr:col>76</xdr:col>
      <xdr:colOff>165100</xdr:colOff>
      <xdr:row>60</xdr:row>
      <xdr:rowOff>96520</xdr:rowOff>
    </xdr:to>
    <xdr:sp macro="" textlink="">
      <xdr:nvSpPr>
        <xdr:cNvPr id="452" name="楕円 451">
          <a:extLst>
            <a:ext uri="{FF2B5EF4-FFF2-40B4-BE49-F238E27FC236}">
              <a16:creationId xmlns:a16="http://schemas.microsoft.com/office/drawing/2014/main" id="{00000000-0008-0000-0100-0000C4010000}"/>
            </a:ext>
          </a:extLst>
        </xdr:cNvPr>
        <xdr:cNvSpPr/>
      </xdr:nvSpPr>
      <xdr:spPr>
        <a:xfrm>
          <a:off x="14541500" y="10281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129540</xdr:rowOff>
    </xdr:from>
    <xdr:to>
      <xdr:col>81</xdr:col>
      <xdr:colOff>50800</xdr:colOff>
      <xdr:row>60</xdr:row>
      <xdr:rowOff>45720</xdr:rowOff>
    </xdr:to>
    <xdr:cxnSp macro="">
      <xdr:nvCxnSpPr>
        <xdr:cNvPr id="453" name="直線コネクタ 452">
          <a:extLst>
            <a:ext uri="{FF2B5EF4-FFF2-40B4-BE49-F238E27FC236}">
              <a16:creationId xmlns:a16="http://schemas.microsoft.com/office/drawing/2014/main" id="{00000000-0008-0000-0100-0000C5010000}"/>
            </a:ext>
          </a:extLst>
        </xdr:cNvPr>
        <xdr:cNvCxnSpPr/>
      </xdr:nvCxnSpPr>
      <xdr:spPr>
        <a:xfrm flipV="1">
          <a:off x="14592300" y="10245090"/>
          <a:ext cx="889000" cy="876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59</xdr:row>
      <xdr:rowOff>164465</xdr:rowOff>
    </xdr:from>
    <xdr:to>
      <xdr:col>72</xdr:col>
      <xdr:colOff>38100</xdr:colOff>
      <xdr:row>60</xdr:row>
      <xdr:rowOff>94615</xdr:rowOff>
    </xdr:to>
    <xdr:sp macro="" textlink="">
      <xdr:nvSpPr>
        <xdr:cNvPr id="454" name="楕円 453">
          <a:extLst>
            <a:ext uri="{FF2B5EF4-FFF2-40B4-BE49-F238E27FC236}">
              <a16:creationId xmlns:a16="http://schemas.microsoft.com/office/drawing/2014/main" id="{00000000-0008-0000-0100-0000C6010000}"/>
            </a:ext>
          </a:extLst>
        </xdr:cNvPr>
        <xdr:cNvSpPr/>
      </xdr:nvSpPr>
      <xdr:spPr>
        <a:xfrm>
          <a:off x="13652500" y="1028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43815</xdr:rowOff>
    </xdr:from>
    <xdr:to>
      <xdr:col>76</xdr:col>
      <xdr:colOff>114300</xdr:colOff>
      <xdr:row>60</xdr:row>
      <xdr:rowOff>45720</xdr:rowOff>
    </xdr:to>
    <xdr:cxnSp macro="">
      <xdr:nvCxnSpPr>
        <xdr:cNvPr id="455" name="直線コネクタ 454">
          <a:extLst>
            <a:ext uri="{FF2B5EF4-FFF2-40B4-BE49-F238E27FC236}">
              <a16:creationId xmlns:a16="http://schemas.microsoft.com/office/drawing/2014/main" id="{00000000-0008-0000-0100-0000C7010000}"/>
            </a:ext>
          </a:extLst>
        </xdr:cNvPr>
        <xdr:cNvCxnSpPr/>
      </xdr:nvCxnSpPr>
      <xdr:spPr>
        <a:xfrm>
          <a:off x="13703300" y="1033081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59</xdr:row>
      <xdr:rowOff>135890</xdr:rowOff>
    </xdr:from>
    <xdr:to>
      <xdr:col>67</xdr:col>
      <xdr:colOff>101600</xdr:colOff>
      <xdr:row>60</xdr:row>
      <xdr:rowOff>66040</xdr:rowOff>
    </xdr:to>
    <xdr:sp macro="" textlink="">
      <xdr:nvSpPr>
        <xdr:cNvPr id="456" name="楕円 455">
          <a:extLst>
            <a:ext uri="{FF2B5EF4-FFF2-40B4-BE49-F238E27FC236}">
              <a16:creationId xmlns:a16="http://schemas.microsoft.com/office/drawing/2014/main" id="{00000000-0008-0000-0100-0000C8010000}"/>
            </a:ext>
          </a:extLst>
        </xdr:cNvPr>
        <xdr:cNvSpPr/>
      </xdr:nvSpPr>
      <xdr:spPr>
        <a:xfrm>
          <a:off x="12763500" y="102514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15240</xdr:rowOff>
    </xdr:from>
    <xdr:to>
      <xdr:col>71</xdr:col>
      <xdr:colOff>177800</xdr:colOff>
      <xdr:row>60</xdr:row>
      <xdr:rowOff>43815</xdr:rowOff>
    </xdr:to>
    <xdr:cxnSp macro="">
      <xdr:nvCxnSpPr>
        <xdr:cNvPr id="457" name="直線コネクタ 456">
          <a:extLst>
            <a:ext uri="{FF2B5EF4-FFF2-40B4-BE49-F238E27FC236}">
              <a16:creationId xmlns:a16="http://schemas.microsoft.com/office/drawing/2014/main" id="{00000000-0008-0000-0100-0000C9010000}"/>
            </a:ext>
          </a:extLst>
        </xdr:cNvPr>
        <xdr:cNvCxnSpPr/>
      </xdr:nvCxnSpPr>
      <xdr:spPr>
        <a:xfrm>
          <a:off x="12814300" y="10302240"/>
          <a:ext cx="889000" cy="285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104792</xdr:rowOff>
    </xdr:from>
    <xdr:ext cx="405111" cy="259045"/>
    <xdr:sp macro="" textlink="">
      <xdr:nvSpPr>
        <xdr:cNvPr id="458" name="n_1aveValue【学校施設】&#10;有形固定資産減価償却率">
          <a:extLst>
            <a:ext uri="{FF2B5EF4-FFF2-40B4-BE49-F238E27FC236}">
              <a16:creationId xmlns:a16="http://schemas.microsoft.com/office/drawing/2014/main" id="{00000000-0008-0000-0100-0000CA010000}"/>
            </a:ext>
          </a:extLst>
        </xdr:cNvPr>
        <xdr:cNvSpPr txBox="1"/>
      </xdr:nvSpPr>
      <xdr:spPr>
        <a:xfrm>
          <a:off x="15266044" y="103917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89552</xdr:rowOff>
    </xdr:from>
    <xdr:ext cx="405111" cy="259045"/>
    <xdr:sp macro="" textlink="">
      <xdr:nvSpPr>
        <xdr:cNvPr id="459" name="n_2aveValue【学校施設】&#10;有形固定資産減価償却率">
          <a:extLst>
            <a:ext uri="{FF2B5EF4-FFF2-40B4-BE49-F238E27FC236}">
              <a16:creationId xmlns:a16="http://schemas.microsoft.com/office/drawing/2014/main" id="{00000000-0008-0000-0100-0000CB010000}"/>
            </a:ext>
          </a:extLst>
        </xdr:cNvPr>
        <xdr:cNvSpPr txBox="1"/>
      </xdr:nvSpPr>
      <xdr:spPr>
        <a:xfrm>
          <a:off x="14389744" y="103765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95267</xdr:rowOff>
    </xdr:from>
    <xdr:ext cx="405111" cy="259045"/>
    <xdr:sp macro="" textlink="">
      <xdr:nvSpPr>
        <xdr:cNvPr id="460" name="n_3aveValue【学校施設】&#10;有形固定資産減価償却率">
          <a:extLst>
            <a:ext uri="{FF2B5EF4-FFF2-40B4-BE49-F238E27FC236}">
              <a16:creationId xmlns:a16="http://schemas.microsoft.com/office/drawing/2014/main" id="{00000000-0008-0000-0100-0000CC010000}"/>
            </a:ext>
          </a:extLst>
        </xdr:cNvPr>
        <xdr:cNvSpPr txBox="1"/>
      </xdr:nvSpPr>
      <xdr:spPr>
        <a:xfrm>
          <a:off x="13500744" y="103822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68597</xdr:rowOff>
    </xdr:from>
    <xdr:ext cx="405111" cy="259045"/>
    <xdr:sp macro="" textlink="">
      <xdr:nvSpPr>
        <xdr:cNvPr id="461" name="n_4aveValue【学校施設】&#10;有形固定資産減価償却率">
          <a:extLst>
            <a:ext uri="{FF2B5EF4-FFF2-40B4-BE49-F238E27FC236}">
              <a16:creationId xmlns:a16="http://schemas.microsoft.com/office/drawing/2014/main" id="{00000000-0008-0000-0100-0000CD010000}"/>
            </a:ext>
          </a:extLst>
        </xdr:cNvPr>
        <xdr:cNvSpPr txBox="1"/>
      </xdr:nvSpPr>
      <xdr:spPr>
        <a:xfrm>
          <a:off x="12611744" y="10355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58</xdr:row>
      <xdr:rowOff>25417</xdr:rowOff>
    </xdr:from>
    <xdr:ext cx="405111" cy="259045"/>
    <xdr:sp macro="" textlink="">
      <xdr:nvSpPr>
        <xdr:cNvPr id="462" name="n_1mainValue【学校施設】&#10;有形固定資産減価償却率">
          <a:extLst>
            <a:ext uri="{FF2B5EF4-FFF2-40B4-BE49-F238E27FC236}">
              <a16:creationId xmlns:a16="http://schemas.microsoft.com/office/drawing/2014/main" id="{00000000-0008-0000-0100-0000CE010000}"/>
            </a:ext>
          </a:extLst>
        </xdr:cNvPr>
        <xdr:cNvSpPr txBox="1"/>
      </xdr:nvSpPr>
      <xdr:spPr>
        <a:xfrm>
          <a:off x="15266044" y="99695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113047</xdr:rowOff>
    </xdr:from>
    <xdr:ext cx="405111" cy="259045"/>
    <xdr:sp macro="" textlink="">
      <xdr:nvSpPr>
        <xdr:cNvPr id="463" name="n_2mainValue【学校施設】&#10;有形固定資産減価償却率">
          <a:extLst>
            <a:ext uri="{FF2B5EF4-FFF2-40B4-BE49-F238E27FC236}">
              <a16:creationId xmlns:a16="http://schemas.microsoft.com/office/drawing/2014/main" id="{00000000-0008-0000-0100-0000CF010000}"/>
            </a:ext>
          </a:extLst>
        </xdr:cNvPr>
        <xdr:cNvSpPr txBox="1"/>
      </xdr:nvSpPr>
      <xdr:spPr>
        <a:xfrm>
          <a:off x="14389744" y="100571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111142</xdr:rowOff>
    </xdr:from>
    <xdr:ext cx="405111" cy="259045"/>
    <xdr:sp macro="" textlink="">
      <xdr:nvSpPr>
        <xdr:cNvPr id="464" name="n_3mainValue【学校施設】&#10;有形固定資産減価償却率">
          <a:extLst>
            <a:ext uri="{FF2B5EF4-FFF2-40B4-BE49-F238E27FC236}">
              <a16:creationId xmlns:a16="http://schemas.microsoft.com/office/drawing/2014/main" id="{00000000-0008-0000-0100-0000D0010000}"/>
            </a:ext>
          </a:extLst>
        </xdr:cNvPr>
        <xdr:cNvSpPr txBox="1"/>
      </xdr:nvSpPr>
      <xdr:spPr>
        <a:xfrm>
          <a:off x="13500744" y="10055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82567</xdr:rowOff>
    </xdr:from>
    <xdr:ext cx="405111" cy="259045"/>
    <xdr:sp macro="" textlink="">
      <xdr:nvSpPr>
        <xdr:cNvPr id="465" name="n_4mainValue【学校施設】&#10;有形固定資産減価償却率">
          <a:extLst>
            <a:ext uri="{FF2B5EF4-FFF2-40B4-BE49-F238E27FC236}">
              <a16:creationId xmlns:a16="http://schemas.microsoft.com/office/drawing/2014/main" id="{00000000-0008-0000-0100-0000D1010000}"/>
            </a:ext>
          </a:extLst>
        </xdr:cNvPr>
        <xdr:cNvSpPr txBox="1"/>
      </xdr:nvSpPr>
      <xdr:spPr>
        <a:xfrm>
          <a:off x="12611744" y="10026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466" name="正方形/長方形 465">
          <a:extLst>
            <a:ext uri="{FF2B5EF4-FFF2-40B4-BE49-F238E27FC236}">
              <a16:creationId xmlns:a16="http://schemas.microsoft.com/office/drawing/2014/main" id="{00000000-0008-0000-0100-0000D2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467" name="正方形/長方形 466">
          <a:extLst>
            <a:ext uri="{FF2B5EF4-FFF2-40B4-BE49-F238E27FC236}">
              <a16:creationId xmlns:a16="http://schemas.microsoft.com/office/drawing/2014/main" id="{00000000-0008-0000-0100-0000D3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468" name="正方形/長方形 467">
          <a:extLst>
            <a:ext uri="{FF2B5EF4-FFF2-40B4-BE49-F238E27FC236}">
              <a16:creationId xmlns:a16="http://schemas.microsoft.com/office/drawing/2014/main" id="{00000000-0008-0000-0100-0000D4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469" name="正方形/長方形 468">
          <a:extLst>
            <a:ext uri="{FF2B5EF4-FFF2-40B4-BE49-F238E27FC236}">
              <a16:creationId xmlns:a16="http://schemas.microsoft.com/office/drawing/2014/main" id="{00000000-0008-0000-0100-0000D5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470" name="正方形/長方形 469">
          <a:extLst>
            <a:ext uri="{FF2B5EF4-FFF2-40B4-BE49-F238E27FC236}">
              <a16:creationId xmlns:a16="http://schemas.microsoft.com/office/drawing/2014/main" id="{00000000-0008-0000-0100-0000D6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71" name="正方形/長方形 470">
          <a:extLst>
            <a:ext uri="{FF2B5EF4-FFF2-40B4-BE49-F238E27FC236}">
              <a16:creationId xmlns:a16="http://schemas.microsoft.com/office/drawing/2014/main" id="{00000000-0008-0000-0100-0000D7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72" name="正方形/長方形 471">
          <a:extLst>
            <a:ext uri="{FF2B5EF4-FFF2-40B4-BE49-F238E27FC236}">
              <a16:creationId xmlns:a16="http://schemas.microsoft.com/office/drawing/2014/main" id="{00000000-0008-0000-0100-0000D8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73" name="正方形/長方形 472">
          <a:extLst>
            <a:ext uri="{FF2B5EF4-FFF2-40B4-BE49-F238E27FC236}">
              <a16:creationId xmlns:a16="http://schemas.microsoft.com/office/drawing/2014/main" id="{00000000-0008-0000-0100-0000D9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74" name="テキスト ボックス 473">
          <a:extLst>
            <a:ext uri="{FF2B5EF4-FFF2-40B4-BE49-F238E27FC236}">
              <a16:creationId xmlns:a16="http://schemas.microsoft.com/office/drawing/2014/main" id="{00000000-0008-0000-0100-0000DA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75" name="直線コネクタ 474">
          <a:extLst>
            <a:ext uri="{FF2B5EF4-FFF2-40B4-BE49-F238E27FC236}">
              <a16:creationId xmlns:a16="http://schemas.microsoft.com/office/drawing/2014/main" id="{00000000-0008-0000-0100-0000DB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476" name="テキスト ボックス 475">
          <a:extLst>
            <a:ext uri="{FF2B5EF4-FFF2-40B4-BE49-F238E27FC236}">
              <a16:creationId xmlns:a16="http://schemas.microsoft.com/office/drawing/2014/main" id="{00000000-0008-0000-0100-0000DC010000}"/>
            </a:ext>
          </a:extLst>
        </xdr:cNvPr>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477" name="直線コネクタ 476">
          <a:extLst>
            <a:ext uri="{FF2B5EF4-FFF2-40B4-BE49-F238E27FC236}">
              <a16:creationId xmlns:a16="http://schemas.microsoft.com/office/drawing/2014/main" id="{00000000-0008-0000-0100-0000DD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78" name="テキスト ボックス 477">
          <a:extLst>
            <a:ext uri="{FF2B5EF4-FFF2-40B4-BE49-F238E27FC236}">
              <a16:creationId xmlns:a16="http://schemas.microsoft.com/office/drawing/2014/main" id="{00000000-0008-0000-0100-0000DE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79" name="直線コネクタ 478">
          <a:extLst>
            <a:ext uri="{FF2B5EF4-FFF2-40B4-BE49-F238E27FC236}">
              <a16:creationId xmlns:a16="http://schemas.microsoft.com/office/drawing/2014/main" id="{00000000-0008-0000-0100-0000DF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80" name="テキスト ボックス 479">
          <a:extLst>
            <a:ext uri="{FF2B5EF4-FFF2-40B4-BE49-F238E27FC236}">
              <a16:creationId xmlns:a16="http://schemas.microsoft.com/office/drawing/2014/main" id="{00000000-0008-0000-0100-0000E0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81" name="直線コネクタ 480">
          <a:extLst>
            <a:ext uri="{FF2B5EF4-FFF2-40B4-BE49-F238E27FC236}">
              <a16:creationId xmlns:a16="http://schemas.microsoft.com/office/drawing/2014/main" id="{00000000-0008-0000-0100-0000E1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82" name="テキスト ボックス 481">
          <a:extLst>
            <a:ext uri="{FF2B5EF4-FFF2-40B4-BE49-F238E27FC236}">
              <a16:creationId xmlns:a16="http://schemas.microsoft.com/office/drawing/2014/main" id="{00000000-0008-0000-0100-0000E2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83" name="直線コネクタ 482">
          <a:extLst>
            <a:ext uri="{FF2B5EF4-FFF2-40B4-BE49-F238E27FC236}">
              <a16:creationId xmlns:a16="http://schemas.microsoft.com/office/drawing/2014/main" id="{00000000-0008-0000-0100-0000E3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84" name="テキスト ボックス 483">
          <a:extLst>
            <a:ext uri="{FF2B5EF4-FFF2-40B4-BE49-F238E27FC236}">
              <a16:creationId xmlns:a16="http://schemas.microsoft.com/office/drawing/2014/main" id="{00000000-0008-0000-0100-0000E4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85" name="直線コネクタ 484">
          <a:extLst>
            <a:ext uri="{FF2B5EF4-FFF2-40B4-BE49-F238E27FC236}">
              <a16:creationId xmlns:a16="http://schemas.microsoft.com/office/drawing/2014/main" id="{00000000-0008-0000-0100-0000E5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486" name="テキスト ボックス 485">
          <a:extLst>
            <a:ext uri="{FF2B5EF4-FFF2-40B4-BE49-F238E27FC236}">
              <a16:creationId xmlns:a16="http://schemas.microsoft.com/office/drawing/2014/main" id="{00000000-0008-0000-0100-0000E601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87" name="直線コネクタ 486">
          <a:extLst>
            <a:ext uri="{FF2B5EF4-FFF2-40B4-BE49-F238E27FC236}">
              <a16:creationId xmlns:a16="http://schemas.microsoft.com/office/drawing/2014/main" id="{00000000-0008-0000-0100-0000E7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488" name="テキスト ボックス 487">
          <a:extLst>
            <a:ext uri="{FF2B5EF4-FFF2-40B4-BE49-F238E27FC236}">
              <a16:creationId xmlns:a16="http://schemas.microsoft.com/office/drawing/2014/main" id="{00000000-0008-0000-0100-0000E801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89" name="直線コネクタ 488">
          <a:extLst>
            <a:ext uri="{FF2B5EF4-FFF2-40B4-BE49-F238E27FC236}">
              <a16:creationId xmlns:a16="http://schemas.microsoft.com/office/drawing/2014/main" id="{00000000-0008-0000-0100-0000E9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490" name="テキスト ボックス 489">
          <a:extLst>
            <a:ext uri="{FF2B5EF4-FFF2-40B4-BE49-F238E27FC236}">
              <a16:creationId xmlns:a16="http://schemas.microsoft.com/office/drawing/2014/main" id="{00000000-0008-0000-0100-0000EA01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91" name="【学校施設】&#10;一人当たり面積グラフ枠">
          <a:extLst>
            <a:ext uri="{FF2B5EF4-FFF2-40B4-BE49-F238E27FC236}">
              <a16:creationId xmlns:a16="http://schemas.microsoft.com/office/drawing/2014/main" id="{00000000-0008-0000-0100-0000EB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160347</xdr:rowOff>
    </xdr:from>
    <xdr:to>
      <xdr:col>116</xdr:col>
      <xdr:colOff>62864</xdr:colOff>
      <xdr:row>63</xdr:row>
      <xdr:rowOff>74785</xdr:rowOff>
    </xdr:to>
    <xdr:cxnSp macro="">
      <xdr:nvCxnSpPr>
        <xdr:cNvPr id="492" name="直線コネクタ 491">
          <a:extLst>
            <a:ext uri="{FF2B5EF4-FFF2-40B4-BE49-F238E27FC236}">
              <a16:creationId xmlns:a16="http://schemas.microsoft.com/office/drawing/2014/main" id="{00000000-0008-0000-0100-0000EC010000}"/>
            </a:ext>
          </a:extLst>
        </xdr:cNvPr>
        <xdr:cNvCxnSpPr/>
      </xdr:nvCxnSpPr>
      <xdr:spPr>
        <a:xfrm flipV="1">
          <a:off x="22160864" y="9590097"/>
          <a:ext cx="0" cy="128603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78612</xdr:rowOff>
    </xdr:from>
    <xdr:ext cx="469744" cy="259045"/>
    <xdr:sp macro="" textlink="">
      <xdr:nvSpPr>
        <xdr:cNvPr id="493" name="【学校施設】&#10;一人当たり面積最小値テキスト">
          <a:extLst>
            <a:ext uri="{FF2B5EF4-FFF2-40B4-BE49-F238E27FC236}">
              <a16:creationId xmlns:a16="http://schemas.microsoft.com/office/drawing/2014/main" id="{00000000-0008-0000-0100-0000ED010000}"/>
            </a:ext>
          </a:extLst>
        </xdr:cNvPr>
        <xdr:cNvSpPr txBox="1"/>
      </xdr:nvSpPr>
      <xdr:spPr>
        <a:xfrm>
          <a:off x="22199600" y="108799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74785</xdr:rowOff>
    </xdr:from>
    <xdr:to>
      <xdr:col>116</xdr:col>
      <xdr:colOff>152400</xdr:colOff>
      <xdr:row>63</xdr:row>
      <xdr:rowOff>74785</xdr:rowOff>
    </xdr:to>
    <xdr:cxnSp macro="">
      <xdr:nvCxnSpPr>
        <xdr:cNvPr id="494" name="直線コネクタ 493">
          <a:extLst>
            <a:ext uri="{FF2B5EF4-FFF2-40B4-BE49-F238E27FC236}">
              <a16:creationId xmlns:a16="http://schemas.microsoft.com/office/drawing/2014/main" id="{00000000-0008-0000-0100-0000EE010000}"/>
            </a:ext>
          </a:extLst>
        </xdr:cNvPr>
        <xdr:cNvCxnSpPr/>
      </xdr:nvCxnSpPr>
      <xdr:spPr>
        <a:xfrm>
          <a:off x="22072600" y="108761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107024</xdr:rowOff>
    </xdr:from>
    <xdr:ext cx="469744" cy="259045"/>
    <xdr:sp macro="" textlink="">
      <xdr:nvSpPr>
        <xdr:cNvPr id="495" name="【学校施設】&#10;一人当たり面積最大値テキスト">
          <a:extLst>
            <a:ext uri="{FF2B5EF4-FFF2-40B4-BE49-F238E27FC236}">
              <a16:creationId xmlns:a16="http://schemas.microsoft.com/office/drawing/2014/main" id="{00000000-0008-0000-0100-0000EF010000}"/>
            </a:ext>
          </a:extLst>
        </xdr:cNvPr>
        <xdr:cNvSpPr txBox="1"/>
      </xdr:nvSpPr>
      <xdr:spPr>
        <a:xfrm>
          <a:off x="22199600" y="936532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160347</xdr:rowOff>
    </xdr:from>
    <xdr:to>
      <xdr:col>116</xdr:col>
      <xdr:colOff>152400</xdr:colOff>
      <xdr:row>55</xdr:row>
      <xdr:rowOff>160347</xdr:rowOff>
    </xdr:to>
    <xdr:cxnSp macro="">
      <xdr:nvCxnSpPr>
        <xdr:cNvPr id="496" name="直線コネクタ 495">
          <a:extLst>
            <a:ext uri="{FF2B5EF4-FFF2-40B4-BE49-F238E27FC236}">
              <a16:creationId xmlns:a16="http://schemas.microsoft.com/office/drawing/2014/main" id="{00000000-0008-0000-0100-0000F0010000}"/>
            </a:ext>
          </a:extLst>
        </xdr:cNvPr>
        <xdr:cNvCxnSpPr/>
      </xdr:nvCxnSpPr>
      <xdr:spPr>
        <a:xfrm>
          <a:off x="22072600" y="95900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87647</xdr:rowOff>
    </xdr:from>
    <xdr:ext cx="469744" cy="259045"/>
    <xdr:sp macro="" textlink="">
      <xdr:nvSpPr>
        <xdr:cNvPr id="497" name="【学校施設】&#10;一人当たり面積平均値テキスト">
          <a:extLst>
            <a:ext uri="{FF2B5EF4-FFF2-40B4-BE49-F238E27FC236}">
              <a16:creationId xmlns:a16="http://schemas.microsoft.com/office/drawing/2014/main" id="{00000000-0008-0000-0100-0000F1010000}"/>
            </a:ext>
          </a:extLst>
        </xdr:cNvPr>
        <xdr:cNvSpPr txBox="1"/>
      </xdr:nvSpPr>
      <xdr:spPr>
        <a:xfrm>
          <a:off x="22199600" y="103746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60</xdr:row>
      <xdr:rowOff>109220</xdr:rowOff>
    </xdr:from>
    <xdr:to>
      <xdr:col>116</xdr:col>
      <xdr:colOff>114300</xdr:colOff>
      <xdr:row>61</xdr:row>
      <xdr:rowOff>39370</xdr:rowOff>
    </xdr:to>
    <xdr:sp macro="" textlink="">
      <xdr:nvSpPr>
        <xdr:cNvPr id="498" name="フローチャート: 判断 497">
          <a:extLst>
            <a:ext uri="{FF2B5EF4-FFF2-40B4-BE49-F238E27FC236}">
              <a16:creationId xmlns:a16="http://schemas.microsoft.com/office/drawing/2014/main" id="{00000000-0008-0000-0100-0000F2010000}"/>
            </a:ext>
          </a:extLst>
        </xdr:cNvPr>
        <xdr:cNvSpPr/>
      </xdr:nvSpPr>
      <xdr:spPr>
        <a:xfrm>
          <a:off x="22110700" y="10396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117711</xdr:rowOff>
    </xdr:from>
    <xdr:to>
      <xdr:col>112</xdr:col>
      <xdr:colOff>38100</xdr:colOff>
      <xdr:row>61</xdr:row>
      <xdr:rowOff>47861</xdr:rowOff>
    </xdr:to>
    <xdr:sp macro="" textlink="">
      <xdr:nvSpPr>
        <xdr:cNvPr id="499" name="フローチャート: 判断 498">
          <a:extLst>
            <a:ext uri="{FF2B5EF4-FFF2-40B4-BE49-F238E27FC236}">
              <a16:creationId xmlns:a16="http://schemas.microsoft.com/office/drawing/2014/main" id="{00000000-0008-0000-0100-0000F3010000}"/>
            </a:ext>
          </a:extLst>
        </xdr:cNvPr>
        <xdr:cNvSpPr/>
      </xdr:nvSpPr>
      <xdr:spPr>
        <a:xfrm>
          <a:off x="21272500" y="10404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60</xdr:row>
      <xdr:rowOff>98116</xdr:rowOff>
    </xdr:from>
    <xdr:to>
      <xdr:col>107</xdr:col>
      <xdr:colOff>101600</xdr:colOff>
      <xdr:row>61</xdr:row>
      <xdr:rowOff>28266</xdr:rowOff>
    </xdr:to>
    <xdr:sp macro="" textlink="">
      <xdr:nvSpPr>
        <xdr:cNvPr id="500" name="フローチャート: 判断 499">
          <a:extLst>
            <a:ext uri="{FF2B5EF4-FFF2-40B4-BE49-F238E27FC236}">
              <a16:creationId xmlns:a16="http://schemas.microsoft.com/office/drawing/2014/main" id="{00000000-0008-0000-0100-0000F4010000}"/>
            </a:ext>
          </a:extLst>
        </xdr:cNvPr>
        <xdr:cNvSpPr/>
      </xdr:nvSpPr>
      <xdr:spPr>
        <a:xfrm>
          <a:off x="20383500" y="10385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60</xdr:row>
      <xdr:rowOff>112485</xdr:rowOff>
    </xdr:from>
    <xdr:to>
      <xdr:col>102</xdr:col>
      <xdr:colOff>165100</xdr:colOff>
      <xdr:row>61</xdr:row>
      <xdr:rowOff>42635</xdr:rowOff>
    </xdr:to>
    <xdr:sp macro="" textlink="">
      <xdr:nvSpPr>
        <xdr:cNvPr id="501" name="フローチャート: 判断 500">
          <a:extLst>
            <a:ext uri="{FF2B5EF4-FFF2-40B4-BE49-F238E27FC236}">
              <a16:creationId xmlns:a16="http://schemas.microsoft.com/office/drawing/2014/main" id="{00000000-0008-0000-0100-0000F5010000}"/>
            </a:ext>
          </a:extLst>
        </xdr:cNvPr>
        <xdr:cNvSpPr/>
      </xdr:nvSpPr>
      <xdr:spPr>
        <a:xfrm>
          <a:off x="19494500" y="10399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60</xdr:row>
      <xdr:rowOff>126202</xdr:rowOff>
    </xdr:from>
    <xdr:to>
      <xdr:col>98</xdr:col>
      <xdr:colOff>38100</xdr:colOff>
      <xdr:row>61</xdr:row>
      <xdr:rowOff>56352</xdr:rowOff>
    </xdr:to>
    <xdr:sp macro="" textlink="">
      <xdr:nvSpPr>
        <xdr:cNvPr id="502" name="フローチャート: 判断 501">
          <a:extLst>
            <a:ext uri="{FF2B5EF4-FFF2-40B4-BE49-F238E27FC236}">
              <a16:creationId xmlns:a16="http://schemas.microsoft.com/office/drawing/2014/main" id="{00000000-0008-0000-0100-0000F6010000}"/>
            </a:ext>
          </a:extLst>
        </xdr:cNvPr>
        <xdr:cNvSpPr/>
      </xdr:nvSpPr>
      <xdr:spPr>
        <a:xfrm>
          <a:off x="18605500" y="104132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03" name="テキスト ボックス 502">
          <a:extLst>
            <a:ext uri="{FF2B5EF4-FFF2-40B4-BE49-F238E27FC236}">
              <a16:creationId xmlns:a16="http://schemas.microsoft.com/office/drawing/2014/main" id="{00000000-0008-0000-0100-0000F7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04" name="テキスト ボックス 503">
          <a:extLst>
            <a:ext uri="{FF2B5EF4-FFF2-40B4-BE49-F238E27FC236}">
              <a16:creationId xmlns:a16="http://schemas.microsoft.com/office/drawing/2014/main" id="{00000000-0008-0000-0100-0000F8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05" name="テキスト ボックス 504">
          <a:extLst>
            <a:ext uri="{FF2B5EF4-FFF2-40B4-BE49-F238E27FC236}">
              <a16:creationId xmlns:a16="http://schemas.microsoft.com/office/drawing/2014/main" id="{00000000-0008-0000-0100-0000F9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06" name="テキスト ボックス 505">
          <a:extLst>
            <a:ext uri="{FF2B5EF4-FFF2-40B4-BE49-F238E27FC236}">
              <a16:creationId xmlns:a16="http://schemas.microsoft.com/office/drawing/2014/main" id="{00000000-0008-0000-0100-0000FA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07" name="テキスト ボックス 506">
          <a:extLst>
            <a:ext uri="{FF2B5EF4-FFF2-40B4-BE49-F238E27FC236}">
              <a16:creationId xmlns:a16="http://schemas.microsoft.com/office/drawing/2014/main" id="{00000000-0008-0000-0100-0000FB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59</xdr:row>
      <xdr:rowOff>86687</xdr:rowOff>
    </xdr:from>
    <xdr:to>
      <xdr:col>116</xdr:col>
      <xdr:colOff>114300</xdr:colOff>
      <xdr:row>60</xdr:row>
      <xdr:rowOff>16837</xdr:rowOff>
    </xdr:to>
    <xdr:sp macro="" textlink="">
      <xdr:nvSpPr>
        <xdr:cNvPr id="508" name="楕円 507">
          <a:extLst>
            <a:ext uri="{FF2B5EF4-FFF2-40B4-BE49-F238E27FC236}">
              <a16:creationId xmlns:a16="http://schemas.microsoft.com/office/drawing/2014/main" id="{00000000-0008-0000-0100-0000FC010000}"/>
            </a:ext>
          </a:extLst>
        </xdr:cNvPr>
        <xdr:cNvSpPr/>
      </xdr:nvSpPr>
      <xdr:spPr>
        <a:xfrm>
          <a:off x="22110700" y="102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58</xdr:row>
      <xdr:rowOff>109564</xdr:rowOff>
    </xdr:from>
    <xdr:ext cx="469744" cy="259045"/>
    <xdr:sp macro="" textlink="">
      <xdr:nvSpPr>
        <xdr:cNvPr id="509" name="【学校施設】&#10;一人当たり面積該当値テキスト">
          <a:extLst>
            <a:ext uri="{FF2B5EF4-FFF2-40B4-BE49-F238E27FC236}">
              <a16:creationId xmlns:a16="http://schemas.microsoft.com/office/drawing/2014/main" id="{00000000-0008-0000-0100-0000FD010000}"/>
            </a:ext>
          </a:extLst>
        </xdr:cNvPr>
        <xdr:cNvSpPr txBox="1"/>
      </xdr:nvSpPr>
      <xdr:spPr>
        <a:xfrm>
          <a:off x="22199600" y="100536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59</xdr:row>
      <xdr:rowOff>71665</xdr:rowOff>
    </xdr:from>
    <xdr:to>
      <xdr:col>112</xdr:col>
      <xdr:colOff>38100</xdr:colOff>
      <xdr:row>60</xdr:row>
      <xdr:rowOff>1815</xdr:rowOff>
    </xdr:to>
    <xdr:sp macro="" textlink="">
      <xdr:nvSpPr>
        <xdr:cNvPr id="510" name="楕円 509">
          <a:extLst>
            <a:ext uri="{FF2B5EF4-FFF2-40B4-BE49-F238E27FC236}">
              <a16:creationId xmlns:a16="http://schemas.microsoft.com/office/drawing/2014/main" id="{00000000-0008-0000-0100-0000FE010000}"/>
            </a:ext>
          </a:extLst>
        </xdr:cNvPr>
        <xdr:cNvSpPr/>
      </xdr:nvSpPr>
      <xdr:spPr>
        <a:xfrm>
          <a:off x="21272500" y="101872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59</xdr:row>
      <xdr:rowOff>122465</xdr:rowOff>
    </xdr:from>
    <xdr:to>
      <xdr:col>116</xdr:col>
      <xdr:colOff>63500</xdr:colOff>
      <xdr:row>59</xdr:row>
      <xdr:rowOff>137487</xdr:rowOff>
    </xdr:to>
    <xdr:cxnSp macro="">
      <xdr:nvCxnSpPr>
        <xdr:cNvPr id="511" name="直線コネクタ 510">
          <a:extLst>
            <a:ext uri="{FF2B5EF4-FFF2-40B4-BE49-F238E27FC236}">
              <a16:creationId xmlns:a16="http://schemas.microsoft.com/office/drawing/2014/main" id="{00000000-0008-0000-0100-0000FF010000}"/>
            </a:ext>
          </a:extLst>
        </xdr:cNvPr>
        <xdr:cNvCxnSpPr/>
      </xdr:nvCxnSpPr>
      <xdr:spPr>
        <a:xfrm>
          <a:off x="21323300" y="10238015"/>
          <a:ext cx="8382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59</xdr:row>
      <xdr:rowOff>86687</xdr:rowOff>
    </xdr:from>
    <xdr:to>
      <xdr:col>107</xdr:col>
      <xdr:colOff>101600</xdr:colOff>
      <xdr:row>60</xdr:row>
      <xdr:rowOff>16837</xdr:rowOff>
    </xdr:to>
    <xdr:sp macro="" textlink="">
      <xdr:nvSpPr>
        <xdr:cNvPr id="512" name="楕円 511">
          <a:extLst>
            <a:ext uri="{FF2B5EF4-FFF2-40B4-BE49-F238E27FC236}">
              <a16:creationId xmlns:a16="http://schemas.microsoft.com/office/drawing/2014/main" id="{00000000-0008-0000-0100-000000020000}"/>
            </a:ext>
          </a:extLst>
        </xdr:cNvPr>
        <xdr:cNvSpPr/>
      </xdr:nvSpPr>
      <xdr:spPr>
        <a:xfrm>
          <a:off x="20383500" y="10202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122465</xdr:rowOff>
    </xdr:from>
    <xdr:to>
      <xdr:col>111</xdr:col>
      <xdr:colOff>177800</xdr:colOff>
      <xdr:row>59</xdr:row>
      <xdr:rowOff>137487</xdr:rowOff>
    </xdr:to>
    <xdr:cxnSp macro="">
      <xdr:nvCxnSpPr>
        <xdr:cNvPr id="513" name="直線コネクタ 512">
          <a:extLst>
            <a:ext uri="{FF2B5EF4-FFF2-40B4-BE49-F238E27FC236}">
              <a16:creationId xmlns:a16="http://schemas.microsoft.com/office/drawing/2014/main" id="{00000000-0008-0000-0100-000001020000}"/>
            </a:ext>
          </a:extLst>
        </xdr:cNvPr>
        <xdr:cNvCxnSpPr/>
      </xdr:nvCxnSpPr>
      <xdr:spPr>
        <a:xfrm flipV="1">
          <a:off x="20434300" y="10238015"/>
          <a:ext cx="889000" cy="15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59</xdr:row>
      <xdr:rowOff>100402</xdr:rowOff>
    </xdr:from>
    <xdr:to>
      <xdr:col>102</xdr:col>
      <xdr:colOff>165100</xdr:colOff>
      <xdr:row>60</xdr:row>
      <xdr:rowOff>30552</xdr:rowOff>
    </xdr:to>
    <xdr:sp macro="" textlink="">
      <xdr:nvSpPr>
        <xdr:cNvPr id="514" name="楕円 513">
          <a:extLst>
            <a:ext uri="{FF2B5EF4-FFF2-40B4-BE49-F238E27FC236}">
              <a16:creationId xmlns:a16="http://schemas.microsoft.com/office/drawing/2014/main" id="{00000000-0008-0000-0100-000002020000}"/>
            </a:ext>
          </a:extLst>
        </xdr:cNvPr>
        <xdr:cNvSpPr/>
      </xdr:nvSpPr>
      <xdr:spPr>
        <a:xfrm>
          <a:off x="19494500" y="10215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59</xdr:row>
      <xdr:rowOff>137487</xdr:rowOff>
    </xdr:from>
    <xdr:to>
      <xdr:col>107</xdr:col>
      <xdr:colOff>50800</xdr:colOff>
      <xdr:row>59</xdr:row>
      <xdr:rowOff>151202</xdr:rowOff>
    </xdr:to>
    <xdr:cxnSp macro="">
      <xdr:nvCxnSpPr>
        <xdr:cNvPr id="515" name="直線コネクタ 514">
          <a:extLst>
            <a:ext uri="{FF2B5EF4-FFF2-40B4-BE49-F238E27FC236}">
              <a16:creationId xmlns:a16="http://schemas.microsoft.com/office/drawing/2014/main" id="{00000000-0008-0000-0100-000003020000}"/>
            </a:ext>
          </a:extLst>
        </xdr:cNvPr>
        <xdr:cNvCxnSpPr/>
      </xdr:nvCxnSpPr>
      <xdr:spPr>
        <a:xfrm flipV="1">
          <a:off x="19545300" y="10253037"/>
          <a:ext cx="889000" cy="13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59</xdr:row>
      <xdr:rowOff>77543</xdr:rowOff>
    </xdr:from>
    <xdr:to>
      <xdr:col>98</xdr:col>
      <xdr:colOff>38100</xdr:colOff>
      <xdr:row>60</xdr:row>
      <xdr:rowOff>7693</xdr:rowOff>
    </xdr:to>
    <xdr:sp macro="" textlink="">
      <xdr:nvSpPr>
        <xdr:cNvPr id="516" name="楕円 515">
          <a:extLst>
            <a:ext uri="{FF2B5EF4-FFF2-40B4-BE49-F238E27FC236}">
              <a16:creationId xmlns:a16="http://schemas.microsoft.com/office/drawing/2014/main" id="{00000000-0008-0000-0100-000004020000}"/>
            </a:ext>
          </a:extLst>
        </xdr:cNvPr>
        <xdr:cNvSpPr/>
      </xdr:nvSpPr>
      <xdr:spPr>
        <a:xfrm>
          <a:off x="18605500" y="10193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59</xdr:row>
      <xdr:rowOff>128343</xdr:rowOff>
    </xdr:from>
    <xdr:to>
      <xdr:col>102</xdr:col>
      <xdr:colOff>114300</xdr:colOff>
      <xdr:row>59</xdr:row>
      <xdr:rowOff>151202</xdr:rowOff>
    </xdr:to>
    <xdr:cxnSp macro="">
      <xdr:nvCxnSpPr>
        <xdr:cNvPr id="517" name="直線コネクタ 516">
          <a:extLst>
            <a:ext uri="{FF2B5EF4-FFF2-40B4-BE49-F238E27FC236}">
              <a16:creationId xmlns:a16="http://schemas.microsoft.com/office/drawing/2014/main" id="{00000000-0008-0000-0100-000005020000}"/>
            </a:ext>
          </a:extLst>
        </xdr:cNvPr>
        <xdr:cNvCxnSpPr/>
      </xdr:nvCxnSpPr>
      <xdr:spPr>
        <a:xfrm>
          <a:off x="18656300" y="10243893"/>
          <a:ext cx="889000" cy="22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38988</xdr:rowOff>
    </xdr:from>
    <xdr:ext cx="469744" cy="259045"/>
    <xdr:sp macro="" textlink="">
      <xdr:nvSpPr>
        <xdr:cNvPr id="518" name="n_1aveValue【学校施設】&#10;一人当たり面積">
          <a:extLst>
            <a:ext uri="{FF2B5EF4-FFF2-40B4-BE49-F238E27FC236}">
              <a16:creationId xmlns:a16="http://schemas.microsoft.com/office/drawing/2014/main" id="{00000000-0008-0000-0100-000006020000}"/>
            </a:ext>
          </a:extLst>
        </xdr:cNvPr>
        <xdr:cNvSpPr txBox="1"/>
      </xdr:nvSpPr>
      <xdr:spPr>
        <a:xfrm>
          <a:off x="21075727" y="104974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19393</xdr:rowOff>
    </xdr:from>
    <xdr:ext cx="469744" cy="259045"/>
    <xdr:sp macro="" textlink="">
      <xdr:nvSpPr>
        <xdr:cNvPr id="519" name="n_2aveValue【学校施設】&#10;一人当たり面積">
          <a:extLst>
            <a:ext uri="{FF2B5EF4-FFF2-40B4-BE49-F238E27FC236}">
              <a16:creationId xmlns:a16="http://schemas.microsoft.com/office/drawing/2014/main" id="{00000000-0008-0000-0100-000007020000}"/>
            </a:ext>
          </a:extLst>
        </xdr:cNvPr>
        <xdr:cNvSpPr txBox="1"/>
      </xdr:nvSpPr>
      <xdr:spPr>
        <a:xfrm>
          <a:off x="20199427" y="104778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33762</xdr:rowOff>
    </xdr:from>
    <xdr:ext cx="469744" cy="259045"/>
    <xdr:sp macro="" textlink="">
      <xdr:nvSpPr>
        <xdr:cNvPr id="520" name="n_3aveValue【学校施設】&#10;一人当たり面積">
          <a:extLst>
            <a:ext uri="{FF2B5EF4-FFF2-40B4-BE49-F238E27FC236}">
              <a16:creationId xmlns:a16="http://schemas.microsoft.com/office/drawing/2014/main" id="{00000000-0008-0000-0100-000008020000}"/>
            </a:ext>
          </a:extLst>
        </xdr:cNvPr>
        <xdr:cNvSpPr txBox="1"/>
      </xdr:nvSpPr>
      <xdr:spPr>
        <a:xfrm>
          <a:off x="19310427" y="104922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61</xdr:row>
      <xdr:rowOff>47479</xdr:rowOff>
    </xdr:from>
    <xdr:ext cx="469744" cy="259045"/>
    <xdr:sp macro="" textlink="">
      <xdr:nvSpPr>
        <xdr:cNvPr id="521" name="n_4aveValue【学校施設】&#10;一人当たり面積">
          <a:extLst>
            <a:ext uri="{FF2B5EF4-FFF2-40B4-BE49-F238E27FC236}">
              <a16:creationId xmlns:a16="http://schemas.microsoft.com/office/drawing/2014/main" id="{00000000-0008-0000-0100-000009020000}"/>
            </a:ext>
          </a:extLst>
        </xdr:cNvPr>
        <xdr:cNvSpPr txBox="1"/>
      </xdr:nvSpPr>
      <xdr:spPr>
        <a:xfrm>
          <a:off x="18421427" y="1050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58</xdr:row>
      <xdr:rowOff>18342</xdr:rowOff>
    </xdr:from>
    <xdr:ext cx="469744" cy="259045"/>
    <xdr:sp macro="" textlink="">
      <xdr:nvSpPr>
        <xdr:cNvPr id="522" name="n_1mainValue【学校施設】&#10;一人当たり面積">
          <a:extLst>
            <a:ext uri="{FF2B5EF4-FFF2-40B4-BE49-F238E27FC236}">
              <a16:creationId xmlns:a16="http://schemas.microsoft.com/office/drawing/2014/main" id="{00000000-0008-0000-0100-00000A020000}"/>
            </a:ext>
          </a:extLst>
        </xdr:cNvPr>
        <xdr:cNvSpPr txBox="1"/>
      </xdr:nvSpPr>
      <xdr:spPr>
        <a:xfrm>
          <a:off x="21075727" y="99624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58</xdr:row>
      <xdr:rowOff>33364</xdr:rowOff>
    </xdr:from>
    <xdr:ext cx="469744" cy="259045"/>
    <xdr:sp macro="" textlink="">
      <xdr:nvSpPr>
        <xdr:cNvPr id="523" name="n_2mainValue【学校施設】&#10;一人当たり面積">
          <a:extLst>
            <a:ext uri="{FF2B5EF4-FFF2-40B4-BE49-F238E27FC236}">
              <a16:creationId xmlns:a16="http://schemas.microsoft.com/office/drawing/2014/main" id="{00000000-0008-0000-0100-00000B020000}"/>
            </a:ext>
          </a:extLst>
        </xdr:cNvPr>
        <xdr:cNvSpPr txBox="1"/>
      </xdr:nvSpPr>
      <xdr:spPr>
        <a:xfrm>
          <a:off x="20199427" y="9977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58</xdr:row>
      <xdr:rowOff>47079</xdr:rowOff>
    </xdr:from>
    <xdr:ext cx="469744" cy="259045"/>
    <xdr:sp macro="" textlink="">
      <xdr:nvSpPr>
        <xdr:cNvPr id="524" name="n_3mainValue【学校施設】&#10;一人当たり面積">
          <a:extLst>
            <a:ext uri="{FF2B5EF4-FFF2-40B4-BE49-F238E27FC236}">
              <a16:creationId xmlns:a16="http://schemas.microsoft.com/office/drawing/2014/main" id="{00000000-0008-0000-0100-00000C020000}"/>
            </a:ext>
          </a:extLst>
        </xdr:cNvPr>
        <xdr:cNvSpPr txBox="1"/>
      </xdr:nvSpPr>
      <xdr:spPr>
        <a:xfrm>
          <a:off x="19310427" y="9991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58</xdr:row>
      <xdr:rowOff>24220</xdr:rowOff>
    </xdr:from>
    <xdr:ext cx="469744" cy="259045"/>
    <xdr:sp macro="" textlink="">
      <xdr:nvSpPr>
        <xdr:cNvPr id="525" name="n_4mainValue【学校施設】&#10;一人当たり面積">
          <a:extLst>
            <a:ext uri="{FF2B5EF4-FFF2-40B4-BE49-F238E27FC236}">
              <a16:creationId xmlns:a16="http://schemas.microsoft.com/office/drawing/2014/main" id="{00000000-0008-0000-0100-00000D020000}"/>
            </a:ext>
          </a:extLst>
        </xdr:cNvPr>
        <xdr:cNvSpPr txBox="1"/>
      </xdr:nvSpPr>
      <xdr:spPr>
        <a:xfrm>
          <a:off x="18421427" y="996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26" name="正方形/長方形 525">
          <a:extLst>
            <a:ext uri="{FF2B5EF4-FFF2-40B4-BE49-F238E27FC236}">
              <a16:creationId xmlns:a16="http://schemas.microsoft.com/office/drawing/2014/main" id="{00000000-0008-0000-0100-00000E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27" name="正方形/長方形 526">
          <a:extLst>
            <a:ext uri="{FF2B5EF4-FFF2-40B4-BE49-F238E27FC236}">
              <a16:creationId xmlns:a16="http://schemas.microsoft.com/office/drawing/2014/main" id="{00000000-0008-0000-0100-00000F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28" name="正方形/長方形 527">
          <a:extLst>
            <a:ext uri="{FF2B5EF4-FFF2-40B4-BE49-F238E27FC236}">
              <a16:creationId xmlns:a16="http://schemas.microsoft.com/office/drawing/2014/main" id="{00000000-0008-0000-0100-000010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29" name="正方形/長方形 528">
          <a:extLst>
            <a:ext uri="{FF2B5EF4-FFF2-40B4-BE49-F238E27FC236}">
              <a16:creationId xmlns:a16="http://schemas.microsoft.com/office/drawing/2014/main" id="{00000000-0008-0000-0100-000011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30" name="正方形/長方形 529">
          <a:extLst>
            <a:ext uri="{FF2B5EF4-FFF2-40B4-BE49-F238E27FC236}">
              <a16:creationId xmlns:a16="http://schemas.microsoft.com/office/drawing/2014/main" id="{00000000-0008-0000-0100-000012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31" name="正方形/長方形 530">
          <a:extLst>
            <a:ext uri="{FF2B5EF4-FFF2-40B4-BE49-F238E27FC236}">
              <a16:creationId xmlns:a16="http://schemas.microsoft.com/office/drawing/2014/main" id="{00000000-0008-0000-0100-000013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32" name="正方形/長方形 531">
          <a:extLst>
            <a:ext uri="{FF2B5EF4-FFF2-40B4-BE49-F238E27FC236}">
              <a16:creationId xmlns:a16="http://schemas.microsoft.com/office/drawing/2014/main" id="{00000000-0008-0000-0100-000014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33" name="正方形/長方形 532">
          <a:extLst>
            <a:ext uri="{FF2B5EF4-FFF2-40B4-BE49-F238E27FC236}">
              <a16:creationId xmlns:a16="http://schemas.microsoft.com/office/drawing/2014/main" id="{00000000-0008-0000-0100-000015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534" name="テキスト ボックス 533">
          <a:extLst>
            <a:ext uri="{FF2B5EF4-FFF2-40B4-BE49-F238E27FC236}">
              <a16:creationId xmlns:a16="http://schemas.microsoft.com/office/drawing/2014/main" id="{00000000-0008-0000-0100-000016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535" name="直線コネクタ 534">
          <a:extLst>
            <a:ext uri="{FF2B5EF4-FFF2-40B4-BE49-F238E27FC236}">
              <a16:creationId xmlns:a16="http://schemas.microsoft.com/office/drawing/2014/main" id="{00000000-0008-0000-0100-000017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536" name="テキスト ボックス 535">
          <a:extLst>
            <a:ext uri="{FF2B5EF4-FFF2-40B4-BE49-F238E27FC236}">
              <a16:creationId xmlns:a16="http://schemas.microsoft.com/office/drawing/2014/main" id="{00000000-0008-0000-0100-000018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537" name="直線コネクタ 536">
          <a:extLst>
            <a:ext uri="{FF2B5EF4-FFF2-40B4-BE49-F238E27FC236}">
              <a16:creationId xmlns:a16="http://schemas.microsoft.com/office/drawing/2014/main" id="{00000000-0008-0000-0100-000019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85</xdr:row>
      <xdr:rowOff>143527</xdr:rowOff>
    </xdr:from>
    <xdr:ext cx="467179" cy="259045"/>
    <xdr:sp macro="" textlink="">
      <xdr:nvSpPr>
        <xdr:cNvPr id="538" name="テキスト ボックス 537">
          <a:extLst>
            <a:ext uri="{FF2B5EF4-FFF2-40B4-BE49-F238E27FC236}">
              <a16:creationId xmlns:a16="http://schemas.microsoft.com/office/drawing/2014/main" id="{00000000-0008-0000-0100-00001A020000}"/>
            </a:ext>
          </a:extLst>
        </xdr:cNvPr>
        <xdr:cNvSpPr txBox="1"/>
      </xdr:nvSpPr>
      <xdr:spPr>
        <a:xfrm>
          <a:off x="11978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539" name="直線コネクタ 538">
          <a:extLst>
            <a:ext uri="{FF2B5EF4-FFF2-40B4-BE49-F238E27FC236}">
              <a16:creationId xmlns:a16="http://schemas.microsoft.com/office/drawing/2014/main" id="{00000000-0008-0000-0100-00001B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540" name="テキスト ボックス 539">
          <a:extLst>
            <a:ext uri="{FF2B5EF4-FFF2-40B4-BE49-F238E27FC236}">
              <a16:creationId xmlns:a16="http://schemas.microsoft.com/office/drawing/2014/main" id="{00000000-0008-0000-0100-00001C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541" name="直線コネクタ 540">
          <a:extLst>
            <a:ext uri="{FF2B5EF4-FFF2-40B4-BE49-F238E27FC236}">
              <a16:creationId xmlns:a16="http://schemas.microsoft.com/office/drawing/2014/main" id="{00000000-0008-0000-0100-00001D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542" name="テキスト ボックス 541">
          <a:extLst>
            <a:ext uri="{FF2B5EF4-FFF2-40B4-BE49-F238E27FC236}">
              <a16:creationId xmlns:a16="http://schemas.microsoft.com/office/drawing/2014/main" id="{00000000-0008-0000-0100-00001E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543" name="直線コネクタ 542">
          <a:extLst>
            <a:ext uri="{FF2B5EF4-FFF2-40B4-BE49-F238E27FC236}">
              <a16:creationId xmlns:a16="http://schemas.microsoft.com/office/drawing/2014/main" id="{00000000-0008-0000-0100-00001F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544" name="テキスト ボックス 543">
          <a:extLst>
            <a:ext uri="{FF2B5EF4-FFF2-40B4-BE49-F238E27FC236}">
              <a16:creationId xmlns:a16="http://schemas.microsoft.com/office/drawing/2014/main" id="{00000000-0008-0000-0100-000020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545" name="直線コネクタ 544">
          <a:extLst>
            <a:ext uri="{FF2B5EF4-FFF2-40B4-BE49-F238E27FC236}">
              <a16:creationId xmlns:a16="http://schemas.microsoft.com/office/drawing/2014/main" id="{00000000-0008-0000-0100-000021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162577</xdr:rowOff>
    </xdr:from>
    <xdr:ext cx="338939" cy="259045"/>
    <xdr:sp macro="" textlink="">
      <xdr:nvSpPr>
        <xdr:cNvPr id="546" name="テキスト ボックス 545">
          <a:extLst>
            <a:ext uri="{FF2B5EF4-FFF2-40B4-BE49-F238E27FC236}">
              <a16:creationId xmlns:a16="http://schemas.microsoft.com/office/drawing/2014/main" id="{00000000-0008-0000-0100-000022020000}"/>
            </a:ext>
          </a:extLst>
        </xdr:cNvPr>
        <xdr:cNvSpPr txBox="1"/>
      </xdr:nvSpPr>
      <xdr:spPr>
        <a:xfrm>
          <a:off x="12107061" y="13192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547" name="直線コネクタ 546">
          <a:extLst>
            <a:ext uri="{FF2B5EF4-FFF2-40B4-BE49-F238E27FC236}">
              <a16:creationId xmlns:a16="http://schemas.microsoft.com/office/drawing/2014/main" id="{00000000-0008-0000-0100-000023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548" name="【児童館】&#10;有形固定資産減価償却率グラフ枠">
          <a:extLst>
            <a:ext uri="{FF2B5EF4-FFF2-40B4-BE49-F238E27FC236}">
              <a16:creationId xmlns:a16="http://schemas.microsoft.com/office/drawing/2014/main" id="{00000000-0008-0000-0100-000024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133350</xdr:rowOff>
    </xdr:from>
    <xdr:to>
      <xdr:col>85</xdr:col>
      <xdr:colOff>126364</xdr:colOff>
      <xdr:row>85</xdr:row>
      <xdr:rowOff>31750</xdr:rowOff>
    </xdr:to>
    <xdr:cxnSp macro="">
      <xdr:nvCxnSpPr>
        <xdr:cNvPr id="549" name="直線コネクタ 548">
          <a:extLst>
            <a:ext uri="{FF2B5EF4-FFF2-40B4-BE49-F238E27FC236}">
              <a16:creationId xmlns:a16="http://schemas.microsoft.com/office/drawing/2014/main" id="{00000000-0008-0000-0100-000025020000}"/>
            </a:ext>
          </a:extLst>
        </xdr:cNvPr>
        <xdr:cNvCxnSpPr/>
      </xdr:nvCxnSpPr>
      <xdr:spPr>
        <a:xfrm flipV="1">
          <a:off x="16318864" y="13335000"/>
          <a:ext cx="0" cy="1270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35577</xdr:rowOff>
    </xdr:from>
    <xdr:ext cx="469744" cy="259045"/>
    <xdr:sp macro="" textlink="">
      <xdr:nvSpPr>
        <xdr:cNvPr id="550" name="【児童館】&#10;有形固定資産減価償却率最小値テキスト">
          <a:extLst>
            <a:ext uri="{FF2B5EF4-FFF2-40B4-BE49-F238E27FC236}">
              <a16:creationId xmlns:a16="http://schemas.microsoft.com/office/drawing/2014/main" id="{00000000-0008-0000-0100-000026020000}"/>
            </a:ext>
          </a:extLst>
        </xdr:cNvPr>
        <xdr:cNvSpPr txBox="1"/>
      </xdr:nvSpPr>
      <xdr:spPr>
        <a:xfrm>
          <a:off x="16357600" y="14608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31750</xdr:rowOff>
    </xdr:from>
    <xdr:to>
      <xdr:col>86</xdr:col>
      <xdr:colOff>25400</xdr:colOff>
      <xdr:row>85</xdr:row>
      <xdr:rowOff>31750</xdr:rowOff>
    </xdr:to>
    <xdr:cxnSp macro="">
      <xdr:nvCxnSpPr>
        <xdr:cNvPr id="551" name="直線コネクタ 550">
          <a:extLst>
            <a:ext uri="{FF2B5EF4-FFF2-40B4-BE49-F238E27FC236}">
              <a16:creationId xmlns:a16="http://schemas.microsoft.com/office/drawing/2014/main" id="{00000000-0008-0000-0100-000027020000}"/>
            </a:ext>
          </a:extLst>
        </xdr:cNvPr>
        <xdr:cNvCxnSpPr/>
      </xdr:nvCxnSpPr>
      <xdr:spPr>
        <a:xfrm>
          <a:off x="16230600" y="1460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80027</xdr:rowOff>
    </xdr:from>
    <xdr:ext cx="340478" cy="259045"/>
    <xdr:sp macro="" textlink="">
      <xdr:nvSpPr>
        <xdr:cNvPr id="552" name="【児童館】&#10;有形固定資産減価償却率最大値テキスト">
          <a:extLst>
            <a:ext uri="{FF2B5EF4-FFF2-40B4-BE49-F238E27FC236}">
              <a16:creationId xmlns:a16="http://schemas.microsoft.com/office/drawing/2014/main" id="{00000000-0008-0000-0100-000028020000}"/>
            </a:ext>
          </a:extLst>
        </xdr:cNvPr>
        <xdr:cNvSpPr txBox="1"/>
      </xdr:nvSpPr>
      <xdr:spPr>
        <a:xfrm>
          <a:off x="16357600" y="131102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133350</xdr:rowOff>
    </xdr:from>
    <xdr:to>
      <xdr:col>86</xdr:col>
      <xdr:colOff>25400</xdr:colOff>
      <xdr:row>77</xdr:row>
      <xdr:rowOff>133350</xdr:rowOff>
    </xdr:to>
    <xdr:cxnSp macro="">
      <xdr:nvCxnSpPr>
        <xdr:cNvPr id="553" name="直線コネクタ 552">
          <a:extLst>
            <a:ext uri="{FF2B5EF4-FFF2-40B4-BE49-F238E27FC236}">
              <a16:creationId xmlns:a16="http://schemas.microsoft.com/office/drawing/2014/main" id="{00000000-0008-0000-0100-000029020000}"/>
            </a:ext>
          </a:extLst>
        </xdr:cNvPr>
        <xdr:cNvCxnSpPr/>
      </xdr:nvCxnSpPr>
      <xdr:spPr>
        <a:xfrm>
          <a:off x="16230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35577</xdr:rowOff>
    </xdr:from>
    <xdr:ext cx="405111" cy="259045"/>
    <xdr:sp macro="" textlink="">
      <xdr:nvSpPr>
        <xdr:cNvPr id="554" name="【児童館】&#10;有形固定資産減価償却率平均値テキスト">
          <a:extLst>
            <a:ext uri="{FF2B5EF4-FFF2-40B4-BE49-F238E27FC236}">
              <a16:creationId xmlns:a16="http://schemas.microsoft.com/office/drawing/2014/main" id="{00000000-0008-0000-0100-00002A020000}"/>
            </a:ext>
          </a:extLst>
        </xdr:cNvPr>
        <xdr:cNvSpPr txBox="1"/>
      </xdr:nvSpPr>
      <xdr:spPr>
        <a:xfrm>
          <a:off x="16357600" y="1392302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57150</xdr:rowOff>
    </xdr:from>
    <xdr:to>
      <xdr:col>85</xdr:col>
      <xdr:colOff>177800</xdr:colOff>
      <xdr:row>81</xdr:row>
      <xdr:rowOff>158750</xdr:rowOff>
    </xdr:to>
    <xdr:sp macro="" textlink="">
      <xdr:nvSpPr>
        <xdr:cNvPr id="555" name="フローチャート: 判断 554">
          <a:extLst>
            <a:ext uri="{FF2B5EF4-FFF2-40B4-BE49-F238E27FC236}">
              <a16:creationId xmlns:a16="http://schemas.microsoft.com/office/drawing/2014/main" id="{00000000-0008-0000-0100-00002B020000}"/>
            </a:ext>
          </a:extLst>
        </xdr:cNvPr>
        <xdr:cNvSpPr/>
      </xdr:nvSpPr>
      <xdr:spPr>
        <a:xfrm>
          <a:off x="16268700" y="13944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81</xdr:row>
      <xdr:rowOff>53339</xdr:rowOff>
    </xdr:from>
    <xdr:to>
      <xdr:col>81</xdr:col>
      <xdr:colOff>101600</xdr:colOff>
      <xdr:row>81</xdr:row>
      <xdr:rowOff>154939</xdr:rowOff>
    </xdr:to>
    <xdr:sp macro="" textlink="">
      <xdr:nvSpPr>
        <xdr:cNvPr id="556" name="フローチャート: 判断 555">
          <a:extLst>
            <a:ext uri="{FF2B5EF4-FFF2-40B4-BE49-F238E27FC236}">
              <a16:creationId xmlns:a16="http://schemas.microsoft.com/office/drawing/2014/main" id="{00000000-0008-0000-0100-00002C020000}"/>
            </a:ext>
          </a:extLst>
        </xdr:cNvPr>
        <xdr:cNvSpPr/>
      </xdr:nvSpPr>
      <xdr:spPr>
        <a:xfrm>
          <a:off x="15430500" y="13940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45720</xdr:rowOff>
    </xdr:from>
    <xdr:to>
      <xdr:col>76</xdr:col>
      <xdr:colOff>165100</xdr:colOff>
      <xdr:row>81</xdr:row>
      <xdr:rowOff>147320</xdr:rowOff>
    </xdr:to>
    <xdr:sp macro="" textlink="">
      <xdr:nvSpPr>
        <xdr:cNvPr id="557" name="フローチャート: 判断 556">
          <a:extLst>
            <a:ext uri="{FF2B5EF4-FFF2-40B4-BE49-F238E27FC236}">
              <a16:creationId xmlns:a16="http://schemas.microsoft.com/office/drawing/2014/main" id="{00000000-0008-0000-0100-00002D020000}"/>
            </a:ext>
          </a:extLst>
        </xdr:cNvPr>
        <xdr:cNvSpPr/>
      </xdr:nvSpPr>
      <xdr:spPr>
        <a:xfrm>
          <a:off x="14541500" y="13933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81</xdr:row>
      <xdr:rowOff>1270</xdr:rowOff>
    </xdr:from>
    <xdr:to>
      <xdr:col>72</xdr:col>
      <xdr:colOff>38100</xdr:colOff>
      <xdr:row>81</xdr:row>
      <xdr:rowOff>102870</xdr:rowOff>
    </xdr:to>
    <xdr:sp macro="" textlink="">
      <xdr:nvSpPr>
        <xdr:cNvPr id="558" name="フローチャート: 判断 557">
          <a:extLst>
            <a:ext uri="{FF2B5EF4-FFF2-40B4-BE49-F238E27FC236}">
              <a16:creationId xmlns:a16="http://schemas.microsoft.com/office/drawing/2014/main" id="{00000000-0008-0000-0100-00002E020000}"/>
            </a:ext>
          </a:extLst>
        </xdr:cNvPr>
        <xdr:cNvSpPr/>
      </xdr:nvSpPr>
      <xdr:spPr>
        <a:xfrm>
          <a:off x="13652500" y="138887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80</xdr:row>
      <xdr:rowOff>161289</xdr:rowOff>
    </xdr:from>
    <xdr:to>
      <xdr:col>67</xdr:col>
      <xdr:colOff>101600</xdr:colOff>
      <xdr:row>81</xdr:row>
      <xdr:rowOff>91439</xdr:rowOff>
    </xdr:to>
    <xdr:sp macro="" textlink="">
      <xdr:nvSpPr>
        <xdr:cNvPr id="559" name="フローチャート: 判断 558">
          <a:extLst>
            <a:ext uri="{FF2B5EF4-FFF2-40B4-BE49-F238E27FC236}">
              <a16:creationId xmlns:a16="http://schemas.microsoft.com/office/drawing/2014/main" id="{00000000-0008-0000-0100-00002F020000}"/>
            </a:ext>
          </a:extLst>
        </xdr:cNvPr>
        <xdr:cNvSpPr/>
      </xdr:nvSpPr>
      <xdr:spPr>
        <a:xfrm>
          <a:off x="12763500" y="13877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560" name="テキスト ボックス 559">
          <a:extLst>
            <a:ext uri="{FF2B5EF4-FFF2-40B4-BE49-F238E27FC236}">
              <a16:creationId xmlns:a16="http://schemas.microsoft.com/office/drawing/2014/main" id="{00000000-0008-0000-0100-000030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561" name="テキスト ボックス 560">
          <a:extLst>
            <a:ext uri="{FF2B5EF4-FFF2-40B4-BE49-F238E27FC236}">
              <a16:creationId xmlns:a16="http://schemas.microsoft.com/office/drawing/2014/main" id="{00000000-0008-0000-0100-000031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562" name="テキスト ボックス 561">
          <a:extLst>
            <a:ext uri="{FF2B5EF4-FFF2-40B4-BE49-F238E27FC236}">
              <a16:creationId xmlns:a16="http://schemas.microsoft.com/office/drawing/2014/main" id="{00000000-0008-0000-0100-000032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563" name="テキスト ボックス 562">
          <a:extLst>
            <a:ext uri="{FF2B5EF4-FFF2-40B4-BE49-F238E27FC236}">
              <a16:creationId xmlns:a16="http://schemas.microsoft.com/office/drawing/2014/main" id="{00000000-0008-0000-0100-000033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564" name="テキスト ボックス 563">
          <a:extLst>
            <a:ext uri="{FF2B5EF4-FFF2-40B4-BE49-F238E27FC236}">
              <a16:creationId xmlns:a16="http://schemas.microsoft.com/office/drawing/2014/main" id="{00000000-0008-0000-0100-000034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43180</xdr:rowOff>
    </xdr:from>
    <xdr:to>
      <xdr:col>85</xdr:col>
      <xdr:colOff>177800</xdr:colOff>
      <xdr:row>78</xdr:row>
      <xdr:rowOff>144780</xdr:rowOff>
    </xdr:to>
    <xdr:sp macro="" textlink="">
      <xdr:nvSpPr>
        <xdr:cNvPr id="565" name="楕円 564">
          <a:extLst>
            <a:ext uri="{FF2B5EF4-FFF2-40B4-BE49-F238E27FC236}">
              <a16:creationId xmlns:a16="http://schemas.microsoft.com/office/drawing/2014/main" id="{00000000-0008-0000-0100-000035020000}"/>
            </a:ext>
          </a:extLst>
        </xdr:cNvPr>
        <xdr:cNvSpPr/>
      </xdr:nvSpPr>
      <xdr:spPr>
        <a:xfrm>
          <a:off x="16268700" y="13416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77</xdr:row>
      <xdr:rowOff>66057</xdr:rowOff>
    </xdr:from>
    <xdr:ext cx="405111" cy="259045"/>
    <xdr:sp macro="" textlink="">
      <xdr:nvSpPr>
        <xdr:cNvPr id="566" name="【児童館】&#10;有形固定資産減価償却率該当値テキスト">
          <a:extLst>
            <a:ext uri="{FF2B5EF4-FFF2-40B4-BE49-F238E27FC236}">
              <a16:creationId xmlns:a16="http://schemas.microsoft.com/office/drawing/2014/main" id="{00000000-0008-0000-0100-000036020000}"/>
            </a:ext>
          </a:extLst>
        </xdr:cNvPr>
        <xdr:cNvSpPr txBox="1"/>
      </xdr:nvSpPr>
      <xdr:spPr>
        <a:xfrm>
          <a:off x="16357600" y="13267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0</xdr:rowOff>
    </xdr:from>
    <xdr:to>
      <xdr:col>81</xdr:col>
      <xdr:colOff>101600</xdr:colOff>
      <xdr:row>78</xdr:row>
      <xdr:rowOff>101600</xdr:rowOff>
    </xdr:to>
    <xdr:sp macro="" textlink="">
      <xdr:nvSpPr>
        <xdr:cNvPr id="567" name="楕円 566">
          <a:extLst>
            <a:ext uri="{FF2B5EF4-FFF2-40B4-BE49-F238E27FC236}">
              <a16:creationId xmlns:a16="http://schemas.microsoft.com/office/drawing/2014/main" id="{00000000-0008-0000-0100-000037020000}"/>
            </a:ext>
          </a:extLst>
        </xdr:cNvPr>
        <xdr:cNvSpPr/>
      </xdr:nvSpPr>
      <xdr:spPr>
        <a:xfrm>
          <a:off x="15430500" y="13373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78</xdr:row>
      <xdr:rowOff>50800</xdr:rowOff>
    </xdr:from>
    <xdr:to>
      <xdr:col>85</xdr:col>
      <xdr:colOff>127000</xdr:colOff>
      <xdr:row>78</xdr:row>
      <xdr:rowOff>93980</xdr:rowOff>
    </xdr:to>
    <xdr:cxnSp macro="">
      <xdr:nvCxnSpPr>
        <xdr:cNvPr id="568" name="直線コネクタ 567">
          <a:extLst>
            <a:ext uri="{FF2B5EF4-FFF2-40B4-BE49-F238E27FC236}">
              <a16:creationId xmlns:a16="http://schemas.microsoft.com/office/drawing/2014/main" id="{00000000-0008-0000-0100-000038020000}"/>
            </a:ext>
          </a:extLst>
        </xdr:cNvPr>
        <xdr:cNvCxnSpPr/>
      </xdr:nvCxnSpPr>
      <xdr:spPr>
        <a:xfrm>
          <a:off x="15481300" y="13423900"/>
          <a:ext cx="8382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128270</xdr:rowOff>
    </xdr:from>
    <xdr:to>
      <xdr:col>76</xdr:col>
      <xdr:colOff>165100</xdr:colOff>
      <xdr:row>78</xdr:row>
      <xdr:rowOff>58420</xdr:rowOff>
    </xdr:to>
    <xdr:sp macro="" textlink="">
      <xdr:nvSpPr>
        <xdr:cNvPr id="569" name="楕円 568">
          <a:extLst>
            <a:ext uri="{FF2B5EF4-FFF2-40B4-BE49-F238E27FC236}">
              <a16:creationId xmlns:a16="http://schemas.microsoft.com/office/drawing/2014/main" id="{00000000-0008-0000-0100-000039020000}"/>
            </a:ext>
          </a:extLst>
        </xdr:cNvPr>
        <xdr:cNvSpPr/>
      </xdr:nvSpPr>
      <xdr:spPr>
        <a:xfrm>
          <a:off x="14541500" y="133299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7620</xdr:rowOff>
    </xdr:from>
    <xdr:to>
      <xdr:col>81</xdr:col>
      <xdr:colOff>50800</xdr:colOff>
      <xdr:row>78</xdr:row>
      <xdr:rowOff>50800</xdr:rowOff>
    </xdr:to>
    <xdr:cxnSp macro="">
      <xdr:nvCxnSpPr>
        <xdr:cNvPr id="570" name="直線コネクタ 569">
          <a:extLst>
            <a:ext uri="{FF2B5EF4-FFF2-40B4-BE49-F238E27FC236}">
              <a16:creationId xmlns:a16="http://schemas.microsoft.com/office/drawing/2014/main" id="{00000000-0008-0000-0100-00003A020000}"/>
            </a:ext>
          </a:extLst>
        </xdr:cNvPr>
        <xdr:cNvCxnSpPr/>
      </xdr:nvCxnSpPr>
      <xdr:spPr>
        <a:xfrm>
          <a:off x="14592300" y="13380720"/>
          <a:ext cx="889000" cy="431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85089</xdr:rowOff>
    </xdr:from>
    <xdr:to>
      <xdr:col>72</xdr:col>
      <xdr:colOff>38100</xdr:colOff>
      <xdr:row>78</xdr:row>
      <xdr:rowOff>15239</xdr:rowOff>
    </xdr:to>
    <xdr:sp macro="" textlink="">
      <xdr:nvSpPr>
        <xdr:cNvPr id="571" name="楕円 570">
          <a:extLst>
            <a:ext uri="{FF2B5EF4-FFF2-40B4-BE49-F238E27FC236}">
              <a16:creationId xmlns:a16="http://schemas.microsoft.com/office/drawing/2014/main" id="{00000000-0008-0000-0100-00003B020000}"/>
            </a:ext>
          </a:extLst>
        </xdr:cNvPr>
        <xdr:cNvSpPr/>
      </xdr:nvSpPr>
      <xdr:spPr>
        <a:xfrm>
          <a:off x="13652500" y="132867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77</xdr:row>
      <xdr:rowOff>135889</xdr:rowOff>
    </xdr:from>
    <xdr:to>
      <xdr:col>76</xdr:col>
      <xdr:colOff>114300</xdr:colOff>
      <xdr:row>78</xdr:row>
      <xdr:rowOff>7620</xdr:rowOff>
    </xdr:to>
    <xdr:cxnSp macro="">
      <xdr:nvCxnSpPr>
        <xdr:cNvPr id="572" name="直線コネクタ 571">
          <a:extLst>
            <a:ext uri="{FF2B5EF4-FFF2-40B4-BE49-F238E27FC236}">
              <a16:creationId xmlns:a16="http://schemas.microsoft.com/office/drawing/2014/main" id="{00000000-0008-0000-0100-00003C020000}"/>
            </a:ext>
          </a:extLst>
        </xdr:cNvPr>
        <xdr:cNvCxnSpPr/>
      </xdr:nvCxnSpPr>
      <xdr:spPr>
        <a:xfrm>
          <a:off x="13703300" y="13337539"/>
          <a:ext cx="889000" cy="431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146066</xdr:rowOff>
    </xdr:from>
    <xdr:ext cx="405111" cy="259045"/>
    <xdr:sp macro="" textlink="">
      <xdr:nvSpPr>
        <xdr:cNvPr id="573" name="n_1aveValue【児童館】&#10;有形固定資産減価償却率">
          <a:extLst>
            <a:ext uri="{FF2B5EF4-FFF2-40B4-BE49-F238E27FC236}">
              <a16:creationId xmlns:a16="http://schemas.microsoft.com/office/drawing/2014/main" id="{00000000-0008-0000-0100-00003D020000}"/>
            </a:ext>
          </a:extLst>
        </xdr:cNvPr>
        <xdr:cNvSpPr txBox="1"/>
      </xdr:nvSpPr>
      <xdr:spPr>
        <a:xfrm>
          <a:off x="15266044" y="14033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138447</xdr:rowOff>
    </xdr:from>
    <xdr:ext cx="405111" cy="259045"/>
    <xdr:sp macro="" textlink="">
      <xdr:nvSpPr>
        <xdr:cNvPr id="574" name="n_2aveValue【児童館】&#10;有形固定資産減価償却率">
          <a:extLst>
            <a:ext uri="{FF2B5EF4-FFF2-40B4-BE49-F238E27FC236}">
              <a16:creationId xmlns:a16="http://schemas.microsoft.com/office/drawing/2014/main" id="{00000000-0008-0000-0100-00003E020000}"/>
            </a:ext>
          </a:extLst>
        </xdr:cNvPr>
        <xdr:cNvSpPr txBox="1"/>
      </xdr:nvSpPr>
      <xdr:spPr>
        <a:xfrm>
          <a:off x="14389744" y="140258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93997</xdr:rowOff>
    </xdr:from>
    <xdr:ext cx="405111" cy="259045"/>
    <xdr:sp macro="" textlink="">
      <xdr:nvSpPr>
        <xdr:cNvPr id="575" name="n_3aveValue【児童館】&#10;有形固定資産減価償却率">
          <a:extLst>
            <a:ext uri="{FF2B5EF4-FFF2-40B4-BE49-F238E27FC236}">
              <a16:creationId xmlns:a16="http://schemas.microsoft.com/office/drawing/2014/main" id="{00000000-0008-0000-0100-00003F020000}"/>
            </a:ext>
          </a:extLst>
        </xdr:cNvPr>
        <xdr:cNvSpPr txBox="1"/>
      </xdr:nvSpPr>
      <xdr:spPr>
        <a:xfrm>
          <a:off x="13500744" y="13981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79</xdr:row>
      <xdr:rowOff>107966</xdr:rowOff>
    </xdr:from>
    <xdr:ext cx="405111" cy="259045"/>
    <xdr:sp macro="" textlink="">
      <xdr:nvSpPr>
        <xdr:cNvPr id="576" name="n_4aveValue【児童館】&#10;有形固定資産減価償却率">
          <a:extLst>
            <a:ext uri="{FF2B5EF4-FFF2-40B4-BE49-F238E27FC236}">
              <a16:creationId xmlns:a16="http://schemas.microsoft.com/office/drawing/2014/main" id="{00000000-0008-0000-0100-000040020000}"/>
            </a:ext>
          </a:extLst>
        </xdr:cNvPr>
        <xdr:cNvSpPr txBox="1"/>
      </xdr:nvSpPr>
      <xdr:spPr>
        <a:xfrm>
          <a:off x="12611744" y="1365251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58361</xdr:colOff>
      <xdr:row>76</xdr:row>
      <xdr:rowOff>118127</xdr:rowOff>
    </xdr:from>
    <xdr:ext cx="340478" cy="259045"/>
    <xdr:sp macro="" textlink="">
      <xdr:nvSpPr>
        <xdr:cNvPr id="577" name="n_1mainValue【児童館】&#10;有形固定資産減価償却率">
          <a:extLst>
            <a:ext uri="{FF2B5EF4-FFF2-40B4-BE49-F238E27FC236}">
              <a16:creationId xmlns:a16="http://schemas.microsoft.com/office/drawing/2014/main" id="{00000000-0008-0000-0100-000041020000}"/>
            </a:ext>
          </a:extLst>
        </xdr:cNvPr>
        <xdr:cNvSpPr txBox="1"/>
      </xdr:nvSpPr>
      <xdr:spPr>
        <a:xfrm>
          <a:off x="15298361" y="131483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134561</xdr:colOff>
      <xdr:row>76</xdr:row>
      <xdr:rowOff>74947</xdr:rowOff>
    </xdr:from>
    <xdr:ext cx="340478" cy="259045"/>
    <xdr:sp macro="" textlink="">
      <xdr:nvSpPr>
        <xdr:cNvPr id="578" name="n_2mainValue【児童館】&#10;有形固定資産減価償却率">
          <a:extLst>
            <a:ext uri="{FF2B5EF4-FFF2-40B4-BE49-F238E27FC236}">
              <a16:creationId xmlns:a16="http://schemas.microsoft.com/office/drawing/2014/main" id="{00000000-0008-0000-0100-000042020000}"/>
            </a:ext>
          </a:extLst>
        </xdr:cNvPr>
        <xdr:cNvSpPr txBox="1"/>
      </xdr:nvSpPr>
      <xdr:spPr>
        <a:xfrm>
          <a:off x="14422061" y="1310514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7561</xdr:colOff>
      <xdr:row>76</xdr:row>
      <xdr:rowOff>31766</xdr:rowOff>
    </xdr:from>
    <xdr:ext cx="340478" cy="259045"/>
    <xdr:sp macro="" textlink="">
      <xdr:nvSpPr>
        <xdr:cNvPr id="579" name="n_3mainValue【児童館】&#10;有形固定資産減価償却率">
          <a:extLst>
            <a:ext uri="{FF2B5EF4-FFF2-40B4-BE49-F238E27FC236}">
              <a16:creationId xmlns:a16="http://schemas.microsoft.com/office/drawing/2014/main" id="{00000000-0008-0000-0100-000043020000}"/>
            </a:ext>
          </a:extLst>
        </xdr:cNvPr>
        <xdr:cNvSpPr txBox="1"/>
      </xdr:nvSpPr>
      <xdr:spPr>
        <a:xfrm>
          <a:off x="13533061" y="1306196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580" name="正方形/長方形 579">
          <a:extLst>
            <a:ext uri="{FF2B5EF4-FFF2-40B4-BE49-F238E27FC236}">
              <a16:creationId xmlns:a16="http://schemas.microsoft.com/office/drawing/2014/main" id="{00000000-0008-0000-0100-000044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581" name="正方形/長方形 580">
          <a:extLst>
            <a:ext uri="{FF2B5EF4-FFF2-40B4-BE49-F238E27FC236}">
              <a16:creationId xmlns:a16="http://schemas.microsoft.com/office/drawing/2014/main" id="{00000000-0008-0000-0100-000045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582" name="正方形/長方形 581">
          <a:extLst>
            <a:ext uri="{FF2B5EF4-FFF2-40B4-BE49-F238E27FC236}">
              <a16:creationId xmlns:a16="http://schemas.microsoft.com/office/drawing/2014/main" id="{00000000-0008-0000-0100-000046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583" name="正方形/長方形 582">
          <a:extLst>
            <a:ext uri="{FF2B5EF4-FFF2-40B4-BE49-F238E27FC236}">
              <a16:creationId xmlns:a16="http://schemas.microsoft.com/office/drawing/2014/main" id="{00000000-0008-0000-0100-000047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584" name="正方形/長方形 583">
          <a:extLst>
            <a:ext uri="{FF2B5EF4-FFF2-40B4-BE49-F238E27FC236}">
              <a16:creationId xmlns:a16="http://schemas.microsoft.com/office/drawing/2014/main" id="{00000000-0008-0000-0100-000048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585" name="正方形/長方形 584">
          <a:extLst>
            <a:ext uri="{FF2B5EF4-FFF2-40B4-BE49-F238E27FC236}">
              <a16:creationId xmlns:a16="http://schemas.microsoft.com/office/drawing/2014/main" id="{00000000-0008-0000-0100-000049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586" name="正方形/長方形 585">
          <a:extLst>
            <a:ext uri="{FF2B5EF4-FFF2-40B4-BE49-F238E27FC236}">
              <a16:creationId xmlns:a16="http://schemas.microsoft.com/office/drawing/2014/main" id="{00000000-0008-0000-0100-00004A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587" name="正方形/長方形 586">
          <a:extLst>
            <a:ext uri="{FF2B5EF4-FFF2-40B4-BE49-F238E27FC236}">
              <a16:creationId xmlns:a16="http://schemas.microsoft.com/office/drawing/2014/main" id="{00000000-0008-0000-0100-00004B02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588" name="テキスト ボックス 587">
          <a:extLst>
            <a:ext uri="{FF2B5EF4-FFF2-40B4-BE49-F238E27FC236}">
              <a16:creationId xmlns:a16="http://schemas.microsoft.com/office/drawing/2014/main" id="{00000000-0008-0000-0100-00004C02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589" name="直線コネクタ 588">
          <a:extLst>
            <a:ext uri="{FF2B5EF4-FFF2-40B4-BE49-F238E27FC236}">
              <a16:creationId xmlns:a16="http://schemas.microsoft.com/office/drawing/2014/main" id="{00000000-0008-0000-0100-00004D02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590" name="直線コネクタ 589">
          <a:extLst>
            <a:ext uri="{FF2B5EF4-FFF2-40B4-BE49-F238E27FC236}">
              <a16:creationId xmlns:a16="http://schemas.microsoft.com/office/drawing/2014/main" id="{00000000-0008-0000-0100-00004E020000}"/>
            </a:ext>
          </a:extLst>
        </xdr:cNvPr>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591" name="テキスト ボックス 590">
          <a:extLst>
            <a:ext uri="{FF2B5EF4-FFF2-40B4-BE49-F238E27FC236}">
              <a16:creationId xmlns:a16="http://schemas.microsoft.com/office/drawing/2014/main" id="{00000000-0008-0000-0100-00004F020000}"/>
            </a:ext>
          </a:extLst>
        </xdr:cNvPr>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592" name="直線コネクタ 591">
          <a:extLst>
            <a:ext uri="{FF2B5EF4-FFF2-40B4-BE49-F238E27FC236}">
              <a16:creationId xmlns:a16="http://schemas.microsoft.com/office/drawing/2014/main" id="{00000000-0008-0000-0100-000050020000}"/>
            </a:ext>
          </a:extLst>
        </xdr:cNvPr>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593" name="テキスト ボックス 592">
          <a:extLst>
            <a:ext uri="{FF2B5EF4-FFF2-40B4-BE49-F238E27FC236}">
              <a16:creationId xmlns:a16="http://schemas.microsoft.com/office/drawing/2014/main" id="{00000000-0008-0000-0100-000051020000}"/>
            </a:ext>
          </a:extLst>
        </xdr:cNvPr>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594" name="直線コネクタ 593">
          <a:extLst>
            <a:ext uri="{FF2B5EF4-FFF2-40B4-BE49-F238E27FC236}">
              <a16:creationId xmlns:a16="http://schemas.microsoft.com/office/drawing/2014/main" id="{00000000-0008-0000-0100-000052020000}"/>
            </a:ext>
          </a:extLst>
        </xdr:cNvPr>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595" name="テキスト ボックス 594">
          <a:extLst>
            <a:ext uri="{FF2B5EF4-FFF2-40B4-BE49-F238E27FC236}">
              <a16:creationId xmlns:a16="http://schemas.microsoft.com/office/drawing/2014/main" id="{00000000-0008-0000-0100-000053020000}"/>
            </a:ext>
          </a:extLst>
        </xdr:cNvPr>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596" name="直線コネクタ 595">
          <a:extLst>
            <a:ext uri="{FF2B5EF4-FFF2-40B4-BE49-F238E27FC236}">
              <a16:creationId xmlns:a16="http://schemas.microsoft.com/office/drawing/2014/main" id="{00000000-0008-0000-0100-000054020000}"/>
            </a:ext>
          </a:extLst>
        </xdr:cNvPr>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597" name="テキスト ボックス 596">
          <a:extLst>
            <a:ext uri="{FF2B5EF4-FFF2-40B4-BE49-F238E27FC236}">
              <a16:creationId xmlns:a16="http://schemas.microsoft.com/office/drawing/2014/main" id="{00000000-0008-0000-0100-000055020000}"/>
            </a:ext>
          </a:extLst>
        </xdr:cNvPr>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598" name="直線コネクタ 597">
          <a:extLst>
            <a:ext uri="{FF2B5EF4-FFF2-40B4-BE49-F238E27FC236}">
              <a16:creationId xmlns:a16="http://schemas.microsoft.com/office/drawing/2014/main" id="{00000000-0008-0000-0100-000056020000}"/>
            </a:ext>
          </a:extLst>
        </xdr:cNvPr>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599" name="テキスト ボックス 598">
          <a:extLst>
            <a:ext uri="{FF2B5EF4-FFF2-40B4-BE49-F238E27FC236}">
              <a16:creationId xmlns:a16="http://schemas.microsoft.com/office/drawing/2014/main" id="{00000000-0008-0000-0100-000057020000}"/>
            </a:ext>
          </a:extLst>
        </xdr:cNvPr>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600" name="直線コネクタ 599">
          <a:extLst>
            <a:ext uri="{FF2B5EF4-FFF2-40B4-BE49-F238E27FC236}">
              <a16:creationId xmlns:a16="http://schemas.microsoft.com/office/drawing/2014/main" id="{00000000-0008-0000-0100-00005802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601" name="テキスト ボックス 600">
          <a:extLst>
            <a:ext uri="{FF2B5EF4-FFF2-40B4-BE49-F238E27FC236}">
              <a16:creationId xmlns:a16="http://schemas.microsoft.com/office/drawing/2014/main" id="{00000000-0008-0000-0100-00005902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602" name="【児童館】&#10;一人当たり面積グラフ枠">
          <a:extLst>
            <a:ext uri="{FF2B5EF4-FFF2-40B4-BE49-F238E27FC236}">
              <a16:creationId xmlns:a16="http://schemas.microsoft.com/office/drawing/2014/main" id="{00000000-0008-0000-0100-00005A02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77</xdr:row>
      <xdr:rowOff>69850</xdr:rowOff>
    </xdr:from>
    <xdr:to>
      <xdr:col>116</xdr:col>
      <xdr:colOff>62864</xdr:colOff>
      <xdr:row>86</xdr:row>
      <xdr:rowOff>76200</xdr:rowOff>
    </xdr:to>
    <xdr:cxnSp macro="">
      <xdr:nvCxnSpPr>
        <xdr:cNvPr id="603" name="直線コネクタ 602">
          <a:extLst>
            <a:ext uri="{FF2B5EF4-FFF2-40B4-BE49-F238E27FC236}">
              <a16:creationId xmlns:a16="http://schemas.microsoft.com/office/drawing/2014/main" id="{00000000-0008-0000-0100-00005B020000}"/>
            </a:ext>
          </a:extLst>
        </xdr:cNvPr>
        <xdr:cNvCxnSpPr/>
      </xdr:nvCxnSpPr>
      <xdr:spPr>
        <a:xfrm flipV="1">
          <a:off x="22160864" y="13271500"/>
          <a:ext cx="0" cy="15494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80027</xdr:rowOff>
    </xdr:from>
    <xdr:ext cx="469744" cy="259045"/>
    <xdr:sp macro="" textlink="">
      <xdr:nvSpPr>
        <xdr:cNvPr id="604" name="【児童館】&#10;一人当たり面積最小値テキスト">
          <a:extLst>
            <a:ext uri="{FF2B5EF4-FFF2-40B4-BE49-F238E27FC236}">
              <a16:creationId xmlns:a16="http://schemas.microsoft.com/office/drawing/2014/main" id="{00000000-0008-0000-0100-00005C020000}"/>
            </a:ext>
          </a:extLst>
        </xdr:cNvPr>
        <xdr:cNvSpPr txBox="1"/>
      </xdr:nvSpPr>
      <xdr:spPr>
        <a:xfrm>
          <a:off x="22199600" y="14824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76200</xdr:rowOff>
    </xdr:from>
    <xdr:to>
      <xdr:col>116</xdr:col>
      <xdr:colOff>152400</xdr:colOff>
      <xdr:row>86</xdr:row>
      <xdr:rowOff>76200</xdr:rowOff>
    </xdr:to>
    <xdr:cxnSp macro="">
      <xdr:nvCxnSpPr>
        <xdr:cNvPr id="605" name="直線コネクタ 604">
          <a:extLst>
            <a:ext uri="{FF2B5EF4-FFF2-40B4-BE49-F238E27FC236}">
              <a16:creationId xmlns:a16="http://schemas.microsoft.com/office/drawing/2014/main" id="{00000000-0008-0000-0100-00005D020000}"/>
            </a:ext>
          </a:extLst>
        </xdr:cNvPr>
        <xdr:cNvCxnSpPr/>
      </xdr:nvCxnSpPr>
      <xdr:spPr>
        <a:xfrm>
          <a:off x="22072600" y="148209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76</xdr:row>
      <xdr:rowOff>16527</xdr:rowOff>
    </xdr:from>
    <xdr:ext cx="469744" cy="259045"/>
    <xdr:sp macro="" textlink="">
      <xdr:nvSpPr>
        <xdr:cNvPr id="606" name="【児童館】&#10;一人当たり面積最大値テキスト">
          <a:extLst>
            <a:ext uri="{FF2B5EF4-FFF2-40B4-BE49-F238E27FC236}">
              <a16:creationId xmlns:a16="http://schemas.microsoft.com/office/drawing/2014/main" id="{00000000-0008-0000-0100-00005E020000}"/>
            </a:ext>
          </a:extLst>
        </xdr:cNvPr>
        <xdr:cNvSpPr txBox="1"/>
      </xdr:nvSpPr>
      <xdr:spPr>
        <a:xfrm>
          <a:off x="22199600" y="130467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69850</xdr:rowOff>
    </xdr:from>
    <xdr:to>
      <xdr:col>116</xdr:col>
      <xdr:colOff>152400</xdr:colOff>
      <xdr:row>77</xdr:row>
      <xdr:rowOff>69850</xdr:rowOff>
    </xdr:to>
    <xdr:cxnSp macro="">
      <xdr:nvCxnSpPr>
        <xdr:cNvPr id="607" name="直線コネクタ 606">
          <a:extLst>
            <a:ext uri="{FF2B5EF4-FFF2-40B4-BE49-F238E27FC236}">
              <a16:creationId xmlns:a16="http://schemas.microsoft.com/office/drawing/2014/main" id="{00000000-0008-0000-0100-00005F020000}"/>
            </a:ext>
          </a:extLst>
        </xdr:cNvPr>
        <xdr:cNvCxnSpPr/>
      </xdr:nvCxnSpPr>
      <xdr:spPr>
        <a:xfrm>
          <a:off x="22072600" y="13271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82</xdr:row>
      <xdr:rowOff>143527</xdr:rowOff>
    </xdr:from>
    <xdr:ext cx="469744" cy="259045"/>
    <xdr:sp macro="" textlink="">
      <xdr:nvSpPr>
        <xdr:cNvPr id="608" name="【児童館】&#10;一人当たり面積平均値テキスト">
          <a:extLst>
            <a:ext uri="{FF2B5EF4-FFF2-40B4-BE49-F238E27FC236}">
              <a16:creationId xmlns:a16="http://schemas.microsoft.com/office/drawing/2014/main" id="{00000000-0008-0000-0100-000060020000}"/>
            </a:ext>
          </a:extLst>
        </xdr:cNvPr>
        <xdr:cNvSpPr txBox="1"/>
      </xdr:nvSpPr>
      <xdr:spPr>
        <a:xfrm>
          <a:off x="22199600" y="142024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120650</xdr:rowOff>
    </xdr:from>
    <xdr:to>
      <xdr:col>116</xdr:col>
      <xdr:colOff>114300</xdr:colOff>
      <xdr:row>84</xdr:row>
      <xdr:rowOff>50800</xdr:rowOff>
    </xdr:to>
    <xdr:sp macro="" textlink="">
      <xdr:nvSpPr>
        <xdr:cNvPr id="609" name="フローチャート: 判断 608">
          <a:extLst>
            <a:ext uri="{FF2B5EF4-FFF2-40B4-BE49-F238E27FC236}">
              <a16:creationId xmlns:a16="http://schemas.microsoft.com/office/drawing/2014/main" id="{00000000-0008-0000-0100-000061020000}"/>
            </a:ext>
          </a:extLst>
        </xdr:cNvPr>
        <xdr:cNvSpPr/>
      </xdr:nvSpPr>
      <xdr:spPr>
        <a:xfrm>
          <a:off x="22110700" y="1435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83</xdr:row>
      <xdr:rowOff>146050</xdr:rowOff>
    </xdr:from>
    <xdr:to>
      <xdr:col>112</xdr:col>
      <xdr:colOff>38100</xdr:colOff>
      <xdr:row>84</xdr:row>
      <xdr:rowOff>76200</xdr:rowOff>
    </xdr:to>
    <xdr:sp macro="" textlink="">
      <xdr:nvSpPr>
        <xdr:cNvPr id="610" name="フローチャート: 判断 609">
          <a:extLst>
            <a:ext uri="{FF2B5EF4-FFF2-40B4-BE49-F238E27FC236}">
              <a16:creationId xmlns:a16="http://schemas.microsoft.com/office/drawing/2014/main" id="{00000000-0008-0000-0100-000062020000}"/>
            </a:ext>
          </a:extLst>
        </xdr:cNvPr>
        <xdr:cNvSpPr/>
      </xdr:nvSpPr>
      <xdr:spPr>
        <a:xfrm>
          <a:off x="21272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83</xdr:row>
      <xdr:rowOff>146050</xdr:rowOff>
    </xdr:from>
    <xdr:to>
      <xdr:col>107</xdr:col>
      <xdr:colOff>101600</xdr:colOff>
      <xdr:row>84</xdr:row>
      <xdr:rowOff>76200</xdr:rowOff>
    </xdr:to>
    <xdr:sp macro="" textlink="">
      <xdr:nvSpPr>
        <xdr:cNvPr id="611" name="フローチャート: 判断 610">
          <a:extLst>
            <a:ext uri="{FF2B5EF4-FFF2-40B4-BE49-F238E27FC236}">
              <a16:creationId xmlns:a16="http://schemas.microsoft.com/office/drawing/2014/main" id="{00000000-0008-0000-0100-000063020000}"/>
            </a:ext>
          </a:extLst>
        </xdr:cNvPr>
        <xdr:cNvSpPr/>
      </xdr:nvSpPr>
      <xdr:spPr>
        <a:xfrm>
          <a:off x="20383500" y="14376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12" name="フローチャート: 判断 611">
          <a:extLst>
            <a:ext uri="{FF2B5EF4-FFF2-40B4-BE49-F238E27FC236}">
              <a16:creationId xmlns:a16="http://schemas.microsoft.com/office/drawing/2014/main" id="{00000000-0008-0000-0100-000064020000}"/>
            </a:ext>
          </a:extLst>
        </xdr:cNvPr>
        <xdr:cNvSpPr/>
      </xdr:nvSpPr>
      <xdr:spPr>
        <a:xfrm>
          <a:off x="19494500" y="1438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0</xdr:rowOff>
    </xdr:from>
    <xdr:to>
      <xdr:col>98</xdr:col>
      <xdr:colOff>38100</xdr:colOff>
      <xdr:row>84</xdr:row>
      <xdr:rowOff>101600</xdr:rowOff>
    </xdr:to>
    <xdr:sp macro="" textlink="">
      <xdr:nvSpPr>
        <xdr:cNvPr id="613" name="フローチャート: 判断 612">
          <a:extLst>
            <a:ext uri="{FF2B5EF4-FFF2-40B4-BE49-F238E27FC236}">
              <a16:creationId xmlns:a16="http://schemas.microsoft.com/office/drawing/2014/main" id="{00000000-0008-0000-0100-000065020000}"/>
            </a:ext>
          </a:extLst>
        </xdr:cNvPr>
        <xdr:cNvSpPr/>
      </xdr:nvSpPr>
      <xdr:spPr>
        <a:xfrm>
          <a:off x="18605500" y="14401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614" name="テキスト ボックス 613">
          <a:extLst>
            <a:ext uri="{FF2B5EF4-FFF2-40B4-BE49-F238E27FC236}">
              <a16:creationId xmlns:a16="http://schemas.microsoft.com/office/drawing/2014/main" id="{00000000-0008-0000-0100-00006602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615" name="テキスト ボックス 614">
          <a:extLst>
            <a:ext uri="{FF2B5EF4-FFF2-40B4-BE49-F238E27FC236}">
              <a16:creationId xmlns:a16="http://schemas.microsoft.com/office/drawing/2014/main" id="{00000000-0008-0000-0100-00006702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616" name="テキスト ボックス 615">
          <a:extLst>
            <a:ext uri="{FF2B5EF4-FFF2-40B4-BE49-F238E27FC236}">
              <a16:creationId xmlns:a16="http://schemas.microsoft.com/office/drawing/2014/main" id="{00000000-0008-0000-0100-00006802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617" name="テキスト ボックス 616">
          <a:extLst>
            <a:ext uri="{FF2B5EF4-FFF2-40B4-BE49-F238E27FC236}">
              <a16:creationId xmlns:a16="http://schemas.microsoft.com/office/drawing/2014/main" id="{00000000-0008-0000-0100-00006902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618" name="テキスト ボックス 617">
          <a:extLst>
            <a:ext uri="{FF2B5EF4-FFF2-40B4-BE49-F238E27FC236}">
              <a16:creationId xmlns:a16="http://schemas.microsoft.com/office/drawing/2014/main" id="{00000000-0008-0000-0100-00006A02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50800</xdr:rowOff>
    </xdr:from>
    <xdr:to>
      <xdr:col>116</xdr:col>
      <xdr:colOff>114300</xdr:colOff>
      <xdr:row>84</xdr:row>
      <xdr:rowOff>152400</xdr:rowOff>
    </xdr:to>
    <xdr:sp macro="" textlink="">
      <xdr:nvSpPr>
        <xdr:cNvPr id="619" name="楕円 618">
          <a:extLst>
            <a:ext uri="{FF2B5EF4-FFF2-40B4-BE49-F238E27FC236}">
              <a16:creationId xmlns:a16="http://schemas.microsoft.com/office/drawing/2014/main" id="{00000000-0008-0000-0100-00006B020000}"/>
            </a:ext>
          </a:extLst>
        </xdr:cNvPr>
        <xdr:cNvSpPr/>
      </xdr:nvSpPr>
      <xdr:spPr>
        <a:xfrm>
          <a:off x="22110700" y="14452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84</xdr:row>
      <xdr:rowOff>29227</xdr:rowOff>
    </xdr:from>
    <xdr:ext cx="469744" cy="259045"/>
    <xdr:sp macro="" textlink="">
      <xdr:nvSpPr>
        <xdr:cNvPr id="620" name="【児童館】&#10;一人当たり面積該当値テキスト">
          <a:extLst>
            <a:ext uri="{FF2B5EF4-FFF2-40B4-BE49-F238E27FC236}">
              <a16:creationId xmlns:a16="http://schemas.microsoft.com/office/drawing/2014/main" id="{00000000-0008-0000-0100-00006C020000}"/>
            </a:ext>
          </a:extLst>
        </xdr:cNvPr>
        <xdr:cNvSpPr txBox="1"/>
      </xdr:nvSpPr>
      <xdr:spPr>
        <a:xfrm>
          <a:off x="22199600" y="14431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84</xdr:row>
      <xdr:rowOff>63500</xdr:rowOff>
    </xdr:from>
    <xdr:to>
      <xdr:col>112</xdr:col>
      <xdr:colOff>38100</xdr:colOff>
      <xdr:row>84</xdr:row>
      <xdr:rowOff>165100</xdr:rowOff>
    </xdr:to>
    <xdr:sp macro="" textlink="">
      <xdr:nvSpPr>
        <xdr:cNvPr id="621" name="楕円 620">
          <a:extLst>
            <a:ext uri="{FF2B5EF4-FFF2-40B4-BE49-F238E27FC236}">
              <a16:creationId xmlns:a16="http://schemas.microsoft.com/office/drawing/2014/main" id="{00000000-0008-0000-0100-00006D020000}"/>
            </a:ext>
          </a:extLst>
        </xdr:cNvPr>
        <xdr:cNvSpPr/>
      </xdr:nvSpPr>
      <xdr:spPr>
        <a:xfrm>
          <a:off x="21272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84</xdr:row>
      <xdr:rowOff>101600</xdr:rowOff>
    </xdr:from>
    <xdr:to>
      <xdr:col>116</xdr:col>
      <xdr:colOff>63500</xdr:colOff>
      <xdr:row>84</xdr:row>
      <xdr:rowOff>114300</xdr:rowOff>
    </xdr:to>
    <xdr:cxnSp macro="">
      <xdr:nvCxnSpPr>
        <xdr:cNvPr id="622" name="直線コネクタ 621">
          <a:extLst>
            <a:ext uri="{FF2B5EF4-FFF2-40B4-BE49-F238E27FC236}">
              <a16:creationId xmlns:a16="http://schemas.microsoft.com/office/drawing/2014/main" id="{00000000-0008-0000-0100-00006E020000}"/>
            </a:ext>
          </a:extLst>
        </xdr:cNvPr>
        <xdr:cNvCxnSpPr/>
      </xdr:nvCxnSpPr>
      <xdr:spPr>
        <a:xfrm flipV="1">
          <a:off x="21323300" y="14503400"/>
          <a:ext cx="838200" cy="127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84</xdr:row>
      <xdr:rowOff>63500</xdr:rowOff>
    </xdr:from>
    <xdr:to>
      <xdr:col>107</xdr:col>
      <xdr:colOff>101600</xdr:colOff>
      <xdr:row>84</xdr:row>
      <xdr:rowOff>165100</xdr:rowOff>
    </xdr:to>
    <xdr:sp macro="" textlink="">
      <xdr:nvSpPr>
        <xdr:cNvPr id="623" name="楕円 622">
          <a:extLst>
            <a:ext uri="{FF2B5EF4-FFF2-40B4-BE49-F238E27FC236}">
              <a16:creationId xmlns:a16="http://schemas.microsoft.com/office/drawing/2014/main" id="{00000000-0008-0000-0100-00006F020000}"/>
            </a:ext>
          </a:extLst>
        </xdr:cNvPr>
        <xdr:cNvSpPr/>
      </xdr:nvSpPr>
      <xdr:spPr>
        <a:xfrm>
          <a:off x="20383500" y="14465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84</xdr:row>
      <xdr:rowOff>114300</xdr:rowOff>
    </xdr:from>
    <xdr:to>
      <xdr:col>111</xdr:col>
      <xdr:colOff>177800</xdr:colOff>
      <xdr:row>84</xdr:row>
      <xdr:rowOff>114300</xdr:rowOff>
    </xdr:to>
    <xdr:cxnSp macro="">
      <xdr:nvCxnSpPr>
        <xdr:cNvPr id="624" name="直線コネクタ 623">
          <a:extLst>
            <a:ext uri="{FF2B5EF4-FFF2-40B4-BE49-F238E27FC236}">
              <a16:creationId xmlns:a16="http://schemas.microsoft.com/office/drawing/2014/main" id="{00000000-0008-0000-0100-000070020000}"/>
            </a:ext>
          </a:extLst>
        </xdr:cNvPr>
        <xdr:cNvCxnSpPr/>
      </xdr:nvCxnSpPr>
      <xdr:spPr>
        <a:xfrm>
          <a:off x="20434300" y="145161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83</xdr:row>
      <xdr:rowOff>158750</xdr:rowOff>
    </xdr:from>
    <xdr:to>
      <xdr:col>102</xdr:col>
      <xdr:colOff>165100</xdr:colOff>
      <xdr:row>84</xdr:row>
      <xdr:rowOff>88900</xdr:rowOff>
    </xdr:to>
    <xdr:sp macro="" textlink="">
      <xdr:nvSpPr>
        <xdr:cNvPr id="625" name="楕円 624">
          <a:extLst>
            <a:ext uri="{FF2B5EF4-FFF2-40B4-BE49-F238E27FC236}">
              <a16:creationId xmlns:a16="http://schemas.microsoft.com/office/drawing/2014/main" id="{00000000-0008-0000-0100-000071020000}"/>
            </a:ext>
          </a:extLst>
        </xdr:cNvPr>
        <xdr:cNvSpPr/>
      </xdr:nvSpPr>
      <xdr:spPr>
        <a:xfrm>
          <a:off x="19494500" y="1438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84</xdr:row>
      <xdr:rowOff>38100</xdr:rowOff>
    </xdr:from>
    <xdr:to>
      <xdr:col>107</xdr:col>
      <xdr:colOff>50800</xdr:colOff>
      <xdr:row>84</xdr:row>
      <xdr:rowOff>114300</xdr:rowOff>
    </xdr:to>
    <xdr:cxnSp macro="">
      <xdr:nvCxnSpPr>
        <xdr:cNvPr id="626" name="直線コネクタ 625">
          <a:extLst>
            <a:ext uri="{FF2B5EF4-FFF2-40B4-BE49-F238E27FC236}">
              <a16:creationId xmlns:a16="http://schemas.microsoft.com/office/drawing/2014/main" id="{00000000-0008-0000-0100-000072020000}"/>
            </a:ext>
          </a:extLst>
        </xdr:cNvPr>
        <xdr:cNvCxnSpPr/>
      </xdr:nvCxnSpPr>
      <xdr:spPr>
        <a:xfrm>
          <a:off x="19545300" y="1443990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82</xdr:row>
      <xdr:rowOff>92727</xdr:rowOff>
    </xdr:from>
    <xdr:ext cx="469744" cy="259045"/>
    <xdr:sp macro="" textlink="">
      <xdr:nvSpPr>
        <xdr:cNvPr id="627" name="n_1aveValue【児童館】&#10;一人当たり面積">
          <a:extLst>
            <a:ext uri="{FF2B5EF4-FFF2-40B4-BE49-F238E27FC236}">
              <a16:creationId xmlns:a16="http://schemas.microsoft.com/office/drawing/2014/main" id="{00000000-0008-0000-0100-000073020000}"/>
            </a:ext>
          </a:extLst>
        </xdr:cNvPr>
        <xdr:cNvSpPr txBox="1"/>
      </xdr:nvSpPr>
      <xdr:spPr>
        <a:xfrm>
          <a:off x="210757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92727</xdr:rowOff>
    </xdr:from>
    <xdr:ext cx="469744" cy="259045"/>
    <xdr:sp macro="" textlink="">
      <xdr:nvSpPr>
        <xdr:cNvPr id="628" name="n_2aveValue【児童館】&#10;一人当たり面積">
          <a:extLst>
            <a:ext uri="{FF2B5EF4-FFF2-40B4-BE49-F238E27FC236}">
              <a16:creationId xmlns:a16="http://schemas.microsoft.com/office/drawing/2014/main" id="{00000000-0008-0000-0100-000074020000}"/>
            </a:ext>
          </a:extLst>
        </xdr:cNvPr>
        <xdr:cNvSpPr txBox="1"/>
      </xdr:nvSpPr>
      <xdr:spPr>
        <a:xfrm>
          <a:off x="20199427" y="141516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80027</xdr:rowOff>
    </xdr:from>
    <xdr:ext cx="469744" cy="259045"/>
    <xdr:sp macro="" textlink="">
      <xdr:nvSpPr>
        <xdr:cNvPr id="629" name="n_3aveValue【児童館】&#10;一人当たり面積">
          <a:extLst>
            <a:ext uri="{FF2B5EF4-FFF2-40B4-BE49-F238E27FC236}">
              <a16:creationId xmlns:a16="http://schemas.microsoft.com/office/drawing/2014/main" id="{00000000-0008-0000-0100-000075020000}"/>
            </a:ext>
          </a:extLst>
        </xdr:cNvPr>
        <xdr:cNvSpPr txBox="1"/>
      </xdr:nvSpPr>
      <xdr:spPr>
        <a:xfrm>
          <a:off x="19310427" y="14481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118127</xdr:rowOff>
    </xdr:from>
    <xdr:ext cx="469744" cy="259045"/>
    <xdr:sp macro="" textlink="">
      <xdr:nvSpPr>
        <xdr:cNvPr id="630" name="n_4aveValue【児童館】&#10;一人当たり面積">
          <a:extLst>
            <a:ext uri="{FF2B5EF4-FFF2-40B4-BE49-F238E27FC236}">
              <a16:creationId xmlns:a16="http://schemas.microsoft.com/office/drawing/2014/main" id="{00000000-0008-0000-0100-000076020000}"/>
            </a:ext>
          </a:extLst>
        </xdr:cNvPr>
        <xdr:cNvSpPr txBox="1"/>
      </xdr:nvSpPr>
      <xdr:spPr>
        <a:xfrm>
          <a:off x="18421427" y="14177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84</xdr:row>
      <xdr:rowOff>156227</xdr:rowOff>
    </xdr:from>
    <xdr:ext cx="469744" cy="259045"/>
    <xdr:sp macro="" textlink="">
      <xdr:nvSpPr>
        <xdr:cNvPr id="631" name="n_1mainValue【児童館】&#10;一人当たり面積">
          <a:extLst>
            <a:ext uri="{FF2B5EF4-FFF2-40B4-BE49-F238E27FC236}">
              <a16:creationId xmlns:a16="http://schemas.microsoft.com/office/drawing/2014/main" id="{00000000-0008-0000-0100-000077020000}"/>
            </a:ext>
          </a:extLst>
        </xdr:cNvPr>
        <xdr:cNvSpPr txBox="1"/>
      </xdr:nvSpPr>
      <xdr:spPr>
        <a:xfrm>
          <a:off x="210757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156227</xdr:rowOff>
    </xdr:from>
    <xdr:ext cx="469744" cy="259045"/>
    <xdr:sp macro="" textlink="">
      <xdr:nvSpPr>
        <xdr:cNvPr id="632" name="n_2mainValue【児童館】&#10;一人当たり面積">
          <a:extLst>
            <a:ext uri="{FF2B5EF4-FFF2-40B4-BE49-F238E27FC236}">
              <a16:creationId xmlns:a16="http://schemas.microsoft.com/office/drawing/2014/main" id="{00000000-0008-0000-0100-000078020000}"/>
            </a:ext>
          </a:extLst>
        </xdr:cNvPr>
        <xdr:cNvSpPr txBox="1"/>
      </xdr:nvSpPr>
      <xdr:spPr>
        <a:xfrm>
          <a:off x="20199427" y="14558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105427</xdr:rowOff>
    </xdr:from>
    <xdr:ext cx="469744" cy="259045"/>
    <xdr:sp macro="" textlink="">
      <xdr:nvSpPr>
        <xdr:cNvPr id="633" name="n_3mainValue【児童館】&#10;一人当たり面積">
          <a:extLst>
            <a:ext uri="{FF2B5EF4-FFF2-40B4-BE49-F238E27FC236}">
              <a16:creationId xmlns:a16="http://schemas.microsoft.com/office/drawing/2014/main" id="{00000000-0008-0000-0100-000079020000}"/>
            </a:ext>
          </a:extLst>
        </xdr:cNvPr>
        <xdr:cNvSpPr txBox="1"/>
      </xdr:nvSpPr>
      <xdr:spPr>
        <a:xfrm>
          <a:off x="19310427" y="1416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634" name="正方形/長方形 633">
          <a:extLst>
            <a:ext uri="{FF2B5EF4-FFF2-40B4-BE49-F238E27FC236}">
              <a16:creationId xmlns:a16="http://schemas.microsoft.com/office/drawing/2014/main" id="{00000000-0008-0000-0100-00007A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35" name="正方形/長方形 634">
          <a:extLst>
            <a:ext uri="{FF2B5EF4-FFF2-40B4-BE49-F238E27FC236}">
              <a16:creationId xmlns:a16="http://schemas.microsoft.com/office/drawing/2014/main" id="{00000000-0008-0000-0100-00007B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36" name="正方形/長方形 635">
          <a:extLst>
            <a:ext uri="{FF2B5EF4-FFF2-40B4-BE49-F238E27FC236}">
              <a16:creationId xmlns:a16="http://schemas.microsoft.com/office/drawing/2014/main" id="{00000000-0008-0000-0100-00007C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37" name="正方形/長方形 636">
          <a:extLst>
            <a:ext uri="{FF2B5EF4-FFF2-40B4-BE49-F238E27FC236}">
              <a16:creationId xmlns:a16="http://schemas.microsoft.com/office/drawing/2014/main" id="{00000000-0008-0000-0100-00007D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38" name="正方形/長方形 637">
          <a:extLst>
            <a:ext uri="{FF2B5EF4-FFF2-40B4-BE49-F238E27FC236}">
              <a16:creationId xmlns:a16="http://schemas.microsoft.com/office/drawing/2014/main" id="{00000000-0008-0000-0100-00007E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39" name="正方形/長方形 638">
          <a:extLst>
            <a:ext uri="{FF2B5EF4-FFF2-40B4-BE49-F238E27FC236}">
              <a16:creationId xmlns:a16="http://schemas.microsoft.com/office/drawing/2014/main" id="{00000000-0008-0000-0100-00007F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40" name="正方形/長方形 639">
          <a:extLst>
            <a:ext uri="{FF2B5EF4-FFF2-40B4-BE49-F238E27FC236}">
              <a16:creationId xmlns:a16="http://schemas.microsoft.com/office/drawing/2014/main" id="{00000000-0008-0000-0100-000080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41" name="正方形/長方形 640">
          <a:extLst>
            <a:ext uri="{FF2B5EF4-FFF2-40B4-BE49-F238E27FC236}">
              <a16:creationId xmlns:a16="http://schemas.microsoft.com/office/drawing/2014/main" id="{00000000-0008-0000-0100-000081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42" name="テキスト ボックス 641">
          <a:extLst>
            <a:ext uri="{FF2B5EF4-FFF2-40B4-BE49-F238E27FC236}">
              <a16:creationId xmlns:a16="http://schemas.microsoft.com/office/drawing/2014/main" id="{00000000-0008-0000-0100-000082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43" name="直線コネクタ 642">
          <a:extLst>
            <a:ext uri="{FF2B5EF4-FFF2-40B4-BE49-F238E27FC236}">
              <a16:creationId xmlns:a16="http://schemas.microsoft.com/office/drawing/2014/main" id="{00000000-0008-0000-0100-000083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644" name="テキスト ボックス 643">
          <a:extLst>
            <a:ext uri="{FF2B5EF4-FFF2-40B4-BE49-F238E27FC236}">
              <a16:creationId xmlns:a16="http://schemas.microsoft.com/office/drawing/2014/main" id="{00000000-0008-0000-0100-00008402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645" name="直線コネクタ 644">
          <a:extLst>
            <a:ext uri="{FF2B5EF4-FFF2-40B4-BE49-F238E27FC236}">
              <a16:creationId xmlns:a16="http://schemas.microsoft.com/office/drawing/2014/main" id="{00000000-0008-0000-0100-000085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646" name="テキスト ボックス 645">
          <a:extLst>
            <a:ext uri="{FF2B5EF4-FFF2-40B4-BE49-F238E27FC236}">
              <a16:creationId xmlns:a16="http://schemas.microsoft.com/office/drawing/2014/main" id="{00000000-0008-0000-0100-00008602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47" name="直線コネクタ 646">
          <a:extLst>
            <a:ext uri="{FF2B5EF4-FFF2-40B4-BE49-F238E27FC236}">
              <a16:creationId xmlns:a16="http://schemas.microsoft.com/office/drawing/2014/main" id="{00000000-0008-0000-0100-000087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48" name="テキスト ボックス 647">
          <a:extLst>
            <a:ext uri="{FF2B5EF4-FFF2-40B4-BE49-F238E27FC236}">
              <a16:creationId xmlns:a16="http://schemas.microsoft.com/office/drawing/2014/main" id="{00000000-0008-0000-0100-000088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49" name="直線コネクタ 648">
          <a:extLst>
            <a:ext uri="{FF2B5EF4-FFF2-40B4-BE49-F238E27FC236}">
              <a16:creationId xmlns:a16="http://schemas.microsoft.com/office/drawing/2014/main" id="{00000000-0008-0000-0100-000089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50" name="テキスト ボックス 649">
          <a:extLst>
            <a:ext uri="{FF2B5EF4-FFF2-40B4-BE49-F238E27FC236}">
              <a16:creationId xmlns:a16="http://schemas.microsoft.com/office/drawing/2014/main" id="{00000000-0008-0000-0100-00008A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51" name="直線コネクタ 650">
          <a:extLst>
            <a:ext uri="{FF2B5EF4-FFF2-40B4-BE49-F238E27FC236}">
              <a16:creationId xmlns:a16="http://schemas.microsoft.com/office/drawing/2014/main" id="{00000000-0008-0000-0100-00008B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52" name="テキスト ボックス 651">
          <a:extLst>
            <a:ext uri="{FF2B5EF4-FFF2-40B4-BE49-F238E27FC236}">
              <a16:creationId xmlns:a16="http://schemas.microsoft.com/office/drawing/2014/main" id="{00000000-0008-0000-0100-00008C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53" name="直線コネクタ 652">
          <a:extLst>
            <a:ext uri="{FF2B5EF4-FFF2-40B4-BE49-F238E27FC236}">
              <a16:creationId xmlns:a16="http://schemas.microsoft.com/office/drawing/2014/main" id="{00000000-0008-0000-0100-00008D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54" name="テキスト ボックス 653">
          <a:extLst>
            <a:ext uri="{FF2B5EF4-FFF2-40B4-BE49-F238E27FC236}">
              <a16:creationId xmlns:a16="http://schemas.microsoft.com/office/drawing/2014/main" id="{00000000-0008-0000-0100-00008E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55" name="直線コネクタ 654">
          <a:extLst>
            <a:ext uri="{FF2B5EF4-FFF2-40B4-BE49-F238E27FC236}">
              <a16:creationId xmlns:a16="http://schemas.microsoft.com/office/drawing/2014/main" id="{00000000-0008-0000-0100-00008F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656" name="テキスト ボックス 655">
          <a:extLst>
            <a:ext uri="{FF2B5EF4-FFF2-40B4-BE49-F238E27FC236}">
              <a16:creationId xmlns:a16="http://schemas.microsoft.com/office/drawing/2014/main" id="{00000000-0008-0000-0100-00009002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57" name="直線コネクタ 656">
          <a:extLst>
            <a:ext uri="{FF2B5EF4-FFF2-40B4-BE49-F238E27FC236}">
              <a16:creationId xmlns:a16="http://schemas.microsoft.com/office/drawing/2014/main" id="{00000000-0008-0000-0100-000091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8" name="【公民館】&#10;有形固定資産減価償却率グラフ枠">
          <a:extLst>
            <a:ext uri="{FF2B5EF4-FFF2-40B4-BE49-F238E27FC236}">
              <a16:creationId xmlns:a16="http://schemas.microsoft.com/office/drawing/2014/main" id="{00000000-0008-0000-0100-000092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15784</xdr:rowOff>
    </xdr:from>
    <xdr:to>
      <xdr:col>85</xdr:col>
      <xdr:colOff>126364</xdr:colOff>
      <xdr:row>108</xdr:row>
      <xdr:rowOff>144780</xdr:rowOff>
    </xdr:to>
    <xdr:cxnSp macro="">
      <xdr:nvCxnSpPr>
        <xdr:cNvPr id="659" name="直線コネクタ 658">
          <a:extLst>
            <a:ext uri="{FF2B5EF4-FFF2-40B4-BE49-F238E27FC236}">
              <a16:creationId xmlns:a16="http://schemas.microsoft.com/office/drawing/2014/main" id="{00000000-0008-0000-0100-000093020000}"/>
            </a:ext>
          </a:extLst>
        </xdr:cNvPr>
        <xdr:cNvCxnSpPr/>
      </xdr:nvCxnSpPr>
      <xdr:spPr>
        <a:xfrm flipV="1">
          <a:off x="16318864" y="17160784"/>
          <a:ext cx="0" cy="15005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148607</xdr:rowOff>
    </xdr:from>
    <xdr:ext cx="405111" cy="259045"/>
    <xdr:sp macro="" textlink="">
      <xdr:nvSpPr>
        <xdr:cNvPr id="660" name="【公民館】&#10;有形固定資産減価償却率最小値テキスト">
          <a:extLst>
            <a:ext uri="{FF2B5EF4-FFF2-40B4-BE49-F238E27FC236}">
              <a16:creationId xmlns:a16="http://schemas.microsoft.com/office/drawing/2014/main" id="{00000000-0008-0000-0100-000094020000}"/>
            </a:ext>
          </a:extLst>
        </xdr:cNvPr>
        <xdr:cNvSpPr txBox="1"/>
      </xdr:nvSpPr>
      <xdr:spPr>
        <a:xfrm>
          <a:off x="16357600" y="186652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144780</xdr:rowOff>
    </xdr:from>
    <xdr:to>
      <xdr:col>86</xdr:col>
      <xdr:colOff>25400</xdr:colOff>
      <xdr:row>108</xdr:row>
      <xdr:rowOff>144780</xdr:rowOff>
    </xdr:to>
    <xdr:cxnSp macro="">
      <xdr:nvCxnSpPr>
        <xdr:cNvPr id="661" name="直線コネクタ 660">
          <a:extLst>
            <a:ext uri="{FF2B5EF4-FFF2-40B4-BE49-F238E27FC236}">
              <a16:creationId xmlns:a16="http://schemas.microsoft.com/office/drawing/2014/main" id="{00000000-0008-0000-0100-000095020000}"/>
            </a:ext>
          </a:extLst>
        </xdr:cNvPr>
        <xdr:cNvCxnSpPr/>
      </xdr:nvCxnSpPr>
      <xdr:spPr>
        <a:xfrm>
          <a:off x="16230600" y="186613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133911</xdr:rowOff>
    </xdr:from>
    <xdr:ext cx="340478" cy="259045"/>
    <xdr:sp macro="" textlink="">
      <xdr:nvSpPr>
        <xdr:cNvPr id="662" name="【公民館】&#10;有形固定資産減価償却率最大値テキスト">
          <a:extLst>
            <a:ext uri="{FF2B5EF4-FFF2-40B4-BE49-F238E27FC236}">
              <a16:creationId xmlns:a16="http://schemas.microsoft.com/office/drawing/2014/main" id="{00000000-0008-0000-0100-000096020000}"/>
            </a:ext>
          </a:extLst>
        </xdr:cNvPr>
        <xdr:cNvSpPr txBox="1"/>
      </xdr:nvSpPr>
      <xdr:spPr>
        <a:xfrm>
          <a:off x="16357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15784</xdr:rowOff>
    </xdr:from>
    <xdr:to>
      <xdr:col>86</xdr:col>
      <xdr:colOff>25400</xdr:colOff>
      <xdr:row>100</xdr:row>
      <xdr:rowOff>15784</xdr:rowOff>
    </xdr:to>
    <xdr:cxnSp macro="">
      <xdr:nvCxnSpPr>
        <xdr:cNvPr id="663" name="直線コネクタ 662">
          <a:extLst>
            <a:ext uri="{FF2B5EF4-FFF2-40B4-BE49-F238E27FC236}">
              <a16:creationId xmlns:a16="http://schemas.microsoft.com/office/drawing/2014/main" id="{00000000-0008-0000-0100-000097020000}"/>
            </a:ext>
          </a:extLst>
        </xdr:cNvPr>
        <xdr:cNvCxnSpPr/>
      </xdr:nvCxnSpPr>
      <xdr:spPr>
        <a:xfrm>
          <a:off x="16230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105</xdr:row>
      <xdr:rowOff>31585</xdr:rowOff>
    </xdr:from>
    <xdr:ext cx="405111" cy="259045"/>
    <xdr:sp macro="" textlink="">
      <xdr:nvSpPr>
        <xdr:cNvPr id="664" name="【公民館】&#10;有形固定資産減価償却率平均値テキスト">
          <a:extLst>
            <a:ext uri="{FF2B5EF4-FFF2-40B4-BE49-F238E27FC236}">
              <a16:creationId xmlns:a16="http://schemas.microsoft.com/office/drawing/2014/main" id="{00000000-0008-0000-0100-000098020000}"/>
            </a:ext>
          </a:extLst>
        </xdr:cNvPr>
        <xdr:cNvSpPr txBox="1"/>
      </xdr:nvSpPr>
      <xdr:spPr>
        <a:xfrm>
          <a:off x="16357600" y="1803383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53158</xdr:rowOff>
    </xdr:from>
    <xdr:to>
      <xdr:col>85</xdr:col>
      <xdr:colOff>177800</xdr:colOff>
      <xdr:row>105</xdr:row>
      <xdr:rowOff>154758</xdr:rowOff>
    </xdr:to>
    <xdr:sp macro="" textlink="">
      <xdr:nvSpPr>
        <xdr:cNvPr id="665" name="フローチャート: 判断 664">
          <a:extLst>
            <a:ext uri="{FF2B5EF4-FFF2-40B4-BE49-F238E27FC236}">
              <a16:creationId xmlns:a16="http://schemas.microsoft.com/office/drawing/2014/main" id="{00000000-0008-0000-0100-000099020000}"/>
            </a:ext>
          </a:extLst>
        </xdr:cNvPr>
        <xdr:cNvSpPr/>
      </xdr:nvSpPr>
      <xdr:spPr>
        <a:xfrm>
          <a:off x="162687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105</xdr:row>
      <xdr:rowOff>87449</xdr:rowOff>
    </xdr:from>
    <xdr:to>
      <xdr:col>81</xdr:col>
      <xdr:colOff>101600</xdr:colOff>
      <xdr:row>106</xdr:row>
      <xdr:rowOff>17599</xdr:rowOff>
    </xdr:to>
    <xdr:sp macro="" textlink="">
      <xdr:nvSpPr>
        <xdr:cNvPr id="666" name="フローチャート: 判断 665">
          <a:extLst>
            <a:ext uri="{FF2B5EF4-FFF2-40B4-BE49-F238E27FC236}">
              <a16:creationId xmlns:a16="http://schemas.microsoft.com/office/drawing/2014/main" id="{00000000-0008-0000-0100-00009A020000}"/>
            </a:ext>
          </a:extLst>
        </xdr:cNvPr>
        <xdr:cNvSpPr/>
      </xdr:nvSpPr>
      <xdr:spPr>
        <a:xfrm>
          <a:off x="15430500" y="180896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105</xdr:row>
      <xdr:rowOff>77651</xdr:rowOff>
    </xdr:from>
    <xdr:to>
      <xdr:col>76</xdr:col>
      <xdr:colOff>165100</xdr:colOff>
      <xdr:row>106</xdr:row>
      <xdr:rowOff>7801</xdr:rowOff>
    </xdr:to>
    <xdr:sp macro="" textlink="">
      <xdr:nvSpPr>
        <xdr:cNvPr id="667" name="フローチャート: 判断 666">
          <a:extLst>
            <a:ext uri="{FF2B5EF4-FFF2-40B4-BE49-F238E27FC236}">
              <a16:creationId xmlns:a16="http://schemas.microsoft.com/office/drawing/2014/main" id="{00000000-0008-0000-0100-00009B020000}"/>
            </a:ext>
          </a:extLst>
        </xdr:cNvPr>
        <xdr:cNvSpPr/>
      </xdr:nvSpPr>
      <xdr:spPr>
        <a:xfrm>
          <a:off x="14541500" y="18079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105</xdr:row>
      <xdr:rowOff>71120</xdr:rowOff>
    </xdr:from>
    <xdr:to>
      <xdr:col>72</xdr:col>
      <xdr:colOff>38100</xdr:colOff>
      <xdr:row>106</xdr:row>
      <xdr:rowOff>1270</xdr:rowOff>
    </xdr:to>
    <xdr:sp macro="" textlink="">
      <xdr:nvSpPr>
        <xdr:cNvPr id="668" name="フローチャート: 判断 667">
          <a:extLst>
            <a:ext uri="{FF2B5EF4-FFF2-40B4-BE49-F238E27FC236}">
              <a16:creationId xmlns:a16="http://schemas.microsoft.com/office/drawing/2014/main" id="{00000000-0008-0000-0100-00009C020000}"/>
            </a:ext>
          </a:extLst>
        </xdr:cNvPr>
        <xdr:cNvSpPr/>
      </xdr:nvSpPr>
      <xdr:spPr>
        <a:xfrm>
          <a:off x="13652500" y="18073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105</xdr:row>
      <xdr:rowOff>53158</xdr:rowOff>
    </xdr:from>
    <xdr:to>
      <xdr:col>67</xdr:col>
      <xdr:colOff>101600</xdr:colOff>
      <xdr:row>105</xdr:row>
      <xdr:rowOff>154758</xdr:rowOff>
    </xdr:to>
    <xdr:sp macro="" textlink="">
      <xdr:nvSpPr>
        <xdr:cNvPr id="669" name="フローチャート: 判断 668">
          <a:extLst>
            <a:ext uri="{FF2B5EF4-FFF2-40B4-BE49-F238E27FC236}">
              <a16:creationId xmlns:a16="http://schemas.microsoft.com/office/drawing/2014/main" id="{00000000-0008-0000-0100-00009D020000}"/>
            </a:ext>
          </a:extLst>
        </xdr:cNvPr>
        <xdr:cNvSpPr/>
      </xdr:nvSpPr>
      <xdr:spPr>
        <a:xfrm>
          <a:off x="12763500" y="18055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0" name="テキスト ボックス 669">
          <a:extLst>
            <a:ext uri="{FF2B5EF4-FFF2-40B4-BE49-F238E27FC236}">
              <a16:creationId xmlns:a16="http://schemas.microsoft.com/office/drawing/2014/main" id="{00000000-0008-0000-0100-00009E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71" name="テキスト ボックス 670">
          <a:extLst>
            <a:ext uri="{FF2B5EF4-FFF2-40B4-BE49-F238E27FC236}">
              <a16:creationId xmlns:a16="http://schemas.microsoft.com/office/drawing/2014/main" id="{00000000-0008-0000-0100-00009F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72" name="テキスト ボックス 671">
          <a:extLst>
            <a:ext uri="{FF2B5EF4-FFF2-40B4-BE49-F238E27FC236}">
              <a16:creationId xmlns:a16="http://schemas.microsoft.com/office/drawing/2014/main" id="{00000000-0008-0000-0100-0000A0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73" name="テキスト ボックス 672">
          <a:extLst>
            <a:ext uri="{FF2B5EF4-FFF2-40B4-BE49-F238E27FC236}">
              <a16:creationId xmlns:a16="http://schemas.microsoft.com/office/drawing/2014/main" id="{00000000-0008-0000-0100-0000A1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74" name="テキスト ボックス 673">
          <a:extLst>
            <a:ext uri="{FF2B5EF4-FFF2-40B4-BE49-F238E27FC236}">
              <a16:creationId xmlns:a16="http://schemas.microsoft.com/office/drawing/2014/main" id="{00000000-0008-0000-0100-0000A2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2539</xdr:rowOff>
    </xdr:from>
    <xdr:to>
      <xdr:col>85</xdr:col>
      <xdr:colOff>177800</xdr:colOff>
      <xdr:row>104</xdr:row>
      <xdr:rowOff>104139</xdr:rowOff>
    </xdr:to>
    <xdr:sp macro="" textlink="">
      <xdr:nvSpPr>
        <xdr:cNvPr id="675" name="楕円 674">
          <a:extLst>
            <a:ext uri="{FF2B5EF4-FFF2-40B4-BE49-F238E27FC236}">
              <a16:creationId xmlns:a16="http://schemas.microsoft.com/office/drawing/2014/main" id="{00000000-0008-0000-0100-0000A3020000}"/>
            </a:ext>
          </a:extLst>
        </xdr:cNvPr>
        <xdr:cNvSpPr/>
      </xdr:nvSpPr>
      <xdr:spPr>
        <a:xfrm>
          <a:off x="16268700" y="178333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103</xdr:row>
      <xdr:rowOff>25416</xdr:rowOff>
    </xdr:from>
    <xdr:ext cx="405111" cy="259045"/>
    <xdr:sp macro="" textlink="">
      <xdr:nvSpPr>
        <xdr:cNvPr id="676" name="【公民館】&#10;有形固定資産減価償却率該当値テキスト">
          <a:extLst>
            <a:ext uri="{FF2B5EF4-FFF2-40B4-BE49-F238E27FC236}">
              <a16:creationId xmlns:a16="http://schemas.microsoft.com/office/drawing/2014/main" id="{00000000-0008-0000-0100-0000A4020000}"/>
            </a:ext>
          </a:extLst>
        </xdr:cNvPr>
        <xdr:cNvSpPr txBox="1"/>
      </xdr:nvSpPr>
      <xdr:spPr>
        <a:xfrm>
          <a:off x="16357600" y="17684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138068</xdr:rowOff>
    </xdr:from>
    <xdr:to>
      <xdr:col>81</xdr:col>
      <xdr:colOff>101600</xdr:colOff>
      <xdr:row>104</xdr:row>
      <xdr:rowOff>68218</xdr:rowOff>
    </xdr:to>
    <xdr:sp macro="" textlink="">
      <xdr:nvSpPr>
        <xdr:cNvPr id="677" name="楕円 676">
          <a:extLst>
            <a:ext uri="{FF2B5EF4-FFF2-40B4-BE49-F238E27FC236}">
              <a16:creationId xmlns:a16="http://schemas.microsoft.com/office/drawing/2014/main" id="{00000000-0008-0000-0100-0000A5020000}"/>
            </a:ext>
          </a:extLst>
        </xdr:cNvPr>
        <xdr:cNvSpPr/>
      </xdr:nvSpPr>
      <xdr:spPr>
        <a:xfrm>
          <a:off x="15430500" y="177974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104</xdr:row>
      <xdr:rowOff>17418</xdr:rowOff>
    </xdr:from>
    <xdr:to>
      <xdr:col>85</xdr:col>
      <xdr:colOff>127000</xdr:colOff>
      <xdr:row>104</xdr:row>
      <xdr:rowOff>53339</xdr:rowOff>
    </xdr:to>
    <xdr:cxnSp macro="">
      <xdr:nvCxnSpPr>
        <xdr:cNvPr id="678" name="直線コネクタ 677">
          <a:extLst>
            <a:ext uri="{FF2B5EF4-FFF2-40B4-BE49-F238E27FC236}">
              <a16:creationId xmlns:a16="http://schemas.microsoft.com/office/drawing/2014/main" id="{00000000-0008-0000-0100-0000A6020000}"/>
            </a:ext>
          </a:extLst>
        </xdr:cNvPr>
        <xdr:cNvCxnSpPr/>
      </xdr:nvCxnSpPr>
      <xdr:spPr>
        <a:xfrm>
          <a:off x="15481300" y="17848218"/>
          <a:ext cx="838200" cy="359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103777</xdr:rowOff>
    </xdr:from>
    <xdr:to>
      <xdr:col>76</xdr:col>
      <xdr:colOff>165100</xdr:colOff>
      <xdr:row>104</xdr:row>
      <xdr:rowOff>33927</xdr:rowOff>
    </xdr:to>
    <xdr:sp macro="" textlink="">
      <xdr:nvSpPr>
        <xdr:cNvPr id="679" name="楕円 678">
          <a:extLst>
            <a:ext uri="{FF2B5EF4-FFF2-40B4-BE49-F238E27FC236}">
              <a16:creationId xmlns:a16="http://schemas.microsoft.com/office/drawing/2014/main" id="{00000000-0008-0000-0100-0000A7020000}"/>
            </a:ext>
          </a:extLst>
        </xdr:cNvPr>
        <xdr:cNvSpPr/>
      </xdr:nvSpPr>
      <xdr:spPr>
        <a:xfrm>
          <a:off x="14541500" y="17763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154577</xdr:rowOff>
    </xdr:from>
    <xdr:to>
      <xdr:col>81</xdr:col>
      <xdr:colOff>50800</xdr:colOff>
      <xdr:row>104</xdr:row>
      <xdr:rowOff>17418</xdr:rowOff>
    </xdr:to>
    <xdr:cxnSp macro="">
      <xdr:nvCxnSpPr>
        <xdr:cNvPr id="680" name="直線コネクタ 679">
          <a:extLst>
            <a:ext uri="{FF2B5EF4-FFF2-40B4-BE49-F238E27FC236}">
              <a16:creationId xmlns:a16="http://schemas.microsoft.com/office/drawing/2014/main" id="{00000000-0008-0000-0100-0000A8020000}"/>
            </a:ext>
          </a:extLst>
        </xdr:cNvPr>
        <xdr:cNvCxnSpPr/>
      </xdr:nvCxnSpPr>
      <xdr:spPr>
        <a:xfrm>
          <a:off x="14592300" y="17813927"/>
          <a:ext cx="8890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106</xdr:row>
      <xdr:rowOff>71120</xdr:rowOff>
    </xdr:from>
    <xdr:to>
      <xdr:col>72</xdr:col>
      <xdr:colOff>38100</xdr:colOff>
      <xdr:row>107</xdr:row>
      <xdr:rowOff>1270</xdr:rowOff>
    </xdr:to>
    <xdr:sp macro="" textlink="">
      <xdr:nvSpPr>
        <xdr:cNvPr id="681" name="楕円 680">
          <a:extLst>
            <a:ext uri="{FF2B5EF4-FFF2-40B4-BE49-F238E27FC236}">
              <a16:creationId xmlns:a16="http://schemas.microsoft.com/office/drawing/2014/main" id="{00000000-0008-0000-0100-0000A9020000}"/>
            </a:ext>
          </a:extLst>
        </xdr:cNvPr>
        <xdr:cNvSpPr/>
      </xdr:nvSpPr>
      <xdr:spPr>
        <a:xfrm>
          <a:off x="13652500" y="18244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154577</xdr:rowOff>
    </xdr:from>
    <xdr:to>
      <xdr:col>76</xdr:col>
      <xdr:colOff>114300</xdr:colOff>
      <xdr:row>106</xdr:row>
      <xdr:rowOff>121920</xdr:rowOff>
    </xdr:to>
    <xdr:cxnSp macro="">
      <xdr:nvCxnSpPr>
        <xdr:cNvPr id="682" name="直線コネクタ 681">
          <a:extLst>
            <a:ext uri="{FF2B5EF4-FFF2-40B4-BE49-F238E27FC236}">
              <a16:creationId xmlns:a16="http://schemas.microsoft.com/office/drawing/2014/main" id="{00000000-0008-0000-0100-0000AA020000}"/>
            </a:ext>
          </a:extLst>
        </xdr:cNvPr>
        <xdr:cNvCxnSpPr/>
      </xdr:nvCxnSpPr>
      <xdr:spPr>
        <a:xfrm flipV="1">
          <a:off x="13703300" y="17813927"/>
          <a:ext cx="889000" cy="4816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106</xdr:row>
      <xdr:rowOff>33564</xdr:rowOff>
    </xdr:from>
    <xdr:to>
      <xdr:col>67</xdr:col>
      <xdr:colOff>101600</xdr:colOff>
      <xdr:row>106</xdr:row>
      <xdr:rowOff>135164</xdr:rowOff>
    </xdr:to>
    <xdr:sp macro="" textlink="">
      <xdr:nvSpPr>
        <xdr:cNvPr id="683" name="楕円 682">
          <a:extLst>
            <a:ext uri="{FF2B5EF4-FFF2-40B4-BE49-F238E27FC236}">
              <a16:creationId xmlns:a16="http://schemas.microsoft.com/office/drawing/2014/main" id="{00000000-0008-0000-0100-0000AB020000}"/>
            </a:ext>
          </a:extLst>
        </xdr:cNvPr>
        <xdr:cNvSpPr/>
      </xdr:nvSpPr>
      <xdr:spPr>
        <a:xfrm>
          <a:off x="12763500" y="182072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106</xdr:row>
      <xdr:rowOff>84364</xdr:rowOff>
    </xdr:from>
    <xdr:to>
      <xdr:col>71</xdr:col>
      <xdr:colOff>177800</xdr:colOff>
      <xdr:row>106</xdr:row>
      <xdr:rowOff>121920</xdr:rowOff>
    </xdr:to>
    <xdr:cxnSp macro="">
      <xdr:nvCxnSpPr>
        <xdr:cNvPr id="684" name="直線コネクタ 683">
          <a:extLst>
            <a:ext uri="{FF2B5EF4-FFF2-40B4-BE49-F238E27FC236}">
              <a16:creationId xmlns:a16="http://schemas.microsoft.com/office/drawing/2014/main" id="{00000000-0008-0000-0100-0000AC020000}"/>
            </a:ext>
          </a:extLst>
        </xdr:cNvPr>
        <xdr:cNvCxnSpPr/>
      </xdr:nvCxnSpPr>
      <xdr:spPr>
        <a:xfrm>
          <a:off x="12814300" y="18258064"/>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106</xdr:row>
      <xdr:rowOff>8726</xdr:rowOff>
    </xdr:from>
    <xdr:ext cx="405111" cy="259045"/>
    <xdr:sp macro="" textlink="">
      <xdr:nvSpPr>
        <xdr:cNvPr id="685" name="n_1aveValue【公民館】&#10;有形固定資産減価償却率">
          <a:extLst>
            <a:ext uri="{FF2B5EF4-FFF2-40B4-BE49-F238E27FC236}">
              <a16:creationId xmlns:a16="http://schemas.microsoft.com/office/drawing/2014/main" id="{00000000-0008-0000-0100-0000AD020000}"/>
            </a:ext>
          </a:extLst>
        </xdr:cNvPr>
        <xdr:cNvSpPr txBox="1"/>
      </xdr:nvSpPr>
      <xdr:spPr>
        <a:xfrm>
          <a:off x="15266044" y="1818242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170378</xdr:rowOff>
    </xdr:from>
    <xdr:ext cx="405111" cy="259045"/>
    <xdr:sp macro="" textlink="">
      <xdr:nvSpPr>
        <xdr:cNvPr id="686" name="n_2aveValue【公民館】&#10;有形固定資産減価償却率">
          <a:extLst>
            <a:ext uri="{FF2B5EF4-FFF2-40B4-BE49-F238E27FC236}">
              <a16:creationId xmlns:a16="http://schemas.microsoft.com/office/drawing/2014/main" id="{00000000-0008-0000-0100-0000AE020000}"/>
            </a:ext>
          </a:extLst>
        </xdr:cNvPr>
        <xdr:cNvSpPr txBox="1"/>
      </xdr:nvSpPr>
      <xdr:spPr>
        <a:xfrm>
          <a:off x="14389744" y="181726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17797</xdr:rowOff>
    </xdr:from>
    <xdr:ext cx="405111" cy="259045"/>
    <xdr:sp macro="" textlink="">
      <xdr:nvSpPr>
        <xdr:cNvPr id="687" name="n_3aveValue【公民館】&#10;有形固定資産減価償却率">
          <a:extLst>
            <a:ext uri="{FF2B5EF4-FFF2-40B4-BE49-F238E27FC236}">
              <a16:creationId xmlns:a16="http://schemas.microsoft.com/office/drawing/2014/main" id="{00000000-0008-0000-0100-0000AF020000}"/>
            </a:ext>
          </a:extLst>
        </xdr:cNvPr>
        <xdr:cNvSpPr txBox="1"/>
      </xdr:nvSpPr>
      <xdr:spPr>
        <a:xfrm>
          <a:off x="13500744" y="17848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103</xdr:row>
      <xdr:rowOff>171285</xdr:rowOff>
    </xdr:from>
    <xdr:ext cx="405111" cy="259045"/>
    <xdr:sp macro="" textlink="">
      <xdr:nvSpPr>
        <xdr:cNvPr id="688" name="n_4aveValue【公民館】&#10;有形固定資産減価償却率">
          <a:extLst>
            <a:ext uri="{FF2B5EF4-FFF2-40B4-BE49-F238E27FC236}">
              <a16:creationId xmlns:a16="http://schemas.microsoft.com/office/drawing/2014/main" id="{00000000-0008-0000-0100-0000B0020000}"/>
            </a:ext>
          </a:extLst>
        </xdr:cNvPr>
        <xdr:cNvSpPr txBox="1"/>
      </xdr:nvSpPr>
      <xdr:spPr>
        <a:xfrm>
          <a:off x="12611744" y="178306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102</xdr:row>
      <xdr:rowOff>84745</xdr:rowOff>
    </xdr:from>
    <xdr:ext cx="405111" cy="259045"/>
    <xdr:sp macro="" textlink="">
      <xdr:nvSpPr>
        <xdr:cNvPr id="689" name="n_1mainValue【公民館】&#10;有形固定資産減価償却率">
          <a:extLst>
            <a:ext uri="{FF2B5EF4-FFF2-40B4-BE49-F238E27FC236}">
              <a16:creationId xmlns:a16="http://schemas.microsoft.com/office/drawing/2014/main" id="{00000000-0008-0000-0100-0000B1020000}"/>
            </a:ext>
          </a:extLst>
        </xdr:cNvPr>
        <xdr:cNvSpPr txBox="1"/>
      </xdr:nvSpPr>
      <xdr:spPr>
        <a:xfrm>
          <a:off x="15266044" y="1757264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50454</xdr:rowOff>
    </xdr:from>
    <xdr:ext cx="405111" cy="259045"/>
    <xdr:sp macro="" textlink="">
      <xdr:nvSpPr>
        <xdr:cNvPr id="690" name="n_2mainValue【公民館】&#10;有形固定資産減価償却率">
          <a:extLst>
            <a:ext uri="{FF2B5EF4-FFF2-40B4-BE49-F238E27FC236}">
              <a16:creationId xmlns:a16="http://schemas.microsoft.com/office/drawing/2014/main" id="{00000000-0008-0000-0100-0000B2020000}"/>
            </a:ext>
          </a:extLst>
        </xdr:cNvPr>
        <xdr:cNvSpPr txBox="1"/>
      </xdr:nvSpPr>
      <xdr:spPr>
        <a:xfrm>
          <a:off x="14389744" y="175383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106</xdr:row>
      <xdr:rowOff>163847</xdr:rowOff>
    </xdr:from>
    <xdr:ext cx="405111" cy="259045"/>
    <xdr:sp macro="" textlink="">
      <xdr:nvSpPr>
        <xdr:cNvPr id="691" name="n_3mainValue【公民館】&#10;有形固定資産減価償却率">
          <a:extLst>
            <a:ext uri="{FF2B5EF4-FFF2-40B4-BE49-F238E27FC236}">
              <a16:creationId xmlns:a16="http://schemas.microsoft.com/office/drawing/2014/main" id="{00000000-0008-0000-0100-0000B3020000}"/>
            </a:ext>
          </a:extLst>
        </xdr:cNvPr>
        <xdr:cNvSpPr txBox="1"/>
      </xdr:nvSpPr>
      <xdr:spPr>
        <a:xfrm>
          <a:off x="13500744" y="18337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106</xdr:row>
      <xdr:rowOff>126291</xdr:rowOff>
    </xdr:from>
    <xdr:ext cx="405111" cy="259045"/>
    <xdr:sp macro="" textlink="">
      <xdr:nvSpPr>
        <xdr:cNvPr id="692" name="n_4mainValue【公民館】&#10;有形固定資産減価償却率">
          <a:extLst>
            <a:ext uri="{FF2B5EF4-FFF2-40B4-BE49-F238E27FC236}">
              <a16:creationId xmlns:a16="http://schemas.microsoft.com/office/drawing/2014/main" id="{00000000-0008-0000-0100-0000B4020000}"/>
            </a:ext>
          </a:extLst>
        </xdr:cNvPr>
        <xdr:cNvSpPr txBox="1"/>
      </xdr:nvSpPr>
      <xdr:spPr>
        <a:xfrm>
          <a:off x="12611744" y="182999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3" name="正方形/長方形 692">
          <a:extLst>
            <a:ext uri="{FF2B5EF4-FFF2-40B4-BE49-F238E27FC236}">
              <a16:creationId xmlns:a16="http://schemas.microsoft.com/office/drawing/2014/main" id="{00000000-0008-0000-0100-0000B5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4" name="正方形/長方形 693">
          <a:extLst>
            <a:ext uri="{FF2B5EF4-FFF2-40B4-BE49-F238E27FC236}">
              <a16:creationId xmlns:a16="http://schemas.microsoft.com/office/drawing/2014/main" id="{00000000-0008-0000-0100-0000B6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5" name="正方形/長方形 694">
          <a:extLst>
            <a:ext uri="{FF2B5EF4-FFF2-40B4-BE49-F238E27FC236}">
              <a16:creationId xmlns:a16="http://schemas.microsoft.com/office/drawing/2014/main" id="{00000000-0008-0000-0100-0000B7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6" name="正方形/長方形 695">
          <a:extLst>
            <a:ext uri="{FF2B5EF4-FFF2-40B4-BE49-F238E27FC236}">
              <a16:creationId xmlns:a16="http://schemas.microsoft.com/office/drawing/2014/main" id="{00000000-0008-0000-0100-0000B8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7" name="正方形/長方形 696">
          <a:extLst>
            <a:ext uri="{FF2B5EF4-FFF2-40B4-BE49-F238E27FC236}">
              <a16:creationId xmlns:a16="http://schemas.microsoft.com/office/drawing/2014/main" id="{00000000-0008-0000-0100-0000B9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8" name="正方形/長方形 697">
          <a:extLst>
            <a:ext uri="{FF2B5EF4-FFF2-40B4-BE49-F238E27FC236}">
              <a16:creationId xmlns:a16="http://schemas.microsoft.com/office/drawing/2014/main" id="{00000000-0008-0000-0100-0000BA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699" name="正方形/長方形 698">
          <a:extLst>
            <a:ext uri="{FF2B5EF4-FFF2-40B4-BE49-F238E27FC236}">
              <a16:creationId xmlns:a16="http://schemas.microsoft.com/office/drawing/2014/main" id="{00000000-0008-0000-0100-0000BB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0" name="正方形/長方形 699">
          <a:extLst>
            <a:ext uri="{FF2B5EF4-FFF2-40B4-BE49-F238E27FC236}">
              <a16:creationId xmlns:a16="http://schemas.microsoft.com/office/drawing/2014/main" id="{00000000-0008-0000-0100-0000BC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1" name="テキスト ボックス 700">
          <a:extLst>
            <a:ext uri="{FF2B5EF4-FFF2-40B4-BE49-F238E27FC236}">
              <a16:creationId xmlns:a16="http://schemas.microsoft.com/office/drawing/2014/main" id="{00000000-0008-0000-0100-0000BD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2" name="直線コネクタ 701">
          <a:extLst>
            <a:ext uri="{FF2B5EF4-FFF2-40B4-BE49-F238E27FC236}">
              <a16:creationId xmlns:a16="http://schemas.microsoft.com/office/drawing/2014/main" id="{00000000-0008-0000-0100-0000BE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3" name="直線コネクタ 702">
          <a:extLst>
            <a:ext uri="{FF2B5EF4-FFF2-40B4-BE49-F238E27FC236}">
              <a16:creationId xmlns:a16="http://schemas.microsoft.com/office/drawing/2014/main" id="{00000000-0008-0000-0100-0000BF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4" name="テキスト ボックス 703">
          <a:extLst>
            <a:ext uri="{FF2B5EF4-FFF2-40B4-BE49-F238E27FC236}">
              <a16:creationId xmlns:a16="http://schemas.microsoft.com/office/drawing/2014/main" id="{00000000-0008-0000-0100-0000C0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5" name="直線コネクタ 704">
          <a:extLst>
            <a:ext uri="{FF2B5EF4-FFF2-40B4-BE49-F238E27FC236}">
              <a16:creationId xmlns:a16="http://schemas.microsoft.com/office/drawing/2014/main" id="{00000000-0008-0000-0100-0000C1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6" name="テキスト ボックス 705">
          <a:extLst>
            <a:ext uri="{FF2B5EF4-FFF2-40B4-BE49-F238E27FC236}">
              <a16:creationId xmlns:a16="http://schemas.microsoft.com/office/drawing/2014/main" id="{00000000-0008-0000-0100-0000C2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7" name="直線コネクタ 706">
          <a:extLst>
            <a:ext uri="{FF2B5EF4-FFF2-40B4-BE49-F238E27FC236}">
              <a16:creationId xmlns:a16="http://schemas.microsoft.com/office/drawing/2014/main" id="{00000000-0008-0000-0100-0000C3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8" name="テキスト ボックス 707">
          <a:extLst>
            <a:ext uri="{FF2B5EF4-FFF2-40B4-BE49-F238E27FC236}">
              <a16:creationId xmlns:a16="http://schemas.microsoft.com/office/drawing/2014/main" id="{00000000-0008-0000-0100-0000C4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09" name="直線コネクタ 708">
          <a:extLst>
            <a:ext uri="{FF2B5EF4-FFF2-40B4-BE49-F238E27FC236}">
              <a16:creationId xmlns:a16="http://schemas.microsoft.com/office/drawing/2014/main" id="{00000000-0008-0000-0100-0000C5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0" name="テキスト ボックス 709">
          <a:extLst>
            <a:ext uri="{FF2B5EF4-FFF2-40B4-BE49-F238E27FC236}">
              <a16:creationId xmlns:a16="http://schemas.microsoft.com/office/drawing/2014/main" id="{00000000-0008-0000-0100-0000C6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1" name="直線コネクタ 710">
          <a:extLst>
            <a:ext uri="{FF2B5EF4-FFF2-40B4-BE49-F238E27FC236}">
              <a16:creationId xmlns:a16="http://schemas.microsoft.com/office/drawing/2014/main" id="{00000000-0008-0000-0100-0000C7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2" name="テキスト ボックス 711">
          <a:extLst>
            <a:ext uri="{FF2B5EF4-FFF2-40B4-BE49-F238E27FC236}">
              <a16:creationId xmlns:a16="http://schemas.microsoft.com/office/drawing/2014/main" id="{00000000-0008-0000-0100-0000C8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3" name="直線コネクタ 712">
          <a:extLst>
            <a:ext uri="{FF2B5EF4-FFF2-40B4-BE49-F238E27FC236}">
              <a16:creationId xmlns:a16="http://schemas.microsoft.com/office/drawing/2014/main" id="{00000000-0008-0000-0100-0000C9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14" name="テキスト ボックス 713">
          <a:extLst>
            <a:ext uri="{FF2B5EF4-FFF2-40B4-BE49-F238E27FC236}">
              <a16:creationId xmlns:a16="http://schemas.microsoft.com/office/drawing/2014/main" id="{00000000-0008-0000-0100-0000CA02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5" name="直線コネクタ 714">
          <a:extLst>
            <a:ext uri="{FF2B5EF4-FFF2-40B4-BE49-F238E27FC236}">
              <a16:creationId xmlns:a16="http://schemas.microsoft.com/office/drawing/2014/main" id="{00000000-0008-0000-0100-0000CB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16" name="テキスト ボックス 715">
          <a:extLst>
            <a:ext uri="{FF2B5EF4-FFF2-40B4-BE49-F238E27FC236}">
              <a16:creationId xmlns:a16="http://schemas.microsoft.com/office/drawing/2014/main" id="{00000000-0008-0000-0100-0000CC02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7" name="【公民館】&#10;一人当たり面積グラフ枠">
          <a:extLst>
            <a:ext uri="{FF2B5EF4-FFF2-40B4-BE49-F238E27FC236}">
              <a16:creationId xmlns:a16="http://schemas.microsoft.com/office/drawing/2014/main" id="{00000000-0008-0000-0100-0000CD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118655</xdr:rowOff>
    </xdr:from>
    <xdr:to>
      <xdr:col>116</xdr:col>
      <xdr:colOff>62864</xdr:colOff>
      <xdr:row>109</xdr:row>
      <xdr:rowOff>32113</xdr:rowOff>
    </xdr:to>
    <xdr:cxnSp macro="">
      <xdr:nvCxnSpPr>
        <xdr:cNvPr id="718" name="直線コネクタ 717">
          <a:extLst>
            <a:ext uri="{FF2B5EF4-FFF2-40B4-BE49-F238E27FC236}">
              <a16:creationId xmlns:a16="http://schemas.microsoft.com/office/drawing/2014/main" id="{00000000-0008-0000-0100-0000CE020000}"/>
            </a:ext>
          </a:extLst>
        </xdr:cNvPr>
        <xdr:cNvCxnSpPr/>
      </xdr:nvCxnSpPr>
      <xdr:spPr>
        <a:xfrm flipV="1">
          <a:off x="22160864" y="17263655"/>
          <a:ext cx="0" cy="145650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35940</xdr:rowOff>
    </xdr:from>
    <xdr:ext cx="469744" cy="259045"/>
    <xdr:sp macro="" textlink="">
      <xdr:nvSpPr>
        <xdr:cNvPr id="719" name="【公民館】&#10;一人当たり面積最小値テキスト">
          <a:extLst>
            <a:ext uri="{FF2B5EF4-FFF2-40B4-BE49-F238E27FC236}">
              <a16:creationId xmlns:a16="http://schemas.microsoft.com/office/drawing/2014/main" id="{00000000-0008-0000-0100-0000CF020000}"/>
            </a:ext>
          </a:extLst>
        </xdr:cNvPr>
        <xdr:cNvSpPr txBox="1"/>
      </xdr:nvSpPr>
      <xdr:spPr>
        <a:xfrm>
          <a:off x="22199600" y="18723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109</xdr:row>
      <xdr:rowOff>32113</xdr:rowOff>
    </xdr:from>
    <xdr:to>
      <xdr:col>116</xdr:col>
      <xdr:colOff>152400</xdr:colOff>
      <xdr:row>109</xdr:row>
      <xdr:rowOff>32113</xdr:rowOff>
    </xdr:to>
    <xdr:cxnSp macro="">
      <xdr:nvCxnSpPr>
        <xdr:cNvPr id="720" name="直線コネクタ 719">
          <a:extLst>
            <a:ext uri="{FF2B5EF4-FFF2-40B4-BE49-F238E27FC236}">
              <a16:creationId xmlns:a16="http://schemas.microsoft.com/office/drawing/2014/main" id="{00000000-0008-0000-0100-0000D0020000}"/>
            </a:ext>
          </a:extLst>
        </xdr:cNvPr>
        <xdr:cNvCxnSpPr/>
      </xdr:nvCxnSpPr>
      <xdr:spPr>
        <a:xfrm>
          <a:off x="22072600" y="187201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65332</xdr:rowOff>
    </xdr:from>
    <xdr:ext cx="469744" cy="259045"/>
    <xdr:sp macro="" textlink="">
      <xdr:nvSpPr>
        <xdr:cNvPr id="721" name="【公民館】&#10;一人当たり面積最大値テキスト">
          <a:extLst>
            <a:ext uri="{FF2B5EF4-FFF2-40B4-BE49-F238E27FC236}">
              <a16:creationId xmlns:a16="http://schemas.microsoft.com/office/drawing/2014/main" id="{00000000-0008-0000-0100-0000D1020000}"/>
            </a:ext>
          </a:extLst>
        </xdr:cNvPr>
        <xdr:cNvSpPr txBox="1"/>
      </xdr:nvSpPr>
      <xdr:spPr>
        <a:xfrm>
          <a:off x="22199600" y="170388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118655</xdr:rowOff>
    </xdr:from>
    <xdr:to>
      <xdr:col>116</xdr:col>
      <xdr:colOff>152400</xdr:colOff>
      <xdr:row>100</xdr:row>
      <xdr:rowOff>118655</xdr:rowOff>
    </xdr:to>
    <xdr:cxnSp macro="">
      <xdr:nvCxnSpPr>
        <xdr:cNvPr id="722" name="直線コネクタ 721">
          <a:extLst>
            <a:ext uri="{FF2B5EF4-FFF2-40B4-BE49-F238E27FC236}">
              <a16:creationId xmlns:a16="http://schemas.microsoft.com/office/drawing/2014/main" id="{00000000-0008-0000-0100-0000D2020000}"/>
            </a:ext>
          </a:extLst>
        </xdr:cNvPr>
        <xdr:cNvCxnSpPr/>
      </xdr:nvCxnSpPr>
      <xdr:spPr>
        <a:xfrm>
          <a:off x="22072600" y="172636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85470</xdr:rowOff>
    </xdr:from>
    <xdr:ext cx="469744" cy="259045"/>
    <xdr:sp macro="" textlink="">
      <xdr:nvSpPr>
        <xdr:cNvPr id="723" name="【公民館】&#10;一人当たり面積平均値テキスト">
          <a:extLst>
            <a:ext uri="{FF2B5EF4-FFF2-40B4-BE49-F238E27FC236}">
              <a16:creationId xmlns:a16="http://schemas.microsoft.com/office/drawing/2014/main" id="{00000000-0008-0000-0100-0000D3020000}"/>
            </a:ext>
          </a:extLst>
        </xdr:cNvPr>
        <xdr:cNvSpPr txBox="1"/>
      </xdr:nvSpPr>
      <xdr:spPr>
        <a:xfrm>
          <a:off x="22199600" y="1825917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107043</xdr:rowOff>
    </xdr:from>
    <xdr:to>
      <xdr:col>116</xdr:col>
      <xdr:colOff>114300</xdr:colOff>
      <xdr:row>107</xdr:row>
      <xdr:rowOff>37193</xdr:rowOff>
    </xdr:to>
    <xdr:sp macro="" textlink="">
      <xdr:nvSpPr>
        <xdr:cNvPr id="724" name="フローチャート: 判断 723">
          <a:extLst>
            <a:ext uri="{FF2B5EF4-FFF2-40B4-BE49-F238E27FC236}">
              <a16:creationId xmlns:a16="http://schemas.microsoft.com/office/drawing/2014/main" id="{00000000-0008-0000-0100-0000D4020000}"/>
            </a:ext>
          </a:extLst>
        </xdr:cNvPr>
        <xdr:cNvSpPr/>
      </xdr:nvSpPr>
      <xdr:spPr>
        <a:xfrm>
          <a:off x="221107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100512</xdr:rowOff>
    </xdr:from>
    <xdr:to>
      <xdr:col>112</xdr:col>
      <xdr:colOff>38100</xdr:colOff>
      <xdr:row>107</xdr:row>
      <xdr:rowOff>30662</xdr:rowOff>
    </xdr:to>
    <xdr:sp macro="" textlink="">
      <xdr:nvSpPr>
        <xdr:cNvPr id="725" name="フローチャート: 判断 724">
          <a:extLst>
            <a:ext uri="{FF2B5EF4-FFF2-40B4-BE49-F238E27FC236}">
              <a16:creationId xmlns:a16="http://schemas.microsoft.com/office/drawing/2014/main" id="{00000000-0008-0000-0100-0000D5020000}"/>
            </a:ext>
          </a:extLst>
        </xdr:cNvPr>
        <xdr:cNvSpPr/>
      </xdr:nvSpPr>
      <xdr:spPr>
        <a:xfrm>
          <a:off x="21272500" y="182742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93980</xdr:rowOff>
    </xdr:from>
    <xdr:to>
      <xdr:col>107</xdr:col>
      <xdr:colOff>101600</xdr:colOff>
      <xdr:row>107</xdr:row>
      <xdr:rowOff>24130</xdr:rowOff>
    </xdr:to>
    <xdr:sp macro="" textlink="">
      <xdr:nvSpPr>
        <xdr:cNvPr id="726" name="フローチャート: 判断 725">
          <a:extLst>
            <a:ext uri="{FF2B5EF4-FFF2-40B4-BE49-F238E27FC236}">
              <a16:creationId xmlns:a16="http://schemas.microsoft.com/office/drawing/2014/main" id="{00000000-0008-0000-0100-0000D6020000}"/>
            </a:ext>
          </a:extLst>
        </xdr:cNvPr>
        <xdr:cNvSpPr/>
      </xdr:nvSpPr>
      <xdr:spPr>
        <a:xfrm>
          <a:off x="20383500" y="18267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107043</xdr:rowOff>
    </xdr:from>
    <xdr:to>
      <xdr:col>102</xdr:col>
      <xdr:colOff>165100</xdr:colOff>
      <xdr:row>107</xdr:row>
      <xdr:rowOff>37193</xdr:rowOff>
    </xdr:to>
    <xdr:sp macro="" textlink="">
      <xdr:nvSpPr>
        <xdr:cNvPr id="727" name="フローチャート: 判断 726">
          <a:extLst>
            <a:ext uri="{FF2B5EF4-FFF2-40B4-BE49-F238E27FC236}">
              <a16:creationId xmlns:a16="http://schemas.microsoft.com/office/drawing/2014/main" id="{00000000-0008-0000-0100-0000D7020000}"/>
            </a:ext>
          </a:extLst>
        </xdr:cNvPr>
        <xdr:cNvSpPr/>
      </xdr:nvSpPr>
      <xdr:spPr>
        <a:xfrm>
          <a:off x="19494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107043</xdr:rowOff>
    </xdr:from>
    <xdr:to>
      <xdr:col>98</xdr:col>
      <xdr:colOff>38100</xdr:colOff>
      <xdr:row>107</xdr:row>
      <xdr:rowOff>37193</xdr:rowOff>
    </xdr:to>
    <xdr:sp macro="" textlink="">
      <xdr:nvSpPr>
        <xdr:cNvPr id="728" name="フローチャート: 判断 727">
          <a:extLst>
            <a:ext uri="{FF2B5EF4-FFF2-40B4-BE49-F238E27FC236}">
              <a16:creationId xmlns:a16="http://schemas.microsoft.com/office/drawing/2014/main" id="{00000000-0008-0000-0100-0000D8020000}"/>
            </a:ext>
          </a:extLst>
        </xdr:cNvPr>
        <xdr:cNvSpPr/>
      </xdr:nvSpPr>
      <xdr:spPr>
        <a:xfrm>
          <a:off x="18605500" y="182807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100-0000D9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100-0000DA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100-0000DB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100-0000DC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3" name="テキスト ボックス 732">
          <a:extLst>
            <a:ext uri="{FF2B5EF4-FFF2-40B4-BE49-F238E27FC236}">
              <a16:creationId xmlns:a16="http://schemas.microsoft.com/office/drawing/2014/main" id="{00000000-0008-0000-0100-0000DD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103</xdr:row>
      <xdr:rowOff>115207</xdr:rowOff>
    </xdr:from>
    <xdr:to>
      <xdr:col>116</xdr:col>
      <xdr:colOff>114300</xdr:colOff>
      <xdr:row>104</xdr:row>
      <xdr:rowOff>45357</xdr:rowOff>
    </xdr:to>
    <xdr:sp macro="" textlink="">
      <xdr:nvSpPr>
        <xdr:cNvPr id="734" name="楕円 733">
          <a:extLst>
            <a:ext uri="{FF2B5EF4-FFF2-40B4-BE49-F238E27FC236}">
              <a16:creationId xmlns:a16="http://schemas.microsoft.com/office/drawing/2014/main" id="{00000000-0008-0000-0100-0000DE020000}"/>
            </a:ext>
          </a:extLst>
        </xdr:cNvPr>
        <xdr:cNvSpPr/>
      </xdr:nvSpPr>
      <xdr:spPr>
        <a:xfrm>
          <a:off x="22110700" y="17774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102</xdr:row>
      <xdr:rowOff>138084</xdr:rowOff>
    </xdr:from>
    <xdr:ext cx="469744" cy="259045"/>
    <xdr:sp macro="" textlink="">
      <xdr:nvSpPr>
        <xdr:cNvPr id="735" name="【公民館】&#10;一人当たり面積該当値テキスト">
          <a:extLst>
            <a:ext uri="{FF2B5EF4-FFF2-40B4-BE49-F238E27FC236}">
              <a16:creationId xmlns:a16="http://schemas.microsoft.com/office/drawing/2014/main" id="{00000000-0008-0000-0100-0000DF020000}"/>
            </a:ext>
          </a:extLst>
        </xdr:cNvPr>
        <xdr:cNvSpPr txBox="1"/>
      </xdr:nvSpPr>
      <xdr:spPr>
        <a:xfrm>
          <a:off x="22199600" y="17625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103</xdr:row>
      <xdr:rowOff>125005</xdr:rowOff>
    </xdr:from>
    <xdr:to>
      <xdr:col>112</xdr:col>
      <xdr:colOff>38100</xdr:colOff>
      <xdr:row>104</xdr:row>
      <xdr:rowOff>55155</xdr:rowOff>
    </xdr:to>
    <xdr:sp macro="" textlink="">
      <xdr:nvSpPr>
        <xdr:cNvPr id="736" name="楕円 735">
          <a:extLst>
            <a:ext uri="{FF2B5EF4-FFF2-40B4-BE49-F238E27FC236}">
              <a16:creationId xmlns:a16="http://schemas.microsoft.com/office/drawing/2014/main" id="{00000000-0008-0000-0100-0000E0020000}"/>
            </a:ext>
          </a:extLst>
        </xdr:cNvPr>
        <xdr:cNvSpPr/>
      </xdr:nvSpPr>
      <xdr:spPr>
        <a:xfrm>
          <a:off x="21272500" y="177843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103</xdr:row>
      <xdr:rowOff>166007</xdr:rowOff>
    </xdr:from>
    <xdr:to>
      <xdr:col>116</xdr:col>
      <xdr:colOff>63500</xdr:colOff>
      <xdr:row>104</xdr:row>
      <xdr:rowOff>4355</xdr:rowOff>
    </xdr:to>
    <xdr:cxnSp macro="">
      <xdr:nvCxnSpPr>
        <xdr:cNvPr id="737" name="直線コネクタ 736">
          <a:extLst>
            <a:ext uri="{FF2B5EF4-FFF2-40B4-BE49-F238E27FC236}">
              <a16:creationId xmlns:a16="http://schemas.microsoft.com/office/drawing/2014/main" id="{00000000-0008-0000-0100-0000E1020000}"/>
            </a:ext>
          </a:extLst>
        </xdr:cNvPr>
        <xdr:cNvCxnSpPr/>
      </xdr:nvCxnSpPr>
      <xdr:spPr>
        <a:xfrm flipV="1">
          <a:off x="21323300" y="17825357"/>
          <a:ext cx="838200" cy="97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103</xdr:row>
      <xdr:rowOff>134801</xdr:rowOff>
    </xdr:from>
    <xdr:to>
      <xdr:col>107</xdr:col>
      <xdr:colOff>101600</xdr:colOff>
      <xdr:row>104</xdr:row>
      <xdr:rowOff>64951</xdr:rowOff>
    </xdr:to>
    <xdr:sp macro="" textlink="">
      <xdr:nvSpPr>
        <xdr:cNvPr id="738" name="楕円 737">
          <a:extLst>
            <a:ext uri="{FF2B5EF4-FFF2-40B4-BE49-F238E27FC236}">
              <a16:creationId xmlns:a16="http://schemas.microsoft.com/office/drawing/2014/main" id="{00000000-0008-0000-0100-0000E2020000}"/>
            </a:ext>
          </a:extLst>
        </xdr:cNvPr>
        <xdr:cNvSpPr/>
      </xdr:nvSpPr>
      <xdr:spPr>
        <a:xfrm>
          <a:off x="20383500" y="177941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104</xdr:row>
      <xdr:rowOff>4355</xdr:rowOff>
    </xdr:from>
    <xdr:to>
      <xdr:col>111</xdr:col>
      <xdr:colOff>177800</xdr:colOff>
      <xdr:row>104</xdr:row>
      <xdr:rowOff>14151</xdr:rowOff>
    </xdr:to>
    <xdr:cxnSp macro="">
      <xdr:nvCxnSpPr>
        <xdr:cNvPr id="739" name="直線コネクタ 738">
          <a:extLst>
            <a:ext uri="{FF2B5EF4-FFF2-40B4-BE49-F238E27FC236}">
              <a16:creationId xmlns:a16="http://schemas.microsoft.com/office/drawing/2014/main" id="{00000000-0008-0000-0100-0000E3020000}"/>
            </a:ext>
          </a:extLst>
        </xdr:cNvPr>
        <xdr:cNvCxnSpPr/>
      </xdr:nvCxnSpPr>
      <xdr:spPr>
        <a:xfrm flipV="1">
          <a:off x="20434300" y="178351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103</xdr:row>
      <xdr:rowOff>167458</xdr:rowOff>
    </xdr:from>
    <xdr:to>
      <xdr:col>102</xdr:col>
      <xdr:colOff>165100</xdr:colOff>
      <xdr:row>104</xdr:row>
      <xdr:rowOff>97608</xdr:rowOff>
    </xdr:to>
    <xdr:sp macro="" textlink="">
      <xdr:nvSpPr>
        <xdr:cNvPr id="740" name="楕円 739">
          <a:extLst>
            <a:ext uri="{FF2B5EF4-FFF2-40B4-BE49-F238E27FC236}">
              <a16:creationId xmlns:a16="http://schemas.microsoft.com/office/drawing/2014/main" id="{00000000-0008-0000-0100-0000E4020000}"/>
            </a:ext>
          </a:extLst>
        </xdr:cNvPr>
        <xdr:cNvSpPr/>
      </xdr:nvSpPr>
      <xdr:spPr>
        <a:xfrm>
          <a:off x="19494500" y="178268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104</xdr:row>
      <xdr:rowOff>14151</xdr:rowOff>
    </xdr:from>
    <xdr:to>
      <xdr:col>107</xdr:col>
      <xdr:colOff>50800</xdr:colOff>
      <xdr:row>104</xdr:row>
      <xdr:rowOff>46808</xdr:rowOff>
    </xdr:to>
    <xdr:cxnSp macro="">
      <xdr:nvCxnSpPr>
        <xdr:cNvPr id="741" name="直線コネクタ 740">
          <a:extLst>
            <a:ext uri="{FF2B5EF4-FFF2-40B4-BE49-F238E27FC236}">
              <a16:creationId xmlns:a16="http://schemas.microsoft.com/office/drawing/2014/main" id="{00000000-0008-0000-0100-0000E5020000}"/>
            </a:ext>
          </a:extLst>
        </xdr:cNvPr>
        <xdr:cNvCxnSpPr/>
      </xdr:nvCxnSpPr>
      <xdr:spPr>
        <a:xfrm flipV="1">
          <a:off x="19545300" y="17844951"/>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103</xdr:row>
      <xdr:rowOff>170724</xdr:rowOff>
    </xdr:from>
    <xdr:to>
      <xdr:col>98</xdr:col>
      <xdr:colOff>38100</xdr:colOff>
      <xdr:row>104</xdr:row>
      <xdr:rowOff>100874</xdr:rowOff>
    </xdr:to>
    <xdr:sp macro="" textlink="">
      <xdr:nvSpPr>
        <xdr:cNvPr id="742" name="楕円 741">
          <a:extLst>
            <a:ext uri="{FF2B5EF4-FFF2-40B4-BE49-F238E27FC236}">
              <a16:creationId xmlns:a16="http://schemas.microsoft.com/office/drawing/2014/main" id="{00000000-0008-0000-0100-0000E6020000}"/>
            </a:ext>
          </a:extLst>
        </xdr:cNvPr>
        <xdr:cNvSpPr/>
      </xdr:nvSpPr>
      <xdr:spPr>
        <a:xfrm>
          <a:off x="18605500" y="1783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104</xdr:row>
      <xdr:rowOff>46808</xdr:rowOff>
    </xdr:from>
    <xdr:to>
      <xdr:col>102</xdr:col>
      <xdr:colOff>114300</xdr:colOff>
      <xdr:row>104</xdr:row>
      <xdr:rowOff>50074</xdr:rowOff>
    </xdr:to>
    <xdr:cxnSp macro="">
      <xdr:nvCxnSpPr>
        <xdr:cNvPr id="743" name="直線コネクタ 742">
          <a:extLst>
            <a:ext uri="{FF2B5EF4-FFF2-40B4-BE49-F238E27FC236}">
              <a16:creationId xmlns:a16="http://schemas.microsoft.com/office/drawing/2014/main" id="{00000000-0008-0000-0100-0000E7020000}"/>
            </a:ext>
          </a:extLst>
        </xdr:cNvPr>
        <xdr:cNvCxnSpPr/>
      </xdr:nvCxnSpPr>
      <xdr:spPr>
        <a:xfrm flipV="1">
          <a:off x="18656300" y="17877608"/>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21789</xdr:rowOff>
    </xdr:from>
    <xdr:ext cx="469744" cy="259045"/>
    <xdr:sp macro="" textlink="">
      <xdr:nvSpPr>
        <xdr:cNvPr id="744" name="n_1aveValue【公民館】&#10;一人当たり面積">
          <a:extLst>
            <a:ext uri="{FF2B5EF4-FFF2-40B4-BE49-F238E27FC236}">
              <a16:creationId xmlns:a16="http://schemas.microsoft.com/office/drawing/2014/main" id="{00000000-0008-0000-0100-0000E8020000}"/>
            </a:ext>
          </a:extLst>
        </xdr:cNvPr>
        <xdr:cNvSpPr txBox="1"/>
      </xdr:nvSpPr>
      <xdr:spPr>
        <a:xfrm>
          <a:off x="21075727" y="18366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15257</xdr:rowOff>
    </xdr:from>
    <xdr:ext cx="469744" cy="259045"/>
    <xdr:sp macro="" textlink="">
      <xdr:nvSpPr>
        <xdr:cNvPr id="745" name="n_2aveValue【公民館】&#10;一人当たり面積">
          <a:extLst>
            <a:ext uri="{FF2B5EF4-FFF2-40B4-BE49-F238E27FC236}">
              <a16:creationId xmlns:a16="http://schemas.microsoft.com/office/drawing/2014/main" id="{00000000-0008-0000-0100-0000E9020000}"/>
            </a:ext>
          </a:extLst>
        </xdr:cNvPr>
        <xdr:cNvSpPr txBox="1"/>
      </xdr:nvSpPr>
      <xdr:spPr>
        <a:xfrm>
          <a:off x="20199427" y="183604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28320</xdr:rowOff>
    </xdr:from>
    <xdr:ext cx="469744" cy="259045"/>
    <xdr:sp macro="" textlink="">
      <xdr:nvSpPr>
        <xdr:cNvPr id="746" name="n_3aveValue【公民館】&#10;一人当たり面積">
          <a:extLst>
            <a:ext uri="{FF2B5EF4-FFF2-40B4-BE49-F238E27FC236}">
              <a16:creationId xmlns:a16="http://schemas.microsoft.com/office/drawing/2014/main" id="{00000000-0008-0000-0100-0000EA020000}"/>
            </a:ext>
          </a:extLst>
        </xdr:cNvPr>
        <xdr:cNvSpPr txBox="1"/>
      </xdr:nvSpPr>
      <xdr:spPr>
        <a:xfrm>
          <a:off x="19310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28320</xdr:rowOff>
    </xdr:from>
    <xdr:ext cx="469744" cy="259045"/>
    <xdr:sp macro="" textlink="">
      <xdr:nvSpPr>
        <xdr:cNvPr id="747" name="n_4aveValue【公民館】&#10;一人当たり面積">
          <a:extLst>
            <a:ext uri="{FF2B5EF4-FFF2-40B4-BE49-F238E27FC236}">
              <a16:creationId xmlns:a16="http://schemas.microsoft.com/office/drawing/2014/main" id="{00000000-0008-0000-0100-0000EB020000}"/>
            </a:ext>
          </a:extLst>
        </xdr:cNvPr>
        <xdr:cNvSpPr txBox="1"/>
      </xdr:nvSpPr>
      <xdr:spPr>
        <a:xfrm>
          <a:off x="18421427" y="183734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102</xdr:row>
      <xdr:rowOff>71682</xdr:rowOff>
    </xdr:from>
    <xdr:ext cx="469744" cy="259045"/>
    <xdr:sp macro="" textlink="">
      <xdr:nvSpPr>
        <xdr:cNvPr id="748" name="n_1mainValue【公民館】&#10;一人当たり面積">
          <a:extLst>
            <a:ext uri="{FF2B5EF4-FFF2-40B4-BE49-F238E27FC236}">
              <a16:creationId xmlns:a16="http://schemas.microsoft.com/office/drawing/2014/main" id="{00000000-0008-0000-0100-0000EC020000}"/>
            </a:ext>
          </a:extLst>
        </xdr:cNvPr>
        <xdr:cNvSpPr txBox="1"/>
      </xdr:nvSpPr>
      <xdr:spPr>
        <a:xfrm>
          <a:off x="21075727" y="175595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102</xdr:row>
      <xdr:rowOff>81478</xdr:rowOff>
    </xdr:from>
    <xdr:ext cx="469744" cy="259045"/>
    <xdr:sp macro="" textlink="">
      <xdr:nvSpPr>
        <xdr:cNvPr id="749" name="n_2mainValue【公民館】&#10;一人当たり面積">
          <a:extLst>
            <a:ext uri="{FF2B5EF4-FFF2-40B4-BE49-F238E27FC236}">
              <a16:creationId xmlns:a16="http://schemas.microsoft.com/office/drawing/2014/main" id="{00000000-0008-0000-0100-0000ED020000}"/>
            </a:ext>
          </a:extLst>
        </xdr:cNvPr>
        <xdr:cNvSpPr txBox="1"/>
      </xdr:nvSpPr>
      <xdr:spPr>
        <a:xfrm>
          <a:off x="20199427" y="175693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102</xdr:row>
      <xdr:rowOff>114135</xdr:rowOff>
    </xdr:from>
    <xdr:ext cx="469744" cy="259045"/>
    <xdr:sp macro="" textlink="">
      <xdr:nvSpPr>
        <xdr:cNvPr id="750" name="n_3mainValue【公民館】&#10;一人当たり面積">
          <a:extLst>
            <a:ext uri="{FF2B5EF4-FFF2-40B4-BE49-F238E27FC236}">
              <a16:creationId xmlns:a16="http://schemas.microsoft.com/office/drawing/2014/main" id="{00000000-0008-0000-0100-0000EE020000}"/>
            </a:ext>
          </a:extLst>
        </xdr:cNvPr>
        <xdr:cNvSpPr txBox="1"/>
      </xdr:nvSpPr>
      <xdr:spPr>
        <a:xfrm>
          <a:off x="19310427" y="1760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102</xdr:row>
      <xdr:rowOff>117401</xdr:rowOff>
    </xdr:from>
    <xdr:ext cx="469744" cy="259045"/>
    <xdr:sp macro="" textlink="">
      <xdr:nvSpPr>
        <xdr:cNvPr id="751" name="n_4mainValue【公民館】&#10;一人当たり面積">
          <a:extLst>
            <a:ext uri="{FF2B5EF4-FFF2-40B4-BE49-F238E27FC236}">
              <a16:creationId xmlns:a16="http://schemas.microsoft.com/office/drawing/2014/main" id="{00000000-0008-0000-0100-0000EF020000}"/>
            </a:ext>
          </a:extLst>
        </xdr:cNvPr>
        <xdr:cNvSpPr txBox="1"/>
      </xdr:nvSpPr>
      <xdr:spPr>
        <a:xfrm>
          <a:off x="18421427" y="17605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52" name="正方形/長方形 751">
          <a:extLst>
            <a:ext uri="{FF2B5EF4-FFF2-40B4-BE49-F238E27FC236}">
              <a16:creationId xmlns:a16="http://schemas.microsoft.com/office/drawing/2014/main" id="{00000000-0008-0000-0100-0000F0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53" name="正方形/長方形 752">
          <a:extLst>
            <a:ext uri="{FF2B5EF4-FFF2-40B4-BE49-F238E27FC236}">
              <a16:creationId xmlns:a16="http://schemas.microsoft.com/office/drawing/2014/main" id="{00000000-0008-0000-0100-0000F1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54" name="テキスト ボックス 753">
          <a:extLst>
            <a:ext uri="{FF2B5EF4-FFF2-40B4-BE49-F238E27FC236}">
              <a16:creationId xmlns:a16="http://schemas.microsoft.com/office/drawing/2014/main" id="{00000000-0008-0000-0100-0000F2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当町は東西</a:t>
          </a:r>
          <a:r>
            <a:rPr kumimoji="1" lang="en-US" altLang="ja-JP" sz="1100">
              <a:solidFill>
                <a:schemeClr val="dk1"/>
              </a:solidFill>
              <a:effectLst/>
              <a:latin typeface="+mn-lt"/>
              <a:ea typeface="+mn-ea"/>
              <a:cs typeface="+mn-cs"/>
            </a:rPr>
            <a:t>9</a:t>
          </a:r>
          <a:r>
            <a:rPr kumimoji="1" lang="ja-JP" altLang="ja-JP" sz="1100">
              <a:solidFill>
                <a:schemeClr val="dk1"/>
              </a:solidFill>
              <a:effectLst/>
              <a:latin typeface="+mn-lt"/>
              <a:ea typeface="+mn-ea"/>
              <a:cs typeface="+mn-cs"/>
            </a:rPr>
            <a:t>キロメートル、南北</a:t>
          </a:r>
          <a:r>
            <a:rPr kumimoji="1" lang="en-US" altLang="ja-JP" sz="1100">
              <a:solidFill>
                <a:schemeClr val="dk1"/>
              </a:solidFill>
              <a:effectLst/>
              <a:latin typeface="+mn-lt"/>
              <a:ea typeface="+mn-ea"/>
              <a:cs typeface="+mn-cs"/>
            </a:rPr>
            <a:t>21</a:t>
          </a:r>
          <a:r>
            <a:rPr kumimoji="1" lang="ja-JP" altLang="ja-JP" sz="1100">
              <a:solidFill>
                <a:schemeClr val="dk1"/>
              </a:solidFill>
              <a:effectLst/>
              <a:latin typeface="+mn-lt"/>
              <a:ea typeface="+mn-ea"/>
              <a:cs typeface="+mn-cs"/>
            </a:rPr>
            <a:t>キロメートルの細長い地形で、面積は</a:t>
          </a:r>
          <a:r>
            <a:rPr kumimoji="1" lang="en-US" altLang="ja-JP" sz="1100">
              <a:solidFill>
                <a:schemeClr val="dk1"/>
              </a:solidFill>
              <a:effectLst/>
              <a:latin typeface="+mn-lt"/>
              <a:ea typeface="+mn-ea"/>
              <a:cs typeface="+mn-cs"/>
            </a:rPr>
            <a:t>101.59</a:t>
          </a:r>
          <a:r>
            <a:rPr kumimoji="1" lang="ja-JP" altLang="ja-JP" sz="1100">
              <a:solidFill>
                <a:schemeClr val="dk1"/>
              </a:solidFill>
              <a:effectLst/>
              <a:latin typeface="+mn-lt"/>
              <a:ea typeface="+mn-ea"/>
              <a:cs typeface="+mn-cs"/>
            </a:rPr>
            <a:t>平方キロメートルに及ぶ広範な区域に集落が点在しているため、一人当たりの道路延長が多く、類似団体を上回っている。</a:t>
          </a:r>
          <a:endParaRPr lang="ja-JP" altLang="ja-JP" sz="1400">
            <a:effectLst/>
          </a:endParaRPr>
        </a:p>
        <a:p>
          <a:r>
            <a:rPr kumimoji="1" lang="ja-JP" altLang="ja-JP" sz="1100">
              <a:solidFill>
                <a:schemeClr val="dk1"/>
              </a:solidFill>
              <a:effectLst/>
              <a:latin typeface="+mn-lt"/>
              <a:ea typeface="+mn-ea"/>
              <a:cs typeface="+mn-cs"/>
            </a:rPr>
            <a:t>令和</a:t>
          </a:r>
          <a:r>
            <a:rPr kumimoji="1" lang="en-US" altLang="ja-JP" sz="1100">
              <a:solidFill>
                <a:schemeClr val="dk1"/>
              </a:solidFill>
              <a:effectLst/>
              <a:latin typeface="+mn-lt"/>
              <a:ea typeface="+mn-ea"/>
              <a:cs typeface="+mn-cs"/>
            </a:rPr>
            <a:t>2</a:t>
          </a:r>
          <a:r>
            <a:rPr kumimoji="1" lang="ja-JP" altLang="ja-JP" sz="1100">
              <a:solidFill>
                <a:schemeClr val="dk1"/>
              </a:solidFill>
              <a:effectLst/>
              <a:latin typeface="+mn-lt"/>
              <a:ea typeface="+mn-ea"/>
              <a:cs typeface="+mn-cs"/>
            </a:rPr>
            <a:t>年度に麻生保育所の更新が行われたため、認定子ども園・幼稚園・保育所の減価償却率は類似団体並みとなったが、定員に達していない施設があり、一人当たりの面積が大きい。今後、幼稚園・保育所の施設再編、民間導入により施設の統廃合を進めていくことで解消すると予測される。</a:t>
          </a:r>
          <a:endParaRPr lang="ja-JP" altLang="ja-JP" sz="1400">
            <a:effectLst/>
          </a:endParaRPr>
        </a:p>
        <a:p>
          <a:r>
            <a:rPr kumimoji="1" lang="ja-JP" altLang="ja-JP" sz="1100">
              <a:solidFill>
                <a:schemeClr val="dk1"/>
              </a:solidFill>
              <a:effectLst/>
              <a:latin typeface="+mn-lt"/>
              <a:ea typeface="+mn-ea"/>
              <a:cs typeface="+mn-cs"/>
            </a:rPr>
            <a:t>中央公民館を令和元年度に大規模改修を終えたことで公民館の有形固定資産減価償却率は大きく減少し、今回も低い数値を維持している。だが、こちらも一人当たりの面積が大きい。現在町内には合計</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つの公民館が設置しており、統廃合の検討を進めていきたい。</a:t>
          </a:r>
          <a:endParaRPr lang="ja-JP" altLang="ja-JP" sz="1400">
            <a:effectLst/>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2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2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2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2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愛媛県砥部町</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2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2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2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令和</a:t>
          </a:r>
          <a:r>
            <a:rPr kumimoji="1" lang="en-US" altLang="ja-JP" sz="2000" b="1">
              <a:solidFill>
                <a:srgbClr val="FFFFFF"/>
              </a:solidFill>
              <a:latin typeface="ＭＳ ゴシック" panose="020B0609070205080204" pitchFamily="49" charset="-128"/>
              <a:ea typeface="ＭＳ ゴシック" panose="020B0609070205080204" pitchFamily="49" charset="-128"/>
            </a:rPr>
            <a:t>3</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2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2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2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20,494
20,429
101.59
10,115,038
8,814,129
1,225,593
5,741,953
9,830,503</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2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(R4.1.1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2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2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2.4
40.1</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2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2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2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H29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R01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R02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R03  Ⅴ</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2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2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2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2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2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2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2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2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2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2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2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2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a:extLst>
            <a:ext uri="{FF2B5EF4-FFF2-40B4-BE49-F238E27FC236}">
              <a16:creationId xmlns:a16="http://schemas.microsoft.com/office/drawing/2014/main" id="{00000000-0008-0000-0200-00001E000000}"/>
            </a:ext>
          </a:extLst>
        </xdr:cNvPr>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31805" cy="259045"/>
    <xdr:sp macro="" textlink="">
      <xdr:nvSpPr>
        <xdr:cNvPr id="31" name="テキスト ボックス 30">
          <a:extLst>
            <a:ext uri="{FF2B5EF4-FFF2-40B4-BE49-F238E27FC236}">
              <a16:creationId xmlns:a16="http://schemas.microsoft.com/office/drawing/2014/main" id="{00000000-0008-0000-0200-00001F000000}"/>
            </a:ext>
          </a:extLst>
        </xdr:cNvPr>
        <xdr:cNvSpPr txBox="1"/>
      </xdr:nvSpPr>
      <xdr:spPr>
        <a:xfrm>
          <a:off x="698500" y="3429000"/>
          <a:ext cx="82318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類似団体内順位、全国平均、各都道府県平均は、令和</a:t>
          </a:r>
          <a:r>
            <a:rPr kumimoji="1" lang="en-US" altLang="ja-JP" sz="1000">
              <a:solidFill>
                <a:srgbClr val="000000"/>
              </a:solidFill>
              <a:latin typeface="ＭＳ Ｐゴシック" panose="020B0600070205080204" pitchFamily="50" charset="-128"/>
              <a:ea typeface="ＭＳ Ｐゴシック" panose="020B0600070205080204" pitchFamily="50" charset="-128"/>
            </a:rPr>
            <a:t>3</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127000</xdr:colOff>
      <xdr:row>21</xdr:row>
      <xdr:rowOff>146050</xdr:rowOff>
    </xdr:from>
    <xdr:ext cx="4433650" cy="259045"/>
    <xdr:sp macro="" textlink="">
      <xdr:nvSpPr>
        <xdr:cNvPr id="32" name="テキスト ボックス 31">
          <a:extLst>
            <a:ext uri="{FF2B5EF4-FFF2-40B4-BE49-F238E27FC236}">
              <a16:creationId xmlns:a16="http://schemas.microsoft.com/office/drawing/2014/main" id="{00000000-0008-0000-0200-000020000000}"/>
            </a:ext>
          </a:extLst>
        </xdr:cNvPr>
        <xdr:cNvSpPr txBox="1"/>
      </xdr:nvSpPr>
      <xdr:spPr>
        <a:xfrm>
          <a:off x="698500" y="3746500"/>
          <a:ext cx="443365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類似団体関連の数値は、各年度の調査で回答のあった団体に関するもの。</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3" name="正方形/長方形 32">
          <a:extLst>
            <a:ext uri="{FF2B5EF4-FFF2-40B4-BE49-F238E27FC236}">
              <a16:creationId xmlns:a16="http://schemas.microsoft.com/office/drawing/2014/main" id="{00000000-0008-0000-0200-000021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4" name="正方形/長方形 33">
          <a:extLst>
            <a:ext uri="{FF2B5EF4-FFF2-40B4-BE49-F238E27FC236}">
              <a16:creationId xmlns:a16="http://schemas.microsoft.com/office/drawing/2014/main" id="{00000000-0008-0000-0200-000022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5" name="正方形/長方形 34">
          <a:extLst>
            <a:ext uri="{FF2B5EF4-FFF2-40B4-BE49-F238E27FC236}">
              <a16:creationId xmlns:a16="http://schemas.microsoft.com/office/drawing/2014/main" id="{00000000-0008-0000-0200-000023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6" name="正方形/長方形 35">
          <a:extLst>
            <a:ext uri="{FF2B5EF4-FFF2-40B4-BE49-F238E27FC236}">
              <a16:creationId xmlns:a16="http://schemas.microsoft.com/office/drawing/2014/main" id="{00000000-0008-0000-0200-000024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7" name="正方形/長方形 36">
          <a:extLst>
            <a:ext uri="{FF2B5EF4-FFF2-40B4-BE49-F238E27FC236}">
              <a16:creationId xmlns:a16="http://schemas.microsoft.com/office/drawing/2014/main" id="{00000000-0008-0000-0200-000025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8" name="正方形/長方形 37">
          <a:extLst>
            <a:ext uri="{FF2B5EF4-FFF2-40B4-BE49-F238E27FC236}">
              <a16:creationId xmlns:a16="http://schemas.microsoft.com/office/drawing/2014/main" id="{00000000-0008-0000-0200-000026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9" name="正方形/長方形 38">
          <a:extLst>
            <a:ext uri="{FF2B5EF4-FFF2-40B4-BE49-F238E27FC236}">
              <a16:creationId xmlns:a16="http://schemas.microsoft.com/office/drawing/2014/main" id="{00000000-0008-0000-0200-000027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40" name="正方形/長方形 39">
          <a:extLst>
            <a:ext uri="{FF2B5EF4-FFF2-40B4-BE49-F238E27FC236}">
              <a16:creationId xmlns:a16="http://schemas.microsoft.com/office/drawing/2014/main" id="{00000000-0008-0000-0200-000028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1" name="テキスト ボックス 40">
          <a:extLst>
            <a:ext uri="{FF2B5EF4-FFF2-40B4-BE49-F238E27FC236}">
              <a16:creationId xmlns:a16="http://schemas.microsoft.com/office/drawing/2014/main" id="{00000000-0008-0000-0200-000029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2" name="直線コネクタ 41">
          <a:extLst>
            <a:ext uri="{FF2B5EF4-FFF2-40B4-BE49-F238E27FC236}">
              <a16:creationId xmlns:a16="http://schemas.microsoft.com/office/drawing/2014/main" id="{00000000-0008-0000-0200-00002A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43</xdr:row>
      <xdr:rowOff>105427</xdr:rowOff>
    </xdr:from>
    <xdr:ext cx="467179" cy="259045"/>
    <xdr:sp macro="" textlink="">
      <xdr:nvSpPr>
        <xdr:cNvPr id="43" name="テキスト ボックス 42">
          <a:extLst>
            <a:ext uri="{FF2B5EF4-FFF2-40B4-BE49-F238E27FC236}">
              <a16:creationId xmlns:a16="http://schemas.microsoft.com/office/drawing/2014/main" id="{00000000-0008-0000-0200-00002B000000}"/>
            </a:ext>
          </a:extLst>
        </xdr:cNvPr>
        <xdr:cNvSpPr txBox="1"/>
      </xdr:nvSpPr>
      <xdr:spPr>
        <a:xfrm>
          <a:off x="294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92528</xdr:rowOff>
    </xdr:from>
    <xdr:to>
      <xdr:col>28</xdr:col>
      <xdr:colOff>114300</xdr:colOff>
      <xdr:row>42</xdr:row>
      <xdr:rowOff>92528</xdr:rowOff>
    </xdr:to>
    <xdr:cxnSp macro="">
      <xdr:nvCxnSpPr>
        <xdr:cNvPr id="44" name="直線コネクタ 43">
          <a:extLst>
            <a:ext uri="{FF2B5EF4-FFF2-40B4-BE49-F238E27FC236}">
              <a16:creationId xmlns:a16="http://schemas.microsoft.com/office/drawing/2014/main" id="{00000000-0008-0000-0200-00002C000000}"/>
            </a:ext>
          </a:extLst>
        </xdr:cNvPr>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41</xdr:row>
      <xdr:rowOff>121755</xdr:rowOff>
    </xdr:from>
    <xdr:ext cx="467179" cy="259045"/>
    <xdr:sp macro="" textlink="">
      <xdr:nvSpPr>
        <xdr:cNvPr id="45" name="テキスト ボックス 44">
          <a:extLst>
            <a:ext uri="{FF2B5EF4-FFF2-40B4-BE49-F238E27FC236}">
              <a16:creationId xmlns:a16="http://schemas.microsoft.com/office/drawing/2014/main" id="{00000000-0008-0000-0200-00002D000000}"/>
            </a:ext>
          </a:extLst>
        </xdr:cNvPr>
        <xdr:cNvSpPr txBox="1"/>
      </xdr:nvSpPr>
      <xdr:spPr>
        <a:xfrm>
          <a:off x="294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6" name="直線コネクタ 45">
          <a:extLst>
            <a:ext uri="{FF2B5EF4-FFF2-40B4-BE49-F238E27FC236}">
              <a16:creationId xmlns:a16="http://schemas.microsoft.com/office/drawing/2014/main" id="{00000000-0008-0000-0200-00002E000000}"/>
            </a:ext>
          </a:extLst>
        </xdr:cNvPr>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7" name="テキスト ボックス 46">
          <a:extLst>
            <a:ext uri="{FF2B5EF4-FFF2-40B4-BE49-F238E27FC236}">
              <a16:creationId xmlns:a16="http://schemas.microsoft.com/office/drawing/2014/main" id="{00000000-0008-0000-0200-00002F000000}"/>
            </a:ext>
          </a:extLst>
        </xdr:cNvPr>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8" name="直線コネクタ 47">
          <a:extLst>
            <a:ext uri="{FF2B5EF4-FFF2-40B4-BE49-F238E27FC236}">
              <a16:creationId xmlns:a16="http://schemas.microsoft.com/office/drawing/2014/main" id="{00000000-0008-0000-0200-000030000000}"/>
            </a:ext>
          </a:extLst>
        </xdr:cNvPr>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9" name="テキスト ボックス 48">
          <a:extLst>
            <a:ext uri="{FF2B5EF4-FFF2-40B4-BE49-F238E27FC236}">
              <a16:creationId xmlns:a16="http://schemas.microsoft.com/office/drawing/2014/main" id="{00000000-0008-0000-0200-000031000000}"/>
            </a:ext>
          </a:extLst>
        </xdr:cNvPr>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50" name="直線コネクタ 49">
          <a:extLst>
            <a:ext uri="{FF2B5EF4-FFF2-40B4-BE49-F238E27FC236}">
              <a16:creationId xmlns:a16="http://schemas.microsoft.com/office/drawing/2014/main" id="{00000000-0008-0000-0200-000032000000}"/>
            </a:ext>
          </a:extLst>
        </xdr:cNvPr>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51" name="テキスト ボックス 50">
          <a:extLst>
            <a:ext uri="{FF2B5EF4-FFF2-40B4-BE49-F238E27FC236}">
              <a16:creationId xmlns:a16="http://schemas.microsoft.com/office/drawing/2014/main" id="{00000000-0008-0000-0200-000033000000}"/>
            </a:ext>
          </a:extLst>
        </xdr:cNvPr>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2" name="直線コネクタ 51">
          <a:extLst>
            <a:ext uri="{FF2B5EF4-FFF2-40B4-BE49-F238E27FC236}">
              <a16:creationId xmlns:a16="http://schemas.microsoft.com/office/drawing/2014/main" id="{00000000-0008-0000-0200-000034000000}"/>
            </a:ext>
          </a:extLst>
        </xdr:cNvPr>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3" name="テキスト ボックス 52">
          <a:extLst>
            <a:ext uri="{FF2B5EF4-FFF2-40B4-BE49-F238E27FC236}">
              <a16:creationId xmlns:a16="http://schemas.microsoft.com/office/drawing/2014/main" id="{00000000-0008-0000-0200-000035000000}"/>
            </a:ext>
          </a:extLst>
        </xdr:cNvPr>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4" name="直線コネクタ 53">
          <a:extLst>
            <a:ext uri="{FF2B5EF4-FFF2-40B4-BE49-F238E27FC236}">
              <a16:creationId xmlns:a16="http://schemas.microsoft.com/office/drawing/2014/main" id="{00000000-0008-0000-0200-000036000000}"/>
            </a:ext>
          </a:extLst>
        </xdr:cNvPr>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32</xdr:row>
      <xdr:rowOff>31949</xdr:rowOff>
    </xdr:from>
    <xdr:ext cx="338939" cy="259045"/>
    <xdr:sp macro="" textlink="">
      <xdr:nvSpPr>
        <xdr:cNvPr id="55" name="テキスト ボックス 54">
          <a:extLst>
            <a:ext uri="{FF2B5EF4-FFF2-40B4-BE49-F238E27FC236}">
              <a16:creationId xmlns:a16="http://schemas.microsoft.com/office/drawing/2014/main" id="{00000000-0008-0000-0200-000037000000}"/>
            </a:ext>
          </a:extLst>
        </xdr:cNvPr>
        <xdr:cNvSpPr txBox="1"/>
      </xdr:nvSpPr>
      <xdr:spPr>
        <a:xfrm>
          <a:off x="423061" y="551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6" name="直線コネクタ 55">
          <a:extLst>
            <a:ext uri="{FF2B5EF4-FFF2-40B4-BE49-F238E27FC236}">
              <a16:creationId xmlns:a16="http://schemas.microsoft.com/office/drawing/2014/main" id="{00000000-0008-0000-0200-000038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31</xdr:row>
      <xdr:rowOff>19050</xdr:rowOff>
    </xdr:from>
    <xdr:to>
      <xdr:col>28</xdr:col>
      <xdr:colOff>152400</xdr:colOff>
      <xdr:row>44</xdr:row>
      <xdr:rowOff>76200</xdr:rowOff>
    </xdr:to>
    <xdr:sp macro="" textlink="">
      <xdr:nvSpPr>
        <xdr:cNvPr id="57" name="【図書館】&#10;有形固定資産減価償却率グラフ枠">
          <a:extLst>
            <a:ext uri="{FF2B5EF4-FFF2-40B4-BE49-F238E27FC236}">
              <a16:creationId xmlns:a16="http://schemas.microsoft.com/office/drawing/2014/main" id="{00000000-0008-0000-0200-000039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42</xdr:row>
      <xdr:rowOff>84365</xdr:rowOff>
    </xdr:to>
    <xdr:cxnSp macro="">
      <xdr:nvCxnSpPr>
        <xdr:cNvPr id="58" name="直線コネクタ 57">
          <a:extLst>
            <a:ext uri="{FF2B5EF4-FFF2-40B4-BE49-F238E27FC236}">
              <a16:creationId xmlns:a16="http://schemas.microsoft.com/office/drawing/2014/main" id="{00000000-0008-0000-0200-00003A000000}"/>
            </a:ext>
          </a:extLst>
        </xdr:cNvPr>
        <xdr:cNvCxnSpPr/>
      </xdr:nvCxnSpPr>
      <xdr:spPr>
        <a:xfrm flipV="1">
          <a:off x="4634865" y="5660572"/>
          <a:ext cx="0" cy="16246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88192</xdr:rowOff>
    </xdr:from>
    <xdr:ext cx="405111" cy="259045"/>
    <xdr:sp macro="" textlink="">
      <xdr:nvSpPr>
        <xdr:cNvPr id="59" name="【図書館】&#10;有形固定資産減価償却率最小値テキスト">
          <a:extLst>
            <a:ext uri="{FF2B5EF4-FFF2-40B4-BE49-F238E27FC236}">
              <a16:creationId xmlns:a16="http://schemas.microsoft.com/office/drawing/2014/main" id="{00000000-0008-0000-0200-00003B000000}"/>
            </a:ext>
          </a:extLst>
        </xdr:cNvPr>
        <xdr:cNvSpPr txBox="1"/>
      </xdr:nvSpPr>
      <xdr:spPr>
        <a:xfrm>
          <a:off x="4673600" y="7289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84365</xdr:rowOff>
    </xdr:from>
    <xdr:to>
      <xdr:col>24</xdr:col>
      <xdr:colOff>152400</xdr:colOff>
      <xdr:row>42</xdr:row>
      <xdr:rowOff>84365</xdr:rowOff>
    </xdr:to>
    <xdr:cxnSp macro="">
      <xdr:nvCxnSpPr>
        <xdr:cNvPr id="60" name="直線コネクタ 59">
          <a:extLst>
            <a:ext uri="{FF2B5EF4-FFF2-40B4-BE49-F238E27FC236}">
              <a16:creationId xmlns:a16="http://schemas.microsoft.com/office/drawing/2014/main" id="{00000000-0008-0000-0200-00003C000000}"/>
            </a:ext>
          </a:extLst>
        </xdr:cNvPr>
        <xdr:cNvCxnSpPr/>
      </xdr:nvCxnSpPr>
      <xdr:spPr>
        <a:xfrm>
          <a:off x="4546600" y="72852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340478" cy="259045"/>
    <xdr:sp macro="" textlink="">
      <xdr:nvSpPr>
        <xdr:cNvPr id="61" name="【図書館】&#10;有形固定資産減価償却率最大値テキスト">
          <a:extLst>
            <a:ext uri="{FF2B5EF4-FFF2-40B4-BE49-F238E27FC236}">
              <a16:creationId xmlns:a16="http://schemas.microsoft.com/office/drawing/2014/main" id="{00000000-0008-0000-0200-00003D000000}"/>
            </a:ext>
          </a:extLst>
        </xdr:cNvPr>
        <xdr:cNvSpPr txBox="1"/>
      </xdr:nvSpPr>
      <xdr:spPr>
        <a:xfrm>
          <a:off x="4673600" y="543579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2" name="直線コネクタ 61">
          <a:extLst>
            <a:ext uri="{FF2B5EF4-FFF2-40B4-BE49-F238E27FC236}">
              <a16:creationId xmlns:a16="http://schemas.microsoft.com/office/drawing/2014/main" id="{00000000-0008-0000-0200-00003E000000}"/>
            </a:ext>
          </a:extLst>
        </xdr:cNvPr>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59344</xdr:rowOff>
    </xdr:from>
    <xdr:ext cx="405111" cy="259045"/>
    <xdr:sp macro="" textlink="">
      <xdr:nvSpPr>
        <xdr:cNvPr id="63" name="【図書館】&#10;有形固定資産減価償却率平均値テキスト">
          <a:extLst>
            <a:ext uri="{FF2B5EF4-FFF2-40B4-BE49-F238E27FC236}">
              <a16:creationId xmlns:a16="http://schemas.microsoft.com/office/drawing/2014/main" id="{00000000-0008-0000-0200-00003F000000}"/>
            </a:ext>
          </a:extLst>
        </xdr:cNvPr>
        <xdr:cNvSpPr txBox="1"/>
      </xdr:nvSpPr>
      <xdr:spPr>
        <a:xfrm>
          <a:off x="4673600" y="640299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80917</xdr:rowOff>
    </xdr:from>
    <xdr:to>
      <xdr:col>24</xdr:col>
      <xdr:colOff>114300</xdr:colOff>
      <xdr:row>38</xdr:row>
      <xdr:rowOff>11068</xdr:rowOff>
    </xdr:to>
    <xdr:sp macro="" textlink="">
      <xdr:nvSpPr>
        <xdr:cNvPr id="64" name="フローチャート: 判断 63">
          <a:extLst>
            <a:ext uri="{FF2B5EF4-FFF2-40B4-BE49-F238E27FC236}">
              <a16:creationId xmlns:a16="http://schemas.microsoft.com/office/drawing/2014/main" id="{00000000-0008-0000-0200-000040000000}"/>
            </a:ext>
          </a:extLst>
        </xdr:cNvPr>
        <xdr:cNvSpPr/>
      </xdr:nvSpPr>
      <xdr:spPr>
        <a:xfrm>
          <a:off x="4584700" y="6424567"/>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41728</xdr:rowOff>
    </xdr:from>
    <xdr:to>
      <xdr:col>20</xdr:col>
      <xdr:colOff>38100</xdr:colOff>
      <xdr:row>37</xdr:row>
      <xdr:rowOff>143328</xdr:rowOff>
    </xdr:to>
    <xdr:sp macro="" textlink="">
      <xdr:nvSpPr>
        <xdr:cNvPr id="65" name="フローチャート: 判断 64">
          <a:extLst>
            <a:ext uri="{FF2B5EF4-FFF2-40B4-BE49-F238E27FC236}">
              <a16:creationId xmlns:a16="http://schemas.microsoft.com/office/drawing/2014/main" id="{00000000-0008-0000-0200-000041000000}"/>
            </a:ext>
          </a:extLst>
        </xdr:cNvPr>
        <xdr:cNvSpPr/>
      </xdr:nvSpPr>
      <xdr:spPr>
        <a:xfrm>
          <a:off x="3746500" y="638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15603</xdr:rowOff>
    </xdr:from>
    <xdr:to>
      <xdr:col>15</xdr:col>
      <xdr:colOff>101600</xdr:colOff>
      <xdr:row>37</xdr:row>
      <xdr:rowOff>117203</xdr:rowOff>
    </xdr:to>
    <xdr:sp macro="" textlink="">
      <xdr:nvSpPr>
        <xdr:cNvPr id="66" name="フローチャート: 判断 65">
          <a:extLst>
            <a:ext uri="{FF2B5EF4-FFF2-40B4-BE49-F238E27FC236}">
              <a16:creationId xmlns:a16="http://schemas.microsoft.com/office/drawing/2014/main" id="{00000000-0008-0000-0200-000042000000}"/>
            </a:ext>
          </a:extLst>
        </xdr:cNvPr>
        <xdr:cNvSpPr/>
      </xdr:nvSpPr>
      <xdr:spPr>
        <a:xfrm>
          <a:off x="2857500" y="6359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37</xdr:row>
      <xdr:rowOff>9072</xdr:rowOff>
    </xdr:from>
    <xdr:to>
      <xdr:col>10</xdr:col>
      <xdr:colOff>165100</xdr:colOff>
      <xdr:row>37</xdr:row>
      <xdr:rowOff>110672</xdr:rowOff>
    </xdr:to>
    <xdr:sp macro="" textlink="">
      <xdr:nvSpPr>
        <xdr:cNvPr id="67" name="フローチャート: 判断 66">
          <a:extLst>
            <a:ext uri="{FF2B5EF4-FFF2-40B4-BE49-F238E27FC236}">
              <a16:creationId xmlns:a16="http://schemas.microsoft.com/office/drawing/2014/main" id="{00000000-0008-0000-0200-000043000000}"/>
            </a:ext>
          </a:extLst>
        </xdr:cNvPr>
        <xdr:cNvSpPr/>
      </xdr:nvSpPr>
      <xdr:spPr>
        <a:xfrm>
          <a:off x="1968500" y="63527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36</xdr:row>
      <xdr:rowOff>151130</xdr:rowOff>
    </xdr:from>
    <xdr:to>
      <xdr:col>6</xdr:col>
      <xdr:colOff>38100</xdr:colOff>
      <xdr:row>37</xdr:row>
      <xdr:rowOff>81280</xdr:rowOff>
    </xdr:to>
    <xdr:sp macro="" textlink="">
      <xdr:nvSpPr>
        <xdr:cNvPr id="68" name="フローチャート: 判断 67">
          <a:extLst>
            <a:ext uri="{FF2B5EF4-FFF2-40B4-BE49-F238E27FC236}">
              <a16:creationId xmlns:a16="http://schemas.microsoft.com/office/drawing/2014/main" id="{00000000-0008-0000-0200-000044000000}"/>
            </a:ext>
          </a:extLst>
        </xdr:cNvPr>
        <xdr:cNvSpPr/>
      </xdr:nvSpPr>
      <xdr:spPr>
        <a:xfrm>
          <a:off x="1079500" y="632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9" name="テキスト ボックス 68">
          <a:extLst>
            <a:ext uri="{FF2B5EF4-FFF2-40B4-BE49-F238E27FC236}">
              <a16:creationId xmlns:a16="http://schemas.microsoft.com/office/drawing/2014/main" id="{00000000-0008-0000-0200-000045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70" name="テキスト ボックス 69">
          <a:extLst>
            <a:ext uri="{FF2B5EF4-FFF2-40B4-BE49-F238E27FC236}">
              <a16:creationId xmlns:a16="http://schemas.microsoft.com/office/drawing/2014/main" id="{00000000-0008-0000-0200-000046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71" name="テキスト ボックス 70">
          <a:extLst>
            <a:ext uri="{FF2B5EF4-FFF2-40B4-BE49-F238E27FC236}">
              <a16:creationId xmlns:a16="http://schemas.microsoft.com/office/drawing/2014/main" id="{00000000-0008-0000-0200-000047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2" name="テキスト ボックス 71">
          <a:extLst>
            <a:ext uri="{FF2B5EF4-FFF2-40B4-BE49-F238E27FC236}">
              <a16:creationId xmlns:a16="http://schemas.microsoft.com/office/drawing/2014/main" id="{00000000-0008-0000-0200-000048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3" name="テキスト ボックス 72">
          <a:extLst>
            <a:ext uri="{FF2B5EF4-FFF2-40B4-BE49-F238E27FC236}">
              <a16:creationId xmlns:a16="http://schemas.microsoft.com/office/drawing/2014/main" id="{00000000-0008-0000-0200-000049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107043</xdr:rowOff>
    </xdr:from>
    <xdr:to>
      <xdr:col>24</xdr:col>
      <xdr:colOff>114300</xdr:colOff>
      <xdr:row>37</xdr:row>
      <xdr:rowOff>37193</xdr:rowOff>
    </xdr:to>
    <xdr:sp macro="" textlink="">
      <xdr:nvSpPr>
        <xdr:cNvPr id="74" name="楕円 73">
          <a:extLst>
            <a:ext uri="{FF2B5EF4-FFF2-40B4-BE49-F238E27FC236}">
              <a16:creationId xmlns:a16="http://schemas.microsoft.com/office/drawing/2014/main" id="{00000000-0008-0000-0200-00004A000000}"/>
            </a:ext>
          </a:extLst>
        </xdr:cNvPr>
        <xdr:cNvSpPr/>
      </xdr:nvSpPr>
      <xdr:spPr>
        <a:xfrm>
          <a:off x="4584700" y="627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129920</xdr:rowOff>
    </xdr:from>
    <xdr:ext cx="405111" cy="259045"/>
    <xdr:sp macro="" textlink="">
      <xdr:nvSpPr>
        <xdr:cNvPr id="75" name="【図書館】&#10;有形固定資産減価償却率該当値テキスト">
          <a:extLst>
            <a:ext uri="{FF2B5EF4-FFF2-40B4-BE49-F238E27FC236}">
              <a16:creationId xmlns:a16="http://schemas.microsoft.com/office/drawing/2014/main" id="{00000000-0008-0000-0200-00004B000000}"/>
            </a:ext>
          </a:extLst>
        </xdr:cNvPr>
        <xdr:cNvSpPr txBox="1"/>
      </xdr:nvSpPr>
      <xdr:spPr>
        <a:xfrm>
          <a:off x="4673600" y="613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71120</xdr:rowOff>
    </xdr:from>
    <xdr:to>
      <xdr:col>20</xdr:col>
      <xdr:colOff>38100</xdr:colOff>
      <xdr:row>37</xdr:row>
      <xdr:rowOff>1270</xdr:rowOff>
    </xdr:to>
    <xdr:sp macro="" textlink="">
      <xdr:nvSpPr>
        <xdr:cNvPr id="76" name="楕円 75">
          <a:extLst>
            <a:ext uri="{FF2B5EF4-FFF2-40B4-BE49-F238E27FC236}">
              <a16:creationId xmlns:a16="http://schemas.microsoft.com/office/drawing/2014/main" id="{00000000-0008-0000-0200-00004C000000}"/>
            </a:ext>
          </a:extLst>
        </xdr:cNvPr>
        <xdr:cNvSpPr/>
      </xdr:nvSpPr>
      <xdr:spPr>
        <a:xfrm>
          <a:off x="3746500" y="624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121920</xdr:rowOff>
    </xdr:from>
    <xdr:to>
      <xdr:col>24</xdr:col>
      <xdr:colOff>63500</xdr:colOff>
      <xdr:row>36</xdr:row>
      <xdr:rowOff>157843</xdr:rowOff>
    </xdr:to>
    <xdr:cxnSp macro="">
      <xdr:nvCxnSpPr>
        <xdr:cNvPr id="77" name="直線コネクタ 76">
          <a:extLst>
            <a:ext uri="{FF2B5EF4-FFF2-40B4-BE49-F238E27FC236}">
              <a16:creationId xmlns:a16="http://schemas.microsoft.com/office/drawing/2014/main" id="{00000000-0008-0000-0200-00004D000000}"/>
            </a:ext>
          </a:extLst>
        </xdr:cNvPr>
        <xdr:cNvCxnSpPr/>
      </xdr:nvCxnSpPr>
      <xdr:spPr>
        <a:xfrm>
          <a:off x="3797300" y="62941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35197</xdr:rowOff>
    </xdr:from>
    <xdr:to>
      <xdr:col>15</xdr:col>
      <xdr:colOff>101600</xdr:colOff>
      <xdr:row>36</xdr:row>
      <xdr:rowOff>136797</xdr:rowOff>
    </xdr:to>
    <xdr:sp macro="" textlink="">
      <xdr:nvSpPr>
        <xdr:cNvPr id="78" name="楕円 77">
          <a:extLst>
            <a:ext uri="{FF2B5EF4-FFF2-40B4-BE49-F238E27FC236}">
              <a16:creationId xmlns:a16="http://schemas.microsoft.com/office/drawing/2014/main" id="{00000000-0008-0000-0200-00004E000000}"/>
            </a:ext>
          </a:extLst>
        </xdr:cNvPr>
        <xdr:cNvSpPr/>
      </xdr:nvSpPr>
      <xdr:spPr>
        <a:xfrm>
          <a:off x="2857500" y="62073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85997</xdr:rowOff>
    </xdr:from>
    <xdr:to>
      <xdr:col>19</xdr:col>
      <xdr:colOff>177800</xdr:colOff>
      <xdr:row>36</xdr:row>
      <xdr:rowOff>121920</xdr:rowOff>
    </xdr:to>
    <xdr:cxnSp macro="">
      <xdr:nvCxnSpPr>
        <xdr:cNvPr id="79" name="直線コネクタ 78">
          <a:extLst>
            <a:ext uri="{FF2B5EF4-FFF2-40B4-BE49-F238E27FC236}">
              <a16:creationId xmlns:a16="http://schemas.microsoft.com/office/drawing/2014/main" id="{00000000-0008-0000-0200-00004F000000}"/>
            </a:ext>
          </a:extLst>
        </xdr:cNvPr>
        <xdr:cNvCxnSpPr/>
      </xdr:nvCxnSpPr>
      <xdr:spPr>
        <a:xfrm>
          <a:off x="2908300" y="6258197"/>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35</xdr:row>
      <xdr:rowOff>170724</xdr:rowOff>
    </xdr:from>
    <xdr:to>
      <xdr:col>10</xdr:col>
      <xdr:colOff>165100</xdr:colOff>
      <xdr:row>36</xdr:row>
      <xdr:rowOff>100874</xdr:rowOff>
    </xdr:to>
    <xdr:sp macro="" textlink="">
      <xdr:nvSpPr>
        <xdr:cNvPr id="80" name="楕円 79">
          <a:extLst>
            <a:ext uri="{FF2B5EF4-FFF2-40B4-BE49-F238E27FC236}">
              <a16:creationId xmlns:a16="http://schemas.microsoft.com/office/drawing/2014/main" id="{00000000-0008-0000-0200-000050000000}"/>
            </a:ext>
          </a:extLst>
        </xdr:cNvPr>
        <xdr:cNvSpPr/>
      </xdr:nvSpPr>
      <xdr:spPr>
        <a:xfrm>
          <a:off x="1968500" y="617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50074</xdr:rowOff>
    </xdr:from>
    <xdr:to>
      <xdr:col>15</xdr:col>
      <xdr:colOff>50800</xdr:colOff>
      <xdr:row>36</xdr:row>
      <xdr:rowOff>85997</xdr:rowOff>
    </xdr:to>
    <xdr:cxnSp macro="">
      <xdr:nvCxnSpPr>
        <xdr:cNvPr id="81" name="直線コネクタ 80">
          <a:extLst>
            <a:ext uri="{FF2B5EF4-FFF2-40B4-BE49-F238E27FC236}">
              <a16:creationId xmlns:a16="http://schemas.microsoft.com/office/drawing/2014/main" id="{00000000-0008-0000-0200-000051000000}"/>
            </a:ext>
          </a:extLst>
        </xdr:cNvPr>
        <xdr:cNvCxnSpPr/>
      </xdr:nvCxnSpPr>
      <xdr:spPr>
        <a:xfrm>
          <a:off x="2019300" y="62222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35</xdr:row>
      <xdr:rowOff>134801</xdr:rowOff>
    </xdr:from>
    <xdr:to>
      <xdr:col>6</xdr:col>
      <xdr:colOff>38100</xdr:colOff>
      <xdr:row>36</xdr:row>
      <xdr:rowOff>64951</xdr:rowOff>
    </xdr:to>
    <xdr:sp macro="" textlink="">
      <xdr:nvSpPr>
        <xdr:cNvPr id="82" name="楕円 81">
          <a:extLst>
            <a:ext uri="{FF2B5EF4-FFF2-40B4-BE49-F238E27FC236}">
              <a16:creationId xmlns:a16="http://schemas.microsoft.com/office/drawing/2014/main" id="{00000000-0008-0000-0200-000052000000}"/>
            </a:ext>
          </a:extLst>
        </xdr:cNvPr>
        <xdr:cNvSpPr/>
      </xdr:nvSpPr>
      <xdr:spPr>
        <a:xfrm>
          <a:off x="1079500" y="613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36</xdr:row>
      <xdr:rowOff>14151</xdr:rowOff>
    </xdr:from>
    <xdr:to>
      <xdr:col>10</xdr:col>
      <xdr:colOff>114300</xdr:colOff>
      <xdr:row>36</xdr:row>
      <xdr:rowOff>50074</xdr:rowOff>
    </xdr:to>
    <xdr:cxnSp macro="">
      <xdr:nvCxnSpPr>
        <xdr:cNvPr id="83" name="直線コネクタ 82">
          <a:extLst>
            <a:ext uri="{FF2B5EF4-FFF2-40B4-BE49-F238E27FC236}">
              <a16:creationId xmlns:a16="http://schemas.microsoft.com/office/drawing/2014/main" id="{00000000-0008-0000-0200-000053000000}"/>
            </a:ext>
          </a:extLst>
        </xdr:cNvPr>
        <xdr:cNvCxnSpPr/>
      </xdr:nvCxnSpPr>
      <xdr:spPr>
        <a:xfrm>
          <a:off x="1130300" y="618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134455</xdr:rowOff>
    </xdr:from>
    <xdr:ext cx="405111" cy="259045"/>
    <xdr:sp macro="" textlink="">
      <xdr:nvSpPr>
        <xdr:cNvPr id="84" name="n_1aveValue【図書館】&#10;有形固定資産減価償却率">
          <a:extLst>
            <a:ext uri="{FF2B5EF4-FFF2-40B4-BE49-F238E27FC236}">
              <a16:creationId xmlns:a16="http://schemas.microsoft.com/office/drawing/2014/main" id="{00000000-0008-0000-0200-000054000000}"/>
            </a:ext>
          </a:extLst>
        </xdr:cNvPr>
        <xdr:cNvSpPr txBox="1"/>
      </xdr:nvSpPr>
      <xdr:spPr>
        <a:xfrm>
          <a:off x="3582044" y="647810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108330</xdr:rowOff>
    </xdr:from>
    <xdr:ext cx="405111" cy="259045"/>
    <xdr:sp macro="" textlink="">
      <xdr:nvSpPr>
        <xdr:cNvPr id="85" name="n_2aveValue【図書館】&#10;有形固定資産減価償却率">
          <a:extLst>
            <a:ext uri="{FF2B5EF4-FFF2-40B4-BE49-F238E27FC236}">
              <a16:creationId xmlns:a16="http://schemas.microsoft.com/office/drawing/2014/main" id="{00000000-0008-0000-0200-000055000000}"/>
            </a:ext>
          </a:extLst>
        </xdr:cNvPr>
        <xdr:cNvSpPr txBox="1"/>
      </xdr:nvSpPr>
      <xdr:spPr>
        <a:xfrm>
          <a:off x="2705744" y="64519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37</xdr:row>
      <xdr:rowOff>101799</xdr:rowOff>
    </xdr:from>
    <xdr:ext cx="405111" cy="259045"/>
    <xdr:sp macro="" textlink="">
      <xdr:nvSpPr>
        <xdr:cNvPr id="86" name="n_3aveValue【図書館】&#10;有形固定資産減価償却率">
          <a:extLst>
            <a:ext uri="{FF2B5EF4-FFF2-40B4-BE49-F238E27FC236}">
              <a16:creationId xmlns:a16="http://schemas.microsoft.com/office/drawing/2014/main" id="{00000000-0008-0000-0200-000056000000}"/>
            </a:ext>
          </a:extLst>
        </xdr:cNvPr>
        <xdr:cNvSpPr txBox="1"/>
      </xdr:nvSpPr>
      <xdr:spPr>
        <a:xfrm>
          <a:off x="1816744" y="6445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37</xdr:row>
      <xdr:rowOff>72407</xdr:rowOff>
    </xdr:from>
    <xdr:ext cx="405111" cy="259045"/>
    <xdr:sp macro="" textlink="">
      <xdr:nvSpPr>
        <xdr:cNvPr id="87" name="n_4aveValue【図書館】&#10;有形固定資産減価償却率">
          <a:extLst>
            <a:ext uri="{FF2B5EF4-FFF2-40B4-BE49-F238E27FC236}">
              <a16:creationId xmlns:a16="http://schemas.microsoft.com/office/drawing/2014/main" id="{00000000-0008-0000-0200-000057000000}"/>
            </a:ext>
          </a:extLst>
        </xdr:cNvPr>
        <xdr:cNvSpPr txBox="1"/>
      </xdr:nvSpPr>
      <xdr:spPr>
        <a:xfrm>
          <a:off x="927744" y="6416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17797</xdr:rowOff>
    </xdr:from>
    <xdr:ext cx="405111" cy="259045"/>
    <xdr:sp macro="" textlink="">
      <xdr:nvSpPr>
        <xdr:cNvPr id="88" name="n_1mainValue【図書館】&#10;有形固定資産減価償却率">
          <a:extLst>
            <a:ext uri="{FF2B5EF4-FFF2-40B4-BE49-F238E27FC236}">
              <a16:creationId xmlns:a16="http://schemas.microsoft.com/office/drawing/2014/main" id="{00000000-0008-0000-0200-000058000000}"/>
            </a:ext>
          </a:extLst>
        </xdr:cNvPr>
        <xdr:cNvSpPr txBox="1"/>
      </xdr:nvSpPr>
      <xdr:spPr>
        <a:xfrm>
          <a:off x="3582044" y="601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153324</xdr:rowOff>
    </xdr:from>
    <xdr:ext cx="405111" cy="259045"/>
    <xdr:sp macro="" textlink="">
      <xdr:nvSpPr>
        <xdr:cNvPr id="89" name="n_2mainValue【図書館】&#10;有形固定資産減価償却率">
          <a:extLst>
            <a:ext uri="{FF2B5EF4-FFF2-40B4-BE49-F238E27FC236}">
              <a16:creationId xmlns:a16="http://schemas.microsoft.com/office/drawing/2014/main" id="{00000000-0008-0000-0200-000059000000}"/>
            </a:ext>
          </a:extLst>
        </xdr:cNvPr>
        <xdr:cNvSpPr txBox="1"/>
      </xdr:nvSpPr>
      <xdr:spPr>
        <a:xfrm>
          <a:off x="2705744" y="59826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117401</xdr:rowOff>
    </xdr:from>
    <xdr:ext cx="405111" cy="259045"/>
    <xdr:sp macro="" textlink="">
      <xdr:nvSpPr>
        <xdr:cNvPr id="90" name="n_3mainValue【図書館】&#10;有形固定資産減価償却率">
          <a:extLst>
            <a:ext uri="{FF2B5EF4-FFF2-40B4-BE49-F238E27FC236}">
              <a16:creationId xmlns:a16="http://schemas.microsoft.com/office/drawing/2014/main" id="{00000000-0008-0000-0200-00005A000000}"/>
            </a:ext>
          </a:extLst>
        </xdr:cNvPr>
        <xdr:cNvSpPr txBox="1"/>
      </xdr:nvSpPr>
      <xdr:spPr>
        <a:xfrm>
          <a:off x="1816744" y="594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34</xdr:row>
      <xdr:rowOff>81478</xdr:rowOff>
    </xdr:from>
    <xdr:ext cx="405111" cy="259045"/>
    <xdr:sp macro="" textlink="">
      <xdr:nvSpPr>
        <xdr:cNvPr id="91" name="n_4mainValue【図書館】&#10;有形固定資産減価償却率">
          <a:extLst>
            <a:ext uri="{FF2B5EF4-FFF2-40B4-BE49-F238E27FC236}">
              <a16:creationId xmlns:a16="http://schemas.microsoft.com/office/drawing/2014/main" id="{00000000-0008-0000-0200-00005B000000}"/>
            </a:ext>
          </a:extLst>
        </xdr:cNvPr>
        <xdr:cNvSpPr txBox="1"/>
      </xdr:nvSpPr>
      <xdr:spPr>
        <a:xfrm>
          <a:off x="927744" y="591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92" name="正方形/長方形 91">
          <a:extLst>
            <a:ext uri="{FF2B5EF4-FFF2-40B4-BE49-F238E27FC236}">
              <a16:creationId xmlns:a16="http://schemas.microsoft.com/office/drawing/2014/main" id="{00000000-0008-0000-0200-00005C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93" name="正方形/長方形 92">
          <a:extLst>
            <a:ext uri="{FF2B5EF4-FFF2-40B4-BE49-F238E27FC236}">
              <a16:creationId xmlns:a16="http://schemas.microsoft.com/office/drawing/2014/main" id="{00000000-0008-0000-0200-00005D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94" name="正方形/長方形 93">
          <a:extLst>
            <a:ext uri="{FF2B5EF4-FFF2-40B4-BE49-F238E27FC236}">
              <a16:creationId xmlns:a16="http://schemas.microsoft.com/office/drawing/2014/main" id="{00000000-0008-0000-0200-00005E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95" name="正方形/長方形 94">
          <a:extLst>
            <a:ext uri="{FF2B5EF4-FFF2-40B4-BE49-F238E27FC236}">
              <a16:creationId xmlns:a16="http://schemas.microsoft.com/office/drawing/2014/main" id="{00000000-0008-0000-0200-00005F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6" name="正方形/長方形 95">
          <a:extLst>
            <a:ext uri="{FF2B5EF4-FFF2-40B4-BE49-F238E27FC236}">
              <a16:creationId xmlns:a16="http://schemas.microsoft.com/office/drawing/2014/main" id="{00000000-0008-0000-0200-000060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7" name="正方形/長方形 96">
          <a:extLst>
            <a:ext uri="{FF2B5EF4-FFF2-40B4-BE49-F238E27FC236}">
              <a16:creationId xmlns:a16="http://schemas.microsoft.com/office/drawing/2014/main" id="{00000000-0008-0000-0200-000061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8" name="正方形/長方形 97">
          <a:extLst>
            <a:ext uri="{FF2B5EF4-FFF2-40B4-BE49-F238E27FC236}">
              <a16:creationId xmlns:a16="http://schemas.microsoft.com/office/drawing/2014/main" id="{00000000-0008-0000-0200-000062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9" name="正方形/長方形 98">
          <a:extLst>
            <a:ext uri="{FF2B5EF4-FFF2-40B4-BE49-F238E27FC236}">
              <a16:creationId xmlns:a16="http://schemas.microsoft.com/office/drawing/2014/main" id="{00000000-0008-0000-0200-000063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100" name="テキスト ボックス 99">
          <a:extLst>
            <a:ext uri="{FF2B5EF4-FFF2-40B4-BE49-F238E27FC236}">
              <a16:creationId xmlns:a16="http://schemas.microsoft.com/office/drawing/2014/main" id="{00000000-0008-0000-0200-000064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101" name="直線コネクタ 100">
          <a:extLst>
            <a:ext uri="{FF2B5EF4-FFF2-40B4-BE49-F238E27FC236}">
              <a16:creationId xmlns:a16="http://schemas.microsoft.com/office/drawing/2014/main" id="{00000000-0008-0000-0200-000065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102" name="直線コネクタ 101">
          <a:extLst>
            <a:ext uri="{FF2B5EF4-FFF2-40B4-BE49-F238E27FC236}">
              <a16:creationId xmlns:a16="http://schemas.microsoft.com/office/drawing/2014/main" id="{00000000-0008-0000-0200-000066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103" name="テキスト ボックス 102">
          <a:extLst>
            <a:ext uri="{FF2B5EF4-FFF2-40B4-BE49-F238E27FC236}">
              <a16:creationId xmlns:a16="http://schemas.microsoft.com/office/drawing/2014/main" id="{00000000-0008-0000-0200-000067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104" name="直線コネクタ 103">
          <a:extLst>
            <a:ext uri="{FF2B5EF4-FFF2-40B4-BE49-F238E27FC236}">
              <a16:creationId xmlns:a16="http://schemas.microsoft.com/office/drawing/2014/main" id="{00000000-0008-0000-0200-000068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105" name="テキスト ボックス 104">
          <a:extLst>
            <a:ext uri="{FF2B5EF4-FFF2-40B4-BE49-F238E27FC236}">
              <a16:creationId xmlns:a16="http://schemas.microsoft.com/office/drawing/2014/main" id="{00000000-0008-0000-0200-000069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106" name="直線コネクタ 105">
          <a:extLst>
            <a:ext uri="{FF2B5EF4-FFF2-40B4-BE49-F238E27FC236}">
              <a16:creationId xmlns:a16="http://schemas.microsoft.com/office/drawing/2014/main" id="{00000000-0008-0000-0200-00006A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107" name="テキスト ボックス 106">
          <a:extLst>
            <a:ext uri="{FF2B5EF4-FFF2-40B4-BE49-F238E27FC236}">
              <a16:creationId xmlns:a16="http://schemas.microsoft.com/office/drawing/2014/main" id="{00000000-0008-0000-0200-00006B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8" name="直線コネクタ 107">
          <a:extLst>
            <a:ext uri="{FF2B5EF4-FFF2-40B4-BE49-F238E27FC236}">
              <a16:creationId xmlns:a16="http://schemas.microsoft.com/office/drawing/2014/main" id="{00000000-0008-0000-0200-00006C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109" name="テキスト ボックス 108">
          <a:extLst>
            <a:ext uri="{FF2B5EF4-FFF2-40B4-BE49-F238E27FC236}">
              <a16:creationId xmlns:a16="http://schemas.microsoft.com/office/drawing/2014/main" id="{00000000-0008-0000-0200-00006D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10" name="直線コネクタ 109">
          <a:extLst>
            <a:ext uri="{FF2B5EF4-FFF2-40B4-BE49-F238E27FC236}">
              <a16:creationId xmlns:a16="http://schemas.microsoft.com/office/drawing/2014/main" id="{00000000-0008-0000-0200-00006E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111" name="テキスト ボックス 110">
          <a:extLst>
            <a:ext uri="{FF2B5EF4-FFF2-40B4-BE49-F238E27FC236}">
              <a16:creationId xmlns:a16="http://schemas.microsoft.com/office/drawing/2014/main" id="{00000000-0008-0000-0200-00006F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12" name="直線コネクタ 111">
          <a:extLst>
            <a:ext uri="{FF2B5EF4-FFF2-40B4-BE49-F238E27FC236}">
              <a16:creationId xmlns:a16="http://schemas.microsoft.com/office/drawing/2014/main" id="{00000000-0008-0000-0200-00007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3" name="テキスト ボックス 112">
          <a:extLst>
            <a:ext uri="{FF2B5EF4-FFF2-40B4-BE49-F238E27FC236}">
              <a16:creationId xmlns:a16="http://schemas.microsoft.com/office/drawing/2014/main" id="{00000000-0008-0000-0200-000071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4" name="【図書館】&#10;一人当たり面積グラフ枠">
          <a:extLst>
            <a:ext uri="{FF2B5EF4-FFF2-40B4-BE49-F238E27FC236}">
              <a16:creationId xmlns:a16="http://schemas.microsoft.com/office/drawing/2014/main" id="{00000000-0008-0000-0200-00007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95250</xdr:rowOff>
    </xdr:from>
    <xdr:to>
      <xdr:col>54</xdr:col>
      <xdr:colOff>189865</xdr:colOff>
      <xdr:row>41</xdr:row>
      <xdr:rowOff>160020</xdr:rowOff>
    </xdr:to>
    <xdr:cxnSp macro="">
      <xdr:nvCxnSpPr>
        <xdr:cNvPr id="115" name="直線コネクタ 114">
          <a:extLst>
            <a:ext uri="{FF2B5EF4-FFF2-40B4-BE49-F238E27FC236}">
              <a16:creationId xmlns:a16="http://schemas.microsoft.com/office/drawing/2014/main" id="{00000000-0008-0000-0200-000073000000}"/>
            </a:ext>
          </a:extLst>
        </xdr:cNvPr>
        <xdr:cNvCxnSpPr/>
      </xdr:nvCxnSpPr>
      <xdr:spPr>
        <a:xfrm flipV="1">
          <a:off x="10476865" y="5924550"/>
          <a:ext cx="0" cy="12649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163847</xdr:rowOff>
    </xdr:from>
    <xdr:ext cx="469744" cy="259045"/>
    <xdr:sp macro="" textlink="">
      <xdr:nvSpPr>
        <xdr:cNvPr id="116" name="【図書館】&#10;一人当たり面積最小値テキスト">
          <a:extLst>
            <a:ext uri="{FF2B5EF4-FFF2-40B4-BE49-F238E27FC236}">
              <a16:creationId xmlns:a16="http://schemas.microsoft.com/office/drawing/2014/main" id="{00000000-0008-0000-0200-000074000000}"/>
            </a:ext>
          </a:extLst>
        </xdr:cNvPr>
        <xdr:cNvSpPr txBox="1"/>
      </xdr:nvSpPr>
      <xdr:spPr>
        <a:xfrm>
          <a:off x="10515600" y="71932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160020</xdr:rowOff>
    </xdr:from>
    <xdr:to>
      <xdr:col>55</xdr:col>
      <xdr:colOff>88900</xdr:colOff>
      <xdr:row>41</xdr:row>
      <xdr:rowOff>160020</xdr:rowOff>
    </xdr:to>
    <xdr:cxnSp macro="">
      <xdr:nvCxnSpPr>
        <xdr:cNvPr id="117" name="直線コネクタ 116">
          <a:extLst>
            <a:ext uri="{FF2B5EF4-FFF2-40B4-BE49-F238E27FC236}">
              <a16:creationId xmlns:a16="http://schemas.microsoft.com/office/drawing/2014/main" id="{00000000-0008-0000-0200-000075000000}"/>
            </a:ext>
          </a:extLst>
        </xdr:cNvPr>
        <xdr:cNvCxnSpPr/>
      </xdr:nvCxnSpPr>
      <xdr:spPr>
        <a:xfrm>
          <a:off x="10388600" y="71894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41927</xdr:rowOff>
    </xdr:from>
    <xdr:ext cx="469744" cy="259045"/>
    <xdr:sp macro="" textlink="">
      <xdr:nvSpPr>
        <xdr:cNvPr id="118" name="【図書館】&#10;一人当たり面積最大値テキスト">
          <a:extLst>
            <a:ext uri="{FF2B5EF4-FFF2-40B4-BE49-F238E27FC236}">
              <a16:creationId xmlns:a16="http://schemas.microsoft.com/office/drawing/2014/main" id="{00000000-0008-0000-0200-000076000000}"/>
            </a:ext>
          </a:extLst>
        </xdr:cNvPr>
        <xdr:cNvSpPr txBox="1"/>
      </xdr:nvSpPr>
      <xdr:spPr>
        <a:xfrm>
          <a:off x="10515600" y="56997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95250</xdr:rowOff>
    </xdr:from>
    <xdr:to>
      <xdr:col>55</xdr:col>
      <xdr:colOff>88900</xdr:colOff>
      <xdr:row>34</xdr:row>
      <xdr:rowOff>95250</xdr:rowOff>
    </xdr:to>
    <xdr:cxnSp macro="">
      <xdr:nvCxnSpPr>
        <xdr:cNvPr id="119" name="直線コネクタ 118">
          <a:extLst>
            <a:ext uri="{FF2B5EF4-FFF2-40B4-BE49-F238E27FC236}">
              <a16:creationId xmlns:a16="http://schemas.microsoft.com/office/drawing/2014/main" id="{00000000-0008-0000-0200-000077000000}"/>
            </a:ext>
          </a:extLst>
        </xdr:cNvPr>
        <xdr:cNvCxnSpPr/>
      </xdr:nvCxnSpPr>
      <xdr:spPr>
        <a:xfrm>
          <a:off x="10388600" y="59245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109237</xdr:rowOff>
    </xdr:from>
    <xdr:ext cx="469744" cy="259045"/>
    <xdr:sp macro="" textlink="">
      <xdr:nvSpPr>
        <xdr:cNvPr id="120" name="【図書館】&#10;一人当たり面積平均値テキスト">
          <a:extLst>
            <a:ext uri="{FF2B5EF4-FFF2-40B4-BE49-F238E27FC236}">
              <a16:creationId xmlns:a16="http://schemas.microsoft.com/office/drawing/2014/main" id="{00000000-0008-0000-0200-000078000000}"/>
            </a:ext>
          </a:extLst>
        </xdr:cNvPr>
        <xdr:cNvSpPr txBox="1"/>
      </xdr:nvSpPr>
      <xdr:spPr>
        <a:xfrm>
          <a:off x="10515600" y="679578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86360</xdr:rowOff>
    </xdr:from>
    <xdr:to>
      <xdr:col>55</xdr:col>
      <xdr:colOff>50800</xdr:colOff>
      <xdr:row>41</xdr:row>
      <xdr:rowOff>16510</xdr:rowOff>
    </xdr:to>
    <xdr:sp macro="" textlink="">
      <xdr:nvSpPr>
        <xdr:cNvPr id="121" name="フローチャート: 判断 120">
          <a:extLst>
            <a:ext uri="{FF2B5EF4-FFF2-40B4-BE49-F238E27FC236}">
              <a16:creationId xmlns:a16="http://schemas.microsoft.com/office/drawing/2014/main" id="{00000000-0008-0000-0200-000079000000}"/>
            </a:ext>
          </a:extLst>
        </xdr:cNvPr>
        <xdr:cNvSpPr/>
      </xdr:nvSpPr>
      <xdr:spPr>
        <a:xfrm>
          <a:off x="10426700" y="6944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90170</xdr:rowOff>
    </xdr:from>
    <xdr:to>
      <xdr:col>50</xdr:col>
      <xdr:colOff>165100</xdr:colOff>
      <xdr:row>41</xdr:row>
      <xdr:rowOff>20320</xdr:rowOff>
    </xdr:to>
    <xdr:sp macro="" textlink="">
      <xdr:nvSpPr>
        <xdr:cNvPr id="122" name="フローチャート: 判断 121">
          <a:extLst>
            <a:ext uri="{FF2B5EF4-FFF2-40B4-BE49-F238E27FC236}">
              <a16:creationId xmlns:a16="http://schemas.microsoft.com/office/drawing/2014/main" id="{00000000-0008-0000-0200-00007A000000}"/>
            </a:ext>
          </a:extLst>
        </xdr:cNvPr>
        <xdr:cNvSpPr/>
      </xdr:nvSpPr>
      <xdr:spPr>
        <a:xfrm>
          <a:off x="9588500" y="69481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101600</xdr:rowOff>
    </xdr:from>
    <xdr:to>
      <xdr:col>46</xdr:col>
      <xdr:colOff>38100</xdr:colOff>
      <xdr:row>41</xdr:row>
      <xdr:rowOff>31750</xdr:rowOff>
    </xdr:to>
    <xdr:sp macro="" textlink="">
      <xdr:nvSpPr>
        <xdr:cNvPr id="123" name="フローチャート: 判断 122">
          <a:extLst>
            <a:ext uri="{FF2B5EF4-FFF2-40B4-BE49-F238E27FC236}">
              <a16:creationId xmlns:a16="http://schemas.microsoft.com/office/drawing/2014/main" id="{00000000-0008-0000-0200-00007B000000}"/>
            </a:ext>
          </a:extLst>
        </xdr:cNvPr>
        <xdr:cNvSpPr/>
      </xdr:nvSpPr>
      <xdr:spPr>
        <a:xfrm>
          <a:off x="8699500" y="69596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113030</xdr:rowOff>
    </xdr:from>
    <xdr:to>
      <xdr:col>41</xdr:col>
      <xdr:colOff>101600</xdr:colOff>
      <xdr:row>41</xdr:row>
      <xdr:rowOff>43180</xdr:rowOff>
    </xdr:to>
    <xdr:sp macro="" textlink="">
      <xdr:nvSpPr>
        <xdr:cNvPr id="124" name="フローチャート: 判断 123">
          <a:extLst>
            <a:ext uri="{FF2B5EF4-FFF2-40B4-BE49-F238E27FC236}">
              <a16:creationId xmlns:a16="http://schemas.microsoft.com/office/drawing/2014/main" id="{00000000-0008-0000-0200-00007C000000}"/>
            </a:ext>
          </a:extLst>
        </xdr:cNvPr>
        <xdr:cNvSpPr/>
      </xdr:nvSpPr>
      <xdr:spPr>
        <a:xfrm>
          <a:off x="7810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40</xdr:row>
      <xdr:rowOff>113030</xdr:rowOff>
    </xdr:from>
    <xdr:to>
      <xdr:col>36</xdr:col>
      <xdr:colOff>165100</xdr:colOff>
      <xdr:row>41</xdr:row>
      <xdr:rowOff>43180</xdr:rowOff>
    </xdr:to>
    <xdr:sp macro="" textlink="">
      <xdr:nvSpPr>
        <xdr:cNvPr id="125" name="フローチャート: 判断 124">
          <a:extLst>
            <a:ext uri="{FF2B5EF4-FFF2-40B4-BE49-F238E27FC236}">
              <a16:creationId xmlns:a16="http://schemas.microsoft.com/office/drawing/2014/main" id="{00000000-0008-0000-0200-00007D000000}"/>
            </a:ext>
          </a:extLst>
        </xdr:cNvPr>
        <xdr:cNvSpPr/>
      </xdr:nvSpPr>
      <xdr:spPr>
        <a:xfrm>
          <a:off x="6921500" y="6971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6" name="テキスト ボックス 125">
          <a:extLst>
            <a:ext uri="{FF2B5EF4-FFF2-40B4-BE49-F238E27FC236}">
              <a16:creationId xmlns:a16="http://schemas.microsoft.com/office/drawing/2014/main" id="{00000000-0008-0000-0200-00007E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7" name="テキスト ボックス 126">
          <a:extLst>
            <a:ext uri="{FF2B5EF4-FFF2-40B4-BE49-F238E27FC236}">
              <a16:creationId xmlns:a16="http://schemas.microsoft.com/office/drawing/2014/main" id="{00000000-0008-0000-0200-00007F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8" name="テキスト ボックス 127">
          <a:extLst>
            <a:ext uri="{FF2B5EF4-FFF2-40B4-BE49-F238E27FC236}">
              <a16:creationId xmlns:a16="http://schemas.microsoft.com/office/drawing/2014/main" id="{00000000-0008-0000-0200-000080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9" name="テキスト ボックス 128">
          <a:extLst>
            <a:ext uri="{FF2B5EF4-FFF2-40B4-BE49-F238E27FC236}">
              <a16:creationId xmlns:a16="http://schemas.microsoft.com/office/drawing/2014/main" id="{00000000-0008-0000-0200-000081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30" name="テキスト ボックス 129">
          <a:extLst>
            <a:ext uri="{FF2B5EF4-FFF2-40B4-BE49-F238E27FC236}">
              <a16:creationId xmlns:a16="http://schemas.microsoft.com/office/drawing/2014/main" id="{00000000-0008-0000-0200-000082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31" name="楕円 130">
          <a:extLst>
            <a:ext uri="{FF2B5EF4-FFF2-40B4-BE49-F238E27FC236}">
              <a16:creationId xmlns:a16="http://schemas.microsoft.com/office/drawing/2014/main" id="{00000000-0008-0000-0200-000083000000}"/>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32" name="【図書館】&#10;一人当たり面積該当値テキスト">
          <a:extLst>
            <a:ext uri="{FF2B5EF4-FFF2-40B4-BE49-F238E27FC236}">
              <a16:creationId xmlns:a16="http://schemas.microsoft.com/office/drawing/2014/main" id="{00000000-0008-0000-0200-000084000000}"/>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33" name="楕円 132">
          <a:extLst>
            <a:ext uri="{FF2B5EF4-FFF2-40B4-BE49-F238E27FC236}">
              <a16:creationId xmlns:a16="http://schemas.microsoft.com/office/drawing/2014/main" id="{00000000-0008-0000-0200-000085000000}"/>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34" name="直線コネクタ 133">
          <a:extLst>
            <a:ext uri="{FF2B5EF4-FFF2-40B4-BE49-F238E27FC236}">
              <a16:creationId xmlns:a16="http://schemas.microsoft.com/office/drawing/2014/main" id="{00000000-0008-0000-0200-000086000000}"/>
            </a:ext>
          </a:extLst>
        </xdr:cNvPr>
        <xdr:cNvCxnSpPr/>
      </xdr:nvCxnSpPr>
      <xdr:spPr>
        <a:xfrm>
          <a:off x="9639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35" name="楕円 134">
          <a:extLst>
            <a:ext uri="{FF2B5EF4-FFF2-40B4-BE49-F238E27FC236}">
              <a16:creationId xmlns:a16="http://schemas.microsoft.com/office/drawing/2014/main" id="{00000000-0008-0000-0200-000087000000}"/>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36" name="直線コネクタ 135">
          <a:extLst>
            <a:ext uri="{FF2B5EF4-FFF2-40B4-BE49-F238E27FC236}">
              <a16:creationId xmlns:a16="http://schemas.microsoft.com/office/drawing/2014/main" id="{00000000-0008-0000-0200-000088000000}"/>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25400</xdr:rowOff>
    </xdr:from>
    <xdr:to>
      <xdr:col>41</xdr:col>
      <xdr:colOff>101600</xdr:colOff>
      <xdr:row>41</xdr:row>
      <xdr:rowOff>127000</xdr:rowOff>
    </xdr:to>
    <xdr:sp macro="" textlink="">
      <xdr:nvSpPr>
        <xdr:cNvPr id="137" name="楕円 136">
          <a:extLst>
            <a:ext uri="{FF2B5EF4-FFF2-40B4-BE49-F238E27FC236}">
              <a16:creationId xmlns:a16="http://schemas.microsoft.com/office/drawing/2014/main" id="{00000000-0008-0000-0200-000089000000}"/>
            </a:ext>
          </a:extLst>
        </xdr:cNvPr>
        <xdr:cNvSpPr/>
      </xdr:nvSpPr>
      <xdr:spPr>
        <a:xfrm>
          <a:off x="7810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72390</xdr:rowOff>
    </xdr:from>
    <xdr:to>
      <xdr:col>45</xdr:col>
      <xdr:colOff>177800</xdr:colOff>
      <xdr:row>41</xdr:row>
      <xdr:rowOff>76200</xdr:rowOff>
    </xdr:to>
    <xdr:cxnSp macro="">
      <xdr:nvCxnSpPr>
        <xdr:cNvPr id="138" name="直線コネクタ 137">
          <a:extLst>
            <a:ext uri="{FF2B5EF4-FFF2-40B4-BE49-F238E27FC236}">
              <a16:creationId xmlns:a16="http://schemas.microsoft.com/office/drawing/2014/main" id="{00000000-0008-0000-0200-00008A000000}"/>
            </a:ext>
          </a:extLst>
        </xdr:cNvPr>
        <xdr:cNvCxnSpPr/>
      </xdr:nvCxnSpPr>
      <xdr:spPr>
        <a:xfrm flipV="1">
          <a:off x="7861300" y="7101840"/>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41</xdr:row>
      <xdr:rowOff>25400</xdr:rowOff>
    </xdr:from>
    <xdr:to>
      <xdr:col>36</xdr:col>
      <xdr:colOff>165100</xdr:colOff>
      <xdr:row>41</xdr:row>
      <xdr:rowOff>127000</xdr:rowOff>
    </xdr:to>
    <xdr:sp macro="" textlink="">
      <xdr:nvSpPr>
        <xdr:cNvPr id="139" name="楕円 138">
          <a:extLst>
            <a:ext uri="{FF2B5EF4-FFF2-40B4-BE49-F238E27FC236}">
              <a16:creationId xmlns:a16="http://schemas.microsoft.com/office/drawing/2014/main" id="{00000000-0008-0000-0200-00008B000000}"/>
            </a:ext>
          </a:extLst>
        </xdr:cNvPr>
        <xdr:cNvSpPr/>
      </xdr:nvSpPr>
      <xdr:spPr>
        <a:xfrm>
          <a:off x="69215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41</xdr:row>
      <xdr:rowOff>76200</xdr:rowOff>
    </xdr:from>
    <xdr:to>
      <xdr:col>41</xdr:col>
      <xdr:colOff>50800</xdr:colOff>
      <xdr:row>41</xdr:row>
      <xdr:rowOff>76200</xdr:rowOff>
    </xdr:to>
    <xdr:cxnSp macro="">
      <xdr:nvCxnSpPr>
        <xdr:cNvPr id="140" name="直線コネクタ 139">
          <a:extLst>
            <a:ext uri="{FF2B5EF4-FFF2-40B4-BE49-F238E27FC236}">
              <a16:creationId xmlns:a16="http://schemas.microsoft.com/office/drawing/2014/main" id="{00000000-0008-0000-0200-00008C000000}"/>
            </a:ext>
          </a:extLst>
        </xdr:cNvPr>
        <xdr:cNvCxnSpPr/>
      </xdr:nvCxnSpPr>
      <xdr:spPr>
        <a:xfrm>
          <a:off x="6972300" y="710565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39</xdr:row>
      <xdr:rowOff>36847</xdr:rowOff>
    </xdr:from>
    <xdr:ext cx="469744" cy="259045"/>
    <xdr:sp macro="" textlink="">
      <xdr:nvSpPr>
        <xdr:cNvPr id="141" name="n_1aveValue【図書館】&#10;一人当たり面積">
          <a:extLst>
            <a:ext uri="{FF2B5EF4-FFF2-40B4-BE49-F238E27FC236}">
              <a16:creationId xmlns:a16="http://schemas.microsoft.com/office/drawing/2014/main" id="{00000000-0008-0000-0200-00008D000000}"/>
            </a:ext>
          </a:extLst>
        </xdr:cNvPr>
        <xdr:cNvSpPr txBox="1"/>
      </xdr:nvSpPr>
      <xdr:spPr>
        <a:xfrm>
          <a:off x="9391727" y="67233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39</xdr:row>
      <xdr:rowOff>48277</xdr:rowOff>
    </xdr:from>
    <xdr:ext cx="469744" cy="259045"/>
    <xdr:sp macro="" textlink="">
      <xdr:nvSpPr>
        <xdr:cNvPr id="142" name="n_2aveValue【図書館】&#10;一人当たり面積">
          <a:extLst>
            <a:ext uri="{FF2B5EF4-FFF2-40B4-BE49-F238E27FC236}">
              <a16:creationId xmlns:a16="http://schemas.microsoft.com/office/drawing/2014/main" id="{00000000-0008-0000-0200-00008E000000}"/>
            </a:ext>
          </a:extLst>
        </xdr:cNvPr>
        <xdr:cNvSpPr txBox="1"/>
      </xdr:nvSpPr>
      <xdr:spPr>
        <a:xfrm>
          <a:off x="8515427" y="6734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59707</xdr:rowOff>
    </xdr:from>
    <xdr:ext cx="469744" cy="259045"/>
    <xdr:sp macro="" textlink="">
      <xdr:nvSpPr>
        <xdr:cNvPr id="143" name="n_3aveValue【図書館】&#10;一人当たり面積">
          <a:extLst>
            <a:ext uri="{FF2B5EF4-FFF2-40B4-BE49-F238E27FC236}">
              <a16:creationId xmlns:a16="http://schemas.microsoft.com/office/drawing/2014/main" id="{00000000-0008-0000-0200-00008F000000}"/>
            </a:ext>
          </a:extLst>
        </xdr:cNvPr>
        <xdr:cNvSpPr txBox="1"/>
      </xdr:nvSpPr>
      <xdr:spPr>
        <a:xfrm>
          <a:off x="7626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39</xdr:row>
      <xdr:rowOff>59707</xdr:rowOff>
    </xdr:from>
    <xdr:ext cx="469744" cy="259045"/>
    <xdr:sp macro="" textlink="">
      <xdr:nvSpPr>
        <xdr:cNvPr id="144" name="n_4aveValue【図書館】&#10;一人当たり面積">
          <a:extLst>
            <a:ext uri="{FF2B5EF4-FFF2-40B4-BE49-F238E27FC236}">
              <a16:creationId xmlns:a16="http://schemas.microsoft.com/office/drawing/2014/main" id="{00000000-0008-0000-0200-000090000000}"/>
            </a:ext>
          </a:extLst>
        </xdr:cNvPr>
        <xdr:cNvSpPr txBox="1"/>
      </xdr:nvSpPr>
      <xdr:spPr>
        <a:xfrm>
          <a:off x="6737427" y="67462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45" name="n_1mainValue【図書館】&#10;一人当たり面積">
          <a:extLst>
            <a:ext uri="{FF2B5EF4-FFF2-40B4-BE49-F238E27FC236}">
              <a16:creationId xmlns:a16="http://schemas.microsoft.com/office/drawing/2014/main" id="{00000000-0008-0000-0200-000091000000}"/>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46" name="n_2mainValue【図書館】&#10;一人当たり面積">
          <a:extLst>
            <a:ext uri="{FF2B5EF4-FFF2-40B4-BE49-F238E27FC236}">
              <a16:creationId xmlns:a16="http://schemas.microsoft.com/office/drawing/2014/main" id="{00000000-0008-0000-0200-000092000000}"/>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41</xdr:row>
      <xdr:rowOff>118127</xdr:rowOff>
    </xdr:from>
    <xdr:ext cx="469744" cy="259045"/>
    <xdr:sp macro="" textlink="">
      <xdr:nvSpPr>
        <xdr:cNvPr id="147" name="n_3mainValue【図書館】&#10;一人当たり面積">
          <a:extLst>
            <a:ext uri="{FF2B5EF4-FFF2-40B4-BE49-F238E27FC236}">
              <a16:creationId xmlns:a16="http://schemas.microsoft.com/office/drawing/2014/main" id="{00000000-0008-0000-0200-000093000000}"/>
            </a:ext>
          </a:extLst>
        </xdr:cNvPr>
        <xdr:cNvSpPr txBox="1"/>
      </xdr:nvSpPr>
      <xdr:spPr>
        <a:xfrm>
          <a:off x="7626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41</xdr:row>
      <xdr:rowOff>118127</xdr:rowOff>
    </xdr:from>
    <xdr:ext cx="469744" cy="259045"/>
    <xdr:sp macro="" textlink="">
      <xdr:nvSpPr>
        <xdr:cNvPr id="148" name="n_4mainValue【図書館】&#10;一人当たり面積">
          <a:extLst>
            <a:ext uri="{FF2B5EF4-FFF2-40B4-BE49-F238E27FC236}">
              <a16:creationId xmlns:a16="http://schemas.microsoft.com/office/drawing/2014/main" id="{00000000-0008-0000-0200-000094000000}"/>
            </a:ext>
          </a:extLst>
        </xdr:cNvPr>
        <xdr:cNvSpPr txBox="1"/>
      </xdr:nvSpPr>
      <xdr:spPr>
        <a:xfrm>
          <a:off x="6737427" y="71475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9" name="正方形/長方形 148">
          <a:extLst>
            <a:ext uri="{FF2B5EF4-FFF2-40B4-BE49-F238E27FC236}">
              <a16:creationId xmlns:a16="http://schemas.microsoft.com/office/drawing/2014/main" id="{00000000-0008-0000-0200-000095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50" name="正方形/長方形 149">
          <a:extLst>
            <a:ext uri="{FF2B5EF4-FFF2-40B4-BE49-F238E27FC236}">
              <a16:creationId xmlns:a16="http://schemas.microsoft.com/office/drawing/2014/main" id="{00000000-0008-0000-0200-000096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51" name="正方形/長方形 150">
          <a:extLst>
            <a:ext uri="{FF2B5EF4-FFF2-40B4-BE49-F238E27FC236}">
              <a16:creationId xmlns:a16="http://schemas.microsoft.com/office/drawing/2014/main" id="{00000000-0008-0000-0200-000097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52" name="正方形/長方形 151">
          <a:extLst>
            <a:ext uri="{FF2B5EF4-FFF2-40B4-BE49-F238E27FC236}">
              <a16:creationId xmlns:a16="http://schemas.microsoft.com/office/drawing/2014/main" id="{00000000-0008-0000-0200-000098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53" name="正方形/長方形 152">
          <a:extLst>
            <a:ext uri="{FF2B5EF4-FFF2-40B4-BE49-F238E27FC236}">
              <a16:creationId xmlns:a16="http://schemas.microsoft.com/office/drawing/2014/main" id="{00000000-0008-0000-0200-000099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54" name="正方形/長方形 153">
          <a:extLst>
            <a:ext uri="{FF2B5EF4-FFF2-40B4-BE49-F238E27FC236}">
              <a16:creationId xmlns:a16="http://schemas.microsoft.com/office/drawing/2014/main" id="{00000000-0008-0000-0200-00009A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55" name="正方形/長方形 154">
          <a:extLst>
            <a:ext uri="{FF2B5EF4-FFF2-40B4-BE49-F238E27FC236}">
              <a16:creationId xmlns:a16="http://schemas.microsoft.com/office/drawing/2014/main" id="{00000000-0008-0000-0200-00009B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56" name="正方形/長方形 155">
          <a:extLst>
            <a:ext uri="{FF2B5EF4-FFF2-40B4-BE49-F238E27FC236}">
              <a16:creationId xmlns:a16="http://schemas.microsoft.com/office/drawing/2014/main" id="{00000000-0008-0000-0200-00009C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57" name="テキスト ボックス 156">
          <a:extLst>
            <a:ext uri="{FF2B5EF4-FFF2-40B4-BE49-F238E27FC236}">
              <a16:creationId xmlns:a16="http://schemas.microsoft.com/office/drawing/2014/main" id="{00000000-0008-0000-0200-00009D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8" name="直線コネクタ 157">
          <a:extLst>
            <a:ext uri="{FF2B5EF4-FFF2-40B4-BE49-F238E27FC236}">
              <a16:creationId xmlns:a16="http://schemas.microsoft.com/office/drawing/2014/main" id="{00000000-0008-0000-0200-00009E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65</xdr:row>
      <xdr:rowOff>143527</xdr:rowOff>
    </xdr:from>
    <xdr:ext cx="467179" cy="259045"/>
    <xdr:sp macro="" textlink="">
      <xdr:nvSpPr>
        <xdr:cNvPr id="159" name="テキスト ボックス 158">
          <a:extLst>
            <a:ext uri="{FF2B5EF4-FFF2-40B4-BE49-F238E27FC236}">
              <a16:creationId xmlns:a16="http://schemas.microsoft.com/office/drawing/2014/main" id="{00000000-0008-0000-0200-00009F000000}"/>
            </a:ext>
          </a:extLst>
        </xdr:cNvPr>
        <xdr:cNvSpPr txBox="1"/>
      </xdr:nvSpPr>
      <xdr:spPr>
        <a:xfrm>
          <a:off x="294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130628</xdr:rowOff>
    </xdr:from>
    <xdr:to>
      <xdr:col>28</xdr:col>
      <xdr:colOff>114300</xdr:colOff>
      <xdr:row>64</xdr:row>
      <xdr:rowOff>130628</xdr:rowOff>
    </xdr:to>
    <xdr:cxnSp macro="">
      <xdr:nvCxnSpPr>
        <xdr:cNvPr id="160" name="直線コネクタ 159">
          <a:extLst>
            <a:ext uri="{FF2B5EF4-FFF2-40B4-BE49-F238E27FC236}">
              <a16:creationId xmlns:a16="http://schemas.microsoft.com/office/drawing/2014/main" id="{00000000-0008-0000-0200-0000A0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63</xdr:row>
      <xdr:rowOff>159855</xdr:rowOff>
    </xdr:from>
    <xdr:ext cx="467179" cy="259045"/>
    <xdr:sp macro="" textlink="">
      <xdr:nvSpPr>
        <xdr:cNvPr id="161" name="テキスト ボックス 160">
          <a:extLst>
            <a:ext uri="{FF2B5EF4-FFF2-40B4-BE49-F238E27FC236}">
              <a16:creationId xmlns:a16="http://schemas.microsoft.com/office/drawing/2014/main" id="{00000000-0008-0000-0200-0000A1000000}"/>
            </a:ext>
          </a:extLst>
        </xdr:cNvPr>
        <xdr:cNvSpPr txBox="1"/>
      </xdr:nvSpPr>
      <xdr:spPr>
        <a:xfrm>
          <a:off x="294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62" name="直線コネクタ 161">
          <a:extLst>
            <a:ext uri="{FF2B5EF4-FFF2-40B4-BE49-F238E27FC236}">
              <a16:creationId xmlns:a16="http://schemas.microsoft.com/office/drawing/2014/main" id="{00000000-0008-0000-0200-0000A2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63" name="テキスト ボックス 162">
          <a:extLst>
            <a:ext uri="{FF2B5EF4-FFF2-40B4-BE49-F238E27FC236}">
              <a16:creationId xmlns:a16="http://schemas.microsoft.com/office/drawing/2014/main" id="{00000000-0008-0000-0200-0000A3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64" name="直線コネクタ 163">
          <a:extLst>
            <a:ext uri="{FF2B5EF4-FFF2-40B4-BE49-F238E27FC236}">
              <a16:creationId xmlns:a16="http://schemas.microsoft.com/office/drawing/2014/main" id="{00000000-0008-0000-0200-0000A4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65" name="テキスト ボックス 164">
          <a:extLst>
            <a:ext uri="{FF2B5EF4-FFF2-40B4-BE49-F238E27FC236}">
              <a16:creationId xmlns:a16="http://schemas.microsoft.com/office/drawing/2014/main" id="{00000000-0008-0000-0200-0000A5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66" name="直線コネクタ 165">
          <a:extLst>
            <a:ext uri="{FF2B5EF4-FFF2-40B4-BE49-F238E27FC236}">
              <a16:creationId xmlns:a16="http://schemas.microsoft.com/office/drawing/2014/main" id="{00000000-0008-0000-0200-0000A6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67" name="テキスト ボックス 166">
          <a:extLst>
            <a:ext uri="{FF2B5EF4-FFF2-40B4-BE49-F238E27FC236}">
              <a16:creationId xmlns:a16="http://schemas.microsoft.com/office/drawing/2014/main" id="{00000000-0008-0000-0200-0000A7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68" name="直線コネクタ 167">
          <a:extLst>
            <a:ext uri="{FF2B5EF4-FFF2-40B4-BE49-F238E27FC236}">
              <a16:creationId xmlns:a16="http://schemas.microsoft.com/office/drawing/2014/main" id="{00000000-0008-0000-0200-0000A8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69" name="テキスト ボックス 168">
          <a:extLst>
            <a:ext uri="{FF2B5EF4-FFF2-40B4-BE49-F238E27FC236}">
              <a16:creationId xmlns:a16="http://schemas.microsoft.com/office/drawing/2014/main" id="{00000000-0008-0000-0200-0000A9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70" name="直線コネクタ 169">
          <a:extLst>
            <a:ext uri="{FF2B5EF4-FFF2-40B4-BE49-F238E27FC236}">
              <a16:creationId xmlns:a16="http://schemas.microsoft.com/office/drawing/2014/main" id="{00000000-0008-0000-0200-0000AA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54</xdr:row>
      <xdr:rowOff>70049</xdr:rowOff>
    </xdr:from>
    <xdr:ext cx="338939" cy="259045"/>
    <xdr:sp macro="" textlink="">
      <xdr:nvSpPr>
        <xdr:cNvPr id="171" name="テキスト ボックス 170">
          <a:extLst>
            <a:ext uri="{FF2B5EF4-FFF2-40B4-BE49-F238E27FC236}">
              <a16:creationId xmlns:a16="http://schemas.microsoft.com/office/drawing/2014/main" id="{00000000-0008-0000-0200-0000AB000000}"/>
            </a:ext>
          </a:extLst>
        </xdr:cNvPr>
        <xdr:cNvSpPr txBox="1"/>
      </xdr:nvSpPr>
      <xdr:spPr>
        <a:xfrm>
          <a:off x="423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72" name="直線コネクタ 171">
          <a:extLst>
            <a:ext uri="{FF2B5EF4-FFF2-40B4-BE49-F238E27FC236}">
              <a16:creationId xmlns:a16="http://schemas.microsoft.com/office/drawing/2014/main" id="{00000000-0008-0000-0200-0000AC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53</xdr:row>
      <xdr:rowOff>57150</xdr:rowOff>
    </xdr:from>
    <xdr:to>
      <xdr:col>28</xdr:col>
      <xdr:colOff>152400</xdr:colOff>
      <xdr:row>66</xdr:row>
      <xdr:rowOff>114300</xdr:rowOff>
    </xdr:to>
    <xdr:sp macro="" textlink="">
      <xdr:nvSpPr>
        <xdr:cNvPr id="173" name="【体育館・プール】&#10;有形固定資産減価償却率グラフ枠">
          <a:extLst>
            <a:ext uri="{FF2B5EF4-FFF2-40B4-BE49-F238E27FC236}">
              <a16:creationId xmlns:a16="http://schemas.microsoft.com/office/drawing/2014/main" id="{00000000-0008-0000-0200-0000AD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112667</xdr:rowOff>
    </xdr:from>
    <xdr:to>
      <xdr:col>24</xdr:col>
      <xdr:colOff>62865</xdr:colOff>
      <xdr:row>64</xdr:row>
      <xdr:rowOff>130628</xdr:rowOff>
    </xdr:to>
    <xdr:cxnSp macro="">
      <xdr:nvCxnSpPr>
        <xdr:cNvPr id="174" name="直線コネクタ 173">
          <a:extLst>
            <a:ext uri="{FF2B5EF4-FFF2-40B4-BE49-F238E27FC236}">
              <a16:creationId xmlns:a16="http://schemas.microsoft.com/office/drawing/2014/main" id="{00000000-0008-0000-0200-0000AE000000}"/>
            </a:ext>
          </a:extLst>
        </xdr:cNvPr>
        <xdr:cNvCxnSpPr/>
      </xdr:nvCxnSpPr>
      <xdr:spPr>
        <a:xfrm flipV="1">
          <a:off x="4634865" y="9542417"/>
          <a:ext cx="0" cy="15610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134455</xdr:rowOff>
    </xdr:from>
    <xdr:ext cx="469744" cy="259045"/>
    <xdr:sp macro="" textlink="">
      <xdr:nvSpPr>
        <xdr:cNvPr id="175" name="【体育館・プール】&#10;有形固定資産減価償却率最小値テキスト">
          <a:extLst>
            <a:ext uri="{FF2B5EF4-FFF2-40B4-BE49-F238E27FC236}">
              <a16:creationId xmlns:a16="http://schemas.microsoft.com/office/drawing/2014/main" id="{00000000-0008-0000-0200-0000AF000000}"/>
            </a:ext>
          </a:extLst>
        </xdr:cNvPr>
        <xdr:cNvSpPr txBox="1"/>
      </xdr:nvSpPr>
      <xdr:spPr>
        <a:xfrm>
          <a:off x="4673600" y="111072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130628</xdr:rowOff>
    </xdr:from>
    <xdr:to>
      <xdr:col>24</xdr:col>
      <xdr:colOff>152400</xdr:colOff>
      <xdr:row>64</xdr:row>
      <xdr:rowOff>130628</xdr:rowOff>
    </xdr:to>
    <xdr:cxnSp macro="">
      <xdr:nvCxnSpPr>
        <xdr:cNvPr id="176" name="直線コネクタ 175">
          <a:extLst>
            <a:ext uri="{FF2B5EF4-FFF2-40B4-BE49-F238E27FC236}">
              <a16:creationId xmlns:a16="http://schemas.microsoft.com/office/drawing/2014/main" id="{00000000-0008-0000-0200-0000B0000000}"/>
            </a:ext>
          </a:extLst>
        </xdr:cNvPr>
        <xdr:cNvCxnSpPr/>
      </xdr:nvCxnSpPr>
      <xdr:spPr>
        <a:xfrm>
          <a:off x="4546600" y="11103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59344</xdr:rowOff>
    </xdr:from>
    <xdr:ext cx="340478" cy="259045"/>
    <xdr:sp macro="" textlink="">
      <xdr:nvSpPr>
        <xdr:cNvPr id="177" name="【体育館・プール】&#10;有形固定資産減価償却率最大値テキスト">
          <a:extLst>
            <a:ext uri="{FF2B5EF4-FFF2-40B4-BE49-F238E27FC236}">
              <a16:creationId xmlns:a16="http://schemas.microsoft.com/office/drawing/2014/main" id="{00000000-0008-0000-0200-0000B1000000}"/>
            </a:ext>
          </a:extLst>
        </xdr:cNvPr>
        <xdr:cNvSpPr txBox="1"/>
      </xdr:nvSpPr>
      <xdr:spPr>
        <a:xfrm>
          <a:off x="4673600" y="931764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112667</xdr:rowOff>
    </xdr:from>
    <xdr:to>
      <xdr:col>24</xdr:col>
      <xdr:colOff>152400</xdr:colOff>
      <xdr:row>55</xdr:row>
      <xdr:rowOff>112667</xdr:rowOff>
    </xdr:to>
    <xdr:cxnSp macro="">
      <xdr:nvCxnSpPr>
        <xdr:cNvPr id="178" name="直線コネクタ 177">
          <a:extLst>
            <a:ext uri="{FF2B5EF4-FFF2-40B4-BE49-F238E27FC236}">
              <a16:creationId xmlns:a16="http://schemas.microsoft.com/office/drawing/2014/main" id="{00000000-0008-0000-0200-0000B2000000}"/>
            </a:ext>
          </a:extLst>
        </xdr:cNvPr>
        <xdr:cNvCxnSpPr/>
      </xdr:nvCxnSpPr>
      <xdr:spPr>
        <a:xfrm>
          <a:off x="4546600" y="95424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60</xdr:row>
      <xdr:rowOff>169290</xdr:rowOff>
    </xdr:from>
    <xdr:ext cx="405111" cy="259045"/>
    <xdr:sp macro="" textlink="">
      <xdr:nvSpPr>
        <xdr:cNvPr id="179" name="【体育館・プール】&#10;有形固定資産減価償却率平均値テキスト">
          <a:extLst>
            <a:ext uri="{FF2B5EF4-FFF2-40B4-BE49-F238E27FC236}">
              <a16:creationId xmlns:a16="http://schemas.microsoft.com/office/drawing/2014/main" id="{00000000-0008-0000-0200-0000B3000000}"/>
            </a:ext>
          </a:extLst>
        </xdr:cNvPr>
        <xdr:cNvSpPr txBox="1"/>
      </xdr:nvSpPr>
      <xdr:spPr>
        <a:xfrm>
          <a:off x="4673600" y="1045629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61</xdr:row>
      <xdr:rowOff>19413</xdr:rowOff>
    </xdr:from>
    <xdr:to>
      <xdr:col>24</xdr:col>
      <xdr:colOff>114300</xdr:colOff>
      <xdr:row>61</xdr:row>
      <xdr:rowOff>121013</xdr:rowOff>
    </xdr:to>
    <xdr:sp macro="" textlink="">
      <xdr:nvSpPr>
        <xdr:cNvPr id="180" name="フローチャート: 判断 179">
          <a:extLst>
            <a:ext uri="{FF2B5EF4-FFF2-40B4-BE49-F238E27FC236}">
              <a16:creationId xmlns:a16="http://schemas.microsoft.com/office/drawing/2014/main" id="{00000000-0008-0000-0200-0000B4000000}"/>
            </a:ext>
          </a:extLst>
        </xdr:cNvPr>
        <xdr:cNvSpPr/>
      </xdr:nvSpPr>
      <xdr:spPr>
        <a:xfrm>
          <a:off x="4584700" y="104778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61</xdr:row>
      <xdr:rowOff>14515</xdr:rowOff>
    </xdr:from>
    <xdr:to>
      <xdr:col>20</xdr:col>
      <xdr:colOff>38100</xdr:colOff>
      <xdr:row>61</xdr:row>
      <xdr:rowOff>116115</xdr:rowOff>
    </xdr:to>
    <xdr:sp macro="" textlink="">
      <xdr:nvSpPr>
        <xdr:cNvPr id="181" name="フローチャート: 判断 180">
          <a:extLst>
            <a:ext uri="{FF2B5EF4-FFF2-40B4-BE49-F238E27FC236}">
              <a16:creationId xmlns:a16="http://schemas.microsoft.com/office/drawing/2014/main" id="{00000000-0008-0000-0200-0000B5000000}"/>
            </a:ext>
          </a:extLst>
        </xdr:cNvPr>
        <xdr:cNvSpPr/>
      </xdr:nvSpPr>
      <xdr:spPr>
        <a:xfrm>
          <a:off x="3746500" y="104729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171269</xdr:rowOff>
    </xdr:from>
    <xdr:to>
      <xdr:col>15</xdr:col>
      <xdr:colOff>101600</xdr:colOff>
      <xdr:row>61</xdr:row>
      <xdr:rowOff>101419</xdr:rowOff>
    </xdr:to>
    <xdr:sp macro="" textlink="">
      <xdr:nvSpPr>
        <xdr:cNvPr id="182" name="フローチャート: 判断 181">
          <a:extLst>
            <a:ext uri="{FF2B5EF4-FFF2-40B4-BE49-F238E27FC236}">
              <a16:creationId xmlns:a16="http://schemas.microsoft.com/office/drawing/2014/main" id="{00000000-0008-0000-0200-0000B6000000}"/>
            </a:ext>
          </a:extLst>
        </xdr:cNvPr>
        <xdr:cNvSpPr/>
      </xdr:nvSpPr>
      <xdr:spPr>
        <a:xfrm>
          <a:off x="2857500" y="10458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60</xdr:row>
      <xdr:rowOff>150041</xdr:rowOff>
    </xdr:from>
    <xdr:to>
      <xdr:col>10</xdr:col>
      <xdr:colOff>165100</xdr:colOff>
      <xdr:row>61</xdr:row>
      <xdr:rowOff>80191</xdr:rowOff>
    </xdr:to>
    <xdr:sp macro="" textlink="">
      <xdr:nvSpPr>
        <xdr:cNvPr id="183" name="フローチャート: 判断 182">
          <a:extLst>
            <a:ext uri="{FF2B5EF4-FFF2-40B4-BE49-F238E27FC236}">
              <a16:creationId xmlns:a16="http://schemas.microsoft.com/office/drawing/2014/main" id="{00000000-0008-0000-0200-0000B7000000}"/>
            </a:ext>
          </a:extLst>
        </xdr:cNvPr>
        <xdr:cNvSpPr/>
      </xdr:nvSpPr>
      <xdr:spPr>
        <a:xfrm>
          <a:off x="1968500" y="10437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60</xdr:row>
      <xdr:rowOff>105954</xdr:rowOff>
    </xdr:from>
    <xdr:to>
      <xdr:col>6</xdr:col>
      <xdr:colOff>38100</xdr:colOff>
      <xdr:row>61</xdr:row>
      <xdr:rowOff>36104</xdr:rowOff>
    </xdr:to>
    <xdr:sp macro="" textlink="">
      <xdr:nvSpPr>
        <xdr:cNvPr id="184" name="フローチャート: 判断 183">
          <a:extLst>
            <a:ext uri="{FF2B5EF4-FFF2-40B4-BE49-F238E27FC236}">
              <a16:creationId xmlns:a16="http://schemas.microsoft.com/office/drawing/2014/main" id="{00000000-0008-0000-0200-0000B8000000}"/>
            </a:ext>
          </a:extLst>
        </xdr:cNvPr>
        <xdr:cNvSpPr/>
      </xdr:nvSpPr>
      <xdr:spPr>
        <a:xfrm>
          <a:off x="1079500" y="103929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85" name="テキスト ボックス 184">
          <a:extLst>
            <a:ext uri="{FF2B5EF4-FFF2-40B4-BE49-F238E27FC236}">
              <a16:creationId xmlns:a16="http://schemas.microsoft.com/office/drawing/2014/main" id="{00000000-0008-0000-0200-0000B9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86" name="テキスト ボックス 185">
          <a:extLst>
            <a:ext uri="{FF2B5EF4-FFF2-40B4-BE49-F238E27FC236}">
              <a16:creationId xmlns:a16="http://schemas.microsoft.com/office/drawing/2014/main" id="{00000000-0008-0000-0200-0000BA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87" name="テキスト ボックス 186">
          <a:extLst>
            <a:ext uri="{FF2B5EF4-FFF2-40B4-BE49-F238E27FC236}">
              <a16:creationId xmlns:a16="http://schemas.microsoft.com/office/drawing/2014/main" id="{00000000-0008-0000-0200-0000BB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88" name="テキスト ボックス 187">
          <a:extLst>
            <a:ext uri="{FF2B5EF4-FFF2-40B4-BE49-F238E27FC236}">
              <a16:creationId xmlns:a16="http://schemas.microsoft.com/office/drawing/2014/main" id="{00000000-0008-0000-0200-0000BC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89" name="テキスト ボックス 188">
          <a:extLst>
            <a:ext uri="{FF2B5EF4-FFF2-40B4-BE49-F238E27FC236}">
              <a16:creationId xmlns:a16="http://schemas.microsoft.com/office/drawing/2014/main" id="{00000000-0008-0000-0200-0000BD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16147</xdr:rowOff>
    </xdr:from>
    <xdr:to>
      <xdr:col>24</xdr:col>
      <xdr:colOff>114300</xdr:colOff>
      <xdr:row>60</xdr:row>
      <xdr:rowOff>117747</xdr:rowOff>
    </xdr:to>
    <xdr:sp macro="" textlink="">
      <xdr:nvSpPr>
        <xdr:cNvPr id="190" name="楕円 189">
          <a:extLst>
            <a:ext uri="{FF2B5EF4-FFF2-40B4-BE49-F238E27FC236}">
              <a16:creationId xmlns:a16="http://schemas.microsoft.com/office/drawing/2014/main" id="{00000000-0008-0000-0200-0000BE000000}"/>
            </a:ext>
          </a:extLst>
        </xdr:cNvPr>
        <xdr:cNvSpPr/>
      </xdr:nvSpPr>
      <xdr:spPr>
        <a:xfrm>
          <a:off x="4584700" y="103031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39024</xdr:rowOff>
    </xdr:from>
    <xdr:ext cx="405111" cy="259045"/>
    <xdr:sp macro="" textlink="">
      <xdr:nvSpPr>
        <xdr:cNvPr id="191" name="【体育館・プール】&#10;有形固定資産減価償却率該当値テキスト">
          <a:extLst>
            <a:ext uri="{FF2B5EF4-FFF2-40B4-BE49-F238E27FC236}">
              <a16:creationId xmlns:a16="http://schemas.microsoft.com/office/drawing/2014/main" id="{00000000-0008-0000-0200-0000BF000000}"/>
            </a:ext>
          </a:extLst>
        </xdr:cNvPr>
        <xdr:cNvSpPr txBox="1"/>
      </xdr:nvSpPr>
      <xdr:spPr>
        <a:xfrm>
          <a:off x="4673600" y="101545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151674</xdr:rowOff>
    </xdr:from>
    <xdr:to>
      <xdr:col>20</xdr:col>
      <xdr:colOff>38100</xdr:colOff>
      <xdr:row>60</xdr:row>
      <xdr:rowOff>81824</xdr:rowOff>
    </xdr:to>
    <xdr:sp macro="" textlink="">
      <xdr:nvSpPr>
        <xdr:cNvPr id="192" name="楕円 191">
          <a:extLst>
            <a:ext uri="{FF2B5EF4-FFF2-40B4-BE49-F238E27FC236}">
              <a16:creationId xmlns:a16="http://schemas.microsoft.com/office/drawing/2014/main" id="{00000000-0008-0000-0200-0000C0000000}"/>
            </a:ext>
          </a:extLst>
        </xdr:cNvPr>
        <xdr:cNvSpPr/>
      </xdr:nvSpPr>
      <xdr:spPr>
        <a:xfrm>
          <a:off x="3746500" y="102672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60</xdr:row>
      <xdr:rowOff>31024</xdr:rowOff>
    </xdr:from>
    <xdr:to>
      <xdr:col>24</xdr:col>
      <xdr:colOff>63500</xdr:colOff>
      <xdr:row>60</xdr:row>
      <xdr:rowOff>66947</xdr:rowOff>
    </xdr:to>
    <xdr:cxnSp macro="">
      <xdr:nvCxnSpPr>
        <xdr:cNvPr id="193" name="直線コネクタ 192">
          <a:extLst>
            <a:ext uri="{FF2B5EF4-FFF2-40B4-BE49-F238E27FC236}">
              <a16:creationId xmlns:a16="http://schemas.microsoft.com/office/drawing/2014/main" id="{00000000-0008-0000-0200-0000C1000000}"/>
            </a:ext>
          </a:extLst>
        </xdr:cNvPr>
        <xdr:cNvCxnSpPr/>
      </xdr:nvCxnSpPr>
      <xdr:spPr>
        <a:xfrm>
          <a:off x="3797300" y="10318024"/>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168003</xdr:rowOff>
    </xdr:from>
    <xdr:to>
      <xdr:col>15</xdr:col>
      <xdr:colOff>101600</xdr:colOff>
      <xdr:row>60</xdr:row>
      <xdr:rowOff>98153</xdr:rowOff>
    </xdr:to>
    <xdr:sp macro="" textlink="">
      <xdr:nvSpPr>
        <xdr:cNvPr id="194" name="楕円 193">
          <a:extLst>
            <a:ext uri="{FF2B5EF4-FFF2-40B4-BE49-F238E27FC236}">
              <a16:creationId xmlns:a16="http://schemas.microsoft.com/office/drawing/2014/main" id="{00000000-0008-0000-0200-0000C2000000}"/>
            </a:ext>
          </a:extLst>
        </xdr:cNvPr>
        <xdr:cNvSpPr/>
      </xdr:nvSpPr>
      <xdr:spPr>
        <a:xfrm>
          <a:off x="2857500" y="102835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60</xdr:row>
      <xdr:rowOff>31024</xdr:rowOff>
    </xdr:from>
    <xdr:to>
      <xdr:col>19</xdr:col>
      <xdr:colOff>177800</xdr:colOff>
      <xdr:row>60</xdr:row>
      <xdr:rowOff>47353</xdr:rowOff>
    </xdr:to>
    <xdr:cxnSp macro="">
      <xdr:nvCxnSpPr>
        <xdr:cNvPr id="195" name="直線コネクタ 194">
          <a:extLst>
            <a:ext uri="{FF2B5EF4-FFF2-40B4-BE49-F238E27FC236}">
              <a16:creationId xmlns:a16="http://schemas.microsoft.com/office/drawing/2014/main" id="{00000000-0008-0000-0200-0000C3000000}"/>
            </a:ext>
          </a:extLst>
        </xdr:cNvPr>
        <xdr:cNvCxnSpPr/>
      </xdr:nvCxnSpPr>
      <xdr:spPr>
        <a:xfrm flipV="1">
          <a:off x="2908300" y="10318024"/>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130447</xdr:rowOff>
    </xdr:from>
    <xdr:to>
      <xdr:col>10</xdr:col>
      <xdr:colOff>165100</xdr:colOff>
      <xdr:row>60</xdr:row>
      <xdr:rowOff>60597</xdr:rowOff>
    </xdr:to>
    <xdr:sp macro="" textlink="">
      <xdr:nvSpPr>
        <xdr:cNvPr id="196" name="楕円 195">
          <a:extLst>
            <a:ext uri="{FF2B5EF4-FFF2-40B4-BE49-F238E27FC236}">
              <a16:creationId xmlns:a16="http://schemas.microsoft.com/office/drawing/2014/main" id="{00000000-0008-0000-0200-0000C4000000}"/>
            </a:ext>
          </a:extLst>
        </xdr:cNvPr>
        <xdr:cNvSpPr/>
      </xdr:nvSpPr>
      <xdr:spPr>
        <a:xfrm>
          <a:off x="1968500" y="10245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60</xdr:row>
      <xdr:rowOff>9797</xdr:rowOff>
    </xdr:from>
    <xdr:to>
      <xdr:col>15</xdr:col>
      <xdr:colOff>50800</xdr:colOff>
      <xdr:row>60</xdr:row>
      <xdr:rowOff>47353</xdr:rowOff>
    </xdr:to>
    <xdr:cxnSp macro="">
      <xdr:nvCxnSpPr>
        <xdr:cNvPr id="197" name="直線コネクタ 196">
          <a:extLst>
            <a:ext uri="{FF2B5EF4-FFF2-40B4-BE49-F238E27FC236}">
              <a16:creationId xmlns:a16="http://schemas.microsoft.com/office/drawing/2014/main" id="{00000000-0008-0000-0200-0000C5000000}"/>
            </a:ext>
          </a:extLst>
        </xdr:cNvPr>
        <xdr:cNvCxnSpPr/>
      </xdr:nvCxnSpPr>
      <xdr:spPr>
        <a:xfrm>
          <a:off x="2019300" y="10296797"/>
          <a:ext cx="889000" cy="375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59</xdr:row>
      <xdr:rowOff>94524</xdr:rowOff>
    </xdr:from>
    <xdr:to>
      <xdr:col>6</xdr:col>
      <xdr:colOff>38100</xdr:colOff>
      <xdr:row>60</xdr:row>
      <xdr:rowOff>24674</xdr:rowOff>
    </xdr:to>
    <xdr:sp macro="" textlink="">
      <xdr:nvSpPr>
        <xdr:cNvPr id="198" name="楕円 197">
          <a:extLst>
            <a:ext uri="{FF2B5EF4-FFF2-40B4-BE49-F238E27FC236}">
              <a16:creationId xmlns:a16="http://schemas.microsoft.com/office/drawing/2014/main" id="{00000000-0008-0000-0200-0000C6000000}"/>
            </a:ext>
          </a:extLst>
        </xdr:cNvPr>
        <xdr:cNvSpPr/>
      </xdr:nvSpPr>
      <xdr:spPr>
        <a:xfrm>
          <a:off x="1079500" y="10210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59</xdr:row>
      <xdr:rowOff>145324</xdr:rowOff>
    </xdr:from>
    <xdr:to>
      <xdr:col>10</xdr:col>
      <xdr:colOff>114300</xdr:colOff>
      <xdr:row>60</xdr:row>
      <xdr:rowOff>9797</xdr:rowOff>
    </xdr:to>
    <xdr:cxnSp macro="">
      <xdr:nvCxnSpPr>
        <xdr:cNvPr id="199" name="直線コネクタ 198">
          <a:extLst>
            <a:ext uri="{FF2B5EF4-FFF2-40B4-BE49-F238E27FC236}">
              <a16:creationId xmlns:a16="http://schemas.microsoft.com/office/drawing/2014/main" id="{00000000-0008-0000-0200-0000C7000000}"/>
            </a:ext>
          </a:extLst>
        </xdr:cNvPr>
        <xdr:cNvCxnSpPr/>
      </xdr:nvCxnSpPr>
      <xdr:spPr>
        <a:xfrm>
          <a:off x="1130300" y="10260874"/>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61</xdr:row>
      <xdr:rowOff>107242</xdr:rowOff>
    </xdr:from>
    <xdr:ext cx="405111" cy="259045"/>
    <xdr:sp macro="" textlink="">
      <xdr:nvSpPr>
        <xdr:cNvPr id="200" name="n_1aveValue【体育館・プール】&#10;有形固定資産減価償却率">
          <a:extLst>
            <a:ext uri="{FF2B5EF4-FFF2-40B4-BE49-F238E27FC236}">
              <a16:creationId xmlns:a16="http://schemas.microsoft.com/office/drawing/2014/main" id="{00000000-0008-0000-0200-0000C8000000}"/>
            </a:ext>
          </a:extLst>
        </xdr:cNvPr>
        <xdr:cNvSpPr txBox="1"/>
      </xdr:nvSpPr>
      <xdr:spPr>
        <a:xfrm>
          <a:off x="3582044" y="105656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61</xdr:row>
      <xdr:rowOff>92546</xdr:rowOff>
    </xdr:from>
    <xdr:ext cx="405111" cy="259045"/>
    <xdr:sp macro="" textlink="">
      <xdr:nvSpPr>
        <xdr:cNvPr id="201" name="n_2aveValue【体育館・プール】&#10;有形固定資産減価償却率">
          <a:extLst>
            <a:ext uri="{FF2B5EF4-FFF2-40B4-BE49-F238E27FC236}">
              <a16:creationId xmlns:a16="http://schemas.microsoft.com/office/drawing/2014/main" id="{00000000-0008-0000-0200-0000C9000000}"/>
            </a:ext>
          </a:extLst>
        </xdr:cNvPr>
        <xdr:cNvSpPr txBox="1"/>
      </xdr:nvSpPr>
      <xdr:spPr>
        <a:xfrm>
          <a:off x="2705744" y="105509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61</xdr:row>
      <xdr:rowOff>71318</xdr:rowOff>
    </xdr:from>
    <xdr:ext cx="405111" cy="259045"/>
    <xdr:sp macro="" textlink="">
      <xdr:nvSpPr>
        <xdr:cNvPr id="202" name="n_3aveValue【体育館・プール】&#10;有形固定資産減価償却率">
          <a:extLst>
            <a:ext uri="{FF2B5EF4-FFF2-40B4-BE49-F238E27FC236}">
              <a16:creationId xmlns:a16="http://schemas.microsoft.com/office/drawing/2014/main" id="{00000000-0008-0000-0200-0000CA000000}"/>
            </a:ext>
          </a:extLst>
        </xdr:cNvPr>
        <xdr:cNvSpPr txBox="1"/>
      </xdr:nvSpPr>
      <xdr:spPr>
        <a:xfrm>
          <a:off x="1816744" y="105297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61</xdr:row>
      <xdr:rowOff>27231</xdr:rowOff>
    </xdr:from>
    <xdr:ext cx="405111" cy="259045"/>
    <xdr:sp macro="" textlink="">
      <xdr:nvSpPr>
        <xdr:cNvPr id="203" name="n_4aveValue【体育館・プール】&#10;有形固定資産減価償却率">
          <a:extLst>
            <a:ext uri="{FF2B5EF4-FFF2-40B4-BE49-F238E27FC236}">
              <a16:creationId xmlns:a16="http://schemas.microsoft.com/office/drawing/2014/main" id="{00000000-0008-0000-0200-0000CB000000}"/>
            </a:ext>
          </a:extLst>
        </xdr:cNvPr>
        <xdr:cNvSpPr txBox="1"/>
      </xdr:nvSpPr>
      <xdr:spPr>
        <a:xfrm>
          <a:off x="927744" y="104856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58</xdr:row>
      <xdr:rowOff>98351</xdr:rowOff>
    </xdr:from>
    <xdr:ext cx="405111" cy="259045"/>
    <xdr:sp macro="" textlink="">
      <xdr:nvSpPr>
        <xdr:cNvPr id="204" name="n_1mainValue【体育館・プール】&#10;有形固定資産減価償却率">
          <a:extLst>
            <a:ext uri="{FF2B5EF4-FFF2-40B4-BE49-F238E27FC236}">
              <a16:creationId xmlns:a16="http://schemas.microsoft.com/office/drawing/2014/main" id="{00000000-0008-0000-0200-0000CC000000}"/>
            </a:ext>
          </a:extLst>
        </xdr:cNvPr>
        <xdr:cNvSpPr txBox="1"/>
      </xdr:nvSpPr>
      <xdr:spPr>
        <a:xfrm>
          <a:off x="3582044" y="1004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114680</xdr:rowOff>
    </xdr:from>
    <xdr:ext cx="405111" cy="259045"/>
    <xdr:sp macro="" textlink="">
      <xdr:nvSpPr>
        <xdr:cNvPr id="205" name="n_2mainValue【体育館・プール】&#10;有形固定資産減価償却率">
          <a:extLst>
            <a:ext uri="{FF2B5EF4-FFF2-40B4-BE49-F238E27FC236}">
              <a16:creationId xmlns:a16="http://schemas.microsoft.com/office/drawing/2014/main" id="{00000000-0008-0000-0200-0000CD000000}"/>
            </a:ext>
          </a:extLst>
        </xdr:cNvPr>
        <xdr:cNvSpPr txBox="1"/>
      </xdr:nvSpPr>
      <xdr:spPr>
        <a:xfrm>
          <a:off x="2705744" y="100587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58</xdr:row>
      <xdr:rowOff>77124</xdr:rowOff>
    </xdr:from>
    <xdr:ext cx="405111" cy="259045"/>
    <xdr:sp macro="" textlink="">
      <xdr:nvSpPr>
        <xdr:cNvPr id="206" name="n_3mainValue【体育館・プール】&#10;有形固定資産減価償却率">
          <a:extLst>
            <a:ext uri="{FF2B5EF4-FFF2-40B4-BE49-F238E27FC236}">
              <a16:creationId xmlns:a16="http://schemas.microsoft.com/office/drawing/2014/main" id="{00000000-0008-0000-0200-0000CE000000}"/>
            </a:ext>
          </a:extLst>
        </xdr:cNvPr>
        <xdr:cNvSpPr txBox="1"/>
      </xdr:nvSpPr>
      <xdr:spPr>
        <a:xfrm>
          <a:off x="1816744" y="1002122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58</xdr:row>
      <xdr:rowOff>41201</xdr:rowOff>
    </xdr:from>
    <xdr:ext cx="405111" cy="259045"/>
    <xdr:sp macro="" textlink="">
      <xdr:nvSpPr>
        <xdr:cNvPr id="207" name="n_4mainValue【体育館・プール】&#10;有形固定資産減価償却率">
          <a:extLst>
            <a:ext uri="{FF2B5EF4-FFF2-40B4-BE49-F238E27FC236}">
              <a16:creationId xmlns:a16="http://schemas.microsoft.com/office/drawing/2014/main" id="{00000000-0008-0000-0200-0000CF000000}"/>
            </a:ext>
          </a:extLst>
        </xdr:cNvPr>
        <xdr:cNvSpPr txBox="1"/>
      </xdr:nvSpPr>
      <xdr:spPr>
        <a:xfrm>
          <a:off x="927744" y="99853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208" name="正方形/長方形 207">
          <a:extLst>
            <a:ext uri="{FF2B5EF4-FFF2-40B4-BE49-F238E27FC236}">
              <a16:creationId xmlns:a16="http://schemas.microsoft.com/office/drawing/2014/main" id="{00000000-0008-0000-0200-0000D0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209" name="正方形/長方形 208">
          <a:extLst>
            <a:ext uri="{FF2B5EF4-FFF2-40B4-BE49-F238E27FC236}">
              <a16:creationId xmlns:a16="http://schemas.microsoft.com/office/drawing/2014/main" id="{00000000-0008-0000-0200-0000D1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210" name="正方形/長方形 209">
          <a:extLst>
            <a:ext uri="{FF2B5EF4-FFF2-40B4-BE49-F238E27FC236}">
              <a16:creationId xmlns:a16="http://schemas.microsoft.com/office/drawing/2014/main" id="{00000000-0008-0000-0200-0000D2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211" name="正方形/長方形 210">
          <a:extLst>
            <a:ext uri="{FF2B5EF4-FFF2-40B4-BE49-F238E27FC236}">
              <a16:creationId xmlns:a16="http://schemas.microsoft.com/office/drawing/2014/main" id="{00000000-0008-0000-0200-0000D3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212" name="正方形/長方形 211">
          <a:extLst>
            <a:ext uri="{FF2B5EF4-FFF2-40B4-BE49-F238E27FC236}">
              <a16:creationId xmlns:a16="http://schemas.microsoft.com/office/drawing/2014/main" id="{00000000-0008-0000-0200-0000D4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213" name="正方形/長方形 212">
          <a:extLst>
            <a:ext uri="{FF2B5EF4-FFF2-40B4-BE49-F238E27FC236}">
              <a16:creationId xmlns:a16="http://schemas.microsoft.com/office/drawing/2014/main" id="{00000000-0008-0000-0200-0000D5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14" name="正方形/長方形 213">
          <a:extLst>
            <a:ext uri="{FF2B5EF4-FFF2-40B4-BE49-F238E27FC236}">
              <a16:creationId xmlns:a16="http://schemas.microsoft.com/office/drawing/2014/main" id="{00000000-0008-0000-0200-0000D6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15" name="正方形/長方形 214">
          <a:extLst>
            <a:ext uri="{FF2B5EF4-FFF2-40B4-BE49-F238E27FC236}">
              <a16:creationId xmlns:a16="http://schemas.microsoft.com/office/drawing/2014/main" id="{00000000-0008-0000-0200-0000D7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16" name="テキスト ボックス 215">
          <a:extLst>
            <a:ext uri="{FF2B5EF4-FFF2-40B4-BE49-F238E27FC236}">
              <a16:creationId xmlns:a16="http://schemas.microsoft.com/office/drawing/2014/main" id="{00000000-0008-0000-0200-0000D8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17" name="直線コネクタ 216">
          <a:extLst>
            <a:ext uri="{FF2B5EF4-FFF2-40B4-BE49-F238E27FC236}">
              <a16:creationId xmlns:a16="http://schemas.microsoft.com/office/drawing/2014/main" id="{00000000-0008-0000-0200-0000D9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18" name="直線コネクタ 217">
          <a:extLst>
            <a:ext uri="{FF2B5EF4-FFF2-40B4-BE49-F238E27FC236}">
              <a16:creationId xmlns:a16="http://schemas.microsoft.com/office/drawing/2014/main" id="{00000000-0008-0000-0200-0000DA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19" name="テキスト ボックス 218">
          <a:extLst>
            <a:ext uri="{FF2B5EF4-FFF2-40B4-BE49-F238E27FC236}">
              <a16:creationId xmlns:a16="http://schemas.microsoft.com/office/drawing/2014/main" id="{00000000-0008-0000-0200-0000DB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20" name="直線コネクタ 219">
          <a:extLst>
            <a:ext uri="{FF2B5EF4-FFF2-40B4-BE49-F238E27FC236}">
              <a16:creationId xmlns:a16="http://schemas.microsoft.com/office/drawing/2014/main" id="{00000000-0008-0000-0200-0000DC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21" name="テキスト ボックス 220">
          <a:extLst>
            <a:ext uri="{FF2B5EF4-FFF2-40B4-BE49-F238E27FC236}">
              <a16:creationId xmlns:a16="http://schemas.microsoft.com/office/drawing/2014/main" id="{00000000-0008-0000-0200-0000DD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22" name="直線コネクタ 221">
          <a:extLst>
            <a:ext uri="{FF2B5EF4-FFF2-40B4-BE49-F238E27FC236}">
              <a16:creationId xmlns:a16="http://schemas.microsoft.com/office/drawing/2014/main" id="{00000000-0008-0000-0200-0000DE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23" name="テキスト ボックス 222">
          <a:extLst>
            <a:ext uri="{FF2B5EF4-FFF2-40B4-BE49-F238E27FC236}">
              <a16:creationId xmlns:a16="http://schemas.microsoft.com/office/drawing/2014/main" id="{00000000-0008-0000-0200-0000DF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24" name="直線コネクタ 223">
          <a:extLst>
            <a:ext uri="{FF2B5EF4-FFF2-40B4-BE49-F238E27FC236}">
              <a16:creationId xmlns:a16="http://schemas.microsoft.com/office/drawing/2014/main" id="{00000000-0008-0000-0200-0000E0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25" name="テキスト ボックス 224">
          <a:extLst>
            <a:ext uri="{FF2B5EF4-FFF2-40B4-BE49-F238E27FC236}">
              <a16:creationId xmlns:a16="http://schemas.microsoft.com/office/drawing/2014/main" id="{00000000-0008-0000-0200-0000E1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26" name="直線コネクタ 225">
          <a:extLst>
            <a:ext uri="{FF2B5EF4-FFF2-40B4-BE49-F238E27FC236}">
              <a16:creationId xmlns:a16="http://schemas.microsoft.com/office/drawing/2014/main" id="{00000000-0008-0000-0200-0000E2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27" name="テキスト ボックス 226">
          <a:extLst>
            <a:ext uri="{FF2B5EF4-FFF2-40B4-BE49-F238E27FC236}">
              <a16:creationId xmlns:a16="http://schemas.microsoft.com/office/drawing/2014/main" id="{00000000-0008-0000-0200-0000E3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28" name="直線コネクタ 227">
          <a:extLst>
            <a:ext uri="{FF2B5EF4-FFF2-40B4-BE49-F238E27FC236}">
              <a16:creationId xmlns:a16="http://schemas.microsoft.com/office/drawing/2014/main" id="{00000000-0008-0000-0200-0000E4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29" name="テキスト ボックス 228">
          <a:extLst>
            <a:ext uri="{FF2B5EF4-FFF2-40B4-BE49-F238E27FC236}">
              <a16:creationId xmlns:a16="http://schemas.microsoft.com/office/drawing/2014/main" id="{00000000-0008-0000-0200-0000E5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30" name="【体育館・プール】&#10;一人当たり面積グラフ枠">
          <a:extLst>
            <a:ext uri="{FF2B5EF4-FFF2-40B4-BE49-F238E27FC236}">
              <a16:creationId xmlns:a16="http://schemas.microsoft.com/office/drawing/2014/main" id="{00000000-0008-0000-0200-0000E6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87630</xdr:rowOff>
    </xdr:from>
    <xdr:to>
      <xdr:col>54</xdr:col>
      <xdr:colOff>189865</xdr:colOff>
      <xdr:row>64</xdr:row>
      <xdr:rowOff>62865</xdr:rowOff>
    </xdr:to>
    <xdr:cxnSp macro="">
      <xdr:nvCxnSpPr>
        <xdr:cNvPr id="231" name="直線コネクタ 230">
          <a:extLst>
            <a:ext uri="{FF2B5EF4-FFF2-40B4-BE49-F238E27FC236}">
              <a16:creationId xmlns:a16="http://schemas.microsoft.com/office/drawing/2014/main" id="{00000000-0008-0000-0200-0000E7000000}"/>
            </a:ext>
          </a:extLst>
        </xdr:cNvPr>
        <xdr:cNvCxnSpPr/>
      </xdr:nvCxnSpPr>
      <xdr:spPr>
        <a:xfrm flipV="1">
          <a:off x="10476865" y="9688830"/>
          <a:ext cx="0" cy="13468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66692</xdr:rowOff>
    </xdr:from>
    <xdr:ext cx="469744" cy="259045"/>
    <xdr:sp macro="" textlink="">
      <xdr:nvSpPr>
        <xdr:cNvPr id="232" name="【体育館・プール】&#10;一人当たり面積最小値テキスト">
          <a:extLst>
            <a:ext uri="{FF2B5EF4-FFF2-40B4-BE49-F238E27FC236}">
              <a16:creationId xmlns:a16="http://schemas.microsoft.com/office/drawing/2014/main" id="{00000000-0008-0000-0200-0000E8000000}"/>
            </a:ext>
          </a:extLst>
        </xdr:cNvPr>
        <xdr:cNvSpPr txBox="1"/>
      </xdr:nvSpPr>
      <xdr:spPr>
        <a:xfrm>
          <a:off x="10515600" y="110394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62865</xdr:rowOff>
    </xdr:from>
    <xdr:to>
      <xdr:col>55</xdr:col>
      <xdr:colOff>88900</xdr:colOff>
      <xdr:row>64</xdr:row>
      <xdr:rowOff>62865</xdr:rowOff>
    </xdr:to>
    <xdr:cxnSp macro="">
      <xdr:nvCxnSpPr>
        <xdr:cNvPr id="233" name="直線コネクタ 232">
          <a:extLst>
            <a:ext uri="{FF2B5EF4-FFF2-40B4-BE49-F238E27FC236}">
              <a16:creationId xmlns:a16="http://schemas.microsoft.com/office/drawing/2014/main" id="{00000000-0008-0000-0200-0000E9000000}"/>
            </a:ext>
          </a:extLst>
        </xdr:cNvPr>
        <xdr:cNvCxnSpPr/>
      </xdr:nvCxnSpPr>
      <xdr:spPr>
        <a:xfrm>
          <a:off x="10388600" y="110356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34307</xdr:rowOff>
    </xdr:from>
    <xdr:ext cx="469744" cy="259045"/>
    <xdr:sp macro="" textlink="">
      <xdr:nvSpPr>
        <xdr:cNvPr id="234" name="【体育館・プール】&#10;一人当たり面積最大値テキスト">
          <a:extLst>
            <a:ext uri="{FF2B5EF4-FFF2-40B4-BE49-F238E27FC236}">
              <a16:creationId xmlns:a16="http://schemas.microsoft.com/office/drawing/2014/main" id="{00000000-0008-0000-0200-0000EA000000}"/>
            </a:ext>
          </a:extLst>
        </xdr:cNvPr>
        <xdr:cNvSpPr txBox="1"/>
      </xdr:nvSpPr>
      <xdr:spPr>
        <a:xfrm>
          <a:off x="10515600" y="94640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87630</xdr:rowOff>
    </xdr:from>
    <xdr:to>
      <xdr:col>55</xdr:col>
      <xdr:colOff>88900</xdr:colOff>
      <xdr:row>56</xdr:row>
      <xdr:rowOff>87630</xdr:rowOff>
    </xdr:to>
    <xdr:cxnSp macro="">
      <xdr:nvCxnSpPr>
        <xdr:cNvPr id="235" name="直線コネクタ 234">
          <a:extLst>
            <a:ext uri="{FF2B5EF4-FFF2-40B4-BE49-F238E27FC236}">
              <a16:creationId xmlns:a16="http://schemas.microsoft.com/office/drawing/2014/main" id="{00000000-0008-0000-0200-0000EB000000}"/>
            </a:ext>
          </a:extLst>
        </xdr:cNvPr>
        <xdr:cNvCxnSpPr/>
      </xdr:nvCxnSpPr>
      <xdr:spPr>
        <a:xfrm>
          <a:off x="10388600" y="9688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28592</xdr:rowOff>
    </xdr:from>
    <xdr:ext cx="469744" cy="259045"/>
    <xdr:sp macro="" textlink="">
      <xdr:nvSpPr>
        <xdr:cNvPr id="236" name="【体育館・プール】&#10;一人当たり面積平均値テキスト">
          <a:extLst>
            <a:ext uri="{FF2B5EF4-FFF2-40B4-BE49-F238E27FC236}">
              <a16:creationId xmlns:a16="http://schemas.microsoft.com/office/drawing/2014/main" id="{00000000-0008-0000-0200-0000EC000000}"/>
            </a:ext>
          </a:extLst>
        </xdr:cNvPr>
        <xdr:cNvSpPr txBox="1"/>
      </xdr:nvSpPr>
      <xdr:spPr>
        <a:xfrm>
          <a:off x="10515600" y="106584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50165</xdr:rowOff>
    </xdr:from>
    <xdr:to>
      <xdr:col>55</xdr:col>
      <xdr:colOff>50800</xdr:colOff>
      <xdr:row>62</xdr:row>
      <xdr:rowOff>151765</xdr:rowOff>
    </xdr:to>
    <xdr:sp macro="" textlink="">
      <xdr:nvSpPr>
        <xdr:cNvPr id="237" name="フローチャート: 判断 236">
          <a:extLst>
            <a:ext uri="{FF2B5EF4-FFF2-40B4-BE49-F238E27FC236}">
              <a16:creationId xmlns:a16="http://schemas.microsoft.com/office/drawing/2014/main" id="{00000000-0008-0000-0200-0000ED000000}"/>
            </a:ext>
          </a:extLst>
        </xdr:cNvPr>
        <xdr:cNvSpPr/>
      </xdr:nvSpPr>
      <xdr:spPr>
        <a:xfrm>
          <a:off x="10426700" y="106800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57785</xdr:rowOff>
    </xdr:from>
    <xdr:to>
      <xdr:col>50</xdr:col>
      <xdr:colOff>165100</xdr:colOff>
      <xdr:row>62</xdr:row>
      <xdr:rowOff>159385</xdr:rowOff>
    </xdr:to>
    <xdr:sp macro="" textlink="">
      <xdr:nvSpPr>
        <xdr:cNvPr id="238" name="フローチャート: 判断 237">
          <a:extLst>
            <a:ext uri="{FF2B5EF4-FFF2-40B4-BE49-F238E27FC236}">
              <a16:creationId xmlns:a16="http://schemas.microsoft.com/office/drawing/2014/main" id="{00000000-0008-0000-0200-0000EE000000}"/>
            </a:ext>
          </a:extLst>
        </xdr:cNvPr>
        <xdr:cNvSpPr/>
      </xdr:nvSpPr>
      <xdr:spPr>
        <a:xfrm>
          <a:off x="9588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53975</xdr:rowOff>
    </xdr:from>
    <xdr:to>
      <xdr:col>46</xdr:col>
      <xdr:colOff>38100</xdr:colOff>
      <xdr:row>62</xdr:row>
      <xdr:rowOff>155575</xdr:rowOff>
    </xdr:to>
    <xdr:sp macro="" textlink="">
      <xdr:nvSpPr>
        <xdr:cNvPr id="239" name="フローチャート: 判断 238">
          <a:extLst>
            <a:ext uri="{FF2B5EF4-FFF2-40B4-BE49-F238E27FC236}">
              <a16:creationId xmlns:a16="http://schemas.microsoft.com/office/drawing/2014/main" id="{00000000-0008-0000-0200-0000EF000000}"/>
            </a:ext>
          </a:extLst>
        </xdr:cNvPr>
        <xdr:cNvSpPr/>
      </xdr:nvSpPr>
      <xdr:spPr>
        <a:xfrm>
          <a:off x="8699500" y="10683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46355</xdr:rowOff>
    </xdr:from>
    <xdr:to>
      <xdr:col>41</xdr:col>
      <xdr:colOff>101600</xdr:colOff>
      <xdr:row>62</xdr:row>
      <xdr:rowOff>147955</xdr:rowOff>
    </xdr:to>
    <xdr:sp macro="" textlink="">
      <xdr:nvSpPr>
        <xdr:cNvPr id="240" name="フローチャート: 判断 239">
          <a:extLst>
            <a:ext uri="{FF2B5EF4-FFF2-40B4-BE49-F238E27FC236}">
              <a16:creationId xmlns:a16="http://schemas.microsoft.com/office/drawing/2014/main" id="{00000000-0008-0000-0200-0000F0000000}"/>
            </a:ext>
          </a:extLst>
        </xdr:cNvPr>
        <xdr:cNvSpPr/>
      </xdr:nvSpPr>
      <xdr:spPr>
        <a:xfrm>
          <a:off x="7810500" y="106762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62</xdr:row>
      <xdr:rowOff>57785</xdr:rowOff>
    </xdr:from>
    <xdr:to>
      <xdr:col>36</xdr:col>
      <xdr:colOff>165100</xdr:colOff>
      <xdr:row>62</xdr:row>
      <xdr:rowOff>159385</xdr:rowOff>
    </xdr:to>
    <xdr:sp macro="" textlink="">
      <xdr:nvSpPr>
        <xdr:cNvPr id="241" name="フローチャート: 判断 240">
          <a:extLst>
            <a:ext uri="{FF2B5EF4-FFF2-40B4-BE49-F238E27FC236}">
              <a16:creationId xmlns:a16="http://schemas.microsoft.com/office/drawing/2014/main" id="{00000000-0008-0000-0200-0000F1000000}"/>
            </a:ext>
          </a:extLst>
        </xdr:cNvPr>
        <xdr:cNvSpPr/>
      </xdr:nvSpPr>
      <xdr:spPr>
        <a:xfrm>
          <a:off x="6921500" y="10687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42" name="テキスト ボックス 241">
          <a:extLst>
            <a:ext uri="{FF2B5EF4-FFF2-40B4-BE49-F238E27FC236}">
              <a16:creationId xmlns:a16="http://schemas.microsoft.com/office/drawing/2014/main" id="{00000000-0008-0000-0200-0000F2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43" name="テキスト ボックス 242">
          <a:extLst>
            <a:ext uri="{FF2B5EF4-FFF2-40B4-BE49-F238E27FC236}">
              <a16:creationId xmlns:a16="http://schemas.microsoft.com/office/drawing/2014/main" id="{00000000-0008-0000-0200-0000F3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44" name="テキスト ボックス 243">
          <a:extLst>
            <a:ext uri="{FF2B5EF4-FFF2-40B4-BE49-F238E27FC236}">
              <a16:creationId xmlns:a16="http://schemas.microsoft.com/office/drawing/2014/main" id="{00000000-0008-0000-0200-0000F4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45" name="テキスト ボックス 244">
          <a:extLst>
            <a:ext uri="{FF2B5EF4-FFF2-40B4-BE49-F238E27FC236}">
              <a16:creationId xmlns:a16="http://schemas.microsoft.com/office/drawing/2014/main" id="{00000000-0008-0000-0200-0000F5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46" name="テキスト ボックス 245">
          <a:extLst>
            <a:ext uri="{FF2B5EF4-FFF2-40B4-BE49-F238E27FC236}">
              <a16:creationId xmlns:a16="http://schemas.microsoft.com/office/drawing/2014/main" id="{00000000-0008-0000-0200-0000F6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48260</xdr:rowOff>
    </xdr:from>
    <xdr:to>
      <xdr:col>55</xdr:col>
      <xdr:colOff>50800</xdr:colOff>
      <xdr:row>60</xdr:row>
      <xdr:rowOff>149860</xdr:rowOff>
    </xdr:to>
    <xdr:sp macro="" textlink="">
      <xdr:nvSpPr>
        <xdr:cNvPr id="247" name="楕円 246">
          <a:extLst>
            <a:ext uri="{FF2B5EF4-FFF2-40B4-BE49-F238E27FC236}">
              <a16:creationId xmlns:a16="http://schemas.microsoft.com/office/drawing/2014/main" id="{00000000-0008-0000-0200-0000F7000000}"/>
            </a:ext>
          </a:extLst>
        </xdr:cNvPr>
        <xdr:cNvSpPr/>
      </xdr:nvSpPr>
      <xdr:spPr>
        <a:xfrm>
          <a:off x="10426700" y="10335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59</xdr:row>
      <xdr:rowOff>71137</xdr:rowOff>
    </xdr:from>
    <xdr:ext cx="469744" cy="259045"/>
    <xdr:sp macro="" textlink="">
      <xdr:nvSpPr>
        <xdr:cNvPr id="248" name="【体育館・プール】&#10;一人当たり面積該当値テキスト">
          <a:extLst>
            <a:ext uri="{FF2B5EF4-FFF2-40B4-BE49-F238E27FC236}">
              <a16:creationId xmlns:a16="http://schemas.microsoft.com/office/drawing/2014/main" id="{00000000-0008-0000-0200-0000F8000000}"/>
            </a:ext>
          </a:extLst>
        </xdr:cNvPr>
        <xdr:cNvSpPr txBox="1"/>
      </xdr:nvSpPr>
      <xdr:spPr>
        <a:xfrm>
          <a:off x="10515600" y="1018668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60</xdr:row>
      <xdr:rowOff>55880</xdr:rowOff>
    </xdr:from>
    <xdr:to>
      <xdr:col>50</xdr:col>
      <xdr:colOff>165100</xdr:colOff>
      <xdr:row>60</xdr:row>
      <xdr:rowOff>157480</xdr:rowOff>
    </xdr:to>
    <xdr:sp macro="" textlink="">
      <xdr:nvSpPr>
        <xdr:cNvPr id="249" name="楕円 248">
          <a:extLst>
            <a:ext uri="{FF2B5EF4-FFF2-40B4-BE49-F238E27FC236}">
              <a16:creationId xmlns:a16="http://schemas.microsoft.com/office/drawing/2014/main" id="{00000000-0008-0000-0200-0000F9000000}"/>
            </a:ext>
          </a:extLst>
        </xdr:cNvPr>
        <xdr:cNvSpPr/>
      </xdr:nvSpPr>
      <xdr:spPr>
        <a:xfrm>
          <a:off x="9588500" y="103428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60</xdr:row>
      <xdr:rowOff>99060</xdr:rowOff>
    </xdr:from>
    <xdr:to>
      <xdr:col>55</xdr:col>
      <xdr:colOff>0</xdr:colOff>
      <xdr:row>60</xdr:row>
      <xdr:rowOff>106680</xdr:rowOff>
    </xdr:to>
    <xdr:cxnSp macro="">
      <xdr:nvCxnSpPr>
        <xdr:cNvPr id="250" name="直線コネクタ 249">
          <a:extLst>
            <a:ext uri="{FF2B5EF4-FFF2-40B4-BE49-F238E27FC236}">
              <a16:creationId xmlns:a16="http://schemas.microsoft.com/office/drawing/2014/main" id="{00000000-0008-0000-0200-0000FA000000}"/>
            </a:ext>
          </a:extLst>
        </xdr:cNvPr>
        <xdr:cNvCxnSpPr/>
      </xdr:nvCxnSpPr>
      <xdr:spPr>
        <a:xfrm flipV="1">
          <a:off x="9639300" y="10386060"/>
          <a:ext cx="838200" cy="76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60</xdr:row>
      <xdr:rowOff>65405</xdr:rowOff>
    </xdr:from>
    <xdr:to>
      <xdr:col>46</xdr:col>
      <xdr:colOff>38100</xdr:colOff>
      <xdr:row>60</xdr:row>
      <xdr:rowOff>167005</xdr:rowOff>
    </xdr:to>
    <xdr:sp macro="" textlink="">
      <xdr:nvSpPr>
        <xdr:cNvPr id="251" name="楕円 250">
          <a:extLst>
            <a:ext uri="{FF2B5EF4-FFF2-40B4-BE49-F238E27FC236}">
              <a16:creationId xmlns:a16="http://schemas.microsoft.com/office/drawing/2014/main" id="{00000000-0008-0000-0200-0000FB000000}"/>
            </a:ext>
          </a:extLst>
        </xdr:cNvPr>
        <xdr:cNvSpPr/>
      </xdr:nvSpPr>
      <xdr:spPr>
        <a:xfrm>
          <a:off x="8699500" y="103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60</xdr:row>
      <xdr:rowOff>106680</xdr:rowOff>
    </xdr:from>
    <xdr:to>
      <xdr:col>50</xdr:col>
      <xdr:colOff>114300</xdr:colOff>
      <xdr:row>60</xdr:row>
      <xdr:rowOff>116205</xdr:rowOff>
    </xdr:to>
    <xdr:cxnSp macro="">
      <xdr:nvCxnSpPr>
        <xdr:cNvPr id="252" name="直線コネクタ 251">
          <a:extLst>
            <a:ext uri="{FF2B5EF4-FFF2-40B4-BE49-F238E27FC236}">
              <a16:creationId xmlns:a16="http://schemas.microsoft.com/office/drawing/2014/main" id="{00000000-0008-0000-0200-0000FC000000}"/>
            </a:ext>
          </a:extLst>
        </xdr:cNvPr>
        <xdr:cNvCxnSpPr/>
      </xdr:nvCxnSpPr>
      <xdr:spPr>
        <a:xfrm flipV="1">
          <a:off x="8750300" y="10393680"/>
          <a:ext cx="8890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60</xdr:row>
      <xdr:rowOff>71120</xdr:rowOff>
    </xdr:from>
    <xdr:to>
      <xdr:col>41</xdr:col>
      <xdr:colOff>101600</xdr:colOff>
      <xdr:row>61</xdr:row>
      <xdr:rowOff>1270</xdr:rowOff>
    </xdr:to>
    <xdr:sp macro="" textlink="">
      <xdr:nvSpPr>
        <xdr:cNvPr id="253" name="楕円 252">
          <a:extLst>
            <a:ext uri="{FF2B5EF4-FFF2-40B4-BE49-F238E27FC236}">
              <a16:creationId xmlns:a16="http://schemas.microsoft.com/office/drawing/2014/main" id="{00000000-0008-0000-0200-0000FD000000}"/>
            </a:ext>
          </a:extLst>
        </xdr:cNvPr>
        <xdr:cNvSpPr/>
      </xdr:nvSpPr>
      <xdr:spPr>
        <a:xfrm>
          <a:off x="7810500" y="10358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60</xdr:row>
      <xdr:rowOff>116205</xdr:rowOff>
    </xdr:from>
    <xdr:to>
      <xdr:col>45</xdr:col>
      <xdr:colOff>177800</xdr:colOff>
      <xdr:row>60</xdr:row>
      <xdr:rowOff>121920</xdr:rowOff>
    </xdr:to>
    <xdr:cxnSp macro="">
      <xdr:nvCxnSpPr>
        <xdr:cNvPr id="254" name="直線コネクタ 253">
          <a:extLst>
            <a:ext uri="{FF2B5EF4-FFF2-40B4-BE49-F238E27FC236}">
              <a16:creationId xmlns:a16="http://schemas.microsoft.com/office/drawing/2014/main" id="{00000000-0008-0000-0200-0000FE000000}"/>
            </a:ext>
          </a:extLst>
        </xdr:cNvPr>
        <xdr:cNvCxnSpPr/>
      </xdr:nvCxnSpPr>
      <xdr:spPr>
        <a:xfrm flipV="1">
          <a:off x="7861300" y="10403205"/>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60</xdr:row>
      <xdr:rowOff>76835</xdr:rowOff>
    </xdr:from>
    <xdr:to>
      <xdr:col>36</xdr:col>
      <xdr:colOff>165100</xdr:colOff>
      <xdr:row>61</xdr:row>
      <xdr:rowOff>6985</xdr:rowOff>
    </xdr:to>
    <xdr:sp macro="" textlink="">
      <xdr:nvSpPr>
        <xdr:cNvPr id="255" name="楕円 254">
          <a:extLst>
            <a:ext uri="{FF2B5EF4-FFF2-40B4-BE49-F238E27FC236}">
              <a16:creationId xmlns:a16="http://schemas.microsoft.com/office/drawing/2014/main" id="{00000000-0008-0000-0200-0000FF000000}"/>
            </a:ext>
          </a:extLst>
        </xdr:cNvPr>
        <xdr:cNvSpPr/>
      </xdr:nvSpPr>
      <xdr:spPr>
        <a:xfrm>
          <a:off x="6921500" y="103638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60</xdr:row>
      <xdr:rowOff>121920</xdr:rowOff>
    </xdr:from>
    <xdr:to>
      <xdr:col>41</xdr:col>
      <xdr:colOff>50800</xdr:colOff>
      <xdr:row>60</xdr:row>
      <xdr:rowOff>127635</xdr:rowOff>
    </xdr:to>
    <xdr:cxnSp macro="">
      <xdr:nvCxnSpPr>
        <xdr:cNvPr id="256" name="直線コネクタ 255">
          <a:extLst>
            <a:ext uri="{FF2B5EF4-FFF2-40B4-BE49-F238E27FC236}">
              <a16:creationId xmlns:a16="http://schemas.microsoft.com/office/drawing/2014/main" id="{00000000-0008-0000-0200-000000010000}"/>
            </a:ext>
          </a:extLst>
        </xdr:cNvPr>
        <xdr:cNvCxnSpPr/>
      </xdr:nvCxnSpPr>
      <xdr:spPr>
        <a:xfrm flipV="1">
          <a:off x="6972300" y="1040892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62</xdr:row>
      <xdr:rowOff>150512</xdr:rowOff>
    </xdr:from>
    <xdr:ext cx="469744" cy="259045"/>
    <xdr:sp macro="" textlink="">
      <xdr:nvSpPr>
        <xdr:cNvPr id="257" name="n_1aveValue【体育館・プール】&#10;一人当たり面積">
          <a:extLst>
            <a:ext uri="{FF2B5EF4-FFF2-40B4-BE49-F238E27FC236}">
              <a16:creationId xmlns:a16="http://schemas.microsoft.com/office/drawing/2014/main" id="{00000000-0008-0000-0200-000001010000}"/>
            </a:ext>
          </a:extLst>
        </xdr:cNvPr>
        <xdr:cNvSpPr txBox="1"/>
      </xdr:nvSpPr>
      <xdr:spPr>
        <a:xfrm>
          <a:off x="93917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146702</xdr:rowOff>
    </xdr:from>
    <xdr:ext cx="469744" cy="259045"/>
    <xdr:sp macro="" textlink="">
      <xdr:nvSpPr>
        <xdr:cNvPr id="258" name="n_2aveValue【体育館・プール】&#10;一人当たり面積">
          <a:extLst>
            <a:ext uri="{FF2B5EF4-FFF2-40B4-BE49-F238E27FC236}">
              <a16:creationId xmlns:a16="http://schemas.microsoft.com/office/drawing/2014/main" id="{00000000-0008-0000-0200-000002010000}"/>
            </a:ext>
          </a:extLst>
        </xdr:cNvPr>
        <xdr:cNvSpPr txBox="1"/>
      </xdr:nvSpPr>
      <xdr:spPr>
        <a:xfrm>
          <a:off x="8515427" y="107766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139082</xdr:rowOff>
    </xdr:from>
    <xdr:ext cx="469744" cy="259045"/>
    <xdr:sp macro="" textlink="">
      <xdr:nvSpPr>
        <xdr:cNvPr id="259" name="n_3aveValue【体育館・プール】&#10;一人当たり面積">
          <a:extLst>
            <a:ext uri="{FF2B5EF4-FFF2-40B4-BE49-F238E27FC236}">
              <a16:creationId xmlns:a16="http://schemas.microsoft.com/office/drawing/2014/main" id="{00000000-0008-0000-0200-000003010000}"/>
            </a:ext>
          </a:extLst>
        </xdr:cNvPr>
        <xdr:cNvSpPr txBox="1"/>
      </xdr:nvSpPr>
      <xdr:spPr>
        <a:xfrm>
          <a:off x="7626427" y="107689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62</xdr:row>
      <xdr:rowOff>150512</xdr:rowOff>
    </xdr:from>
    <xdr:ext cx="469744" cy="259045"/>
    <xdr:sp macro="" textlink="">
      <xdr:nvSpPr>
        <xdr:cNvPr id="260" name="n_4aveValue【体育館・プール】&#10;一人当たり面積">
          <a:extLst>
            <a:ext uri="{FF2B5EF4-FFF2-40B4-BE49-F238E27FC236}">
              <a16:creationId xmlns:a16="http://schemas.microsoft.com/office/drawing/2014/main" id="{00000000-0008-0000-0200-000004010000}"/>
            </a:ext>
          </a:extLst>
        </xdr:cNvPr>
        <xdr:cNvSpPr txBox="1"/>
      </xdr:nvSpPr>
      <xdr:spPr>
        <a:xfrm>
          <a:off x="6737427" y="107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59</xdr:row>
      <xdr:rowOff>2557</xdr:rowOff>
    </xdr:from>
    <xdr:ext cx="469744" cy="259045"/>
    <xdr:sp macro="" textlink="">
      <xdr:nvSpPr>
        <xdr:cNvPr id="261" name="n_1mainValue【体育館・プール】&#10;一人当たり面積">
          <a:extLst>
            <a:ext uri="{FF2B5EF4-FFF2-40B4-BE49-F238E27FC236}">
              <a16:creationId xmlns:a16="http://schemas.microsoft.com/office/drawing/2014/main" id="{00000000-0008-0000-0200-000005010000}"/>
            </a:ext>
          </a:extLst>
        </xdr:cNvPr>
        <xdr:cNvSpPr txBox="1"/>
      </xdr:nvSpPr>
      <xdr:spPr>
        <a:xfrm>
          <a:off x="9391727" y="101181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12082</xdr:rowOff>
    </xdr:from>
    <xdr:ext cx="469744" cy="259045"/>
    <xdr:sp macro="" textlink="">
      <xdr:nvSpPr>
        <xdr:cNvPr id="262" name="n_2mainValue【体育館・プール】&#10;一人当たり面積">
          <a:extLst>
            <a:ext uri="{FF2B5EF4-FFF2-40B4-BE49-F238E27FC236}">
              <a16:creationId xmlns:a16="http://schemas.microsoft.com/office/drawing/2014/main" id="{00000000-0008-0000-0200-000006010000}"/>
            </a:ext>
          </a:extLst>
        </xdr:cNvPr>
        <xdr:cNvSpPr txBox="1"/>
      </xdr:nvSpPr>
      <xdr:spPr>
        <a:xfrm>
          <a:off x="8515427" y="101276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17797</xdr:rowOff>
    </xdr:from>
    <xdr:ext cx="469744" cy="259045"/>
    <xdr:sp macro="" textlink="">
      <xdr:nvSpPr>
        <xdr:cNvPr id="263" name="n_3mainValue【体育館・プール】&#10;一人当たり面積">
          <a:extLst>
            <a:ext uri="{FF2B5EF4-FFF2-40B4-BE49-F238E27FC236}">
              <a16:creationId xmlns:a16="http://schemas.microsoft.com/office/drawing/2014/main" id="{00000000-0008-0000-0200-000007010000}"/>
            </a:ext>
          </a:extLst>
        </xdr:cNvPr>
        <xdr:cNvSpPr txBox="1"/>
      </xdr:nvSpPr>
      <xdr:spPr>
        <a:xfrm>
          <a:off x="7626427" y="1013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59</xdr:row>
      <xdr:rowOff>23512</xdr:rowOff>
    </xdr:from>
    <xdr:ext cx="469744" cy="259045"/>
    <xdr:sp macro="" textlink="">
      <xdr:nvSpPr>
        <xdr:cNvPr id="264" name="n_4mainValue【体育館・プール】&#10;一人当たり面積">
          <a:extLst>
            <a:ext uri="{FF2B5EF4-FFF2-40B4-BE49-F238E27FC236}">
              <a16:creationId xmlns:a16="http://schemas.microsoft.com/office/drawing/2014/main" id="{00000000-0008-0000-0200-000008010000}"/>
            </a:ext>
          </a:extLst>
        </xdr:cNvPr>
        <xdr:cNvSpPr txBox="1"/>
      </xdr:nvSpPr>
      <xdr:spPr>
        <a:xfrm>
          <a:off x="6737427" y="101390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65" name="正方形/長方形 264">
          <a:extLst>
            <a:ext uri="{FF2B5EF4-FFF2-40B4-BE49-F238E27FC236}">
              <a16:creationId xmlns:a16="http://schemas.microsoft.com/office/drawing/2014/main" id="{00000000-0008-0000-0200-00000901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200-00000A01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200-00000B01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68" name="正方形/長方形 267">
          <a:extLst>
            <a:ext uri="{FF2B5EF4-FFF2-40B4-BE49-F238E27FC236}">
              <a16:creationId xmlns:a16="http://schemas.microsoft.com/office/drawing/2014/main" id="{00000000-0008-0000-0200-00000C01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69" name="正方形/長方形 268">
          <a:extLst>
            <a:ext uri="{FF2B5EF4-FFF2-40B4-BE49-F238E27FC236}">
              <a16:creationId xmlns:a16="http://schemas.microsoft.com/office/drawing/2014/main" id="{00000000-0008-0000-0200-00000D01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70" name="正方形/長方形 269">
          <a:extLst>
            <a:ext uri="{FF2B5EF4-FFF2-40B4-BE49-F238E27FC236}">
              <a16:creationId xmlns:a16="http://schemas.microsoft.com/office/drawing/2014/main" id="{00000000-0008-0000-0200-00000E01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71" name="正方形/長方形 270">
          <a:extLst>
            <a:ext uri="{FF2B5EF4-FFF2-40B4-BE49-F238E27FC236}">
              <a16:creationId xmlns:a16="http://schemas.microsoft.com/office/drawing/2014/main" id="{00000000-0008-0000-0200-00000F01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72" name="正方形/長方形 271">
          <a:extLst>
            <a:ext uri="{FF2B5EF4-FFF2-40B4-BE49-F238E27FC236}">
              <a16:creationId xmlns:a16="http://schemas.microsoft.com/office/drawing/2014/main" id="{00000000-0008-0000-0200-00001001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73" name="テキスト ボックス 272">
          <a:extLst>
            <a:ext uri="{FF2B5EF4-FFF2-40B4-BE49-F238E27FC236}">
              <a16:creationId xmlns:a16="http://schemas.microsoft.com/office/drawing/2014/main" id="{00000000-0008-0000-0200-00001101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74" name="直線コネクタ 273">
          <a:extLst>
            <a:ext uri="{FF2B5EF4-FFF2-40B4-BE49-F238E27FC236}">
              <a16:creationId xmlns:a16="http://schemas.microsoft.com/office/drawing/2014/main" id="{00000000-0008-0000-0200-00001201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88</xdr:row>
      <xdr:rowOff>10177</xdr:rowOff>
    </xdr:from>
    <xdr:ext cx="467179" cy="259045"/>
    <xdr:sp macro="" textlink="">
      <xdr:nvSpPr>
        <xdr:cNvPr id="275" name="テキスト ボックス 274">
          <a:extLst>
            <a:ext uri="{FF2B5EF4-FFF2-40B4-BE49-F238E27FC236}">
              <a16:creationId xmlns:a16="http://schemas.microsoft.com/office/drawing/2014/main" id="{00000000-0008-0000-0200-000013010000}"/>
            </a:ext>
          </a:extLst>
        </xdr:cNvPr>
        <xdr:cNvSpPr txBox="1"/>
      </xdr:nvSpPr>
      <xdr:spPr>
        <a:xfrm>
          <a:off x="294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168729</xdr:rowOff>
    </xdr:from>
    <xdr:to>
      <xdr:col>28</xdr:col>
      <xdr:colOff>114300</xdr:colOff>
      <xdr:row>86</xdr:row>
      <xdr:rowOff>168729</xdr:rowOff>
    </xdr:to>
    <xdr:cxnSp macro="">
      <xdr:nvCxnSpPr>
        <xdr:cNvPr id="276" name="直線コネクタ 275">
          <a:extLst>
            <a:ext uri="{FF2B5EF4-FFF2-40B4-BE49-F238E27FC236}">
              <a16:creationId xmlns:a16="http://schemas.microsoft.com/office/drawing/2014/main" id="{00000000-0008-0000-0200-000014010000}"/>
            </a:ext>
          </a:extLst>
        </xdr:cNvPr>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86</xdr:row>
      <xdr:rowOff>26506</xdr:rowOff>
    </xdr:from>
    <xdr:ext cx="467179" cy="259045"/>
    <xdr:sp macro="" textlink="">
      <xdr:nvSpPr>
        <xdr:cNvPr id="277" name="テキスト ボックス 276">
          <a:extLst>
            <a:ext uri="{FF2B5EF4-FFF2-40B4-BE49-F238E27FC236}">
              <a16:creationId xmlns:a16="http://schemas.microsoft.com/office/drawing/2014/main" id="{00000000-0008-0000-0200-000015010000}"/>
            </a:ext>
          </a:extLst>
        </xdr:cNvPr>
        <xdr:cNvSpPr txBox="1"/>
      </xdr:nvSpPr>
      <xdr:spPr>
        <a:xfrm>
          <a:off x="294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78" name="直線コネクタ 277">
          <a:extLst>
            <a:ext uri="{FF2B5EF4-FFF2-40B4-BE49-F238E27FC236}">
              <a16:creationId xmlns:a16="http://schemas.microsoft.com/office/drawing/2014/main" id="{00000000-0008-0000-0200-000016010000}"/>
            </a:ext>
          </a:extLst>
        </xdr:cNvPr>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79" name="テキスト ボックス 278">
          <a:extLst>
            <a:ext uri="{FF2B5EF4-FFF2-40B4-BE49-F238E27FC236}">
              <a16:creationId xmlns:a16="http://schemas.microsoft.com/office/drawing/2014/main" id="{00000000-0008-0000-0200-000017010000}"/>
            </a:ext>
          </a:extLst>
        </xdr:cNvPr>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80" name="直線コネクタ 279">
          <a:extLst>
            <a:ext uri="{FF2B5EF4-FFF2-40B4-BE49-F238E27FC236}">
              <a16:creationId xmlns:a16="http://schemas.microsoft.com/office/drawing/2014/main" id="{00000000-0008-0000-0200-000018010000}"/>
            </a:ext>
          </a:extLst>
        </xdr:cNvPr>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81" name="テキスト ボックス 280">
          <a:extLst>
            <a:ext uri="{FF2B5EF4-FFF2-40B4-BE49-F238E27FC236}">
              <a16:creationId xmlns:a16="http://schemas.microsoft.com/office/drawing/2014/main" id="{00000000-0008-0000-0200-000019010000}"/>
            </a:ext>
          </a:extLst>
        </xdr:cNvPr>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82" name="直線コネクタ 281">
          <a:extLst>
            <a:ext uri="{FF2B5EF4-FFF2-40B4-BE49-F238E27FC236}">
              <a16:creationId xmlns:a16="http://schemas.microsoft.com/office/drawing/2014/main" id="{00000000-0008-0000-0200-00001A010000}"/>
            </a:ext>
          </a:extLst>
        </xdr:cNvPr>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83" name="テキスト ボックス 282">
          <a:extLst>
            <a:ext uri="{FF2B5EF4-FFF2-40B4-BE49-F238E27FC236}">
              <a16:creationId xmlns:a16="http://schemas.microsoft.com/office/drawing/2014/main" id="{00000000-0008-0000-0200-00001B010000}"/>
            </a:ext>
          </a:extLst>
        </xdr:cNvPr>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84" name="直線コネクタ 283">
          <a:extLst>
            <a:ext uri="{FF2B5EF4-FFF2-40B4-BE49-F238E27FC236}">
              <a16:creationId xmlns:a16="http://schemas.microsoft.com/office/drawing/2014/main" id="{00000000-0008-0000-0200-00001C010000}"/>
            </a:ext>
          </a:extLst>
        </xdr:cNvPr>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85" name="テキスト ボックス 284">
          <a:extLst>
            <a:ext uri="{FF2B5EF4-FFF2-40B4-BE49-F238E27FC236}">
              <a16:creationId xmlns:a16="http://schemas.microsoft.com/office/drawing/2014/main" id="{00000000-0008-0000-0200-00001D010000}"/>
            </a:ext>
          </a:extLst>
        </xdr:cNvPr>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86" name="直線コネクタ 285">
          <a:extLst>
            <a:ext uri="{FF2B5EF4-FFF2-40B4-BE49-F238E27FC236}">
              <a16:creationId xmlns:a16="http://schemas.microsoft.com/office/drawing/2014/main" id="{00000000-0008-0000-0200-00001E010000}"/>
            </a:ext>
          </a:extLst>
        </xdr:cNvPr>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76</xdr:row>
      <xdr:rowOff>108148</xdr:rowOff>
    </xdr:from>
    <xdr:ext cx="338939" cy="259045"/>
    <xdr:sp macro="" textlink="">
      <xdr:nvSpPr>
        <xdr:cNvPr id="287" name="テキスト ボックス 286">
          <a:extLst>
            <a:ext uri="{FF2B5EF4-FFF2-40B4-BE49-F238E27FC236}">
              <a16:creationId xmlns:a16="http://schemas.microsoft.com/office/drawing/2014/main" id="{00000000-0008-0000-0200-00001F010000}"/>
            </a:ext>
          </a:extLst>
        </xdr:cNvPr>
        <xdr:cNvSpPr txBox="1"/>
      </xdr:nvSpPr>
      <xdr:spPr>
        <a:xfrm>
          <a:off x="423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88" name="直線コネクタ 287">
          <a:extLst>
            <a:ext uri="{FF2B5EF4-FFF2-40B4-BE49-F238E27FC236}">
              <a16:creationId xmlns:a16="http://schemas.microsoft.com/office/drawing/2014/main" id="{00000000-0008-0000-0200-00002001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75</xdr:row>
      <xdr:rowOff>95250</xdr:rowOff>
    </xdr:from>
    <xdr:to>
      <xdr:col>28</xdr:col>
      <xdr:colOff>152400</xdr:colOff>
      <xdr:row>88</xdr:row>
      <xdr:rowOff>152400</xdr:rowOff>
    </xdr:to>
    <xdr:sp macro="" textlink="">
      <xdr:nvSpPr>
        <xdr:cNvPr id="289" name="【福祉施設】&#10;有形固定資産減価償却率グラフ枠">
          <a:extLst>
            <a:ext uri="{FF2B5EF4-FFF2-40B4-BE49-F238E27FC236}">
              <a16:creationId xmlns:a16="http://schemas.microsoft.com/office/drawing/2014/main" id="{00000000-0008-0000-0200-00002101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119743</xdr:rowOff>
    </xdr:from>
    <xdr:to>
      <xdr:col>24</xdr:col>
      <xdr:colOff>62865</xdr:colOff>
      <xdr:row>86</xdr:row>
      <xdr:rowOff>168729</xdr:rowOff>
    </xdr:to>
    <xdr:cxnSp macro="">
      <xdr:nvCxnSpPr>
        <xdr:cNvPr id="290" name="直線コネクタ 289">
          <a:extLst>
            <a:ext uri="{FF2B5EF4-FFF2-40B4-BE49-F238E27FC236}">
              <a16:creationId xmlns:a16="http://schemas.microsoft.com/office/drawing/2014/main" id="{00000000-0008-0000-0200-000022010000}"/>
            </a:ext>
          </a:extLst>
        </xdr:cNvPr>
        <xdr:cNvCxnSpPr/>
      </xdr:nvCxnSpPr>
      <xdr:spPr>
        <a:xfrm flipV="1">
          <a:off x="4634865" y="13492843"/>
          <a:ext cx="0" cy="14205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87</xdr:row>
      <xdr:rowOff>1106</xdr:rowOff>
    </xdr:from>
    <xdr:ext cx="469744" cy="259045"/>
    <xdr:sp macro="" textlink="">
      <xdr:nvSpPr>
        <xdr:cNvPr id="291" name="【福祉施設】&#10;有形固定資産減価償却率最小値テキスト">
          <a:extLst>
            <a:ext uri="{FF2B5EF4-FFF2-40B4-BE49-F238E27FC236}">
              <a16:creationId xmlns:a16="http://schemas.microsoft.com/office/drawing/2014/main" id="{00000000-0008-0000-0200-000023010000}"/>
            </a:ext>
          </a:extLst>
        </xdr:cNvPr>
        <xdr:cNvSpPr txBox="1"/>
      </xdr:nvSpPr>
      <xdr:spPr>
        <a:xfrm>
          <a:off x="4673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168729</xdr:rowOff>
    </xdr:from>
    <xdr:to>
      <xdr:col>24</xdr:col>
      <xdr:colOff>152400</xdr:colOff>
      <xdr:row>86</xdr:row>
      <xdr:rowOff>168729</xdr:rowOff>
    </xdr:to>
    <xdr:cxnSp macro="">
      <xdr:nvCxnSpPr>
        <xdr:cNvPr id="292" name="直線コネクタ 291">
          <a:extLst>
            <a:ext uri="{FF2B5EF4-FFF2-40B4-BE49-F238E27FC236}">
              <a16:creationId xmlns:a16="http://schemas.microsoft.com/office/drawing/2014/main" id="{00000000-0008-0000-0200-000024010000}"/>
            </a:ext>
          </a:extLst>
        </xdr:cNvPr>
        <xdr:cNvCxnSpPr/>
      </xdr:nvCxnSpPr>
      <xdr:spPr>
        <a:xfrm>
          <a:off x="4546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66420</xdr:rowOff>
    </xdr:from>
    <xdr:ext cx="405111" cy="259045"/>
    <xdr:sp macro="" textlink="">
      <xdr:nvSpPr>
        <xdr:cNvPr id="293" name="【福祉施設】&#10;有形固定資産減価償却率最大値テキスト">
          <a:extLst>
            <a:ext uri="{FF2B5EF4-FFF2-40B4-BE49-F238E27FC236}">
              <a16:creationId xmlns:a16="http://schemas.microsoft.com/office/drawing/2014/main" id="{00000000-0008-0000-0200-000025010000}"/>
            </a:ext>
          </a:extLst>
        </xdr:cNvPr>
        <xdr:cNvSpPr txBox="1"/>
      </xdr:nvSpPr>
      <xdr:spPr>
        <a:xfrm>
          <a:off x="4673600" y="132680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119743</xdr:rowOff>
    </xdr:from>
    <xdr:to>
      <xdr:col>24</xdr:col>
      <xdr:colOff>152400</xdr:colOff>
      <xdr:row>78</xdr:row>
      <xdr:rowOff>119743</xdr:rowOff>
    </xdr:to>
    <xdr:cxnSp macro="">
      <xdr:nvCxnSpPr>
        <xdr:cNvPr id="294" name="直線コネクタ 293">
          <a:extLst>
            <a:ext uri="{FF2B5EF4-FFF2-40B4-BE49-F238E27FC236}">
              <a16:creationId xmlns:a16="http://schemas.microsoft.com/office/drawing/2014/main" id="{00000000-0008-0000-0200-000026010000}"/>
            </a:ext>
          </a:extLst>
        </xdr:cNvPr>
        <xdr:cNvCxnSpPr/>
      </xdr:nvCxnSpPr>
      <xdr:spPr>
        <a:xfrm>
          <a:off x="4546600" y="134928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82</xdr:row>
      <xdr:rowOff>3646</xdr:rowOff>
    </xdr:from>
    <xdr:ext cx="405111" cy="259045"/>
    <xdr:sp macro="" textlink="">
      <xdr:nvSpPr>
        <xdr:cNvPr id="295" name="【福祉施設】&#10;有形固定資産減価償却率平均値テキスト">
          <a:extLst>
            <a:ext uri="{FF2B5EF4-FFF2-40B4-BE49-F238E27FC236}">
              <a16:creationId xmlns:a16="http://schemas.microsoft.com/office/drawing/2014/main" id="{00000000-0008-0000-0200-000027010000}"/>
            </a:ext>
          </a:extLst>
        </xdr:cNvPr>
        <xdr:cNvSpPr txBox="1"/>
      </xdr:nvSpPr>
      <xdr:spPr>
        <a:xfrm>
          <a:off x="4673600" y="140625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152219</xdr:rowOff>
    </xdr:from>
    <xdr:to>
      <xdr:col>24</xdr:col>
      <xdr:colOff>114300</xdr:colOff>
      <xdr:row>83</xdr:row>
      <xdr:rowOff>82369</xdr:rowOff>
    </xdr:to>
    <xdr:sp macro="" textlink="">
      <xdr:nvSpPr>
        <xdr:cNvPr id="296" name="フローチャート: 判断 295">
          <a:extLst>
            <a:ext uri="{FF2B5EF4-FFF2-40B4-BE49-F238E27FC236}">
              <a16:creationId xmlns:a16="http://schemas.microsoft.com/office/drawing/2014/main" id="{00000000-0008-0000-0200-000028010000}"/>
            </a:ext>
          </a:extLst>
        </xdr:cNvPr>
        <xdr:cNvSpPr/>
      </xdr:nvSpPr>
      <xdr:spPr>
        <a:xfrm>
          <a:off x="4584700" y="142111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127726</xdr:rowOff>
    </xdr:from>
    <xdr:to>
      <xdr:col>20</xdr:col>
      <xdr:colOff>38100</xdr:colOff>
      <xdr:row>83</xdr:row>
      <xdr:rowOff>57876</xdr:rowOff>
    </xdr:to>
    <xdr:sp macro="" textlink="">
      <xdr:nvSpPr>
        <xdr:cNvPr id="297" name="フローチャート: 判断 296">
          <a:extLst>
            <a:ext uri="{FF2B5EF4-FFF2-40B4-BE49-F238E27FC236}">
              <a16:creationId xmlns:a16="http://schemas.microsoft.com/office/drawing/2014/main" id="{00000000-0008-0000-0200-000029010000}"/>
            </a:ext>
          </a:extLst>
        </xdr:cNvPr>
        <xdr:cNvSpPr/>
      </xdr:nvSpPr>
      <xdr:spPr>
        <a:xfrm>
          <a:off x="3746500" y="14186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114663</xdr:rowOff>
    </xdr:from>
    <xdr:to>
      <xdr:col>15</xdr:col>
      <xdr:colOff>101600</xdr:colOff>
      <xdr:row>83</xdr:row>
      <xdr:rowOff>44813</xdr:rowOff>
    </xdr:to>
    <xdr:sp macro="" textlink="">
      <xdr:nvSpPr>
        <xdr:cNvPr id="298" name="フローチャート: 判断 297">
          <a:extLst>
            <a:ext uri="{FF2B5EF4-FFF2-40B4-BE49-F238E27FC236}">
              <a16:creationId xmlns:a16="http://schemas.microsoft.com/office/drawing/2014/main" id="{00000000-0008-0000-0200-00002A010000}"/>
            </a:ext>
          </a:extLst>
        </xdr:cNvPr>
        <xdr:cNvSpPr/>
      </xdr:nvSpPr>
      <xdr:spPr>
        <a:xfrm>
          <a:off x="2857500" y="14173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82</xdr:row>
      <xdr:rowOff>85271</xdr:rowOff>
    </xdr:from>
    <xdr:to>
      <xdr:col>10</xdr:col>
      <xdr:colOff>165100</xdr:colOff>
      <xdr:row>83</xdr:row>
      <xdr:rowOff>15421</xdr:rowOff>
    </xdr:to>
    <xdr:sp macro="" textlink="">
      <xdr:nvSpPr>
        <xdr:cNvPr id="299" name="フローチャート: 判断 298">
          <a:extLst>
            <a:ext uri="{FF2B5EF4-FFF2-40B4-BE49-F238E27FC236}">
              <a16:creationId xmlns:a16="http://schemas.microsoft.com/office/drawing/2014/main" id="{00000000-0008-0000-0200-00002B010000}"/>
            </a:ext>
          </a:extLst>
        </xdr:cNvPr>
        <xdr:cNvSpPr/>
      </xdr:nvSpPr>
      <xdr:spPr>
        <a:xfrm>
          <a:off x="1968500" y="141441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82</xdr:row>
      <xdr:rowOff>18324</xdr:rowOff>
    </xdr:from>
    <xdr:to>
      <xdr:col>6</xdr:col>
      <xdr:colOff>38100</xdr:colOff>
      <xdr:row>82</xdr:row>
      <xdr:rowOff>119924</xdr:rowOff>
    </xdr:to>
    <xdr:sp macro="" textlink="">
      <xdr:nvSpPr>
        <xdr:cNvPr id="300" name="フローチャート: 判断 299">
          <a:extLst>
            <a:ext uri="{FF2B5EF4-FFF2-40B4-BE49-F238E27FC236}">
              <a16:creationId xmlns:a16="http://schemas.microsoft.com/office/drawing/2014/main" id="{00000000-0008-0000-0200-00002C010000}"/>
            </a:ext>
          </a:extLst>
        </xdr:cNvPr>
        <xdr:cNvSpPr/>
      </xdr:nvSpPr>
      <xdr:spPr>
        <a:xfrm>
          <a:off x="1079500" y="1407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200-00002D01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200-00002E01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200-00002F01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304" name="テキスト ボックス 303">
          <a:extLst>
            <a:ext uri="{FF2B5EF4-FFF2-40B4-BE49-F238E27FC236}">
              <a16:creationId xmlns:a16="http://schemas.microsoft.com/office/drawing/2014/main" id="{00000000-0008-0000-0200-00003001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305" name="テキスト ボックス 304">
          <a:extLst>
            <a:ext uri="{FF2B5EF4-FFF2-40B4-BE49-F238E27FC236}">
              <a16:creationId xmlns:a16="http://schemas.microsoft.com/office/drawing/2014/main" id="{00000000-0008-0000-0200-000031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166914</xdr:rowOff>
    </xdr:from>
    <xdr:to>
      <xdr:col>24</xdr:col>
      <xdr:colOff>114300</xdr:colOff>
      <xdr:row>83</xdr:row>
      <xdr:rowOff>97064</xdr:rowOff>
    </xdr:to>
    <xdr:sp macro="" textlink="">
      <xdr:nvSpPr>
        <xdr:cNvPr id="306" name="楕円 305">
          <a:extLst>
            <a:ext uri="{FF2B5EF4-FFF2-40B4-BE49-F238E27FC236}">
              <a16:creationId xmlns:a16="http://schemas.microsoft.com/office/drawing/2014/main" id="{00000000-0008-0000-0200-000032010000}"/>
            </a:ext>
          </a:extLst>
        </xdr:cNvPr>
        <xdr:cNvSpPr/>
      </xdr:nvSpPr>
      <xdr:spPr>
        <a:xfrm>
          <a:off x="45847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145341</xdr:rowOff>
    </xdr:from>
    <xdr:ext cx="405111" cy="259045"/>
    <xdr:sp macro="" textlink="">
      <xdr:nvSpPr>
        <xdr:cNvPr id="307" name="【福祉施設】&#10;有形固定資産減価償却率該当値テキスト">
          <a:extLst>
            <a:ext uri="{FF2B5EF4-FFF2-40B4-BE49-F238E27FC236}">
              <a16:creationId xmlns:a16="http://schemas.microsoft.com/office/drawing/2014/main" id="{00000000-0008-0000-0200-000033010000}"/>
            </a:ext>
          </a:extLst>
        </xdr:cNvPr>
        <xdr:cNvSpPr txBox="1"/>
      </xdr:nvSpPr>
      <xdr:spPr>
        <a:xfrm>
          <a:off x="4673600" y="14204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134257</xdr:rowOff>
    </xdr:from>
    <xdr:to>
      <xdr:col>20</xdr:col>
      <xdr:colOff>38100</xdr:colOff>
      <xdr:row>83</xdr:row>
      <xdr:rowOff>64407</xdr:rowOff>
    </xdr:to>
    <xdr:sp macro="" textlink="">
      <xdr:nvSpPr>
        <xdr:cNvPr id="308" name="楕円 307">
          <a:extLst>
            <a:ext uri="{FF2B5EF4-FFF2-40B4-BE49-F238E27FC236}">
              <a16:creationId xmlns:a16="http://schemas.microsoft.com/office/drawing/2014/main" id="{00000000-0008-0000-0200-000034010000}"/>
            </a:ext>
          </a:extLst>
        </xdr:cNvPr>
        <xdr:cNvSpPr/>
      </xdr:nvSpPr>
      <xdr:spPr>
        <a:xfrm>
          <a:off x="3746500" y="1419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83</xdr:row>
      <xdr:rowOff>13607</xdr:rowOff>
    </xdr:from>
    <xdr:to>
      <xdr:col>24</xdr:col>
      <xdr:colOff>63500</xdr:colOff>
      <xdr:row>83</xdr:row>
      <xdr:rowOff>46264</xdr:rowOff>
    </xdr:to>
    <xdr:cxnSp macro="">
      <xdr:nvCxnSpPr>
        <xdr:cNvPr id="309" name="直線コネクタ 308">
          <a:extLst>
            <a:ext uri="{FF2B5EF4-FFF2-40B4-BE49-F238E27FC236}">
              <a16:creationId xmlns:a16="http://schemas.microsoft.com/office/drawing/2014/main" id="{00000000-0008-0000-0200-000035010000}"/>
            </a:ext>
          </a:extLst>
        </xdr:cNvPr>
        <xdr:cNvCxnSpPr/>
      </xdr:nvCxnSpPr>
      <xdr:spPr>
        <a:xfrm>
          <a:off x="3797300" y="14243957"/>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99968</xdr:rowOff>
    </xdr:from>
    <xdr:to>
      <xdr:col>15</xdr:col>
      <xdr:colOff>101600</xdr:colOff>
      <xdr:row>83</xdr:row>
      <xdr:rowOff>30118</xdr:rowOff>
    </xdr:to>
    <xdr:sp macro="" textlink="">
      <xdr:nvSpPr>
        <xdr:cNvPr id="310" name="楕円 309">
          <a:extLst>
            <a:ext uri="{FF2B5EF4-FFF2-40B4-BE49-F238E27FC236}">
              <a16:creationId xmlns:a16="http://schemas.microsoft.com/office/drawing/2014/main" id="{00000000-0008-0000-0200-000036010000}"/>
            </a:ext>
          </a:extLst>
        </xdr:cNvPr>
        <xdr:cNvSpPr/>
      </xdr:nvSpPr>
      <xdr:spPr>
        <a:xfrm>
          <a:off x="2857500" y="141588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82</xdr:row>
      <xdr:rowOff>150768</xdr:rowOff>
    </xdr:from>
    <xdr:to>
      <xdr:col>19</xdr:col>
      <xdr:colOff>177800</xdr:colOff>
      <xdr:row>83</xdr:row>
      <xdr:rowOff>13607</xdr:rowOff>
    </xdr:to>
    <xdr:cxnSp macro="">
      <xdr:nvCxnSpPr>
        <xdr:cNvPr id="311" name="直線コネクタ 310">
          <a:extLst>
            <a:ext uri="{FF2B5EF4-FFF2-40B4-BE49-F238E27FC236}">
              <a16:creationId xmlns:a16="http://schemas.microsoft.com/office/drawing/2014/main" id="{00000000-0008-0000-0200-000037010000}"/>
            </a:ext>
          </a:extLst>
        </xdr:cNvPr>
        <xdr:cNvCxnSpPr/>
      </xdr:nvCxnSpPr>
      <xdr:spPr>
        <a:xfrm>
          <a:off x="2908300" y="14209668"/>
          <a:ext cx="889000" cy="342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82</xdr:row>
      <xdr:rowOff>64044</xdr:rowOff>
    </xdr:from>
    <xdr:to>
      <xdr:col>10</xdr:col>
      <xdr:colOff>165100</xdr:colOff>
      <xdr:row>82</xdr:row>
      <xdr:rowOff>165644</xdr:rowOff>
    </xdr:to>
    <xdr:sp macro="" textlink="">
      <xdr:nvSpPr>
        <xdr:cNvPr id="312" name="楕円 311">
          <a:extLst>
            <a:ext uri="{FF2B5EF4-FFF2-40B4-BE49-F238E27FC236}">
              <a16:creationId xmlns:a16="http://schemas.microsoft.com/office/drawing/2014/main" id="{00000000-0008-0000-0200-000038010000}"/>
            </a:ext>
          </a:extLst>
        </xdr:cNvPr>
        <xdr:cNvSpPr/>
      </xdr:nvSpPr>
      <xdr:spPr>
        <a:xfrm>
          <a:off x="1968500" y="14122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82</xdr:row>
      <xdr:rowOff>114844</xdr:rowOff>
    </xdr:from>
    <xdr:to>
      <xdr:col>15</xdr:col>
      <xdr:colOff>50800</xdr:colOff>
      <xdr:row>82</xdr:row>
      <xdr:rowOff>150768</xdr:rowOff>
    </xdr:to>
    <xdr:cxnSp macro="">
      <xdr:nvCxnSpPr>
        <xdr:cNvPr id="313" name="直線コネクタ 312">
          <a:extLst>
            <a:ext uri="{FF2B5EF4-FFF2-40B4-BE49-F238E27FC236}">
              <a16:creationId xmlns:a16="http://schemas.microsoft.com/office/drawing/2014/main" id="{00000000-0008-0000-0200-000039010000}"/>
            </a:ext>
          </a:extLst>
        </xdr:cNvPr>
        <xdr:cNvCxnSpPr/>
      </xdr:nvCxnSpPr>
      <xdr:spPr>
        <a:xfrm>
          <a:off x="2019300" y="1417374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83</xdr:row>
      <xdr:rowOff>18324</xdr:rowOff>
    </xdr:from>
    <xdr:to>
      <xdr:col>6</xdr:col>
      <xdr:colOff>38100</xdr:colOff>
      <xdr:row>83</xdr:row>
      <xdr:rowOff>119924</xdr:rowOff>
    </xdr:to>
    <xdr:sp macro="" textlink="">
      <xdr:nvSpPr>
        <xdr:cNvPr id="314" name="楕円 313">
          <a:extLst>
            <a:ext uri="{FF2B5EF4-FFF2-40B4-BE49-F238E27FC236}">
              <a16:creationId xmlns:a16="http://schemas.microsoft.com/office/drawing/2014/main" id="{00000000-0008-0000-0200-00003A010000}"/>
            </a:ext>
          </a:extLst>
        </xdr:cNvPr>
        <xdr:cNvSpPr/>
      </xdr:nvSpPr>
      <xdr:spPr>
        <a:xfrm>
          <a:off x="1079500" y="14248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82</xdr:row>
      <xdr:rowOff>114844</xdr:rowOff>
    </xdr:from>
    <xdr:to>
      <xdr:col>10</xdr:col>
      <xdr:colOff>114300</xdr:colOff>
      <xdr:row>83</xdr:row>
      <xdr:rowOff>69124</xdr:rowOff>
    </xdr:to>
    <xdr:cxnSp macro="">
      <xdr:nvCxnSpPr>
        <xdr:cNvPr id="315" name="直線コネクタ 314">
          <a:extLst>
            <a:ext uri="{FF2B5EF4-FFF2-40B4-BE49-F238E27FC236}">
              <a16:creationId xmlns:a16="http://schemas.microsoft.com/office/drawing/2014/main" id="{00000000-0008-0000-0200-00003B010000}"/>
            </a:ext>
          </a:extLst>
        </xdr:cNvPr>
        <xdr:cNvCxnSpPr/>
      </xdr:nvCxnSpPr>
      <xdr:spPr>
        <a:xfrm flipV="1">
          <a:off x="1130300" y="14173744"/>
          <a:ext cx="8890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74403</xdr:rowOff>
    </xdr:from>
    <xdr:ext cx="405111" cy="259045"/>
    <xdr:sp macro="" textlink="">
      <xdr:nvSpPr>
        <xdr:cNvPr id="316" name="n_1aveValue【福祉施設】&#10;有形固定資産減価償却率">
          <a:extLst>
            <a:ext uri="{FF2B5EF4-FFF2-40B4-BE49-F238E27FC236}">
              <a16:creationId xmlns:a16="http://schemas.microsoft.com/office/drawing/2014/main" id="{00000000-0008-0000-0200-00003C010000}"/>
            </a:ext>
          </a:extLst>
        </xdr:cNvPr>
        <xdr:cNvSpPr txBox="1"/>
      </xdr:nvSpPr>
      <xdr:spPr>
        <a:xfrm>
          <a:off x="3582044" y="13961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35940</xdr:rowOff>
    </xdr:from>
    <xdr:ext cx="405111" cy="259045"/>
    <xdr:sp macro="" textlink="">
      <xdr:nvSpPr>
        <xdr:cNvPr id="317" name="n_2aveValue【福祉施設】&#10;有形固定資産減価償却率">
          <a:extLst>
            <a:ext uri="{FF2B5EF4-FFF2-40B4-BE49-F238E27FC236}">
              <a16:creationId xmlns:a16="http://schemas.microsoft.com/office/drawing/2014/main" id="{00000000-0008-0000-0200-00003D010000}"/>
            </a:ext>
          </a:extLst>
        </xdr:cNvPr>
        <xdr:cNvSpPr txBox="1"/>
      </xdr:nvSpPr>
      <xdr:spPr>
        <a:xfrm>
          <a:off x="2705744" y="1426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83</xdr:row>
      <xdr:rowOff>6548</xdr:rowOff>
    </xdr:from>
    <xdr:ext cx="405111" cy="259045"/>
    <xdr:sp macro="" textlink="">
      <xdr:nvSpPr>
        <xdr:cNvPr id="318" name="n_3aveValue【福祉施設】&#10;有形固定資産減価償却率">
          <a:extLst>
            <a:ext uri="{FF2B5EF4-FFF2-40B4-BE49-F238E27FC236}">
              <a16:creationId xmlns:a16="http://schemas.microsoft.com/office/drawing/2014/main" id="{00000000-0008-0000-0200-00003E010000}"/>
            </a:ext>
          </a:extLst>
        </xdr:cNvPr>
        <xdr:cNvSpPr txBox="1"/>
      </xdr:nvSpPr>
      <xdr:spPr>
        <a:xfrm>
          <a:off x="1816744" y="1423689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80</xdr:row>
      <xdr:rowOff>136451</xdr:rowOff>
    </xdr:from>
    <xdr:ext cx="405111" cy="259045"/>
    <xdr:sp macro="" textlink="">
      <xdr:nvSpPr>
        <xdr:cNvPr id="319" name="n_4aveValue【福祉施設】&#10;有形固定資産減価償却率">
          <a:extLst>
            <a:ext uri="{FF2B5EF4-FFF2-40B4-BE49-F238E27FC236}">
              <a16:creationId xmlns:a16="http://schemas.microsoft.com/office/drawing/2014/main" id="{00000000-0008-0000-0200-00003F010000}"/>
            </a:ext>
          </a:extLst>
        </xdr:cNvPr>
        <xdr:cNvSpPr txBox="1"/>
      </xdr:nvSpPr>
      <xdr:spPr>
        <a:xfrm>
          <a:off x="927744" y="138524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55534</xdr:rowOff>
    </xdr:from>
    <xdr:ext cx="405111" cy="259045"/>
    <xdr:sp macro="" textlink="">
      <xdr:nvSpPr>
        <xdr:cNvPr id="320" name="n_1mainValue【福祉施設】&#10;有形固定資産減価償却率">
          <a:extLst>
            <a:ext uri="{FF2B5EF4-FFF2-40B4-BE49-F238E27FC236}">
              <a16:creationId xmlns:a16="http://schemas.microsoft.com/office/drawing/2014/main" id="{00000000-0008-0000-0200-000040010000}"/>
            </a:ext>
          </a:extLst>
        </xdr:cNvPr>
        <xdr:cNvSpPr txBox="1"/>
      </xdr:nvSpPr>
      <xdr:spPr>
        <a:xfrm>
          <a:off x="3582044" y="142858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81</xdr:row>
      <xdr:rowOff>46645</xdr:rowOff>
    </xdr:from>
    <xdr:ext cx="405111" cy="259045"/>
    <xdr:sp macro="" textlink="">
      <xdr:nvSpPr>
        <xdr:cNvPr id="321" name="n_2mainValue【福祉施設】&#10;有形固定資産減価償却率">
          <a:extLst>
            <a:ext uri="{FF2B5EF4-FFF2-40B4-BE49-F238E27FC236}">
              <a16:creationId xmlns:a16="http://schemas.microsoft.com/office/drawing/2014/main" id="{00000000-0008-0000-0200-000041010000}"/>
            </a:ext>
          </a:extLst>
        </xdr:cNvPr>
        <xdr:cNvSpPr txBox="1"/>
      </xdr:nvSpPr>
      <xdr:spPr>
        <a:xfrm>
          <a:off x="2705744" y="139340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10721</xdr:rowOff>
    </xdr:from>
    <xdr:ext cx="405111" cy="259045"/>
    <xdr:sp macro="" textlink="">
      <xdr:nvSpPr>
        <xdr:cNvPr id="322" name="n_3mainValue【福祉施設】&#10;有形固定資産減価償却率">
          <a:extLst>
            <a:ext uri="{FF2B5EF4-FFF2-40B4-BE49-F238E27FC236}">
              <a16:creationId xmlns:a16="http://schemas.microsoft.com/office/drawing/2014/main" id="{00000000-0008-0000-0200-000042010000}"/>
            </a:ext>
          </a:extLst>
        </xdr:cNvPr>
        <xdr:cNvSpPr txBox="1"/>
      </xdr:nvSpPr>
      <xdr:spPr>
        <a:xfrm>
          <a:off x="1816744" y="138981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83</xdr:row>
      <xdr:rowOff>111051</xdr:rowOff>
    </xdr:from>
    <xdr:ext cx="405111" cy="259045"/>
    <xdr:sp macro="" textlink="">
      <xdr:nvSpPr>
        <xdr:cNvPr id="323" name="n_4mainValue【福祉施設】&#10;有形固定資産減価償却率">
          <a:extLst>
            <a:ext uri="{FF2B5EF4-FFF2-40B4-BE49-F238E27FC236}">
              <a16:creationId xmlns:a16="http://schemas.microsoft.com/office/drawing/2014/main" id="{00000000-0008-0000-0200-000043010000}"/>
            </a:ext>
          </a:extLst>
        </xdr:cNvPr>
        <xdr:cNvSpPr txBox="1"/>
      </xdr:nvSpPr>
      <xdr:spPr>
        <a:xfrm>
          <a:off x="927744" y="143414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324" name="正方形/長方形 323">
          <a:extLst>
            <a:ext uri="{FF2B5EF4-FFF2-40B4-BE49-F238E27FC236}">
              <a16:creationId xmlns:a16="http://schemas.microsoft.com/office/drawing/2014/main" id="{00000000-0008-0000-0200-000044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25" name="正方形/長方形 324">
          <a:extLst>
            <a:ext uri="{FF2B5EF4-FFF2-40B4-BE49-F238E27FC236}">
              <a16:creationId xmlns:a16="http://schemas.microsoft.com/office/drawing/2014/main" id="{00000000-0008-0000-0200-000045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26" name="正方形/長方形 325">
          <a:extLst>
            <a:ext uri="{FF2B5EF4-FFF2-40B4-BE49-F238E27FC236}">
              <a16:creationId xmlns:a16="http://schemas.microsoft.com/office/drawing/2014/main" id="{00000000-0008-0000-0200-000046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27" name="正方形/長方形 326">
          <a:extLst>
            <a:ext uri="{FF2B5EF4-FFF2-40B4-BE49-F238E27FC236}">
              <a16:creationId xmlns:a16="http://schemas.microsoft.com/office/drawing/2014/main" id="{00000000-0008-0000-0200-000047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28" name="正方形/長方形 327">
          <a:extLst>
            <a:ext uri="{FF2B5EF4-FFF2-40B4-BE49-F238E27FC236}">
              <a16:creationId xmlns:a16="http://schemas.microsoft.com/office/drawing/2014/main" id="{00000000-0008-0000-0200-000048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29" name="正方形/長方形 328">
          <a:extLst>
            <a:ext uri="{FF2B5EF4-FFF2-40B4-BE49-F238E27FC236}">
              <a16:creationId xmlns:a16="http://schemas.microsoft.com/office/drawing/2014/main" id="{00000000-0008-0000-0200-000049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30" name="正方形/長方形 329">
          <a:extLst>
            <a:ext uri="{FF2B5EF4-FFF2-40B4-BE49-F238E27FC236}">
              <a16:creationId xmlns:a16="http://schemas.microsoft.com/office/drawing/2014/main" id="{00000000-0008-0000-0200-00004A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31" name="正方形/長方形 330">
          <a:extLst>
            <a:ext uri="{FF2B5EF4-FFF2-40B4-BE49-F238E27FC236}">
              <a16:creationId xmlns:a16="http://schemas.microsoft.com/office/drawing/2014/main" id="{00000000-0008-0000-0200-00004B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32" name="テキスト ボックス 331">
          <a:extLst>
            <a:ext uri="{FF2B5EF4-FFF2-40B4-BE49-F238E27FC236}">
              <a16:creationId xmlns:a16="http://schemas.microsoft.com/office/drawing/2014/main" id="{00000000-0008-0000-0200-00004C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33" name="直線コネクタ 332">
          <a:extLst>
            <a:ext uri="{FF2B5EF4-FFF2-40B4-BE49-F238E27FC236}">
              <a16:creationId xmlns:a16="http://schemas.microsoft.com/office/drawing/2014/main" id="{00000000-0008-0000-0200-00004D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34" name="直線コネクタ 333">
          <a:extLst>
            <a:ext uri="{FF2B5EF4-FFF2-40B4-BE49-F238E27FC236}">
              <a16:creationId xmlns:a16="http://schemas.microsoft.com/office/drawing/2014/main" id="{00000000-0008-0000-0200-00004E010000}"/>
            </a:ext>
          </a:extLst>
        </xdr:cNvPr>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35" name="テキスト ボックス 334">
          <a:extLst>
            <a:ext uri="{FF2B5EF4-FFF2-40B4-BE49-F238E27FC236}">
              <a16:creationId xmlns:a16="http://schemas.microsoft.com/office/drawing/2014/main" id="{00000000-0008-0000-0200-00004F010000}"/>
            </a:ext>
          </a:extLst>
        </xdr:cNvPr>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36" name="直線コネクタ 335">
          <a:extLst>
            <a:ext uri="{FF2B5EF4-FFF2-40B4-BE49-F238E27FC236}">
              <a16:creationId xmlns:a16="http://schemas.microsoft.com/office/drawing/2014/main" id="{00000000-0008-0000-0200-000050010000}"/>
            </a:ext>
          </a:extLst>
        </xdr:cNvPr>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124477</xdr:rowOff>
    </xdr:from>
    <xdr:ext cx="467179" cy="259045"/>
    <xdr:sp macro="" textlink="">
      <xdr:nvSpPr>
        <xdr:cNvPr id="337" name="テキスト ボックス 336">
          <a:extLst>
            <a:ext uri="{FF2B5EF4-FFF2-40B4-BE49-F238E27FC236}">
              <a16:creationId xmlns:a16="http://schemas.microsoft.com/office/drawing/2014/main" id="{00000000-0008-0000-0200-000051010000}"/>
            </a:ext>
          </a:extLst>
        </xdr:cNvPr>
        <xdr:cNvSpPr txBox="1"/>
      </xdr:nvSpPr>
      <xdr:spPr>
        <a:xfrm>
          <a:off x="6136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38" name="直線コネクタ 337">
          <a:extLst>
            <a:ext uri="{FF2B5EF4-FFF2-40B4-BE49-F238E27FC236}">
              <a16:creationId xmlns:a16="http://schemas.microsoft.com/office/drawing/2014/main" id="{00000000-0008-0000-0200-000052010000}"/>
            </a:ext>
          </a:extLst>
        </xdr:cNvPr>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10177</xdr:rowOff>
    </xdr:from>
    <xdr:ext cx="467179" cy="259045"/>
    <xdr:sp macro="" textlink="">
      <xdr:nvSpPr>
        <xdr:cNvPr id="339" name="テキスト ボックス 338">
          <a:extLst>
            <a:ext uri="{FF2B5EF4-FFF2-40B4-BE49-F238E27FC236}">
              <a16:creationId xmlns:a16="http://schemas.microsoft.com/office/drawing/2014/main" id="{00000000-0008-0000-0200-000053010000}"/>
            </a:ext>
          </a:extLst>
        </xdr:cNvPr>
        <xdr:cNvSpPr txBox="1"/>
      </xdr:nvSpPr>
      <xdr:spPr>
        <a:xfrm>
          <a:off x="6136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40" name="直線コネクタ 339">
          <a:extLst>
            <a:ext uri="{FF2B5EF4-FFF2-40B4-BE49-F238E27FC236}">
              <a16:creationId xmlns:a16="http://schemas.microsoft.com/office/drawing/2014/main" id="{00000000-0008-0000-0200-000054010000}"/>
            </a:ext>
          </a:extLst>
        </xdr:cNvPr>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77</xdr:row>
      <xdr:rowOff>67327</xdr:rowOff>
    </xdr:from>
    <xdr:ext cx="467179" cy="259045"/>
    <xdr:sp macro="" textlink="">
      <xdr:nvSpPr>
        <xdr:cNvPr id="341" name="テキスト ボックス 340">
          <a:extLst>
            <a:ext uri="{FF2B5EF4-FFF2-40B4-BE49-F238E27FC236}">
              <a16:creationId xmlns:a16="http://schemas.microsoft.com/office/drawing/2014/main" id="{00000000-0008-0000-0200-000055010000}"/>
            </a:ext>
          </a:extLst>
        </xdr:cNvPr>
        <xdr:cNvSpPr txBox="1"/>
      </xdr:nvSpPr>
      <xdr:spPr>
        <a:xfrm>
          <a:off x="6136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42" name="直線コネクタ 341">
          <a:extLst>
            <a:ext uri="{FF2B5EF4-FFF2-40B4-BE49-F238E27FC236}">
              <a16:creationId xmlns:a16="http://schemas.microsoft.com/office/drawing/2014/main" id="{00000000-0008-0000-0200-000056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43" name="テキスト ボックス 342">
          <a:extLst>
            <a:ext uri="{FF2B5EF4-FFF2-40B4-BE49-F238E27FC236}">
              <a16:creationId xmlns:a16="http://schemas.microsoft.com/office/drawing/2014/main" id="{00000000-0008-0000-0200-000057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44" name="【福祉施設】&#10;一人当たり面積グラフ枠">
          <a:extLst>
            <a:ext uri="{FF2B5EF4-FFF2-40B4-BE49-F238E27FC236}">
              <a16:creationId xmlns:a16="http://schemas.microsoft.com/office/drawing/2014/main" id="{00000000-0008-0000-0200-000058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60961</xdr:rowOff>
    </xdr:from>
    <xdr:to>
      <xdr:col>54</xdr:col>
      <xdr:colOff>189865</xdr:colOff>
      <xdr:row>86</xdr:row>
      <xdr:rowOff>33528</xdr:rowOff>
    </xdr:to>
    <xdr:cxnSp macro="">
      <xdr:nvCxnSpPr>
        <xdr:cNvPr id="345" name="直線コネクタ 344">
          <a:extLst>
            <a:ext uri="{FF2B5EF4-FFF2-40B4-BE49-F238E27FC236}">
              <a16:creationId xmlns:a16="http://schemas.microsoft.com/office/drawing/2014/main" id="{00000000-0008-0000-0200-000059010000}"/>
            </a:ext>
          </a:extLst>
        </xdr:cNvPr>
        <xdr:cNvCxnSpPr/>
      </xdr:nvCxnSpPr>
      <xdr:spPr>
        <a:xfrm flipV="1">
          <a:off x="10476865" y="13434061"/>
          <a:ext cx="0" cy="13441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37355</xdr:rowOff>
    </xdr:from>
    <xdr:ext cx="469744" cy="259045"/>
    <xdr:sp macro="" textlink="">
      <xdr:nvSpPr>
        <xdr:cNvPr id="346" name="【福祉施設】&#10;一人当たり面積最小値テキスト">
          <a:extLst>
            <a:ext uri="{FF2B5EF4-FFF2-40B4-BE49-F238E27FC236}">
              <a16:creationId xmlns:a16="http://schemas.microsoft.com/office/drawing/2014/main" id="{00000000-0008-0000-0200-00005A010000}"/>
            </a:ext>
          </a:extLst>
        </xdr:cNvPr>
        <xdr:cNvSpPr txBox="1"/>
      </xdr:nvSpPr>
      <xdr:spPr>
        <a:xfrm>
          <a:off x="10515600" y="147820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33528</xdr:rowOff>
    </xdr:from>
    <xdr:to>
      <xdr:col>55</xdr:col>
      <xdr:colOff>88900</xdr:colOff>
      <xdr:row>86</xdr:row>
      <xdr:rowOff>33528</xdr:rowOff>
    </xdr:to>
    <xdr:cxnSp macro="">
      <xdr:nvCxnSpPr>
        <xdr:cNvPr id="347" name="直線コネクタ 346">
          <a:extLst>
            <a:ext uri="{FF2B5EF4-FFF2-40B4-BE49-F238E27FC236}">
              <a16:creationId xmlns:a16="http://schemas.microsoft.com/office/drawing/2014/main" id="{00000000-0008-0000-0200-00005B010000}"/>
            </a:ext>
          </a:extLst>
        </xdr:cNvPr>
        <xdr:cNvCxnSpPr/>
      </xdr:nvCxnSpPr>
      <xdr:spPr>
        <a:xfrm>
          <a:off x="10388600" y="14778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7638</xdr:rowOff>
    </xdr:from>
    <xdr:ext cx="469744" cy="259045"/>
    <xdr:sp macro="" textlink="">
      <xdr:nvSpPr>
        <xdr:cNvPr id="348" name="【福祉施設】&#10;一人当たり面積最大値テキスト">
          <a:extLst>
            <a:ext uri="{FF2B5EF4-FFF2-40B4-BE49-F238E27FC236}">
              <a16:creationId xmlns:a16="http://schemas.microsoft.com/office/drawing/2014/main" id="{00000000-0008-0000-0200-00005C010000}"/>
            </a:ext>
          </a:extLst>
        </xdr:cNvPr>
        <xdr:cNvSpPr txBox="1"/>
      </xdr:nvSpPr>
      <xdr:spPr>
        <a:xfrm>
          <a:off x="10515600" y="132092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60961</xdr:rowOff>
    </xdr:from>
    <xdr:to>
      <xdr:col>55</xdr:col>
      <xdr:colOff>88900</xdr:colOff>
      <xdr:row>78</xdr:row>
      <xdr:rowOff>60961</xdr:rowOff>
    </xdr:to>
    <xdr:cxnSp macro="">
      <xdr:nvCxnSpPr>
        <xdr:cNvPr id="349" name="直線コネクタ 348">
          <a:extLst>
            <a:ext uri="{FF2B5EF4-FFF2-40B4-BE49-F238E27FC236}">
              <a16:creationId xmlns:a16="http://schemas.microsoft.com/office/drawing/2014/main" id="{00000000-0008-0000-0200-00005D010000}"/>
            </a:ext>
          </a:extLst>
        </xdr:cNvPr>
        <xdr:cNvCxnSpPr/>
      </xdr:nvCxnSpPr>
      <xdr:spPr>
        <a:xfrm>
          <a:off x="10388600" y="134340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91457</xdr:rowOff>
    </xdr:from>
    <xdr:ext cx="469744" cy="259045"/>
    <xdr:sp macro="" textlink="">
      <xdr:nvSpPr>
        <xdr:cNvPr id="350" name="【福祉施設】&#10;一人当たり面積平均値テキスト">
          <a:extLst>
            <a:ext uri="{FF2B5EF4-FFF2-40B4-BE49-F238E27FC236}">
              <a16:creationId xmlns:a16="http://schemas.microsoft.com/office/drawing/2014/main" id="{00000000-0008-0000-0200-00005E010000}"/>
            </a:ext>
          </a:extLst>
        </xdr:cNvPr>
        <xdr:cNvSpPr txBox="1"/>
      </xdr:nvSpPr>
      <xdr:spPr>
        <a:xfrm>
          <a:off x="10515600" y="143218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83</xdr:row>
      <xdr:rowOff>113030</xdr:rowOff>
    </xdr:from>
    <xdr:to>
      <xdr:col>55</xdr:col>
      <xdr:colOff>50800</xdr:colOff>
      <xdr:row>84</xdr:row>
      <xdr:rowOff>43180</xdr:rowOff>
    </xdr:to>
    <xdr:sp macro="" textlink="">
      <xdr:nvSpPr>
        <xdr:cNvPr id="351" name="フローチャート: 判断 350">
          <a:extLst>
            <a:ext uri="{FF2B5EF4-FFF2-40B4-BE49-F238E27FC236}">
              <a16:creationId xmlns:a16="http://schemas.microsoft.com/office/drawing/2014/main" id="{00000000-0008-0000-0200-00005F010000}"/>
            </a:ext>
          </a:extLst>
        </xdr:cNvPr>
        <xdr:cNvSpPr/>
      </xdr:nvSpPr>
      <xdr:spPr>
        <a:xfrm>
          <a:off x="10426700" y="143433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108458</xdr:rowOff>
    </xdr:from>
    <xdr:to>
      <xdr:col>50</xdr:col>
      <xdr:colOff>165100</xdr:colOff>
      <xdr:row>84</xdr:row>
      <xdr:rowOff>38608</xdr:rowOff>
    </xdr:to>
    <xdr:sp macro="" textlink="">
      <xdr:nvSpPr>
        <xdr:cNvPr id="352" name="フローチャート: 判断 351">
          <a:extLst>
            <a:ext uri="{FF2B5EF4-FFF2-40B4-BE49-F238E27FC236}">
              <a16:creationId xmlns:a16="http://schemas.microsoft.com/office/drawing/2014/main" id="{00000000-0008-0000-0200-000060010000}"/>
            </a:ext>
          </a:extLst>
        </xdr:cNvPr>
        <xdr:cNvSpPr/>
      </xdr:nvSpPr>
      <xdr:spPr>
        <a:xfrm>
          <a:off x="9588500" y="143388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90170</xdr:rowOff>
    </xdr:from>
    <xdr:to>
      <xdr:col>46</xdr:col>
      <xdr:colOff>38100</xdr:colOff>
      <xdr:row>84</xdr:row>
      <xdr:rowOff>20320</xdr:rowOff>
    </xdr:to>
    <xdr:sp macro="" textlink="">
      <xdr:nvSpPr>
        <xdr:cNvPr id="353" name="フローチャート: 判断 352">
          <a:extLst>
            <a:ext uri="{FF2B5EF4-FFF2-40B4-BE49-F238E27FC236}">
              <a16:creationId xmlns:a16="http://schemas.microsoft.com/office/drawing/2014/main" id="{00000000-0008-0000-0200-000061010000}"/>
            </a:ext>
          </a:extLst>
        </xdr:cNvPr>
        <xdr:cNvSpPr/>
      </xdr:nvSpPr>
      <xdr:spPr>
        <a:xfrm>
          <a:off x="8699500" y="14320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83</xdr:row>
      <xdr:rowOff>85598</xdr:rowOff>
    </xdr:from>
    <xdr:to>
      <xdr:col>41</xdr:col>
      <xdr:colOff>101600</xdr:colOff>
      <xdr:row>84</xdr:row>
      <xdr:rowOff>15748</xdr:rowOff>
    </xdr:to>
    <xdr:sp macro="" textlink="">
      <xdr:nvSpPr>
        <xdr:cNvPr id="354" name="フローチャート: 判断 353">
          <a:extLst>
            <a:ext uri="{FF2B5EF4-FFF2-40B4-BE49-F238E27FC236}">
              <a16:creationId xmlns:a16="http://schemas.microsoft.com/office/drawing/2014/main" id="{00000000-0008-0000-0200-000062010000}"/>
            </a:ext>
          </a:extLst>
        </xdr:cNvPr>
        <xdr:cNvSpPr/>
      </xdr:nvSpPr>
      <xdr:spPr>
        <a:xfrm>
          <a:off x="7810500" y="1431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83</xdr:row>
      <xdr:rowOff>62737</xdr:rowOff>
    </xdr:from>
    <xdr:to>
      <xdr:col>36</xdr:col>
      <xdr:colOff>165100</xdr:colOff>
      <xdr:row>83</xdr:row>
      <xdr:rowOff>164337</xdr:rowOff>
    </xdr:to>
    <xdr:sp macro="" textlink="">
      <xdr:nvSpPr>
        <xdr:cNvPr id="355" name="フローチャート: 判断 354">
          <a:extLst>
            <a:ext uri="{FF2B5EF4-FFF2-40B4-BE49-F238E27FC236}">
              <a16:creationId xmlns:a16="http://schemas.microsoft.com/office/drawing/2014/main" id="{00000000-0008-0000-0200-000063010000}"/>
            </a:ext>
          </a:extLst>
        </xdr:cNvPr>
        <xdr:cNvSpPr/>
      </xdr:nvSpPr>
      <xdr:spPr>
        <a:xfrm>
          <a:off x="6921500" y="142930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56" name="テキスト ボックス 355">
          <a:extLst>
            <a:ext uri="{FF2B5EF4-FFF2-40B4-BE49-F238E27FC236}">
              <a16:creationId xmlns:a16="http://schemas.microsoft.com/office/drawing/2014/main" id="{00000000-0008-0000-0200-000064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57" name="テキスト ボックス 356">
          <a:extLst>
            <a:ext uri="{FF2B5EF4-FFF2-40B4-BE49-F238E27FC236}">
              <a16:creationId xmlns:a16="http://schemas.microsoft.com/office/drawing/2014/main" id="{00000000-0008-0000-0200-000065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58" name="テキスト ボックス 357">
          <a:extLst>
            <a:ext uri="{FF2B5EF4-FFF2-40B4-BE49-F238E27FC236}">
              <a16:creationId xmlns:a16="http://schemas.microsoft.com/office/drawing/2014/main" id="{00000000-0008-0000-0200-000066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59" name="テキスト ボックス 358">
          <a:extLst>
            <a:ext uri="{FF2B5EF4-FFF2-40B4-BE49-F238E27FC236}">
              <a16:creationId xmlns:a16="http://schemas.microsoft.com/office/drawing/2014/main" id="{00000000-0008-0000-0200-000067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60" name="テキスト ボックス 359">
          <a:extLst>
            <a:ext uri="{FF2B5EF4-FFF2-40B4-BE49-F238E27FC236}">
              <a16:creationId xmlns:a16="http://schemas.microsoft.com/office/drawing/2014/main" id="{00000000-0008-0000-0200-000068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81</xdr:row>
      <xdr:rowOff>167894</xdr:rowOff>
    </xdr:from>
    <xdr:to>
      <xdr:col>55</xdr:col>
      <xdr:colOff>50800</xdr:colOff>
      <xdr:row>82</xdr:row>
      <xdr:rowOff>98044</xdr:rowOff>
    </xdr:to>
    <xdr:sp macro="" textlink="">
      <xdr:nvSpPr>
        <xdr:cNvPr id="361" name="楕円 360">
          <a:extLst>
            <a:ext uri="{FF2B5EF4-FFF2-40B4-BE49-F238E27FC236}">
              <a16:creationId xmlns:a16="http://schemas.microsoft.com/office/drawing/2014/main" id="{00000000-0008-0000-0200-000069010000}"/>
            </a:ext>
          </a:extLst>
        </xdr:cNvPr>
        <xdr:cNvSpPr/>
      </xdr:nvSpPr>
      <xdr:spPr>
        <a:xfrm>
          <a:off x="10426700" y="14055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81</xdr:row>
      <xdr:rowOff>19321</xdr:rowOff>
    </xdr:from>
    <xdr:ext cx="469744" cy="259045"/>
    <xdr:sp macro="" textlink="">
      <xdr:nvSpPr>
        <xdr:cNvPr id="362" name="【福祉施設】&#10;一人当たり面積該当値テキスト">
          <a:extLst>
            <a:ext uri="{FF2B5EF4-FFF2-40B4-BE49-F238E27FC236}">
              <a16:creationId xmlns:a16="http://schemas.microsoft.com/office/drawing/2014/main" id="{00000000-0008-0000-0200-00006A010000}"/>
            </a:ext>
          </a:extLst>
        </xdr:cNvPr>
        <xdr:cNvSpPr txBox="1"/>
      </xdr:nvSpPr>
      <xdr:spPr>
        <a:xfrm>
          <a:off x="10515600" y="139067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82</xdr:row>
      <xdr:rowOff>5587</xdr:rowOff>
    </xdr:from>
    <xdr:to>
      <xdr:col>50</xdr:col>
      <xdr:colOff>165100</xdr:colOff>
      <xdr:row>82</xdr:row>
      <xdr:rowOff>107187</xdr:rowOff>
    </xdr:to>
    <xdr:sp macro="" textlink="">
      <xdr:nvSpPr>
        <xdr:cNvPr id="363" name="楕円 362">
          <a:extLst>
            <a:ext uri="{FF2B5EF4-FFF2-40B4-BE49-F238E27FC236}">
              <a16:creationId xmlns:a16="http://schemas.microsoft.com/office/drawing/2014/main" id="{00000000-0008-0000-0200-00006B010000}"/>
            </a:ext>
          </a:extLst>
        </xdr:cNvPr>
        <xdr:cNvSpPr/>
      </xdr:nvSpPr>
      <xdr:spPr>
        <a:xfrm>
          <a:off x="9588500" y="140644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82</xdr:row>
      <xdr:rowOff>47244</xdr:rowOff>
    </xdr:from>
    <xdr:to>
      <xdr:col>55</xdr:col>
      <xdr:colOff>0</xdr:colOff>
      <xdr:row>82</xdr:row>
      <xdr:rowOff>56387</xdr:rowOff>
    </xdr:to>
    <xdr:cxnSp macro="">
      <xdr:nvCxnSpPr>
        <xdr:cNvPr id="364" name="直線コネクタ 363">
          <a:extLst>
            <a:ext uri="{FF2B5EF4-FFF2-40B4-BE49-F238E27FC236}">
              <a16:creationId xmlns:a16="http://schemas.microsoft.com/office/drawing/2014/main" id="{00000000-0008-0000-0200-00006C010000}"/>
            </a:ext>
          </a:extLst>
        </xdr:cNvPr>
        <xdr:cNvCxnSpPr/>
      </xdr:nvCxnSpPr>
      <xdr:spPr>
        <a:xfrm flipV="1">
          <a:off x="9639300" y="14106144"/>
          <a:ext cx="838200" cy="91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82</xdr:row>
      <xdr:rowOff>14732</xdr:rowOff>
    </xdr:from>
    <xdr:to>
      <xdr:col>46</xdr:col>
      <xdr:colOff>38100</xdr:colOff>
      <xdr:row>82</xdr:row>
      <xdr:rowOff>116332</xdr:rowOff>
    </xdr:to>
    <xdr:sp macro="" textlink="">
      <xdr:nvSpPr>
        <xdr:cNvPr id="365" name="楕円 364">
          <a:extLst>
            <a:ext uri="{FF2B5EF4-FFF2-40B4-BE49-F238E27FC236}">
              <a16:creationId xmlns:a16="http://schemas.microsoft.com/office/drawing/2014/main" id="{00000000-0008-0000-0200-00006D010000}"/>
            </a:ext>
          </a:extLst>
        </xdr:cNvPr>
        <xdr:cNvSpPr/>
      </xdr:nvSpPr>
      <xdr:spPr>
        <a:xfrm>
          <a:off x="8699500" y="140736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82</xdr:row>
      <xdr:rowOff>56387</xdr:rowOff>
    </xdr:from>
    <xdr:to>
      <xdr:col>50</xdr:col>
      <xdr:colOff>114300</xdr:colOff>
      <xdr:row>82</xdr:row>
      <xdr:rowOff>65532</xdr:rowOff>
    </xdr:to>
    <xdr:cxnSp macro="">
      <xdr:nvCxnSpPr>
        <xdr:cNvPr id="366" name="直線コネクタ 365">
          <a:extLst>
            <a:ext uri="{FF2B5EF4-FFF2-40B4-BE49-F238E27FC236}">
              <a16:creationId xmlns:a16="http://schemas.microsoft.com/office/drawing/2014/main" id="{00000000-0008-0000-0200-00006E010000}"/>
            </a:ext>
          </a:extLst>
        </xdr:cNvPr>
        <xdr:cNvCxnSpPr/>
      </xdr:nvCxnSpPr>
      <xdr:spPr>
        <a:xfrm flipV="1">
          <a:off x="8750300" y="14115287"/>
          <a:ext cx="889000" cy="91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82</xdr:row>
      <xdr:rowOff>1015</xdr:rowOff>
    </xdr:from>
    <xdr:to>
      <xdr:col>41</xdr:col>
      <xdr:colOff>101600</xdr:colOff>
      <xdr:row>82</xdr:row>
      <xdr:rowOff>102615</xdr:rowOff>
    </xdr:to>
    <xdr:sp macro="" textlink="">
      <xdr:nvSpPr>
        <xdr:cNvPr id="367" name="楕円 366">
          <a:extLst>
            <a:ext uri="{FF2B5EF4-FFF2-40B4-BE49-F238E27FC236}">
              <a16:creationId xmlns:a16="http://schemas.microsoft.com/office/drawing/2014/main" id="{00000000-0008-0000-0200-00006F010000}"/>
            </a:ext>
          </a:extLst>
        </xdr:cNvPr>
        <xdr:cNvSpPr/>
      </xdr:nvSpPr>
      <xdr:spPr>
        <a:xfrm>
          <a:off x="7810500" y="140599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82</xdr:row>
      <xdr:rowOff>51815</xdr:rowOff>
    </xdr:from>
    <xdr:to>
      <xdr:col>45</xdr:col>
      <xdr:colOff>177800</xdr:colOff>
      <xdr:row>82</xdr:row>
      <xdr:rowOff>65532</xdr:rowOff>
    </xdr:to>
    <xdr:cxnSp macro="">
      <xdr:nvCxnSpPr>
        <xdr:cNvPr id="368" name="直線コネクタ 367">
          <a:extLst>
            <a:ext uri="{FF2B5EF4-FFF2-40B4-BE49-F238E27FC236}">
              <a16:creationId xmlns:a16="http://schemas.microsoft.com/office/drawing/2014/main" id="{00000000-0008-0000-0200-000070010000}"/>
            </a:ext>
          </a:extLst>
        </xdr:cNvPr>
        <xdr:cNvCxnSpPr/>
      </xdr:nvCxnSpPr>
      <xdr:spPr>
        <a:xfrm>
          <a:off x="7861300" y="14110715"/>
          <a:ext cx="889000" cy="137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82</xdr:row>
      <xdr:rowOff>74168</xdr:rowOff>
    </xdr:from>
    <xdr:to>
      <xdr:col>36</xdr:col>
      <xdr:colOff>165100</xdr:colOff>
      <xdr:row>83</xdr:row>
      <xdr:rowOff>4318</xdr:rowOff>
    </xdr:to>
    <xdr:sp macro="" textlink="">
      <xdr:nvSpPr>
        <xdr:cNvPr id="369" name="楕円 368">
          <a:extLst>
            <a:ext uri="{FF2B5EF4-FFF2-40B4-BE49-F238E27FC236}">
              <a16:creationId xmlns:a16="http://schemas.microsoft.com/office/drawing/2014/main" id="{00000000-0008-0000-0200-000071010000}"/>
            </a:ext>
          </a:extLst>
        </xdr:cNvPr>
        <xdr:cNvSpPr/>
      </xdr:nvSpPr>
      <xdr:spPr>
        <a:xfrm>
          <a:off x="6921500" y="141330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82</xdr:row>
      <xdr:rowOff>51815</xdr:rowOff>
    </xdr:from>
    <xdr:to>
      <xdr:col>41</xdr:col>
      <xdr:colOff>50800</xdr:colOff>
      <xdr:row>82</xdr:row>
      <xdr:rowOff>124968</xdr:rowOff>
    </xdr:to>
    <xdr:cxnSp macro="">
      <xdr:nvCxnSpPr>
        <xdr:cNvPr id="370" name="直線コネクタ 369">
          <a:extLst>
            <a:ext uri="{FF2B5EF4-FFF2-40B4-BE49-F238E27FC236}">
              <a16:creationId xmlns:a16="http://schemas.microsoft.com/office/drawing/2014/main" id="{00000000-0008-0000-0200-000072010000}"/>
            </a:ext>
          </a:extLst>
        </xdr:cNvPr>
        <xdr:cNvCxnSpPr/>
      </xdr:nvCxnSpPr>
      <xdr:spPr>
        <a:xfrm flipV="1">
          <a:off x="6972300" y="14110715"/>
          <a:ext cx="889000" cy="731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29735</xdr:rowOff>
    </xdr:from>
    <xdr:ext cx="469744" cy="259045"/>
    <xdr:sp macro="" textlink="">
      <xdr:nvSpPr>
        <xdr:cNvPr id="371" name="n_1aveValue【福祉施設】&#10;一人当たり面積">
          <a:extLst>
            <a:ext uri="{FF2B5EF4-FFF2-40B4-BE49-F238E27FC236}">
              <a16:creationId xmlns:a16="http://schemas.microsoft.com/office/drawing/2014/main" id="{00000000-0008-0000-0200-000073010000}"/>
            </a:ext>
          </a:extLst>
        </xdr:cNvPr>
        <xdr:cNvSpPr txBox="1"/>
      </xdr:nvSpPr>
      <xdr:spPr>
        <a:xfrm>
          <a:off x="9391727" y="144315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11447</xdr:rowOff>
    </xdr:from>
    <xdr:ext cx="469744" cy="259045"/>
    <xdr:sp macro="" textlink="">
      <xdr:nvSpPr>
        <xdr:cNvPr id="372" name="n_2aveValue【福祉施設】&#10;一人当たり面積">
          <a:extLst>
            <a:ext uri="{FF2B5EF4-FFF2-40B4-BE49-F238E27FC236}">
              <a16:creationId xmlns:a16="http://schemas.microsoft.com/office/drawing/2014/main" id="{00000000-0008-0000-0200-000074010000}"/>
            </a:ext>
          </a:extLst>
        </xdr:cNvPr>
        <xdr:cNvSpPr txBox="1"/>
      </xdr:nvSpPr>
      <xdr:spPr>
        <a:xfrm>
          <a:off x="8515427" y="144132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6875</xdr:rowOff>
    </xdr:from>
    <xdr:ext cx="469744" cy="259045"/>
    <xdr:sp macro="" textlink="">
      <xdr:nvSpPr>
        <xdr:cNvPr id="373" name="n_3aveValue【福祉施設】&#10;一人当たり面積">
          <a:extLst>
            <a:ext uri="{FF2B5EF4-FFF2-40B4-BE49-F238E27FC236}">
              <a16:creationId xmlns:a16="http://schemas.microsoft.com/office/drawing/2014/main" id="{00000000-0008-0000-0200-000075010000}"/>
            </a:ext>
          </a:extLst>
        </xdr:cNvPr>
        <xdr:cNvSpPr txBox="1"/>
      </xdr:nvSpPr>
      <xdr:spPr>
        <a:xfrm>
          <a:off x="7626427" y="144086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83</xdr:row>
      <xdr:rowOff>155464</xdr:rowOff>
    </xdr:from>
    <xdr:ext cx="469744" cy="259045"/>
    <xdr:sp macro="" textlink="">
      <xdr:nvSpPr>
        <xdr:cNvPr id="374" name="n_4aveValue【福祉施設】&#10;一人当たり面積">
          <a:extLst>
            <a:ext uri="{FF2B5EF4-FFF2-40B4-BE49-F238E27FC236}">
              <a16:creationId xmlns:a16="http://schemas.microsoft.com/office/drawing/2014/main" id="{00000000-0008-0000-0200-000076010000}"/>
            </a:ext>
          </a:extLst>
        </xdr:cNvPr>
        <xdr:cNvSpPr txBox="1"/>
      </xdr:nvSpPr>
      <xdr:spPr>
        <a:xfrm>
          <a:off x="6737427" y="143858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80</xdr:row>
      <xdr:rowOff>123714</xdr:rowOff>
    </xdr:from>
    <xdr:ext cx="469744" cy="259045"/>
    <xdr:sp macro="" textlink="">
      <xdr:nvSpPr>
        <xdr:cNvPr id="375" name="n_1mainValue【福祉施設】&#10;一人当たり面積">
          <a:extLst>
            <a:ext uri="{FF2B5EF4-FFF2-40B4-BE49-F238E27FC236}">
              <a16:creationId xmlns:a16="http://schemas.microsoft.com/office/drawing/2014/main" id="{00000000-0008-0000-0200-000077010000}"/>
            </a:ext>
          </a:extLst>
        </xdr:cNvPr>
        <xdr:cNvSpPr txBox="1"/>
      </xdr:nvSpPr>
      <xdr:spPr>
        <a:xfrm>
          <a:off x="9391727" y="138397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80</xdr:row>
      <xdr:rowOff>132859</xdr:rowOff>
    </xdr:from>
    <xdr:ext cx="469744" cy="259045"/>
    <xdr:sp macro="" textlink="">
      <xdr:nvSpPr>
        <xdr:cNvPr id="376" name="n_2mainValue【福祉施設】&#10;一人当たり面積">
          <a:extLst>
            <a:ext uri="{FF2B5EF4-FFF2-40B4-BE49-F238E27FC236}">
              <a16:creationId xmlns:a16="http://schemas.microsoft.com/office/drawing/2014/main" id="{00000000-0008-0000-0200-000078010000}"/>
            </a:ext>
          </a:extLst>
        </xdr:cNvPr>
        <xdr:cNvSpPr txBox="1"/>
      </xdr:nvSpPr>
      <xdr:spPr>
        <a:xfrm>
          <a:off x="8515427" y="138488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80</xdr:row>
      <xdr:rowOff>119142</xdr:rowOff>
    </xdr:from>
    <xdr:ext cx="469744" cy="259045"/>
    <xdr:sp macro="" textlink="">
      <xdr:nvSpPr>
        <xdr:cNvPr id="377" name="n_3mainValue【福祉施設】&#10;一人当たり面積">
          <a:extLst>
            <a:ext uri="{FF2B5EF4-FFF2-40B4-BE49-F238E27FC236}">
              <a16:creationId xmlns:a16="http://schemas.microsoft.com/office/drawing/2014/main" id="{00000000-0008-0000-0200-000079010000}"/>
            </a:ext>
          </a:extLst>
        </xdr:cNvPr>
        <xdr:cNvSpPr txBox="1"/>
      </xdr:nvSpPr>
      <xdr:spPr>
        <a:xfrm>
          <a:off x="7626427" y="13835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81</xdr:row>
      <xdr:rowOff>20845</xdr:rowOff>
    </xdr:from>
    <xdr:ext cx="469744" cy="259045"/>
    <xdr:sp macro="" textlink="">
      <xdr:nvSpPr>
        <xdr:cNvPr id="378" name="n_4mainValue【福祉施設】&#10;一人当たり面積">
          <a:extLst>
            <a:ext uri="{FF2B5EF4-FFF2-40B4-BE49-F238E27FC236}">
              <a16:creationId xmlns:a16="http://schemas.microsoft.com/office/drawing/2014/main" id="{00000000-0008-0000-0200-00007A010000}"/>
            </a:ext>
          </a:extLst>
        </xdr:cNvPr>
        <xdr:cNvSpPr txBox="1"/>
      </xdr:nvSpPr>
      <xdr:spPr>
        <a:xfrm>
          <a:off x="6737427" y="139082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79" name="正方形/長方形 378">
          <a:extLst>
            <a:ext uri="{FF2B5EF4-FFF2-40B4-BE49-F238E27FC236}">
              <a16:creationId xmlns:a16="http://schemas.microsoft.com/office/drawing/2014/main" id="{00000000-0008-0000-0200-00007B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80" name="正方形/長方形 379">
          <a:extLst>
            <a:ext uri="{FF2B5EF4-FFF2-40B4-BE49-F238E27FC236}">
              <a16:creationId xmlns:a16="http://schemas.microsoft.com/office/drawing/2014/main" id="{00000000-0008-0000-0200-00007C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81" name="正方形/長方形 380">
          <a:extLst>
            <a:ext uri="{FF2B5EF4-FFF2-40B4-BE49-F238E27FC236}">
              <a16:creationId xmlns:a16="http://schemas.microsoft.com/office/drawing/2014/main" id="{00000000-0008-0000-0200-00007D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82" name="正方形/長方形 381">
          <a:extLst>
            <a:ext uri="{FF2B5EF4-FFF2-40B4-BE49-F238E27FC236}">
              <a16:creationId xmlns:a16="http://schemas.microsoft.com/office/drawing/2014/main" id="{00000000-0008-0000-0200-00007E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83" name="正方形/長方形 382">
          <a:extLst>
            <a:ext uri="{FF2B5EF4-FFF2-40B4-BE49-F238E27FC236}">
              <a16:creationId xmlns:a16="http://schemas.microsoft.com/office/drawing/2014/main" id="{00000000-0008-0000-0200-00007F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84" name="正方形/長方形 383">
          <a:extLst>
            <a:ext uri="{FF2B5EF4-FFF2-40B4-BE49-F238E27FC236}">
              <a16:creationId xmlns:a16="http://schemas.microsoft.com/office/drawing/2014/main" id="{00000000-0008-0000-0200-000080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85" name="正方形/長方形 384">
          <a:extLst>
            <a:ext uri="{FF2B5EF4-FFF2-40B4-BE49-F238E27FC236}">
              <a16:creationId xmlns:a16="http://schemas.microsoft.com/office/drawing/2014/main" id="{00000000-0008-0000-0200-000081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86" name="正方形/長方形 385">
          <a:extLst>
            <a:ext uri="{FF2B5EF4-FFF2-40B4-BE49-F238E27FC236}">
              <a16:creationId xmlns:a16="http://schemas.microsoft.com/office/drawing/2014/main" id="{00000000-0008-0000-0200-000082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87" name="テキスト ボックス 386">
          <a:extLst>
            <a:ext uri="{FF2B5EF4-FFF2-40B4-BE49-F238E27FC236}">
              <a16:creationId xmlns:a16="http://schemas.microsoft.com/office/drawing/2014/main" id="{00000000-0008-0000-0200-000083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88" name="直線コネクタ 387">
          <a:extLst>
            <a:ext uri="{FF2B5EF4-FFF2-40B4-BE49-F238E27FC236}">
              <a16:creationId xmlns:a16="http://schemas.microsoft.com/office/drawing/2014/main" id="{00000000-0008-0000-0200-000084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110</xdr:row>
      <xdr:rowOff>48277</xdr:rowOff>
    </xdr:from>
    <xdr:ext cx="467179" cy="259045"/>
    <xdr:sp macro="" textlink="">
      <xdr:nvSpPr>
        <xdr:cNvPr id="389" name="テキスト ボックス 388">
          <a:extLst>
            <a:ext uri="{FF2B5EF4-FFF2-40B4-BE49-F238E27FC236}">
              <a16:creationId xmlns:a16="http://schemas.microsoft.com/office/drawing/2014/main" id="{00000000-0008-0000-0200-000085010000}"/>
            </a:ext>
          </a:extLst>
        </xdr:cNvPr>
        <xdr:cNvSpPr txBox="1"/>
      </xdr:nvSpPr>
      <xdr:spPr>
        <a:xfrm>
          <a:off x="294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109</xdr:row>
      <xdr:rowOff>35379</xdr:rowOff>
    </xdr:from>
    <xdr:to>
      <xdr:col>28</xdr:col>
      <xdr:colOff>114300</xdr:colOff>
      <xdr:row>109</xdr:row>
      <xdr:rowOff>35379</xdr:rowOff>
    </xdr:to>
    <xdr:cxnSp macro="">
      <xdr:nvCxnSpPr>
        <xdr:cNvPr id="390" name="直線コネクタ 389">
          <a:extLst>
            <a:ext uri="{FF2B5EF4-FFF2-40B4-BE49-F238E27FC236}">
              <a16:creationId xmlns:a16="http://schemas.microsoft.com/office/drawing/2014/main" id="{00000000-0008-0000-0200-000086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108</xdr:row>
      <xdr:rowOff>64606</xdr:rowOff>
    </xdr:from>
    <xdr:ext cx="467179" cy="259045"/>
    <xdr:sp macro="" textlink="">
      <xdr:nvSpPr>
        <xdr:cNvPr id="391" name="テキスト ボックス 390">
          <a:extLst>
            <a:ext uri="{FF2B5EF4-FFF2-40B4-BE49-F238E27FC236}">
              <a16:creationId xmlns:a16="http://schemas.microsoft.com/office/drawing/2014/main" id="{00000000-0008-0000-0200-000087010000}"/>
            </a:ext>
          </a:extLst>
        </xdr:cNvPr>
        <xdr:cNvSpPr txBox="1"/>
      </xdr:nvSpPr>
      <xdr:spPr>
        <a:xfrm>
          <a:off x="294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92" name="直線コネクタ 391">
          <a:extLst>
            <a:ext uri="{FF2B5EF4-FFF2-40B4-BE49-F238E27FC236}">
              <a16:creationId xmlns:a16="http://schemas.microsoft.com/office/drawing/2014/main" id="{00000000-0008-0000-0200-000088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93" name="テキスト ボックス 392">
          <a:extLst>
            <a:ext uri="{FF2B5EF4-FFF2-40B4-BE49-F238E27FC236}">
              <a16:creationId xmlns:a16="http://schemas.microsoft.com/office/drawing/2014/main" id="{00000000-0008-0000-0200-000089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94" name="直線コネクタ 393">
          <a:extLst>
            <a:ext uri="{FF2B5EF4-FFF2-40B4-BE49-F238E27FC236}">
              <a16:creationId xmlns:a16="http://schemas.microsoft.com/office/drawing/2014/main" id="{00000000-0008-0000-0200-00008A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95" name="テキスト ボックス 394">
          <a:extLst>
            <a:ext uri="{FF2B5EF4-FFF2-40B4-BE49-F238E27FC236}">
              <a16:creationId xmlns:a16="http://schemas.microsoft.com/office/drawing/2014/main" id="{00000000-0008-0000-0200-00008B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96" name="直線コネクタ 395">
          <a:extLst>
            <a:ext uri="{FF2B5EF4-FFF2-40B4-BE49-F238E27FC236}">
              <a16:creationId xmlns:a16="http://schemas.microsoft.com/office/drawing/2014/main" id="{00000000-0008-0000-0200-00008C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97" name="テキスト ボックス 396">
          <a:extLst>
            <a:ext uri="{FF2B5EF4-FFF2-40B4-BE49-F238E27FC236}">
              <a16:creationId xmlns:a16="http://schemas.microsoft.com/office/drawing/2014/main" id="{00000000-0008-0000-0200-00008D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98" name="直線コネクタ 397">
          <a:extLst>
            <a:ext uri="{FF2B5EF4-FFF2-40B4-BE49-F238E27FC236}">
              <a16:creationId xmlns:a16="http://schemas.microsoft.com/office/drawing/2014/main" id="{00000000-0008-0000-0200-00008E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99" name="テキスト ボックス 398">
          <a:extLst>
            <a:ext uri="{FF2B5EF4-FFF2-40B4-BE49-F238E27FC236}">
              <a16:creationId xmlns:a16="http://schemas.microsoft.com/office/drawing/2014/main" id="{00000000-0008-0000-0200-00008F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400" name="直線コネクタ 399">
          <a:extLst>
            <a:ext uri="{FF2B5EF4-FFF2-40B4-BE49-F238E27FC236}">
              <a16:creationId xmlns:a16="http://schemas.microsoft.com/office/drawing/2014/main" id="{00000000-0008-0000-0200-000090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98</xdr:row>
      <xdr:rowOff>146248</xdr:rowOff>
    </xdr:from>
    <xdr:ext cx="338939" cy="259045"/>
    <xdr:sp macro="" textlink="">
      <xdr:nvSpPr>
        <xdr:cNvPr id="401" name="テキスト ボックス 400">
          <a:extLst>
            <a:ext uri="{FF2B5EF4-FFF2-40B4-BE49-F238E27FC236}">
              <a16:creationId xmlns:a16="http://schemas.microsoft.com/office/drawing/2014/main" id="{00000000-0008-0000-0200-000091010000}"/>
            </a:ext>
          </a:extLst>
        </xdr:cNvPr>
        <xdr:cNvSpPr txBox="1"/>
      </xdr:nvSpPr>
      <xdr:spPr>
        <a:xfrm>
          <a:off x="423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402" name="直線コネクタ 401">
          <a:extLst>
            <a:ext uri="{FF2B5EF4-FFF2-40B4-BE49-F238E27FC236}">
              <a16:creationId xmlns:a16="http://schemas.microsoft.com/office/drawing/2014/main" id="{00000000-0008-0000-0200-000092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97</xdr:row>
      <xdr:rowOff>133350</xdr:rowOff>
    </xdr:from>
    <xdr:to>
      <xdr:col>28</xdr:col>
      <xdr:colOff>152400</xdr:colOff>
      <xdr:row>111</xdr:row>
      <xdr:rowOff>19050</xdr:rowOff>
    </xdr:to>
    <xdr:sp macro="" textlink="">
      <xdr:nvSpPr>
        <xdr:cNvPr id="403" name="【市民会館】&#10;有形固定資産減価償却率グラフ枠">
          <a:extLst>
            <a:ext uri="{FF2B5EF4-FFF2-40B4-BE49-F238E27FC236}">
              <a16:creationId xmlns:a16="http://schemas.microsoft.com/office/drawing/2014/main" id="{00000000-0008-0000-0200-000093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15784</xdr:rowOff>
    </xdr:from>
    <xdr:to>
      <xdr:col>24</xdr:col>
      <xdr:colOff>62865</xdr:colOff>
      <xdr:row>109</xdr:row>
      <xdr:rowOff>35379</xdr:rowOff>
    </xdr:to>
    <xdr:cxnSp macro="">
      <xdr:nvCxnSpPr>
        <xdr:cNvPr id="404" name="直線コネクタ 403">
          <a:extLst>
            <a:ext uri="{FF2B5EF4-FFF2-40B4-BE49-F238E27FC236}">
              <a16:creationId xmlns:a16="http://schemas.microsoft.com/office/drawing/2014/main" id="{00000000-0008-0000-0200-000094010000}"/>
            </a:ext>
          </a:extLst>
        </xdr:cNvPr>
        <xdr:cNvCxnSpPr/>
      </xdr:nvCxnSpPr>
      <xdr:spPr>
        <a:xfrm flipV="1">
          <a:off x="4634865" y="17160784"/>
          <a:ext cx="0" cy="15626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109</xdr:row>
      <xdr:rowOff>39206</xdr:rowOff>
    </xdr:from>
    <xdr:ext cx="469744" cy="259045"/>
    <xdr:sp macro="" textlink="">
      <xdr:nvSpPr>
        <xdr:cNvPr id="405" name="【市民会館】&#10;有形固定資産減価償却率最小値テキスト">
          <a:extLst>
            <a:ext uri="{FF2B5EF4-FFF2-40B4-BE49-F238E27FC236}">
              <a16:creationId xmlns:a16="http://schemas.microsoft.com/office/drawing/2014/main" id="{00000000-0008-0000-0200-000095010000}"/>
            </a:ext>
          </a:extLst>
        </xdr:cNvPr>
        <xdr:cNvSpPr txBox="1"/>
      </xdr:nvSpPr>
      <xdr:spPr>
        <a:xfrm>
          <a:off x="4673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109</xdr:row>
      <xdr:rowOff>35379</xdr:rowOff>
    </xdr:from>
    <xdr:to>
      <xdr:col>24</xdr:col>
      <xdr:colOff>152400</xdr:colOff>
      <xdr:row>109</xdr:row>
      <xdr:rowOff>35379</xdr:rowOff>
    </xdr:to>
    <xdr:cxnSp macro="">
      <xdr:nvCxnSpPr>
        <xdr:cNvPr id="406" name="直線コネクタ 405">
          <a:extLst>
            <a:ext uri="{FF2B5EF4-FFF2-40B4-BE49-F238E27FC236}">
              <a16:creationId xmlns:a16="http://schemas.microsoft.com/office/drawing/2014/main" id="{00000000-0008-0000-0200-000096010000}"/>
            </a:ext>
          </a:extLst>
        </xdr:cNvPr>
        <xdr:cNvCxnSpPr/>
      </xdr:nvCxnSpPr>
      <xdr:spPr>
        <a:xfrm>
          <a:off x="4546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133911</xdr:rowOff>
    </xdr:from>
    <xdr:ext cx="340478" cy="259045"/>
    <xdr:sp macro="" textlink="">
      <xdr:nvSpPr>
        <xdr:cNvPr id="407" name="【市民会館】&#10;有形固定資産減価償却率最大値テキスト">
          <a:extLst>
            <a:ext uri="{FF2B5EF4-FFF2-40B4-BE49-F238E27FC236}">
              <a16:creationId xmlns:a16="http://schemas.microsoft.com/office/drawing/2014/main" id="{00000000-0008-0000-0200-000097010000}"/>
            </a:ext>
          </a:extLst>
        </xdr:cNvPr>
        <xdr:cNvSpPr txBox="1"/>
      </xdr:nvSpPr>
      <xdr:spPr>
        <a:xfrm>
          <a:off x="4673600" y="16936011"/>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15784</xdr:rowOff>
    </xdr:from>
    <xdr:to>
      <xdr:col>24</xdr:col>
      <xdr:colOff>152400</xdr:colOff>
      <xdr:row>100</xdr:row>
      <xdr:rowOff>15784</xdr:rowOff>
    </xdr:to>
    <xdr:cxnSp macro="">
      <xdr:nvCxnSpPr>
        <xdr:cNvPr id="408" name="直線コネクタ 407">
          <a:extLst>
            <a:ext uri="{FF2B5EF4-FFF2-40B4-BE49-F238E27FC236}">
              <a16:creationId xmlns:a16="http://schemas.microsoft.com/office/drawing/2014/main" id="{00000000-0008-0000-0200-000098010000}"/>
            </a:ext>
          </a:extLst>
        </xdr:cNvPr>
        <xdr:cNvCxnSpPr/>
      </xdr:nvCxnSpPr>
      <xdr:spPr>
        <a:xfrm>
          <a:off x="4546600" y="1716078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104</xdr:row>
      <xdr:rowOff>85470</xdr:rowOff>
    </xdr:from>
    <xdr:ext cx="405111" cy="259045"/>
    <xdr:sp macro="" textlink="">
      <xdr:nvSpPr>
        <xdr:cNvPr id="409" name="【市民会館】&#10;有形固定資産減価償却率平均値テキスト">
          <a:extLst>
            <a:ext uri="{FF2B5EF4-FFF2-40B4-BE49-F238E27FC236}">
              <a16:creationId xmlns:a16="http://schemas.microsoft.com/office/drawing/2014/main" id="{00000000-0008-0000-0200-000099010000}"/>
            </a:ext>
          </a:extLst>
        </xdr:cNvPr>
        <xdr:cNvSpPr txBox="1"/>
      </xdr:nvSpPr>
      <xdr:spPr>
        <a:xfrm>
          <a:off x="4673600" y="1791627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107043</xdr:rowOff>
    </xdr:from>
    <xdr:to>
      <xdr:col>24</xdr:col>
      <xdr:colOff>114300</xdr:colOff>
      <xdr:row>105</xdr:row>
      <xdr:rowOff>37193</xdr:rowOff>
    </xdr:to>
    <xdr:sp macro="" textlink="">
      <xdr:nvSpPr>
        <xdr:cNvPr id="410" name="フローチャート: 判断 409">
          <a:extLst>
            <a:ext uri="{FF2B5EF4-FFF2-40B4-BE49-F238E27FC236}">
              <a16:creationId xmlns:a16="http://schemas.microsoft.com/office/drawing/2014/main" id="{00000000-0008-0000-0200-00009A010000}"/>
            </a:ext>
          </a:extLst>
        </xdr:cNvPr>
        <xdr:cNvSpPr/>
      </xdr:nvSpPr>
      <xdr:spPr>
        <a:xfrm>
          <a:off x="4584700" y="179378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105411</xdr:rowOff>
    </xdr:from>
    <xdr:to>
      <xdr:col>20</xdr:col>
      <xdr:colOff>38100</xdr:colOff>
      <xdr:row>105</xdr:row>
      <xdr:rowOff>35561</xdr:rowOff>
    </xdr:to>
    <xdr:sp macro="" textlink="">
      <xdr:nvSpPr>
        <xdr:cNvPr id="411" name="フローチャート: 判断 410">
          <a:extLst>
            <a:ext uri="{FF2B5EF4-FFF2-40B4-BE49-F238E27FC236}">
              <a16:creationId xmlns:a16="http://schemas.microsoft.com/office/drawing/2014/main" id="{00000000-0008-0000-0200-00009B010000}"/>
            </a:ext>
          </a:extLst>
        </xdr:cNvPr>
        <xdr:cNvSpPr/>
      </xdr:nvSpPr>
      <xdr:spPr>
        <a:xfrm>
          <a:off x="3746500" y="17936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76019</xdr:rowOff>
    </xdr:from>
    <xdr:to>
      <xdr:col>15</xdr:col>
      <xdr:colOff>101600</xdr:colOff>
      <xdr:row>105</xdr:row>
      <xdr:rowOff>6169</xdr:rowOff>
    </xdr:to>
    <xdr:sp macro="" textlink="">
      <xdr:nvSpPr>
        <xdr:cNvPr id="412" name="フローチャート: 判断 411">
          <a:extLst>
            <a:ext uri="{FF2B5EF4-FFF2-40B4-BE49-F238E27FC236}">
              <a16:creationId xmlns:a16="http://schemas.microsoft.com/office/drawing/2014/main" id="{00000000-0008-0000-0200-00009C010000}"/>
            </a:ext>
          </a:extLst>
        </xdr:cNvPr>
        <xdr:cNvSpPr/>
      </xdr:nvSpPr>
      <xdr:spPr>
        <a:xfrm>
          <a:off x="2857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56424</xdr:rowOff>
    </xdr:from>
    <xdr:to>
      <xdr:col>10</xdr:col>
      <xdr:colOff>165100</xdr:colOff>
      <xdr:row>104</xdr:row>
      <xdr:rowOff>158024</xdr:rowOff>
    </xdr:to>
    <xdr:sp macro="" textlink="">
      <xdr:nvSpPr>
        <xdr:cNvPr id="413" name="フローチャート: 判断 412">
          <a:extLst>
            <a:ext uri="{FF2B5EF4-FFF2-40B4-BE49-F238E27FC236}">
              <a16:creationId xmlns:a16="http://schemas.microsoft.com/office/drawing/2014/main" id="{00000000-0008-0000-0200-00009D010000}"/>
            </a:ext>
          </a:extLst>
        </xdr:cNvPr>
        <xdr:cNvSpPr/>
      </xdr:nvSpPr>
      <xdr:spPr>
        <a:xfrm>
          <a:off x="1968500" y="178872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127000</xdr:colOff>
      <xdr:row>104</xdr:row>
      <xdr:rowOff>69487</xdr:rowOff>
    </xdr:from>
    <xdr:to>
      <xdr:col>6</xdr:col>
      <xdr:colOff>38100</xdr:colOff>
      <xdr:row>104</xdr:row>
      <xdr:rowOff>171087</xdr:rowOff>
    </xdr:to>
    <xdr:sp macro="" textlink="">
      <xdr:nvSpPr>
        <xdr:cNvPr id="414" name="フローチャート: 判断 413">
          <a:extLst>
            <a:ext uri="{FF2B5EF4-FFF2-40B4-BE49-F238E27FC236}">
              <a16:creationId xmlns:a16="http://schemas.microsoft.com/office/drawing/2014/main" id="{00000000-0008-0000-0200-00009E010000}"/>
            </a:ext>
          </a:extLst>
        </xdr:cNvPr>
        <xdr:cNvSpPr/>
      </xdr:nvSpPr>
      <xdr:spPr>
        <a:xfrm>
          <a:off x="1079500" y="17900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415" name="テキスト ボックス 414">
          <a:extLst>
            <a:ext uri="{FF2B5EF4-FFF2-40B4-BE49-F238E27FC236}">
              <a16:creationId xmlns:a16="http://schemas.microsoft.com/office/drawing/2014/main" id="{00000000-0008-0000-0200-00009F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416" name="テキスト ボックス 415">
          <a:extLst>
            <a:ext uri="{FF2B5EF4-FFF2-40B4-BE49-F238E27FC236}">
              <a16:creationId xmlns:a16="http://schemas.microsoft.com/office/drawing/2014/main" id="{00000000-0008-0000-0200-0000A0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417" name="テキスト ボックス 416">
          <a:extLst>
            <a:ext uri="{FF2B5EF4-FFF2-40B4-BE49-F238E27FC236}">
              <a16:creationId xmlns:a16="http://schemas.microsoft.com/office/drawing/2014/main" id="{00000000-0008-0000-0200-0000A1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418" name="テキスト ボックス 417">
          <a:extLst>
            <a:ext uri="{FF2B5EF4-FFF2-40B4-BE49-F238E27FC236}">
              <a16:creationId xmlns:a16="http://schemas.microsoft.com/office/drawing/2014/main" id="{00000000-0008-0000-0200-0000A2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419" name="テキスト ボックス 418">
          <a:extLst>
            <a:ext uri="{FF2B5EF4-FFF2-40B4-BE49-F238E27FC236}">
              <a16:creationId xmlns:a16="http://schemas.microsoft.com/office/drawing/2014/main" id="{00000000-0008-0000-0200-0000A3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49893</xdr:rowOff>
    </xdr:from>
    <xdr:to>
      <xdr:col>24</xdr:col>
      <xdr:colOff>114300</xdr:colOff>
      <xdr:row>103</xdr:row>
      <xdr:rowOff>151493</xdr:rowOff>
    </xdr:to>
    <xdr:sp macro="" textlink="">
      <xdr:nvSpPr>
        <xdr:cNvPr id="420" name="楕円 419">
          <a:extLst>
            <a:ext uri="{FF2B5EF4-FFF2-40B4-BE49-F238E27FC236}">
              <a16:creationId xmlns:a16="http://schemas.microsoft.com/office/drawing/2014/main" id="{00000000-0008-0000-0200-0000A4010000}"/>
            </a:ext>
          </a:extLst>
        </xdr:cNvPr>
        <xdr:cNvSpPr/>
      </xdr:nvSpPr>
      <xdr:spPr>
        <a:xfrm>
          <a:off x="4584700" y="177092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102</xdr:row>
      <xdr:rowOff>72770</xdr:rowOff>
    </xdr:from>
    <xdr:ext cx="405111" cy="259045"/>
    <xdr:sp macro="" textlink="">
      <xdr:nvSpPr>
        <xdr:cNvPr id="421" name="【市民会館】&#10;有形固定資産減価償却率該当値テキスト">
          <a:extLst>
            <a:ext uri="{FF2B5EF4-FFF2-40B4-BE49-F238E27FC236}">
              <a16:creationId xmlns:a16="http://schemas.microsoft.com/office/drawing/2014/main" id="{00000000-0008-0000-0200-0000A5010000}"/>
            </a:ext>
          </a:extLst>
        </xdr:cNvPr>
        <xdr:cNvSpPr txBox="1"/>
      </xdr:nvSpPr>
      <xdr:spPr>
        <a:xfrm>
          <a:off x="4673600" y="175606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103</xdr:row>
      <xdr:rowOff>13970</xdr:rowOff>
    </xdr:from>
    <xdr:to>
      <xdr:col>20</xdr:col>
      <xdr:colOff>38100</xdr:colOff>
      <xdr:row>103</xdr:row>
      <xdr:rowOff>115570</xdr:rowOff>
    </xdr:to>
    <xdr:sp macro="" textlink="">
      <xdr:nvSpPr>
        <xdr:cNvPr id="422" name="楕円 421">
          <a:extLst>
            <a:ext uri="{FF2B5EF4-FFF2-40B4-BE49-F238E27FC236}">
              <a16:creationId xmlns:a16="http://schemas.microsoft.com/office/drawing/2014/main" id="{00000000-0008-0000-0200-0000A6010000}"/>
            </a:ext>
          </a:extLst>
        </xdr:cNvPr>
        <xdr:cNvSpPr/>
      </xdr:nvSpPr>
      <xdr:spPr>
        <a:xfrm>
          <a:off x="3746500" y="1767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103</xdr:row>
      <xdr:rowOff>64770</xdr:rowOff>
    </xdr:from>
    <xdr:to>
      <xdr:col>24</xdr:col>
      <xdr:colOff>63500</xdr:colOff>
      <xdr:row>103</xdr:row>
      <xdr:rowOff>100693</xdr:rowOff>
    </xdr:to>
    <xdr:cxnSp macro="">
      <xdr:nvCxnSpPr>
        <xdr:cNvPr id="423" name="直線コネクタ 422">
          <a:extLst>
            <a:ext uri="{FF2B5EF4-FFF2-40B4-BE49-F238E27FC236}">
              <a16:creationId xmlns:a16="http://schemas.microsoft.com/office/drawing/2014/main" id="{00000000-0008-0000-0200-0000A7010000}"/>
            </a:ext>
          </a:extLst>
        </xdr:cNvPr>
        <xdr:cNvCxnSpPr/>
      </xdr:nvCxnSpPr>
      <xdr:spPr>
        <a:xfrm>
          <a:off x="3797300" y="17724120"/>
          <a:ext cx="8382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149498</xdr:rowOff>
    </xdr:from>
    <xdr:to>
      <xdr:col>15</xdr:col>
      <xdr:colOff>101600</xdr:colOff>
      <xdr:row>103</xdr:row>
      <xdr:rowOff>79648</xdr:rowOff>
    </xdr:to>
    <xdr:sp macro="" textlink="">
      <xdr:nvSpPr>
        <xdr:cNvPr id="424" name="楕円 423">
          <a:extLst>
            <a:ext uri="{FF2B5EF4-FFF2-40B4-BE49-F238E27FC236}">
              <a16:creationId xmlns:a16="http://schemas.microsoft.com/office/drawing/2014/main" id="{00000000-0008-0000-0200-0000A8010000}"/>
            </a:ext>
          </a:extLst>
        </xdr:cNvPr>
        <xdr:cNvSpPr/>
      </xdr:nvSpPr>
      <xdr:spPr>
        <a:xfrm>
          <a:off x="2857500" y="176373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103</xdr:row>
      <xdr:rowOff>28848</xdr:rowOff>
    </xdr:from>
    <xdr:to>
      <xdr:col>19</xdr:col>
      <xdr:colOff>177800</xdr:colOff>
      <xdr:row>103</xdr:row>
      <xdr:rowOff>64770</xdr:rowOff>
    </xdr:to>
    <xdr:cxnSp macro="">
      <xdr:nvCxnSpPr>
        <xdr:cNvPr id="425" name="直線コネクタ 424">
          <a:extLst>
            <a:ext uri="{FF2B5EF4-FFF2-40B4-BE49-F238E27FC236}">
              <a16:creationId xmlns:a16="http://schemas.microsoft.com/office/drawing/2014/main" id="{00000000-0008-0000-0200-0000A9010000}"/>
            </a:ext>
          </a:extLst>
        </xdr:cNvPr>
        <xdr:cNvCxnSpPr/>
      </xdr:nvCxnSpPr>
      <xdr:spPr>
        <a:xfrm>
          <a:off x="2908300" y="17688198"/>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102</xdr:row>
      <xdr:rowOff>113574</xdr:rowOff>
    </xdr:from>
    <xdr:to>
      <xdr:col>10</xdr:col>
      <xdr:colOff>165100</xdr:colOff>
      <xdr:row>103</xdr:row>
      <xdr:rowOff>43724</xdr:rowOff>
    </xdr:to>
    <xdr:sp macro="" textlink="">
      <xdr:nvSpPr>
        <xdr:cNvPr id="426" name="楕円 425">
          <a:extLst>
            <a:ext uri="{FF2B5EF4-FFF2-40B4-BE49-F238E27FC236}">
              <a16:creationId xmlns:a16="http://schemas.microsoft.com/office/drawing/2014/main" id="{00000000-0008-0000-0200-0000AA010000}"/>
            </a:ext>
          </a:extLst>
        </xdr:cNvPr>
        <xdr:cNvSpPr/>
      </xdr:nvSpPr>
      <xdr:spPr>
        <a:xfrm>
          <a:off x="1968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102</xdr:row>
      <xdr:rowOff>164374</xdr:rowOff>
    </xdr:from>
    <xdr:to>
      <xdr:col>15</xdr:col>
      <xdr:colOff>50800</xdr:colOff>
      <xdr:row>103</xdr:row>
      <xdr:rowOff>28848</xdr:rowOff>
    </xdr:to>
    <xdr:cxnSp macro="">
      <xdr:nvCxnSpPr>
        <xdr:cNvPr id="427" name="直線コネクタ 426">
          <a:extLst>
            <a:ext uri="{FF2B5EF4-FFF2-40B4-BE49-F238E27FC236}">
              <a16:creationId xmlns:a16="http://schemas.microsoft.com/office/drawing/2014/main" id="{00000000-0008-0000-0200-0000AB010000}"/>
            </a:ext>
          </a:extLst>
        </xdr:cNvPr>
        <xdr:cNvCxnSpPr/>
      </xdr:nvCxnSpPr>
      <xdr:spPr>
        <a:xfrm>
          <a:off x="2019300" y="17652274"/>
          <a:ext cx="889000" cy="35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xdr:col>
      <xdr:colOff>127000</xdr:colOff>
      <xdr:row>102</xdr:row>
      <xdr:rowOff>77651</xdr:rowOff>
    </xdr:from>
    <xdr:to>
      <xdr:col>6</xdr:col>
      <xdr:colOff>38100</xdr:colOff>
      <xdr:row>103</xdr:row>
      <xdr:rowOff>7801</xdr:rowOff>
    </xdr:to>
    <xdr:sp macro="" textlink="">
      <xdr:nvSpPr>
        <xdr:cNvPr id="428" name="楕円 427">
          <a:extLst>
            <a:ext uri="{FF2B5EF4-FFF2-40B4-BE49-F238E27FC236}">
              <a16:creationId xmlns:a16="http://schemas.microsoft.com/office/drawing/2014/main" id="{00000000-0008-0000-0200-0000AC010000}"/>
            </a:ext>
          </a:extLst>
        </xdr:cNvPr>
        <xdr:cNvSpPr/>
      </xdr:nvSpPr>
      <xdr:spPr>
        <a:xfrm>
          <a:off x="1079500" y="175655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xdr:col>
      <xdr:colOff>177800</xdr:colOff>
      <xdr:row>102</xdr:row>
      <xdr:rowOff>128451</xdr:rowOff>
    </xdr:from>
    <xdr:to>
      <xdr:col>10</xdr:col>
      <xdr:colOff>114300</xdr:colOff>
      <xdr:row>102</xdr:row>
      <xdr:rowOff>164374</xdr:rowOff>
    </xdr:to>
    <xdr:cxnSp macro="">
      <xdr:nvCxnSpPr>
        <xdr:cNvPr id="429" name="直線コネクタ 428">
          <a:extLst>
            <a:ext uri="{FF2B5EF4-FFF2-40B4-BE49-F238E27FC236}">
              <a16:creationId xmlns:a16="http://schemas.microsoft.com/office/drawing/2014/main" id="{00000000-0008-0000-0200-0000AD010000}"/>
            </a:ext>
          </a:extLst>
        </xdr:cNvPr>
        <xdr:cNvCxnSpPr/>
      </xdr:nvCxnSpPr>
      <xdr:spPr>
        <a:xfrm>
          <a:off x="1130300" y="17616351"/>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105</xdr:row>
      <xdr:rowOff>26688</xdr:rowOff>
    </xdr:from>
    <xdr:ext cx="405111" cy="259045"/>
    <xdr:sp macro="" textlink="">
      <xdr:nvSpPr>
        <xdr:cNvPr id="430" name="n_1aveValue【市民会館】&#10;有形固定資産減価償却率">
          <a:extLst>
            <a:ext uri="{FF2B5EF4-FFF2-40B4-BE49-F238E27FC236}">
              <a16:creationId xmlns:a16="http://schemas.microsoft.com/office/drawing/2014/main" id="{00000000-0008-0000-0200-0000AE010000}"/>
            </a:ext>
          </a:extLst>
        </xdr:cNvPr>
        <xdr:cNvSpPr txBox="1"/>
      </xdr:nvSpPr>
      <xdr:spPr>
        <a:xfrm>
          <a:off x="3582044" y="180289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168746</xdr:rowOff>
    </xdr:from>
    <xdr:ext cx="405111" cy="259045"/>
    <xdr:sp macro="" textlink="">
      <xdr:nvSpPr>
        <xdr:cNvPr id="431" name="n_2aveValue【市民会館】&#10;有形固定資産減価償却率">
          <a:extLst>
            <a:ext uri="{FF2B5EF4-FFF2-40B4-BE49-F238E27FC236}">
              <a16:creationId xmlns:a16="http://schemas.microsoft.com/office/drawing/2014/main" id="{00000000-0008-0000-0200-0000AF010000}"/>
            </a:ext>
          </a:extLst>
        </xdr:cNvPr>
        <xdr:cNvSpPr txBox="1"/>
      </xdr:nvSpPr>
      <xdr:spPr>
        <a:xfrm>
          <a:off x="2705744" y="179995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149151</xdr:rowOff>
    </xdr:from>
    <xdr:ext cx="405111" cy="259045"/>
    <xdr:sp macro="" textlink="">
      <xdr:nvSpPr>
        <xdr:cNvPr id="432" name="n_3aveValue【市民会館】&#10;有形固定資産減価償却率">
          <a:extLst>
            <a:ext uri="{FF2B5EF4-FFF2-40B4-BE49-F238E27FC236}">
              <a16:creationId xmlns:a16="http://schemas.microsoft.com/office/drawing/2014/main" id="{00000000-0008-0000-0200-0000B0010000}"/>
            </a:ext>
          </a:extLst>
        </xdr:cNvPr>
        <xdr:cNvSpPr txBox="1"/>
      </xdr:nvSpPr>
      <xdr:spPr>
        <a:xfrm>
          <a:off x="1816744" y="179799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104</xdr:row>
      <xdr:rowOff>162214</xdr:rowOff>
    </xdr:from>
    <xdr:ext cx="405111" cy="259045"/>
    <xdr:sp macro="" textlink="">
      <xdr:nvSpPr>
        <xdr:cNvPr id="433" name="n_4aveValue【市民会館】&#10;有形固定資産減価償却率">
          <a:extLst>
            <a:ext uri="{FF2B5EF4-FFF2-40B4-BE49-F238E27FC236}">
              <a16:creationId xmlns:a16="http://schemas.microsoft.com/office/drawing/2014/main" id="{00000000-0008-0000-0200-0000B1010000}"/>
            </a:ext>
          </a:extLst>
        </xdr:cNvPr>
        <xdr:cNvSpPr txBox="1"/>
      </xdr:nvSpPr>
      <xdr:spPr>
        <a:xfrm>
          <a:off x="927744" y="1799301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132097</xdr:rowOff>
    </xdr:from>
    <xdr:ext cx="405111" cy="259045"/>
    <xdr:sp macro="" textlink="">
      <xdr:nvSpPr>
        <xdr:cNvPr id="434" name="n_1mainValue【市民会館】&#10;有形固定資産減価償却率">
          <a:extLst>
            <a:ext uri="{FF2B5EF4-FFF2-40B4-BE49-F238E27FC236}">
              <a16:creationId xmlns:a16="http://schemas.microsoft.com/office/drawing/2014/main" id="{00000000-0008-0000-0200-0000B2010000}"/>
            </a:ext>
          </a:extLst>
        </xdr:cNvPr>
        <xdr:cNvSpPr txBox="1"/>
      </xdr:nvSpPr>
      <xdr:spPr>
        <a:xfrm>
          <a:off x="3582044" y="17448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96175</xdr:rowOff>
    </xdr:from>
    <xdr:ext cx="405111" cy="259045"/>
    <xdr:sp macro="" textlink="">
      <xdr:nvSpPr>
        <xdr:cNvPr id="435" name="n_2mainValue【市民会館】&#10;有形固定資産減価償却率">
          <a:extLst>
            <a:ext uri="{FF2B5EF4-FFF2-40B4-BE49-F238E27FC236}">
              <a16:creationId xmlns:a16="http://schemas.microsoft.com/office/drawing/2014/main" id="{00000000-0008-0000-0200-0000B3010000}"/>
            </a:ext>
          </a:extLst>
        </xdr:cNvPr>
        <xdr:cNvSpPr txBox="1"/>
      </xdr:nvSpPr>
      <xdr:spPr>
        <a:xfrm>
          <a:off x="2705744" y="174126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101</xdr:row>
      <xdr:rowOff>60251</xdr:rowOff>
    </xdr:from>
    <xdr:ext cx="405111" cy="259045"/>
    <xdr:sp macro="" textlink="">
      <xdr:nvSpPr>
        <xdr:cNvPr id="436" name="n_3mainValue【市民会館】&#10;有形固定資産減価償却率">
          <a:extLst>
            <a:ext uri="{FF2B5EF4-FFF2-40B4-BE49-F238E27FC236}">
              <a16:creationId xmlns:a16="http://schemas.microsoft.com/office/drawing/2014/main" id="{00000000-0008-0000-0200-0000B4010000}"/>
            </a:ext>
          </a:extLst>
        </xdr:cNvPr>
        <xdr:cNvSpPr txBox="1"/>
      </xdr:nvSpPr>
      <xdr:spPr>
        <a:xfrm>
          <a:off x="18167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165744</xdr:colOff>
      <xdr:row>101</xdr:row>
      <xdr:rowOff>24328</xdr:rowOff>
    </xdr:from>
    <xdr:ext cx="405111" cy="259045"/>
    <xdr:sp macro="" textlink="">
      <xdr:nvSpPr>
        <xdr:cNvPr id="437" name="n_4mainValue【市民会館】&#10;有形固定資産減価償却率">
          <a:extLst>
            <a:ext uri="{FF2B5EF4-FFF2-40B4-BE49-F238E27FC236}">
              <a16:creationId xmlns:a16="http://schemas.microsoft.com/office/drawing/2014/main" id="{00000000-0008-0000-0200-0000B5010000}"/>
            </a:ext>
          </a:extLst>
        </xdr:cNvPr>
        <xdr:cNvSpPr txBox="1"/>
      </xdr:nvSpPr>
      <xdr:spPr>
        <a:xfrm>
          <a:off x="927744" y="173407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38" name="正方形/長方形 437">
          <a:extLst>
            <a:ext uri="{FF2B5EF4-FFF2-40B4-BE49-F238E27FC236}">
              <a16:creationId xmlns:a16="http://schemas.microsoft.com/office/drawing/2014/main" id="{00000000-0008-0000-0200-0000B6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39" name="正方形/長方形 438">
          <a:extLst>
            <a:ext uri="{FF2B5EF4-FFF2-40B4-BE49-F238E27FC236}">
              <a16:creationId xmlns:a16="http://schemas.microsoft.com/office/drawing/2014/main" id="{00000000-0008-0000-0200-0000B7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40" name="正方形/長方形 439">
          <a:extLst>
            <a:ext uri="{FF2B5EF4-FFF2-40B4-BE49-F238E27FC236}">
              <a16:creationId xmlns:a16="http://schemas.microsoft.com/office/drawing/2014/main" id="{00000000-0008-0000-0200-0000B8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41" name="正方形/長方形 440">
          <a:extLst>
            <a:ext uri="{FF2B5EF4-FFF2-40B4-BE49-F238E27FC236}">
              <a16:creationId xmlns:a16="http://schemas.microsoft.com/office/drawing/2014/main" id="{00000000-0008-0000-0200-0000B9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42" name="正方形/長方形 441">
          <a:extLst>
            <a:ext uri="{FF2B5EF4-FFF2-40B4-BE49-F238E27FC236}">
              <a16:creationId xmlns:a16="http://schemas.microsoft.com/office/drawing/2014/main" id="{00000000-0008-0000-0200-0000BA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43" name="正方形/長方形 442">
          <a:extLst>
            <a:ext uri="{FF2B5EF4-FFF2-40B4-BE49-F238E27FC236}">
              <a16:creationId xmlns:a16="http://schemas.microsoft.com/office/drawing/2014/main" id="{00000000-0008-0000-0200-0000BB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44" name="正方形/長方形 443">
          <a:extLst>
            <a:ext uri="{FF2B5EF4-FFF2-40B4-BE49-F238E27FC236}">
              <a16:creationId xmlns:a16="http://schemas.microsoft.com/office/drawing/2014/main" id="{00000000-0008-0000-0200-0000BC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45" name="正方形/長方形 444">
          <a:extLst>
            <a:ext uri="{FF2B5EF4-FFF2-40B4-BE49-F238E27FC236}">
              <a16:creationId xmlns:a16="http://schemas.microsoft.com/office/drawing/2014/main" id="{00000000-0008-0000-0200-0000BD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46" name="テキスト ボックス 445">
          <a:extLst>
            <a:ext uri="{FF2B5EF4-FFF2-40B4-BE49-F238E27FC236}">
              <a16:creationId xmlns:a16="http://schemas.microsoft.com/office/drawing/2014/main" id="{00000000-0008-0000-0200-0000BE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47" name="直線コネクタ 446">
          <a:extLst>
            <a:ext uri="{FF2B5EF4-FFF2-40B4-BE49-F238E27FC236}">
              <a16:creationId xmlns:a16="http://schemas.microsoft.com/office/drawing/2014/main" id="{00000000-0008-0000-0200-0000BF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48" name="直線コネクタ 447">
          <a:extLst>
            <a:ext uri="{FF2B5EF4-FFF2-40B4-BE49-F238E27FC236}">
              <a16:creationId xmlns:a16="http://schemas.microsoft.com/office/drawing/2014/main" id="{00000000-0008-0000-0200-0000C0010000}"/>
            </a:ext>
          </a:extLst>
        </xdr:cNvPr>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10177</xdr:rowOff>
    </xdr:from>
    <xdr:ext cx="467179" cy="259045"/>
    <xdr:sp macro="" textlink="">
      <xdr:nvSpPr>
        <xdr:cNvPr id="449" name="テキスト ボックス 448">
          <a:extLst>
            <a:ext uri="{FF2B5EF4-FFF2-40B4-BE49-F238E27FC236}">
              <a16:creationId xmlns:a16="http://schemas.microsoft.com/office/drawing/2014/main" id="{00000000-0008-0000-0200-0000C1010000}"/>
            </a:ext>
          </a:extLst>
        </xdr:cNvPr>
        <xdr:cNvSpPr txBox="1"/>
      </xdr:nvSpPr>
      <xdr:spPr>
        <a:xfrm>
          <a:off x="6136821" y="1852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50" name="直線コネクタ 449">
          <a:extLst>
            <a:ext uri="{FF2B5EF4-FFF2-40B4-BE49-F238E27FC236}">
              <a16:creationId xmlns:a16="http://schemas.microsoft.com/office/drawing/2014/main" id="{00000000-0008-0000-0200-0000C2010000}"/>
            </a:ext>
          </a:extLst>
        </xdr:cNvPr>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105</xdr:row>
      <xdr:rowOff>143527</xdr:rowOff>
    </xdr:from>
    <xdr:ext cx="467179" cy="259045"/>
    <xdr:sp macro="" textlink="">
      <xdr:nvSpPr>
        <xdr:cNvPr id="451" name="テキスト ボックス 450">
          <a:extLst>
            <a:ext uri="{FF2B5EF4-FFF2-40B4-BE49-F238E27FC236}">
              <a16:creationId xmlns:a16="http://schemas.microsoft.com/office/drawing/2014/main" id="{00000000-0008-0000-0200-0000C3010000}"/>
            </a:ext>
          </a:extLst>
        </xdr:cNvPr>
        <xdr:cNvSpPr txBox="1"/>
      </xdr:nvSpPr>
      <xdr:spPr>
        <a:xfrm>
          <a:off x="6136821" y="1814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52" name="直線コネクタ 451">
          <a:extLst>
            <a:ext uri="{FF2B5EF4-FFF2-40B4-BE49-F238E27FC236}">
              <a16:creationId xmlns:a16="http://schemas.microsoft.com/office/drawing/2014/main" id="{00000000-0008-0000-0200-0000C4010000}"/>
            </a:ext>
          </a:extLst>
        </xdr:cNvPr>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103</xdr:row>
      <xdr:rowOff>105427</xdr:rowOff>
    </xdr:from>
    <xdr:ext cx="467179" cy="259045"/>
    <xdr:sp macro="" textlink="">
      <xdr:nvSpPr>
        <xdr:cNvPr id="453" name="テキスト ボックス 452">
          <a:extLst>
            <a:ext uri="{FF2B5EF4-FFF2-40B4-BE49-F238E27FC236}">
              <a16:creationId xmlns:a16="http://schemas.microsoft.com/office/drawing/2014/main" id="{00000000-0008-0000-0200-0000C5010000}"/>
            </a:ext>
          </a:extLst>
        </xdr:cNvPr>
        <xdr:cNvSpPr txBox="1"/>
      </xdr:nvSpPr>
      <xdr:spPr>
        <a:xfrm>
          <a:off x="6136821" y="1776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54" name="直線コネクタ 453">
          <a:extLst>
            <a:ext uri="{FF2B5EF4-FFF2-40B4-BE49-F238E27FC236}">
              <a16:creationId xmlns:a16="http://schemas.microsoft.com/office/drawing/2014/main" id="{00000000-0008-0000-0200-0000C6010000}"/>
            </a:ext>
          </a:extLst>
        </xdr:cNvPr>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101</xdr:row>
      <xdr:rowOff>67327</xdr:rowOff>
    </xdr:from>
    <xdr:ext cx="467179" cy="259045"/>
    <xdr:sp macro="" textlink="">
      <xdr:nvSpPr>
        <xdr:cNvPr id="455" name="テキスト ボックス 454">
          <a:extLst>
            <a:ext uri="{FF2B5EF4-FFF2-40B4-BE49-F238E27FC236}">
              <a16:creationId xmlns:a16="http://schemas.microsoft.com/office/drawing/2014/main" id="{00000000-0008-0000-0200-0000C7010000}"/>
            </a:ext>
          </a:extLst>
        </xdr:cNvPr>
        <xdr:cNvSpPr txBox="1"/>
      </xdr:nvSpPr>
      <xdr:spPr>
        <a:xfrm>
          <a:off x="6136821" y="173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56" name="直線コネクタ 455">
          <a:extLst>
            <a:ext uri="{FF2B5EF4-FFF2-40B4-BE49-F238E27FC236}">
              <a16:creationId xmlns:a16="http://schemas.microsoft.com/office/drawing/2014/main" id="{00000000-0008-0000-0200-0000C8010000}"/>
            </a:ext>
          </a:extLst>
        </xdr:cNvPr>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99</xdr:row>
      <xdr:rowOff>29227</xdr:rowOff>
    </xdr:from>
    <xdr:ext cx="467179" cy="259045"/>
    <xdr:sp macro="" textlink="">
      <xdr:nvSpPr>
        <xdr:cNvPr id="457" name="テキスト ボックス 456">
          <a:extLst>
            <a:ext uri="{FF2B5EF4-FFF2-40B4-BE49-F238E27FC236}">
              <a16:creationId xmlns:a16="http://schemas.microsoft.com/office/drawing/2014/main" id="{00000000-0008-0000-0200-0000C9010000}"/>
            </a:ext>
          </a:extLst>
        </xdr:cNvPr>
        <xdr:cNvSpPr txBox="1"/>
      </xdr:nvSpPr>
      <xdr:spPr>
        <a:xfrm>
          <a:off x="6136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58" name="直線コネクタ 457">
          <a:extLst>
            <a:ext uri="{FF2B5EF4-FFF2-40B4-BE49-F238E27FC236}">
              <a16:creationId xmlns:a16="http://schemas.microsoft.com/office/drawing/2014/main" id="{00000000-0008-0000-0200-0000C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59" name="テキスト ボックス 458">
          <a:extLst>
            <a:ext uri="{FF2B5EF4-FFF2-40B4-BE49-F238E27FC236}">
              <a16:creationId xmlns:a16="http://schemas.microsoft.com/office/drawing/2014/main" id="{00000000-0008-0000-0200-0000C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60" name="【市民会館】&#10;一人当たり面積グラフ枠">
          <a:extLst>
            <a:ext uri="{FF2B5EF4-FFF2-40B4-BE49-F238E27FC236}">
              <a16:creationId xmlns:a16="http://schemas.microsoft.com/office/drawing/2014/main" id="{00000000-0008-0000-0200-0000C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101</xdr:row>
      <xdr:rowOff>93345</xdr:rowOff>
    </xdr:from>
    <xdr:to>
      <xdr:col>54</xdr:col>
      <xdr:colOff>189865</xdr:colOff>
      <xdr:row>108</xdr:row>
      <xdr:rowOff>135255</xdr:rowOff>
    </xdr:to>
    <xdr:cxnSp macro="">
      <xdr:nvCxnSpPr>
        <xdr:cNvPr id="461" name="直線コネクタ 460">
          <a:extLst>
            <a:ext uri="{FF2B5EF4-FFF2-40B4-BE49-F238E27FC236}">
              <a16:creationId xmlns:a16="http://schemas.microsoft.com/office/drawing/2014/main" id="{00000000-0008-0000-0200-0000CD010000}"/>
            </a:ext>
          </a:extLst>
        </xdr:cNvPr>
        <xdr:cNvCxnSpPr/>
      </xdr:nvCxnSpPr>
      <xdr:spPr>
        <a:xfrm flipV="1">
          <a:off x="10476865" y="17409795"/>
          <a:ext cx="0" cy="12420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139082</xdr:rowOff>
    </xdr:from>
    <xdr:ext cx="469744" cy="259045"/>
    <xdr:sp macro="" textlink="">
      <xdr:nvSpPr>
        <xdr:cNvPr id="462" name="【市民会館】&#10;一人当たり面積最小値テキスト">
          <a:extLst>
            <a:ext uri="{FF2B5EF4-FFF2-40B4-BE49-F238E27FC236}">
              <a16:creationId xmlns:a16="http://schemas.microsoft.com/office/drawing/2014/main" id="{00000000-0008-0000-0200-0000CE010000}"/>
            </a:ext>
          </a:extLst>
        </xdr:cNvPr>
        <xdr:cNvSpPr txBox="1"/>
      </xdr:nvSpPr>
      <xdr:spPr>
        <a:xfrm>
          <a:off x="10515600" y="186556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135255</xdr:rowOff>
    </xdr:from>
    <xdr:to>
      <xdr:col>55</xdr:col>
      <xdr:colOff>88900</xdr:colOff>
      <xdr:row>108</xdr:row>
      <xdr:rowOff>135255</xdr:rowOff>
    </xdr:to>
    <xdr:cxnSp macro="">
      <xdr:nvCxnSpPr>
        <xdr:cNvPr id="463" name="直線コネクタ 462">
          <a:extLst>
            <a:ext uri="{FF2B5EF4-FFF2-40B4-BE49-F238E27FC236}">
              <a16:creationId xmlns:a16="http://schemas.microsoft.com/office/drawing/2014/main" id="{00000000-0008-0000-0200-0000CF010000}"/>
            </a:ext>
          </a:extLst>
        </xdr:cNvPr>
        <xdr:cNvCxnSpPr/>
      </xdr:nvCxnSpPr>
      <xdr:spPr>
        <a:xfrm>
          <a:off x="10388600" y="186518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100</xdr:row>
      <xdr:rowOff>40022</xdr:rowOff>
    </xdr:from>
    <xdr:ext cx="469744" cy="259045"/>
    <xdr:sp macro="" textlink="">
      <xdr:nvSpPr>
        <xdr:cNvPr id="464" name="【市民会館】&#10;一人当たり面積最大値テキスト">
          <a:extLst>
            <a:ext uri="{FF2B5EF4-FFF2-40B4-BE49-F238E27FC236}">
              <a16:creationId xmlns:a16="http://schemas.microsoft.com/office/drawing/2014/main" id="{00000000-0008-0000-0200-0000D0010000}"/>
            </a:ext>
          </a:extLst>
        </xdr:cNvPr>
        <xdr:cNvSpPr txBox="1"/>
      </xdr:nvSpPr>
      <xdr:spPr>
        <a:xfrm>
          <a:off x="10515600" y="17185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0.661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101</xdr:row>
      <xdr:rowOff>93345</xdr:rowOff>
    </xdr:from>
    <xdr:to>
      <xdr:col>55</xdr:col>
      <xdr:colOff>88900</xdr:colOff>
      <xdr:row>101</xdr:row>
      <xdr:rowOff>93345</xdr:rowOff>
    </xdr:to>
    <xdr:cxnSp macro="">
      <xdr:nvCxnSpPr>
        <xdr:cNvPr id="465" name="直線コネクタ 464">
          <a:extLst>
            <a:ext uri="{FF2B5EF4-FFF2-40B4-BE49-F238E27FC236}">
              <a16:creationId xmlns:a16="http://schemas.microsoft.com/office/drawing/2014/main" id="{00000000-0008-0000-0200-0000D1010000}"/>
            </a:ext>
          </a:extLst>
        </xdr:cNvPr>
        <xdr:cNvCxnSpPr/>
      </xdr:nvCxnSpPr>
      <xdr:spPr>
        <a:xfrm>
          <a:off x="10388600" y="17409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139082</xdr:rowOff>
    </xdr:from>
    <xdr:ext cx="469744" cy="259045"/>
    <xdr:sp macro="" textlink="">
      <xdr:nvSpPr>
        <xdr:cNvPr id="466" name="【市民会館】&#10;一人当たり面積平均値テキスト">
          <a:extLst>
            <a:ext uri="{FF2B5EF4-FFF2-40B4-BE49-F238E27FC236}">
              <a16:creationId xmlns:a16="http://schemas.microsoft.com/office/drawing/2014/main" id="{00000000-0008-0000-0200-0000D2010000}"/>
            </a:ext>
          </a:extLst>
        </xdr:cNvPr>
        <xdr:cNvSpPr txBox="1"/>
      </xdr:nvSpPr>
      <xdr:spPr>
        <a:xfrm>
          <a:off x="10515600" y="1831278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160655</xdr:rowOff>
    </xdr:from>
    <xdr:to>
      <xdr:col>55</xdr:col>
      <xdr:colOff>50800</xdr:colOff>
      <xdr:row>107</xdr:row>
      <xdr:rowOff>90805</xdr:rowOff>
    </xdr:to>
    <xdr:sp macro="" textlink="">
      <xdr:nvSpPr>
        <xdr:cNvPr id="467" name="フローチャート: 判断 466">
          <a:extLst>
            <a:ext uri="{FF2B5EF4-FFF2-40B4-BE49-F238E27FC236}">
              <a16:creationId xmlns:a16="http://schemas.microsoft.com/office/drawing/2014/main" id="{00000000-0008-0000-0200-0000D3010000}"/>
            </a:ext>
          </a:extLst>
        </xdr:cNvPr>
        <xdr:cNvSpPr/>
      </xdr:nvSpPr>
      <xdr:spPr>
        <a:xfrm>
          <a:off x="104267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106</xdr:row>
      <xdr:rowOff>160655</xdr:rowOff>
    </xdr:from>
    <xdr:to>
      <xdr:col>50</xdr:col>
      <xdr:colOff>165100</xdr:colOff>
      <xdr:row>107</xdr:row>
      <xdr:rowOff>90805</xdr:rowOff>
    </xdr:to>
    <xdr:sp macro="" textlink="">
      <xdr:nvSpPr>
        <xdr:cNvPr id="468" name="フローチャート: 判断 467">
          <a:extLst>
            <a:ext uri="{FF2B5EF4-FFF2-40B4-BE49-F238E27FC236}">
              <a16:creationId xmlns:a16="http://schemas.microsoft.com/office/drawing/2014/main" id="{00000000-0008-0000-0200-0000D4010000}"/>
            </a:ext>
          </a:extLst>
        </xdr:cNvPr>
        <xdr:cNvSpPr/>
      </xdr:nvSpPr>
      <xdr:spPr>
        <a:xfrm>
          <a:off x="9588500" y="18334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143511</xdr:rowOff>
    </xdr:from>
    <xdr:to>
      <xdr:col>46</xdr:col>
      <xdr:colOff>38100</xdr:colOff>
      <xdr:row>107</xdr:row>
      <xdr:rowOff>73661</xdr:rowOff>
    </xdr:to>
    <xdr:sp macro="" textlink="">
      <xdr:nvSpPr>
        <xdr:cNvPr id="469" name="フローチャート: 判断 468">
          <a:extLst>
            <a:ext uri="{FF2B5EF4-FFF2-40B4-BE49-F238E27FC236}">
              <a16:creationId xmlns:a16="http://schemas.microsoft.com/office/drawing/2014/main" id="{00000000-0008-0000-0200-0000D5010000}"/>
            </a:ext>
          </a:extLst>
        </xdr:cNvPr>
        <xdr:cNvSpPr/>
      </xdr:nvSpPr>
      <xdr:spPr>
        <a:xfrm>
          <a:off x="8699500" y="183172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106</xdr:row>
      <xdr:rowOff>151130</xdr:rowOff>
    </xdr:from>
    <xdr:to>
      <xdr:col>41</xdr:col>
      <xdr:colOff>101600</xdr:colOff>
      <xdr:row>107</xdr:row>
      <xdr:rowOff>81280</xdr:rowOff>
    </xdr:to>
    <xdr:sp macro="" textlink="">
      <xdr:nvSpPr>
        <xdr:cNvPr id="470" name="フローチャート: 判断 469">
          <a:extLst>
            <a:ext uri="{FF2B5EF4-FFF2-40B4-BE49-F238E27FC236}">
              <a16:creationId xmlns:a16="http://schemas.microsoft.com/office/drawing/2014/main" id="{00000000-0008-0000-0200-0000D6010000}"/>
            </a:ext>
          </a:extLst>
        </xdr:cNvPr>
        <xdr:cNvSpPr/>
      </xdr:nvSpPr>
      <xdr:spPr>
        <a:xfrm>
          <a:off x="7810500" y="183248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63500</xdr:colOff>
      <xdr:row>106</xdr:row>
      <xdr:rowOff>170180</xdr:rowOff>
    </xdr:from>
    <xdr:to>
      <xdr:col>36</xdr:col>
      <xdr:colOff>165100</xdr:colOff>
      <xdr:row>107</xdr:row>
      <xdr:rowOff>100330</xdr:rowOff>
    </xdr:to>
    <xdr:sp macro="" textlink="">
      <xdr:nvSpPr>
        <xdr:cNvPr id="471" name="フローチャート: 判断 470">
          <a:extLst>
            <a:ext uri="{FF2B5EF4-FFF2-40B4-BE49-F238E27FC236}">
              <a16:creationId xmlns:a16="http://schemas.microsoft.com/office/drawing/2014/main" id="{00000000-0008-0000-0200-0000D7010000}"/>
            </a:ext>
          </a:extLst>
        </xdr:cNvPr>
        <xdr:cNvSpPr/>
      </xdr:nvSpPr>
      <xdr:spPr>
        <a:xfrm>
          <a:off x="6921500" y="18343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72" name="テキスト ボックス 471">
          <a:extLst>
            <a:ext uri="{FF2B5EF4-FFF2-40B4-BE49-F238E27FC236}">
              <a16:creationId xmlns:a16="http://schemas.microsoft.com/office/drawing/2014/main" id="{00000000-0008-0000-0200-0000D8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73" name="テキスト ボックス 472">
          <a:extLst>
            <a:ext uri="{FF2B5EF4-FFF2-40B4-BE49-F238E27FC236}">
              <a16:creationId xmlns:a16="http://schemas.microsoft.com/office/drawing/2014/main" id="{00000000-0008-0000-0200-0000D9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74" name="テキスト ボックス 473">
          <a:extLst>
            <a:ext uri="{FF2B5EF4-FFF2-40B4-BE49-F238E27FC236}">
              <a16:creationId xmlns:a16="http://schemas.microsoft.com/office/drawing/2014/main" id="{00000000-0008-0000-0200-0000DA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75" name="テキスト ボックス 474">
          <a:extLst>
            <a:ext uri="{FF2B5EF4-FFF2-40B4-BE49-F238E27FC236}">
              <a16:creationId xmlns:a16="http://schemas.microsoft.com/office/drawing/2014/main" id="{00000000-0008-0000-0200-0000DB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76" name="テキスト ボックス 475">
          <a:extLst>
            <a:ext uri="{FF2B5EF4-FFF2-40B4-BE49-F238E27FC236}">
              <a16:creationId xmlns:a16="http://schemas.microsoft.com/office/drawing/2014/main" id="{00000000-0008-0000-0200-0000DC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8255</xdr:rowOff>
    </xdr:from>
    <xdr:to>
      <xdr:col>55</xdr:col>
      <xdr:colOff>50800</xdr:colOff>
      <xdr:row>106</xdr:row>
      <xdr:rowOff>109855</xdr:rowOff>
    </xdr:to>
    <xdr:sp macro="" textlink="">
      <xdr:nvSpPr>
        <xdr:cNvPr id="477" name="楕円 476">
          <a:extLst>
            <a:ext uri="{FF2B5EF4-FFF2-40B4-BE49-F238E27FC236}">
              <a16:creationId xmlns:a16="http://schemas.microsoft.com/office/drawing/2014/main" id="{00000000-0008-0000-0200-0000DD010000}"/>
            </a:ext>
          </a:extLst>
        </xdr:cNvPr>
        <xdr:cNvSpPr/>
      </xdr:nvSpPr>
      <xdr:spPr>
        <a:xfrm>
          <a:off x="10426700" y="181819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31132</xdr:rowOff>
    </xdr:from>
    <xdr:ext cx="469744" cy="259045"/>
    <xdr:sp macro="" textlink="">
      <xdr:nvSpPr>
        <xdr:cNvPr id="478" name="【市民会館】&#10;一人当たり面積該当値テキスト">
          <a:extLst>
            <a:ext uri="{FF2B5EF4-FFF2-40B4-BE49-F238E27FC236}">
              <a16:creationId xmlns:a16="http://schemas.microsoft.com/office/drawing/2014/main" id="{00000000-0008-0000-0200-0000DE010000}"/>
            </a:ext>
          </a:extLst>
        </xdr:cNvPr>
        <xdr:cNvSpPr txBox="1"/>
      </xdr:nvSpPr>
      <xdr:spPr>
        <a:xfrm>
          <a:off x="10515600" y="18033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12064</xdr:rowOff>
    </xdr:from>
    <xdr:to>
      <xdr:col>50</xdr:col>
      <xdr:colOff>165100</xdr:colOff>
      <xdr:row>106</xdr:row>
      <xdr:rowOff>113664</xdr:rowOff>
    </xdr:to>
    <xdr:sp macro="" textlink="">
      <xdr:nvSpPr>
        <xdr:cNvPr id="479" name="楕円 478">
          <a:extLst>
            <a:ext uri="{FF2B5EF4-FFF2-40B4-BE49-F238E27FC236}">
              <a16:creationId xmlns:a16="http://schemas.microsoft.com/office/drawing/2014/main" id="{00000000-0008-0000-0200-0000DF010000}"/>
            </a:ext>
          </a:extLst>
        </xdr:cNvPr>
        <xdr:cNvSpPr/>
      </xdr:nvSpPr>
      <xdr:spPr>
        <a:xfrm>
          <a:off x="9588500" y="18185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59055</xdr:rowOff>
    </xdr:from>
    <xdr:to>
      <xdr:col>55</xdr:col>
      <xdr:colOff>0</xdr:colOff>
      <xdr:row>106</xdr:row>
      <xdr:rowOff>62864</xdr:rowOff>
    </xdr:to>
    <xdr:cxnSp macro="">
      <xdr:nvCxnSpPr>
        <xdr:cNvPr id="480" name="直線コネクタ 479">
          <a:extLst>
            <a:ext uri="{FF2B5EF4-FFF2-40B4-BE49-F238E27FC236}">
              <a16:creationId xmlns:a16="http://schemas.microsoft.com/office/drawing/2014/main" id="{00000000-0008-0000-0200-0000E0010000}"/>
            </a:ext>
          </a:extLst>
        </xdr:cNvPr>
        <xdr:cNvCxnSpPr/>
      </xdr:nvCxnSpPr>
      <xdr:spPr>
        <a:xfrm flipV="1">
          <a:off x="9639300" y="18232755"/>
          <a:ext cx="838200" cy="38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17780</xdr:rowOff>
    </xdr:from>
    <xdr:to>
      <xdr:col>46</xdr:col>
      <xdr:colOff>38100</xdr:colOff>
      <xdr:row>106</xdr:row>
      <xdr:rowOff>119380</xdr:rowOff>
    </xdr:to>
    <xdr:sp macro="" textlink="">
      <xdr:nvSpPr>
        <xdr:cNvPr id="481" name="楕円 480">
          <a:extLst>
            <a:ext uri="{FF2B5EF4-FFF2-40B4-BE49-F238E27FC236}">
              <a16:creationId xmlns:a16="http://schemas.microsoft.com/office/drawing/2014/main" id="{00000000-0008-0000-0200-0000E1010000}"/>
            </a:ext>
          </a:extLst>
        </xdr:cNvPr>
        <xdr:cNvSpPr/>
      </xdr:nvSpPr>
      <xdr:spPr>
        <a:xfrm>
          <a:off x="8699500" y="181914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62864</xdr:rowOff>
    </xdr:from>
    <xdr:to>
      <xdr:col>50</xdr:col>
      <xdr:colOff>114300</xdr:colOff>
      <xdr:row>106</xdr:row>
      <xdr:rowOff>68580</xdr:rowOff>
    </xdr:to>
    <xdr:cxnSp macro="">
      <xdr:nvCxnSpPr>
        <xdr:cNvPr id="482" name="直線コネクタ 481">
          <a:extLst>
            <a:ext uri="{FF2B5EF4-FFF2-40B4-BE49-F238E27FC236}">
              <a16:creationId xmlns:a16="http://schemas.microsoft.com/office/drawing/2014/main" id="{00000000-0008-0000-0200-0000E2010000}"/>
            </a:ext>
          </a:extLst>
        </xdr:cNvPr>
        <xdr:cNvCxnSpPr/>
      </xdr:nvCxnSpPr>
      <xdr:spPr>
        <a:xfrm flipV="1">
          <a:off x="8750300" y="18236564"/>
          <a:ext cx="889000" cy="5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23495</xdr:rowOff>
    </xdr:from>
    <xdr:to>
      <xdr:col>41</xdr:col>
      <xdr:colOff>101600</xdr:colOff>
      <xdr:row>106</xdr:row>
      <xdr:rowOff>125095</xdr:rowOff>
    </xdr:to>
    <xdr:sp macro="" textlink="">
      <xdr:nvSpPr>
        <xdr:cNvPr id="483" name="楕円 482">
          <a:extLst>
            <a:ext uri="{FF2B5EF4-FFF2-40B4-BE49-F238E27FC236}">
              <a16:creationId xmlns:a16="http://schemas.microsoft.com/office/drawing/2014/main" id="{00000000-0008-0000-0200-0000E3010000}"/>
            </a:ext>
          </a:extLst>
        </xdr:cNvPr>
        <xdr:cNvSpPr/>
      </xdr:nvSpPr>
      <xdr:spPr>
        <a:xfrm>
          <a:off x="7810500" y="181971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68580</xdr:rowOff>
    </xdr:from>
    <xdr:to>
      <xdr:col>45</xdr:col>
      <xdr:colOff>177800</xdr:colOff>
      <xdr:row>106</xdr:row>
      <xdr:rowOff>74295</xdr:rowOff>
    </xdr:to>
    <xdr:cxnSp macro="">
      <xdr:nvCxnSpPr>
        <xdr:cNvPr id="484" name="直線コネクタ 483">
          <a:extLst>
            <a:ext uri="{FF2B5EF4-FFF2-40B4-BE49-F238E27FC236}">
              <a16:creationId xmlns:a16="http://schemas.microsoft.com/office/drawing/2014/main" id="{00000000-0008-0000-0200-0000E4010000}"/>
            </a:ext>
          </a:extLst>
        </xdr:cNvPr>
        <xdr:cNvCxnSpPr/>
      </xdr:nvCxnSpPr>
      <xdr:spPr>
        <a:xfrm flipV="1">
          <a:off x="7861300" y="1824228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36</xdr:col>
      <xdr:colOff>63500</xdr:colOff>
      <xdr:row>106</xdr:row>
      <xdr:rowOff>25400</xdr:rowOff>
    </xdr:from>
    <xdr:to>
      <xdr:col>36</xdr:col>
      <xdr:colOff>165100</xdr:colOff>
      <xdr:row>106</xdr:row>
      <xdr:rowOff>127000</xdr:rowOff>
    </xdr:to>
    <xdr:sp macro="" textlink="">
      <xdr:nvSpPr>
        <xdr:cNvPr id="485" name="楕円 484">
          <a:extLst>
            <a:ext uri="{FF2B5EF4-FFF2-40B4-BE49-F238E27FC236}">
              <a16:creationId xmlns:a16="http://schemas.microsoft.com/office/drawing/2014/main" id="{00000000-0008-0000-0200-0000E5010000}"/>
            </a:ext>
          </a:extLst>
        </xdr:cNvPr>
        <xdr:cNvSpPr/>
      </xdr:nvSpPr>
      <xdr:spPr>
        <a:xfrm>
          <a:off x="6921500" y="18199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36</xdr:col>
      <xdr:colOff>114300</xdr:colOff>
      <xdr:row>106</xdr:row>
      <xdr:rowOff>74295</xdr:rowOff>
    </xdr:from>
    <xdr:to>
      <xdr:col>41</xdr:col>
      <xdr:colOff>50800</xdr:colOff>
      <xdr:row>106</xdr:row>
      <xdr:rowOff>76200</xdr:rowOff>
    </xdr:to>
    <xdr:cxnSp macro="">
      <xdr:nvCxnSpPr>
        <xdr:cNvPr id="486" name="直線コネクタ 485">
          <a:extLst>
            <a:ext uri="{FF2B5EF4-FFF2-40B4-BE49-F238E27FC236}">
              <a16:creationId xmlns:a16="http://schemas.microsoft.com/office/drawing/2014/main" id="{00000000-0008-0000-0200-0000E6010000}"/>
            </a:ext>
          </a:extLst>
        </xdr:cNvPr>
        <xdr:cNvCxnSpPr/>
      </xdr:nvCxnSpPr>
      <xdr:spPr>
        <a:xfrm flipV="1">
          <a:off x="6972300" y="18247995"/>
          <a:ext cx="8890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107</xdr:row>
      <xdr:rowOff>81932</xdr:rowOff>
    </xdr:from>
    <xdr:ext cx="469744" cy="259045"/>
    <xdr:sp macro="" textlink="">
      <xdr:nvSpPr>
        <xdr:cNvPr id="487" name="n_1aveValue【市民会館】&#10;一人当たり面積">
          <a:extLst>
            <a:ext uri="{FF2B5EF4-FFF2-40B4-BE49-F238E27FC236}">
              <a16:creationId xmlns:a16="http://schemas.microsoft.com/office/drawing/2014/main" id="{00000000-0008-0000-0200-0000E7010000}"/>
            </a:ext>
          </a:extLst>
        </xdr:cNvPr>
        <xdr:cNvSpPr txBox="1"/>
      </xdr:nvSpPr>
      <xdr:spPr>
        <a:xfrm>
          <a:off x="9391727" y="18427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64788</xdr:rowOff>
    </xdr:from>
    <xdr:ext cx="469744" cy="259045"/>
    <xdr:sp macro="" textlink="">
      <xdr:nvSpPr>
        <xdr:cNvPr id="488" name="n_2aveValue【市民会館】&#10;一人当たり面積">
          <a:extLst>
            <a:ext uri="{FF2B5EF4-FFF2-40B4-BE49-F238E27FC236}">
              <a16:creationId xmlns:a16="http://schemas.microsoft.com/office/drawing/2014/main" id="{00000000-0008-0000-0200-0000E8010000}"/>
            </a:ext>
          </a:extLst>
        </xdr:cNvPr>
        <xdr:cNvSpPr txBox="1"/>
      </xdr:nvSpPr>
      <xdr:spPr>
        <a:xfrm>
          <a:off x="8515427" y="184099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72407</xdr:rowOff>
    </xdr:from>
    <xdr:ext cx="469744" cy="259045"/>
    <xdr:sp macro="" textlink="">
      <xdr:nvSpPr>
        <xdr:cNvPr id="489" name="n_3aveValue【市民会館】&#10;一人当たり面積">
          <a:extLst>
            <a:ext uri="{FF2B5EF4-FFF2-40B4-BE49-F238E27FC236}">
              <a16:creationId xmlns:a16="http://schemas.microsoft.com/office/drawing/2014/main" id="{00000000-0008-0000-0200-0000E9010000}"/>
            </a:ext>
          </a:extLst>
        </xdr:cNvPr>
        <xdr:cNvSpPr txBox="1"/>
      </xdr:nvSpPr>
      <xdr:spPr>
        <a:xfrm>
          <a:off x="7626427" y="184175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107</xdr:row>
      <xdr:rowOff>91457</xdr:rowOff>
    </xdr:from>
    <xdr:ext cx="469744" cy="259045"/>
    <xdr:sp macro="" textlink="">
      <xdr:nvSpPr>
        <xdr:cNvPr id="490" name="n_4aveValue【市民会館】&#10;一人当たり面積">
          <a:extLst>
            <a:ext uri="{FF2B5EF4-FFF2-40B4-BE49-F238E27FC236}">
              <a16:creationId xmlns:a16="http://schemas.microsoft.com/office/drawing/2014/main" id="{00000000-0008-0000-0200-0000EA010000}"/>
            </a:ext>
          </a:extLst>
        </xdr:cNvPr>
        <xdr:cNvSpPr txBox="1"/>
      </xdr:nvSpPr>
      <xdr:spPr>
        <a:xfrm>
          <a:off x="6737427" y="184366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104</xdr:row>
      <xdr:rowOff>130191</xdr:rowOff>
    </xdr:from>
    <xdr:ext cx="469744" cy="259045"/>
    <xdr:sp macro="" textlink="">
      <xdr:nvSpPr>
        <xdr:cNvPr id="491" name="n_1mainValue【市民会館】&#10;一人当たり面積">
          <a:extLst>
            <a:ext uri="{FF2B5EF4-FFF2-40B4-BE49-F238E27FC236}">
              <a16:creationId xmlns:a16="http://schemas.microsoft.com/office/drawing/2014/main" id="{00000000-0008-0000-0200-0000EB010000}"/>
            </a:ext>
          </a:extLst>
        </xdr:cNvPr>
        <xdr:cNvSpPr txBox="1"/>
      </xdr:nvSpPr>
      <xdr:spPr>
        <a:xfrm>
          <a:off x="9391727" y="1796099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135907</xdr:rowOff>
    </xdr:from>
    <xdr:ext cx="469744" cy="259045"/>
    <xdr:sp macro="" textlink="">
      <xdr:nvSpPr>
        <xdr:cNvPr id="492" name="n_2mainValue【市民会館】&#10;一人当たり面積">
          <a:extLst>
            <a:ext uri="{FF2B5EF4-FFF2-40B4-BE49-F238E27FC236}">
              <a16:creationId xmlns:a16="http://schemas.microsoft.com/office/drawing/2014/main" id="{00000000-0008-0000-0200-0000EC010000}"/>
            </a:ext>
          </a:extLst>
        </xdr:cNvPr>
        <xdr:cNvSpPr txBox="1"/>
      </xdr:nvSpPr>
      <xdr:spPr>
        <a:xfrm>
          <a:off x="8515427" y="179667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104</xdr:row>
      <xdr:rowOff>141622</xdr:rowOff>
    </xdr:from>
    <xdr:ext cx="469744" cy="259045"/>
    <xdr:sp macro="" textlink="">
      <xdr:nvSpPr>
        <xdr:cNvPr id="493" name="n_3mainValue【市民会館】&#10;一人当たり面積">
          <a:extLst>
            <a:ext uri="{FF2B5EF4-FFF2-40B4-BE49-F238E27FC236}">
              <a16:creationId xmlns:a16="http://schemas.microsoft.com/office/drawing/2014/main" id="{00000000-0008-0000-0200-0000ED010000}"/>
            </a:ext>
          </a:extLst>
        </xdr:cNvPr>
        <xdr:cNvSpPr txBox="1"/>
      </xdr:nvSpPr>
      <xdr:spPr>
        <a:xfrm>
          <a:off x="7626427" y="179724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69927</xdr:colOff>
      <xdr:row>104</xdr:row>
      <xdr:rowOff>143527</xdr:rowOff>
    </xdr:from>
    <xdr:ext cx="469744" cy="259045"/>
    <xdr:sp macro="" textlink="">
      <xdr:nvSpPr>
        <xdr:cNvPr id="494" name="n_4mainValue【市民会館】&#10;一人当たり面積">
          <a:extLst>
            <a:ext uri="{FF2B5EF4-FFF2-40B4-BE49-F238E27FC236}">
              <a16:creationId xmlns:a16="http://schemas.microsoft.com/office/drawing/2014/main" id="{00000000-0008-0000-0200-0000EE010000}"/>
            </a:ext>
          </a:extLst>
        </xdr:cNvPr>
        <xdr:cNvSpPr txBox="1"/>
      </xdr:nvSpPr>
      <xdr:spPr>
        <a:xfrm>
          <a:off x="6737427" y="179743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95" name="正方形/長方形 494">
          <a:extLst>
            <a:ext uri="{FF2B5EF4-FFF2-40B4-BE49-F238E27FC236}">
              <a16:creationId xmlns:a16="http://schemas.microsoft.com/office/drawing/2014/main" id="{00000000-0008-0000-0200-0000EF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96" name="正方形/長方形 495">
          <a:extLst>
            <a:ext uri="{FF2B5EF4-FFF2-40B4-BE49-F238E27FC236}">
              <a16:creationId xmlns:a16="http://schemas.microsoft.com/office/drawing/2014/main" id="{00000000-0008-0000-0200-0000F0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97" name="正方形/長方形 496">
          <a:extLst>
            <a:ext uri="{FF2B5EF4-FFF2-40B4-BE49-F238E27FC236}">
              <a16:creationId xmlns:a16="http://schemas.microsoft.com/office/drawing/2014/main" id="{00000000-0008-0000-0200-0000F1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98" name="正方形/長方形 497">
          <a:extLst>
            <a:ext uri="{FF2B5EF4-FFF2-40B4-BE49-F238E27FC236}">
              <a16:creationId xmlns:a16="http://schemas.microsoft.com/office/drawing/2014/main" id="{00000000-0008-0000-0200-0000F2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99" name="正方形/長方形 498">
          <a:extLst>
            <a:ext uri="{FF2B5EF4-FFF2-40B4-BE49-F238E27FC236}">
              <a16:creationId xmlns:a16="http://schemas.microsoft.com/office/drawing/2014/main" id="{00000000-0008-0000-0200-0000F3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500" name="正方形/長方形 499">
          <a:extLst>
            <a:ext uri="{FF2B5EF4-FFF2-40B4-BE49-F238E27FC236}">
              <a16:creationId xmlns:a16="http://schemas.microsoft.com/office/drawing/2014/main" id="{00000000-0008-0000-0200-0000F4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501" name="正方形/長方形 500">
          <a:extLst>
            <a:ext uri="{FF2B5EF4-FFF2-40B4-BE49-F238E27FC236}">
              <a16:creationId xmlns:a16="http://schemas.microsoft.com/office/drawing/2014/main" id="{00000000-0008-0000-0200-0000F5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502" name="正方形/長方形 501">
          <a:extLst>
            <a:ext uri="{FF2B5EF4-FFF2-40B4-BE49-F238E27FC236}">
              <a16:creationId xmlns:a16="http://schemas.microsoft.com/office/drawing/2014/main" id="{00000000-0008-0000-0200-0000F6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503" name="テキスト ボックス 502">
          <a:extLst>
            <a:ext uri="{FF2B5EF4-FFF2-40B4-BE49-F238E27FC236}">
              <a16:creationId xmlns:a16="http://schemas.microsoft.com/office/drawing/2014/main" id="{00000000-0008-0000-0200-0000F7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504" name="直線コネクタ 503">
          <a:extLst>
            <a:ext uri="{FF2B5EF4-FFF2-40B4-BE49-F238E27FC236}">
              <a16:creationId xmlns:a16="http://schemas.microsoft.com/office/drawing/2014/main" id="{00000000-0008-0000-0200-0000F8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43</xdr:row>
      <xdr:rowOff>105427</xdr:rowOff>
    </xdr:from>
    <xdr:ext cx="467179" cy="259045"/>
    <xdr:sp macro="" textlink="">
      <xdr:nvSpPr>
        <xdr:cNvPr id="505" name="テキスト ボックス 504">
          <a:extLst>
            <a:ext uri="{FF2B5EF4-FFF2-40B4-BE49-F238E27FC236}">
              <a16:creationId xmlns:a16="http://schemas.microsoft.com/office/drawing/2014/main" id="{00000000-0008-0000-0200-0000F9010000}"/>
            </a:ext>
          </a:extLst>
        </xdr:cNvPr>
        <xdr:cNvSpPr txBox="1"/>
      </xdr:nvSpPr>
      <xdr:spPr>
        <a:xfrm>
          <a:off x="11978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506" name="直線コネクタ 505">
          <a:extLst>
            <a:ext uri="{FF2B5EF4-FFF2-40B4-BE49-F238E27FC236}">
              <a16:creationId xmlns:a16="http://schemas.microsoft.com/office/drawing/2014/main" id="{00000000-0008-0000-0200-0000FA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41</xdr:row>
      <xdr:rowOff>67327</xdr:rowOff>
    </xdr:from>
    <xdr:ext cx="467179" cy="259045"/>
    <xdr:sp macro="" textlink="">
      <xdr:nvSpPr>
        <xdr:cNvPr id="507" name="テキスト ボックス 506">
          <a:extLst>
            <a:ext uri="{FF2B5EF4-FFF2-40B4-BE49-F238E27FC236}">
              <a16:creationId xmlns:a16="http://schemas.microsoft.com/office/drawing/2014/main" id="{00000000-0008-0000-0200-0000FB010000}"/>
            </a:ext>
          </a:extLst>
        </xdr:cNvPr>
        <xdr:cNvSpPr txBox="1"/>
      </xdr:nvSpPr>
      <xdr:spPr>
        <a:xfrm>
          <a:off x="11978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508" name="直線コネクタ 507">
          <a:extLst>
            <a:ext uri="{FF2B5EF4-FFF2-40B4-BE49-F238E27FC236}">
              <a16:creationId xmlns:a16="http://schemas.microsoft.com/office/drawing/2014/main" id="{00000000-0008-0000-0200-0000FC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509" name="テキスト ボックス 508">
          <a:extLst>
            <a:ext uri="{FF2B5EF4-FFF2-40B4-BE49-F238E27FC236}">
              <a16:creationId xmlns:a16="http://schemas.microsoft.com/office/drawing/2014/main" id="{00000000-0008-0000-0200-0000FD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510" name="直線コネクタ 509">
          <a:extLst>
            <a:ext uri="{FF2B5EF4-FFF2-40B4-BE49-F238E27FC236}">
              <a16:creationId xmlns:a16="http://schemas.microsoft.com/office/drawing/2014/main" id="{00000000-0008-0000-0200-0000FE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511" name="テキスト ボックス 510">
          <a:extLst>
            <a:ext uri="{FF2B5EF4-FFF2-40B4-BE49-F238E27FC236}">
              <a16:creationId xmlns:a16="http://schemas.microsoft.com/office/drawing/2014/main" id="{00000000-0008-0000-0200-0000FF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512" name="直線コネクタ 511">
          <a:extLst>
            <a:ext uri="{FF2B5EF4-FFF2-40B4-BE49-F238E27FC236}">
              <a16:creationId xmlns:a16="http://schemas.microsoft.com/office/drawing/2014/main" id="{00000000-0008-0000-0200-00000002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513" name="テキスト ボックス 512">
          <a:extLst>
            <a:ext uri="{FF2B5EF4-FFF2-40B4-BE49-F238E27FC236}">
              <a16:creationId xmlns:a16="http://schemas.microsoft.com/office/drawing/2014/main" id="{00000000-0008-0000-0200-00000102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514" name="直線コネクタ 513">
          <a:extLst>
            <a:ext uri="{FF2B5EF4-FFF2-40B4-BE49-F238E27FC236}">
              <a16:creationId xmlns:a16="http://schemas.microsoft.com/office/drawing/2014/main" id="{00000000-0008-0000-0200-00000202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32</xdr:row>
      <xdr:rowOff>86377</xdr:rowOff>
    </xdr:from>
    <xdr:ext cx="403059" cy="259045"/>
    <xdr:sp macro="" textlink="">
      <xdr:nvSpPr>
        <xdr:cNvPr id="515" name="テキスト ボックス 514">
          <a:extLst>
            <a:ext uri="{FF2B5EF4-FFF2-40B4-BE49-F238E27FC236}">
              <a16:creationId xmlns:a16="http://schemas.microsoft.com/office/drawing/2014/main" id="{00000000-0008-0000-0200-000003020000}"/>
            </a:ext>
          </a:extLst>
        </xdr:cNvPr>
        <xdr:cNvSpPr txBox="1"/>
      </xdr:nvSpPr>
      <xdr:spPr>
        <a:xfrm>
          <a:off x="12042941" y="557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516" name="直線コネクタ 515">
          <a:extLst>
            <a:ext uri="{FF2B5EF4-FFF2-40B4-BE49-F238E27FC236}">
              <a16:creationId xmlns:a16="http://schemas.microsoft.com/office/drawing/2014/main" id="{00000000-0008-0000-0200-00000402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30</xdr:row>
      <xdr:rowOff>48277</xdr:rowOff>
    </xdr:from>
    <xdr:ext cx="338939" cy="259045"/>
    <xdr:sp macro="" textlink="">
      <xdr:nvSpPr>
        <xdr:cNvPr id="517" name="テキスト ボックス 516">
          <a:extLst>
            <a:ext uri="{FF2B5EF4-FFF2-40B4-BE49-F238E27FC236}">
              <a16:creationId xmlns:a16="http://schemas.microsoft.com/office/drawing/2014/main" id="{00000000-0008-0000-0200-000005020000}"/>
            </a:ext>
          </a:extLst>
        </xdr:cNvPr>
        <xdr:cNvSpPr txBox="1"/>
      </xdr:nvSpPr>
      <xdr:spPr>
        <a:xfrm>
          <a:off x="12107061" y="5191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518" name="【一般廃棄物処理施設】&#10;有形固定資産減価償却率グラフ枠">
          <a:extLst>
            <a:ext uri="{FF2B5EF4-FFF2-40B4-BE49-F238E27FC236}">
              <a16:creationId xmlns:a16="http://schemas.microsoft.com/office/drawing/2014/main" id="{00000000-0008-0000-0200-00000602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32</xdr:row>
      <xdr:rowOff>163830</xdr:rowOff>
    </xdr:from>
    <xdr:to>
      <xdr:col>85</xdr:col>
      <xdr:colOff>126364</xdr:colOff>
      <xdr:row>42</xdr:row>
      <xdr:rowOff>38100</xdr:rowOff>
    </xdr:to>
    <xdr:cxnSp macro="">
      <xdr:nvCxnSpPr>
        <xdr:cNvPr id="519" name="直線コネクタ 518">
          <a:extLst>
            <a:ext uri="{FF2B5EF4-FFF2-40B4-BE49-F238E27FC236}">
              <a16:creationId xmlns:a16="http://schemas.microsoft.com/office/drawing/2014/main" id="{00000000-0008-0000-0200-000007020000}"/>
            </a:ext>
          </a:extLst>
        </xdr:cNvPr>
        <xdr:cNvCxnSpPr/>
      </xdr:nvCxnSpPr>
      <xdr:spPr>
        <a:xfrm flipV="1">
          <a:off x="16318864" y="5650230"/>
          <a:ext cx="0" cy="15887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41927</xdr:rowOff>
    </xdr:from>
    <xdr:ext cx="469744" cy="259045"/>
    <xdr:sp macro="" textlink="">
      <xdr:nvSpPr>
        <xdr:cNvPr id="520" name="【一般廃棄物処理施設】&#10;有形固定資産減価償却率最小値テキスト">
          <a:extLst>
            <a:ext uri="{FF2B5EF4-FFF2-40B4-BE49-F238E27FC236}">
              <a16:creationId xmlns:a16="http://schemas.microsoft.com/office/drawing/2014/main" id="{00000000-0008-0000-0200-000008020000}"/>
            </a:ext>
          </a:extLst>
        </xdr:cNvPr>
        <xdr:cNvSpPr txBox="1"/>
      </xdr:nvSpPr>
      <xdr:spPr>
        <a:xfrm>
          <a:off x="16357600" y="72428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38100</xdr:rowOff>
    </xdr:from>
    <xdr:to>
      <xdr:col>86</xdr:col>
      <xdr:colOff>25400</xdr:colOff>
      <xdr:row>42</xdr:row>
      <xdr:rowOff>38100</xdr:rowOff>
    </xdr:to>
    <xdr:cxnSp macro="">
      <xdr:nvCxnSpPr>
        <xdr:cNvPr id="521" name="直線コネクタ 520">
          <a:extLst>
            <a:ext uri="{FF2B5EF4-FFF2-40B4-BE49-F238E27FC236}">
              <a16:creationId xmlns:a16="http://schemas.microsoft.com/office/drawing/2014/main" id="{00000000-0008-0000-0200-000009020000}"/>
            </a:ext>
          </a:extLst>
        </xdr:cNvPr>
        <xdr:cNvCxnSpPr/>
      </xdr:nvCxnSpPr>
      <xdr:spPr>
        <a:xfrm>
          <a:off x="16230600" y="723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31</xdr:row>
      <xdr:rowOff>110507</xdr:rowOff>
    </xdr:from>
    <xdr:ext cx="405111" cy="259045"/>
    <xdr:sp macro="" textlink="">
      <xdr:nvSpPr>
        <xdr:cNvPr id="522" name="【一般廃棄物処理施設】&#10;有形固定資産減価償却率最大値テキスト">
          <a:extLst>
            <a:ext uri="{FF2B5EF4-FFF2-40B4-BE49-F238E27FC236}">
              <a16:creationId xmlns:a16="http://schemas.microsoft.com/office/drawing/2014/main" id="{00000000-0008-0000-0200-00000A020000}"/>
            </a:ext>
          </a:extLst>
        </xdr:cNvPr>
        <xdr:cNvSpPr txBox="1"/>
      </xdr:nvSpPr>
      <xdr:spPr>
        <a:xfrm>
          <a:off x="16357600" y="5425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32</xdr:row>
      <xdr:rowOff>163830</xdr:rowOff>
    </xdr:from>
    <xdr:to>
      <xdr:col>86</xdr:col>
      <xdr:colOff>25400</xdr:colOff>
      <xdr:row>32</xdr:row>
      <xdr:rowOff>163830</xdr:rowOff>
    </xdr:to>
    <xdr:cxnSp macro="">
      <xdr:nvCxnSpPr>
        <xdr:cNvPr id="523" name="直線コネクタ 522">
          <a:extLst>
            <a:ext uri="{FF2B5EF4-FFF2-40B4-BE49-F238E27FC236}">
              <a16:creationId xmlns:a16="http://schemas.microsoft.com/office/drawing/2014/main" id="{00000000-0008-0000-0200-00000B020000}"/>
            </a:ext>
          </a:extLst>
        </xdr:cNvPr>
        <xdr:cNvCxnSpPr/>
      </xdr:nvCxnSpPr>
      <xdr:spPr>
        <a:xfrm>
          <a:off x="16230600" y="5650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4462</xdr:rowOff>
    </xdr:from>
    <xdr:ext cx="405111" cy="259045"/>
    <xdr:sp macro="" textlink="">
      <xdr:nvSpPr>
        <xdr:cNvPr id="524" name="【一般廃棄物処理施設】&#10;有形固定資産減価償却率平均値テキスト">
          <a:extLst>
            <a:ext uri="{FF2B5EF4-FFF2-40B4-BE49-F238E27FC236}">
              <a16:creationId xmlns:a16="http://schemas.microsoft.com/office/drawing/2014/main" id="{00000000-0008-0000-0200-00000C020000}"/>
            </a:ext>
          </a:extLst>
        </xdr:cNvPr>
        <xdr:cNvSpPr txBox="1"/>
      </xdr:nvSpPr>
      <xdr:spPr>
        <a:xfrm>
          <a:off x="16357600" y="6348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153035</xdr:rowOff>
    </xdr:from>
    <xdr:to>
      <xdr:col>85</xdr:col>
      <xdr:colOff>177800</xdr:colOff>
      <xdr:row>38</xdr:row>
      <xdr:rowOff>83185</xdr:rowOff>
    </xdr:to>
    <xdr:sp macro="" textlink="">
      <xdr:nvSpPr>
        <xdr:cNvPr id="525" name="フローチャート: 判断 524">
          <a:extLst>
            <a:ext uri="{FF2B5EF4-FFF2-40B4-BE49-F238E27FC236}">
              <a16:creationId xmlns:a16="http://schemas.microsoft.com/office/drawing/2014/main" id="{00000000-0008-0000-0200-00000D020000}"/>
            </a:ext>
          </a:extLst>
        </xdr:cNvPr>
        <xdr:cNvSpPr/>
      </xdr:nvSpPr>
      <xdr:spPr>
        <a:xfrm>
          <a:off x="16268700" y="6496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151130</xdr:rowOff>
    </xdr:from>
    <xdr:to>
      <xdr:col>81</xdr:col>
      <xdr:colOff>101600</xdr:colOff>
      <xdr:row>38</xdr:row>
      <xdr:rowOff>81280</xdr:rowOff>
    </xdr:to>
    <xdr:sp macro="" textlink="">
      <xdr:nvSpPr>
        <xdr:cNvPr id="526" name="フローチャート: 判断 525">
          <a:extLst>
            <a:ext uri="{FF2B5EF4-FFF2-40B4-BE49-F238E27FC236}">
              <a16:creationId xmlns:a16="http://schemas.microsoft.com/office/drawing/2014/main" id="{00000000-0008-0000-0200-00000E020000}"/>
            </a:ext>
          </a:extLst>
        </xdr:cNvPr>
        <xdr:cNvSpPr/>
      </xdr:nvSpPr>
      <xdr:spPr>
        <a:xfrm>
          <a:off x="15430500" y="6494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122555</xdr:rowOff>
    </xdr:from>
    <xdr:to>
      <xdr:col>76</xdr:col>
      <xdr:colOff>165100</xdr:colOff>
      <xdr:row>38</xdr:row>
      <xdr:rowOff>52705</xdr:rowOff>
    </xdr:to>
    <xdr:sp macro="" textlink="">
      <xdr:nvSpPr>
        <xdr:cNvPr id="527" name="フローチャート: 判断 526">
          <a:extLst>
            <a:ext uri="{FF2B5EF4-FFF2-40B4-BE49-F238E27FC236}">
              <a16:creationId xmlns:a16="http://schemas.microsoft.com/office/drawing/2014/main" id="{00000000-0008-0000-0200-00000F020000}"/>
            </a:ext>
          </a:extLst>
        </xdr:cNvPr>
        <xdr:cNvSpPr/>
      </xdr:nvSpPr>
      <xdr:spPr>
        <a:xfrm>
          <a:off x="14541500" y="64662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37</xdr:row>
      <xdr:rowOff>114935</xdr:rowOff>
    </xdr:from>
    <xdr:to>
      <xdr:col>72</xdr:col>
      <xdr:colOff>38100</xdr:colOff>
      <xdr:row>38</xdr:row>
      <xdr:rowOff>45085</xdr:rowOff>
    </xdr:to>
    <xdr:sp macro="" textlink="">
      <xdr:nvSpPr>
        <xdr:cNvPr id="528" name="フローチャート: 判断 527">
          <a:extLst>
            <a:ext uri="{FF2B5EF4-FFF2-40B4-BE49-F238E27FC236}">
              <a16:creationId xmlns:a16="http://schemas.microsoft.com/office/drawing/2014/main" id="{00000000-0008-0000-0200-000010020000}"/>
            </a:ext>
          </a:extLst>
        </xdr:cNvPr>
        <xdr:cNvSpPr/>
      </xdr:nvSpPr>
      <xdr:spPr>
        <a:xfrm>
          <a:off x="13652500" y="64585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37</xdr:row>
      <xdr:rowOff>88265</xdr:rowOff>
    </xdr:from>
    <xdr:to>
      <xdr:col>67</xdr:col>
      <xdr:colOff>101600</xdr:colOff>
      <xdr:row>38</xdr:row>
      <xdr:rowOff>18415</xdr:rowOff>
    </xdr:to>
    <xdr:sp macro="" textlink="">
      <xdr:nvSpPr>
        <xdr:cNvPr id="529" name="フローチャート: 判断 528">
          <a:extLst>
            <a:ext uri="{FF2B5EF4-FFF2-40B4-BE49-F238E27FC236}">
              <a16:creationId xmlns:a16="http://schemas.microsoft.com/office/drawing/2014/main" id="{00000000-0008-0000-0200-000011020000}"/>
            </a:ext>
          </a:extLst>
        </xdr:cNvPr>
        <xdr:cNvSpPr/>
      </xdr:nvSpPr>
      <xdr:spPr>
        <a:xfrm>
          <a:off x="12763500" y="64319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530" name="テキスト ボックス 529">
          <a:extLst>
            <a:ext uri="{FF2B5EF4-FFF2-40B4-BE49-F238E27FC236}">
              <a16:creationId xmlns:a16="http://schemas.microsoft.com/office/drawing/2014/main" id="{00000000-0008-0000-0200-00001202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531" name="テキスト ボックス 530">
          <a:extLst>
            <a:ext uri="{FF2B5EF4-FFF2-40B4-BE49-F238E27FC236}">
              <a16:creationId xmlns:a16="http://schemas.microsoft.com/office/drawing/2014/main" id="{00000000-0008-0000-0200-00001302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532" name="テキスト ボックス 531">
          <a:extLst>
            <a:ext uri="{FF2B5EF4-FFF2-40B4-BE49-F238E27FC236}">
              <a16:creationId xmlns:a16="http://schemas.microsoft.com/office/drawing/2014/main" id="{00000000-0008-0000-0200-00001402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533" name="テキスト ボックス 532">
          <a:extLst>
            <a:ext uri="{FF2B5EF4-FFF2-40B4-BE49-F238E27FC236}">
              <a16:creationId xmlns:a16="http://schemas.microsoft.com/office/drawing/2014/main" id="{00000000-0008-0000-0200-00001502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534" name="テキスト ボックス 533">
          <a:extLst>
            <a:ext uri="{FF2B5EF4-FFF2-40B4-BE49-F238E27FC236}">
              <a16:creationId xmlns:a16="http://schemas.microsoft.com/office/drawing/2014/main" id="{00000000-0008-0000-0200-00001602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41</xdr:row>
      <xdr:rowOff>52070</xdr:rowOff>
    </xdr:from>
    <xdr:to>
      <xdr:col>85</xdr:col>
      <xdr:colOff>177800</xdr:colOff>
      <xdr:row>41</xdr:row>
      <xdr:rowOff>153670</xdr:rowOff>
    </xdr:to>
    <xdr:sp macro="" textlink="">
      <xdr:nvSpPr>
        <xdr:cNvPr id="535" name="楕円 534">
          <a:extLst>
            <a:ext uri="{FF2B5EF4-FFF2-40B4-BE49-F238E27FC236}">
              <a16:creationId xmlns:a16="http://schemas.microsoft.com/office/drawing/2014/main" id="{00000000-0008-0000-0200-000017020000}"/>
            </a:ext>
          </a:extLst>
        </xdr:cNvPr>
        <xdr:cNvSpPr/>
      </xdr:nvSpPr>
      <xdr:spPr>
        <a:xfrm>
          <a:off x="16268700" y="7081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40</xdr:row>
      <xdr:rowOff>138447</xdr:rowOff>
    </xdr:from>
    <xdr:ext cx="405111" cy="259045"/>
    <xdr:sp macro="" textlink="">
      <xdr:nvSpPr>
        <xdr:cNvPr id="536" name="【一般廃棄物処理施設】&#10;有形固定資産減価償却率該当値テキスト">
          <a:extLst>
            <a:ext uri="{FF2B5EF4-FFF2-40B4-BE49-F238E27FC236}">
              <a16:creationId xmlns:a16="http://schemas.microsoft.com/office/drawing/2014/main" id="{00000000-0008-0000-0200-000018020000}"/>
            </a:ext>
          </a:extLst>
        </xdr:cNvPr>
        <xdr:cNvSpPr txBox="1"/>
      </xdr:nvSpPr>
      <xdr:spPr>
        <a:xfrm>
          <a:off x="16357600" y="69964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141605</xdr:rowOff>
    </xdr:from>
    <xdr:to>
      <xdr:col>81</xdr:col>
      <xdr:colOff>101600</xdr:colOff>
      <xdr:row>41</xdr:row>
      <xdr:rowOff>71755</xdr:rowOff>
    </xdr:to>
    <xdr:sp macro="" textlink="">
      <xdr:nvSpPr>
        <xdr:cNvPr id="537" name="楕円 536">
          <a:extLst>
            <a:ext uri="{FF2B5EF4-FFF2-40B4-BE49-F238E27FC236}">
              <a16:creationId xmlns:a16="http://schemas.microsoft.com/office/drawing/2014/main" id="{00000000-0008-0000-0200-000019020000}"/>
            </a:ext>
          </a:extLst>
        </xdr:cNvPr>
        <xdr:cNvSpPr/>
      </xdr:nvSpPr>
      <xdr:spPr>
        <a:xfrm>
          <a:off x="15430500" y="6999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41</xdr:row>
      <xdr:rowOff>20955</xdr:rowOff>
    </xdr:from>
    <xdr:to>
      <xdr:col>85</xdr:col>
      <xdr:colOff>127000</xdr:colOff>
      <xdr:row>41</xdr:row>
      <xdr:rowOff>102870</xdr:rowOff>
    </xdr:to>
    <xdr:cxnSp macro="">
      <xdr:nvCxnSpPr>
        <xdr:cNvPr id="538" name="直線コネクタ 537">
          <a:extLst>
            <a:ext uri="{FF2B5EF4-FFF2-40B4-BE49-F238E27FC236}">
              <a16:creationId xmlns:a16="http://schemas.microsoft.com/office/drawing/2014/main" id="{00000000-0008-0000-0200-00001A020000}"/>
            </a:ext>
          </a:extLst>
        </xdr:cNvPr>
        <xdr:cNvCxnSpPr/>
      </xdr:nvCxnSpPr>
      <xdr:spPr>
        <a:xfrm>
          <a:off x="15481300" y="7050405"/>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40</xdr:row>
      <xdr:rowOff>57785</xdr:rowOff>
    </xdr:from>
    <xdr:to>
      <xdr:col>76</xdr:col>
      <xdr:colOff>165100</xdr:colOff>
      <xdr:row>40</xdr:row>
      <xdr:rowOff>159385</xdr:rowOff>
    </xdr:to>
    <xdr:sp macro="" textlink="">
      <xdr:nvSpPr>
        <xdr:cNvPr id="539" name="楕円 538">
          <a:extLst>
            <a:ext uri="{FF2B5EF4-FFF2-40B4-BE49-F238E27FC236}">
              <a16:creationId xmlns:a16="http://schemas.microsoft.com/office/drawing/2014/main" id="{00000000-0008-0000-0200-00001B020000}"/>
            </a:ext>
          </a:extLst>
        </xdr:cNvPr>
        <xdr:cNvSpPr/>
      </xdr:nvSpPr>
      <xdr:spPr>
        <a:xfrm>
          <a:off x="14541500" y="69157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40</xdr:row>
      <xdr:rowOff>108585</xdr:rowOff>
    </xdr:from>
    <xdr:to>
      <xdr:col>81</xdr:col>
      <xdr:colOff>50800</xdr:colOff>
      <xdr:row>41</xdr:row>
      <xdr:rowOff>20955</xdr:rowOff>
    </xdr:to>
    <xdr:cxnSp macro="">
      <xdr:nvCxnSpPr>
        <xdr:cNvPr id="540" name="直線コネクタ 539">
          <a:extLst>
            <a:ext uri="{FF2B5EF4-FFF2-40B4-BE49-F238E27FC236}">
              <a16:creationId xmlns:a16="http://schemas.microsoft.com/office/drawing/2014/main" id="{00000000-0008-0000-0200-00001C020000}"/>
            </a:ext>
          </a:extLst>
        </xdr:cNvPr>
        <xdr:cNvCxnSpPr/>
      </xdr:nvCxnSpPr>
      <xdr:spPr>
        <a:xfrm>
          <a:off x="14592300" y="6966585"/>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147320</xdr:rowOff>
    </xdr:from>
    <xdr:to>
      <xdr:col>72</xdr:col>
      <xdr:colOff>38100</xdr:colOff>
      <xdr:row>40</xdr:row>
      <xdr:rowOff>77470</xdr:rowOff>
    </xdr:to>
    <xdr:sp macro="" textlink="">
      <xdr:nvSpPr>
        <xdr:cNvPr id="541" name="楕円 540">
          <a:extLst>
            <a:ext uri="{FF2B5EF4-FFF2-40B4-BE49-F238E27FC236}">
              <a16:creationId xmlns:a16="http://schemas.microsoft.com/office/drawing/2014/main" id="{00000000-0008-0000-0200-00001D020000}"/>
            </a:ext>
          </a:extLst>
        </xdr:cNvPr>
        <xdr:cNvSpPr/>
      </xdr:nvSpPr>
      <xdr:spPr>
        <a:xfrm>
          <a:off x="13652500" y="6833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40</xdr:row>
      <xdr:rowOff>26670</xdr:rowOff>
    </xdr:from>
    <xdr:to>
      <xdr:col>76</xdr:col>
      <xdr:colOff>114300</xdr:colOff>
      <xdr:row>40</xdr:row>
      <xdr:rowOff>108585</xdr:rowOff>
    </xdr:to>
    <xdr:cxnSp macro="">
      <xdr:nvCxnSpPr>
        <xdr:cNvPr id="542" name="直線コネクタ 541">
          <a:extLst>
            <a:ext uri="{FF2B5EF4-FFF2-40B4-BE49-F238E27FC236}">
              <a16:creationId xmlns:a16="http://schemas.microsoft.com/office/drawing/2014/main" id="{00000000-0008-0000-0200-00001E020000}"/>
            </a:ext>
          </a:extLst>
        </xdr:cNvPr>
        <xdr:cNvCxnSpPr/>
      </xdr:nvCxnSpPr>
      <xdr:spPr>
        <a:xfrm>
          <a:off x="13703300" y="6884670"/>
          <a:ext cx="8890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35</xdr:row>
      <xdr:rowOff>71120</xdr:rowOff>
    </xdr:from>
    <xdr:to>
      <xdr:col>67</xdr:col>
      <xdr:colOff>101600</xdr:colOff>
      <xdr:row>36</xdr:row>
      <xdr:rowOff>1270</xdr:rowOff>
    </xdr:to>
    <xdr:sp macro="" textlink="">
      <xdr:nvSpPr>
        <xdr:cNvPr id="543" name="楕円 542">
          <a:extLst>
            <a:ext uri="{FF2B5EF4-FFF2-40B4-BE49-F238E27FC236}">
              <a16:creationId xmlns:a16="http://schemas.microsoft.com/office/drawing/2014/main" id="{00000000-0008-0000-0200-00001F020000}"/>
            </a:ext>
          </a:extLst>
        </xdr:cNvPr>
        <xdr:cNvSpPr/>
      </xdr:nvSpPr>
      <xdr:spPr>
        <a:xfrm>
          <a:off x="12763500" y="60718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35</xdr:row>
      <xdr:rowOff>121920</xdr:rowOff>
    </xdr:from>
    <xdr:to>
      <xdr:col>71</xdr:col>
      <xdr:colOff>177800</xdr:colOff>
      <xdr:row>40</xdr:row>
      <xdr:rowOff>26670</xdr:rowOff>
    </xdr:to>
    <xdr:cxnSp macro="">
      <xdr:nvCxnSpPr>
        <xdr:cNvPr id="544" name="直線コネクタ 543">
          <a:extLst>
            <a:ext uri="{FF2B5EF4-FFF2-40B4-BE49-F238E27FC236}">
              <a16:creationId xmlns:a16="http://schemas.microsoft.com/office/drawing/2014/main" id="{00000000-0008-0000-0200-000020020000}"/>
            </a:ext>
          </a:extLst>
        </xdr:cNvPr>
        <xdr:cNvCxnSpPr/>
      </xdr:nvCxnSpPr>
      <xdr:spPr>
        <a:xfrm>
          <a:off x="12814300" y="6122670"/>
          <a:ext cx="889000" cy="7620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97807</xdr:rowOff>
    </xdr:from>
    <xdr:ext cx="405111" cy="259045"/>
    <xdr:sp macro="" textlink="">
      <xdr:nvSpPr>
        <xdr:cNvPr id="545" name="n_1aveValue【一般廃棄物処理施設】&#10;有形固定資産減価償却率">
          <a:extLst>
            <a:ext uri="{FF2B5EF4-FFF2-40B4-BE49-F238E27FC236}">
              <a16:creationId xmlns:a16="http://schemas.microsoft.com/office/drawing/2014/main" id="{00000000-0008-0000-0200-000021020000}"/>
            </a:ext>
          </a:extLst>
        </xdr:cNvPr>
        <xdr:cNvSpPr txBox="1"/>
      </xdr:nvSpPr>
      <xdr:spPr>
        <a:xfrm>
          <a:off x="15266044" y="62700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36</xdr:row>
      <xdr:rowOff>69232</xdr:rowOff>
    </xdr:from>
    <xdr:ext cx="405111" cy="259045"/>
    <xdr:sp macro="" textlink="">
      <xdr:nvSpPr>
        <xdr:cNvPr id="546" name="n_2aveValue【一般廃棄物処理施設】&#10;有形固定資産減価償却率">
          <a:extLst>
            <a:ext uri="{FF2B5EF4-FFF2-40B4-BE49-F238E27FC236}">
              <a16:creationId xmlns:a16="http://schemas.microsoft.com/office/drawing/2014/main" id="{00000000-0008-0000-0200-000022020000}"/>
            </a:ext>
          </a:extLst>
        </xdr:cNvPr>
        <xdr:cNvSpPr txBox="1"/>
      </xdr:nvSpPr>
      <xdr:spPr>
        <a:xfrm>
          <a:off x="14389744" y="62414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36</xdr:row>
      <xdr:rowOff>61612</xdr:rowOff>
    </xdr:from>
    <xdr:ext cx="405111" cy="259045"/>
    <xdr:sp macro="" textlink="">
      <xdr:nvSpPr>
        <xdr:cNvPr id="547" name="n_3aveValue【一般廃棄物処理施設】&#10;有形固定資産減価償却率">
          <a:extLst>
            <a:ext uri="{FF2B5EF4-FFF2-40B4-BE49-F238E27FC236}">
              <a16:creationId xmlns:a16="http://schemas.microsoft.com/office/drawing/2014/main" id="{00000000-0008-0000-0200-000023020000}"/>
            </a:ext>
          </a:extLst>
        </xdr:cNvPr>
        <xdr:cNvSpPr txBox="1"/>
      </xdr:nvSpPr>
      <xdr:spPr>
        <a:xfrm>
          <a:off x="13500744" y="62338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38</xdr:row>
      <xdr:rowOff>9542</xdr:rowOff>
    </xdr:from>
    <xdr:ext cx="405111" cy="259045"/>
    <xdr:sp macro="" textlink="">
      <xdr:nvSpPr>
        <xdr:cNvPr id="548" name="n_4aveValue【一般廃棄物処理施設】&#10;有形固定資産減価償却率">
          <a:extLst>
            <a:ext uri="{FF2B5EF4-FFF2-40B4-BE49-F238E27FC236}">
              <a16:creationId xmlns:a16="http://schemas.microsoft.com/office/drawing/2014/main" id="{00000000-0008-0000-0200-000024020000}"/>
            </a:ext>
          </a:extLst>
        </xdr:cNvPr>
        <xdr:cNvSpPr txBox="1"/>
      </xdr:nvSpPr>
      <xdr:spPr>
        <a:xfrm>
          <a:off x="12611744" y="65246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41</xdr:row>
      <xdr:rowOff>62882</xdr:rowOff>
    </xdr:from>
    <xdr:ext cx="405111" cy="259045"/>
    <xdr:sp macro="" textlink="">
      <xdr:nvSpPr>
        <xdr:cNvPr id="549" name="n_1mainValue【一般廃棄物処理施設】&#10;有形固定資産減価償却率">
          <a:extLst>
            <a:ext uri="{FF2B5EF4-FFF2-40B4-BE49-F238E27FC236}">
              <a16:creationId xmlns:a16="http://schemas.microsoft.com/office/drawing/2014/main" id="{00000000-0008-0000-0200-000025020000}"/>
            </a:ext>
          </a:extLst>
        </xdr:cNvPr>
        <xdr:cNvSpPr txBox="1"/>
      </xdr:nvSpPr>
      <xdr:spPr>
        <a:xfrm>
          <a:off x="15266044" y="70923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40</xdr:row>
      <xdr:rowOff>150512</xdr:rowOff>
    </xdr:from>
    <xdr:ext cx="405111" cy="259045"/>
    <xdr:sp macro="" textlink="">
      <xdr:nvSpPr>
        <xdr:cNvPr id="550" name="n_2mainValue【一般廃棄物処理施設】&#10;有形固定資産減価償却率">
          <a:extLst>
            <a:ext uri="{FF2B5EF4-FFF2-40B4-BE49-F238E27FC236}">
              <a16:creationId xmlns:a16="http://schemas.microsoft.com/office/drawing/2014/main" id="{00000000-0008-0000-0200-000026020000}"/>
            </a:ext>
          </a:extLst>
        </xdr:cNvPr>
        <xdr:cNvSpPr txBox="1"/>
      </xdr:nvSpPr>
      <xdr:spPr>
        <a:xfrm>
          <a:off x="14389744" y="70085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40</xdr:row>
      <xdr:rowOff>68597</xdr:rowOff>
    </xdr:from>
    <xdr:ext cx="405111" cy="259045"/>
    <xdr:sp macro="" textlink="">
      <xdr:nvSpPr>
        <xdr:cNvPr id="551" name="n_3mainValue【一般廃棄物処理施設】&#10;有形固定資産減価償却率">
          <a:extLst>
            <a:ext uri="{FF2B5EF4-FFF2-40B4-BE49-F238E27FC236}">
              <a16:creationId xmlns:a16="http://schemas.microsoft.com/office/drawing/2014/main" id="{00000000-0008-0000-0200-000027020000}"/>
            </a:ext>
          </a:extLst>
        </xdr:cNvPr>
        <xdr:cNvSpPr txBox="1"/>
      </xdr:nvSpPr>
      <xdr:spPr>
        <a:xfrm>
          <a:off x="13500744" y="69265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34</xdr:row>
      <xdr:rowOff>17797</xdr:rowOff>
    </xdr:from>
    <xdr:ext cx="405111" cy="259045"/>
    <xdr:sp macro="" textlink="">
      <xdr:nvSpPr>
        <xdr:cNvPr id="552" name="n_4mainValue【一般廃棄物処理施設】&#10;有形固定資産減価償却率">
          <a:extLst>
            <a:ext uri="{FF2B5EF4-FFF2-40B4-BE49-F238E27FC236}">
              <a16:creationId xmlns:a16="http://schemas.microsoft.com/office/drawing/2014/main" id="{00000000-0008-0000-0200-000028020000}"/>
            </a:ext>
          </a:extLst>
        </xdr:cNvPr>
        <xdr:cNvSpPr txBox="1"/>
      </xdr:nvSpPr>
      <xdr:spPr>
        <a:xfrm>
          <a:off x="12611744" y="584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53" name="正方形/長方形 552">
          <a:extLst>
            <a:ext uri="{FF2B5EF4-FFF2-40B4-BE49-F238E27FC236}">
              <a16:creationId xmlns:a16="http://schemas.microsoft.com/office/drawing/2014/main" id="{00000000-0008-0000-0200-00002902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54" name="正方形/長方形 553">
          <a:extLst>
            <a:ext uri="{FF2B5EF4-FFF2-40B4-BE49-F238E27FC236}">
              <a16:creationId xmlns:a16="http://schemas.microsoft.com/office/drawing/2014/main" id="{00000000-0008-0000-0200-00002A02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55" name="正方形/長方形 554">
          <a:extLst>
            <a:ext uri="{FF2B5EF4-FFF2-40B4-BE49-F238E27FC236}">
              <a16:creationId xmlns:a16="http://schemas.microsoft.com/office/drawing/2014/main" id="{00000000-0008-0000-0200-00002B02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56" name="正方形/長方形 555">
          <a:extLst>
            <a:ext uri="{FF2B5EF4-FFF2-40B4-BE49-F238E27FC236}">
              <a16:creationId xmlns:a16="http://schemas.microsoft.com/office/drawing/2014/main" id="{00000000-0008-0000-0200-00002C02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57" name="正方形/長方形 556">
          <a:extLst>
            <a:ext uri="{FF2B5EF4-FFF2-40B4-BE49-F238E27FC236}">
              <a16:creationId xmlns:a16="http://schemas.microsoft.com/office/drawing/2014/main" id="{00000000-0008-0000-0200-00002D02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77,533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58" name="正方形/長方形 557">
          <a:extLst>
            <a:ext uri="{FF2B5EF4-FFF2-40B4-BE49-F238E27FC236}">
              <a16:creationId xmlns:a16="http://schemas.microsoft.com/office/drawing/2014/main" id="{00000000-0008-0000-0200-00002E02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59" name="正方形/長方形 558">
          <a:extLst>
            <a:ext uri="{FF2B5EF4-FFF2-40B4-BE49-F238E27FC236}">
              <a16:creationId xmlns:a16="http://schemas.microsoft.com/office/drawing/2014/main" id="{00000000-0008-0000-0200-00002F02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107,038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60" name="正方形/長方形 559">
          <a:extLst>
            <a:ext uri="{FF2B5EF4-FFF2-40B4-BE49-F238E27FC236}">
              <a16:creationId xmlns:a16="http://schemas.microsoft.com/office/drawing/2014/main" id="{00000000-0008-0000-0200-00003002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61" name="テキスト ボックス 560">
          <a:extLst>
            <a:ext uri="{FF2B5EF4-FFF2-40B4-BE49-F238E27FC236}">
              <a16:creationId xmlns:a16="http://schemas.microsoft.com/office/drawing/2014/main" id="{00000000-0008-0000-0200-00003102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62" name="直線コネクタ 561">
          <a:extLst>
            <a:ext uri="{FF2B5EF4-FFF2-40B4-BE49-F238E27FC236}">
              <a16:creationId xmlns:a16="http://schemas.microsoft.com/office/drawing/2014/main" id="{00000000-0008-0000-0200-00003202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19050</xdr:rowOff>
    </xdr:from>
    <xdr:to>
      <xdr:col>120</xdr:col>
      <xdr:colOff>114300</xdr:colOff>
      <xdr:row>41</xdr:row>
      <xdr:rowOff>19050</xdr:rowOff>
    </xdr:to>
    <xdr:cxnSp macro="">
      <xdr:nvCxnSpPr>
        <xdr:cNvPr id="563" name="直線コネクタ 562">
          <a:extLst>
            <a:ext uri="{FF2B5EF4-FFF2-40B4-BE49-F238E27FC236}">
              <a16:creationId xmlns:a16="http://schemas.microsoft.com/office/drawing/2014/main" id="{00000000-0008-0000-0200-000033020000}"/>
            </a:ext>
          </a:extLst>
        </xdr:cNvPr>
        <xdr:cNvCxnSpPr/>
      </xdr:nvCxnSpPr>
      <xdr:spPr>
        <a:xfrm>
          <a:off x="18288000" y="7048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48277</xdr:rowOff>
    </xdr:from>
    <xdr:ext cx="248786" cy="259045"/>
    <xdr:sp macro="" textlink="">
      <xdr:nvSpPr>
        <xdr:cNvPr id="564" name="テキスト ボックス 563">
          <a:extLst>
            <a:ext uri="{FF2B5EF4-FFF2-40B4-BE49-F238E27FC236}">
              <a16:creationId xmlns:a16="http://schemas.microsoft.com/office/drawing/2014/main" id="{00000000-0008-0000-0200-000034020000}"/>
            </a:ext>
          </a:extLst>
        </xdr:cNvPr>
        <xdr:cNvSpPr txBox="1"/>
      </xdr:nvSpPr>
      <xdr:spPr>
        <a:xfrm>
          <a:off x="18039214" y="6906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133350</xdr:rowOff>
    </xdr:from>
    <xdr:to>
      <xdr:col>120</xdr:col>
      <xdr:colOff>114300</xdr:colOff>
      <xdr:row>37</xdr:row>
      <xdr:rowOff>133350</xdr:rowOff>
    </xdr:to>
    <xdr:cxnSp macro="">
      <xdr:nvCxnSpPr>
        <xdr:cNvPr id="565" name="直線コネクタ 564">
          <a:extLst>
            <a:ext uri="{FF2B5EF4-FFF2-40B4-BE49-F238E27FC236}">
              <a16:creationId xmlns:a16="http://schemas.microsoft.com/office/drawing/2014/main" id="{00000000-0008-0000-0200-000035020000}"/>
            </a:ext>
          </a:extLst>
        </xdr:cNvPr>
        <xdr:cNvCxnSpPr/>
      </xdr:nvCxnSpPr>
      <xdr:spPr>
        <a:xfrm>
          <a:off x="18288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36</xdr:row>
      <xdr:rowOff>162577</xdr:rowOff>
    </xdr:from>
    <xdr:ext cx="595419" cy="259045"/>
    <xdr:sp macro="" textlink="">
      <xdr:nvSpPr>
        <xdr:cNvPr id="566" name="テキスト ボックス 565">
          <a:extLst>
            <a:ext uri="{FF2B5EF4-FFF2-40B4-BE49-F238E27FC236}">
              <a16:creationId xmlns:a16="http://schemas.microsoft.com/office/drawing/2014/main" id="{00000000-0008-0000-0200-000036020000}"/>
            </a:ext>
          </a:extLst>
        </xdr:cNvPr>
        <xdr:cNvSpPr txBox="1"/>
      </xdr:nvSpPr>
      <xdr:spPr>
        <a:xfrm>
          <a:off x="17692581" y="633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76200</xdr:rowOff>
    </xdr:from>
    <xdr:to>
      <xdr:col>120</xdr:col>
      <xdr:colOff>114300</xdr:colOff>
      <xdr:row>34</xdr:row>
      <xdr:rowOff>76200</xdr:rowOff>
    </xdr:to>
    <xdr:cxnSp macro="">
      <xdr:nvCxnSpPr>
        <xdr:cNvPr id="567" name="直線コネクタ 566">
          <a:extLst>
            <a:ext uri="{FF2B5EF4-FFF2-40B4-BE49-F238E27FC236}">
              <a16:creationId xmlns:a16="http://schemas.microsoft.com/office/drawing/2014/main" id="{00000000-0008-0000-0200-000037020000}"/>
            </a:ext>
          </a:extLst>
        </xdr:cNvPr>
        <xdr:cNvCxnSpPr/>
      </xdr:nvCxnSpPr>
      <xdr:spPr>
        <a:xfrm>
          <a:off x="18288000" y="5905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33</xdr:row>
      <xdr:rowOff>105427</xdr:rowOff>
    </xdr:from>
    <xdr:ext cx="595419" cy="259045"/>
    <xdr:sp macro="" textlink="">
      <xdr:nvSpPr>
        <xdr:cNvPr id="568" name="テキスト ボックス 567">
          <a:extLst>
            <a:ext uri="{FF2B5EF4-FFF2-40B4-BE49-F238E27FC236}">
              <a16:creationId xmlns:a16="http://schemas.microsoft.com/office/drawing/2014/main" id="{00000000-0008-0000-0200-000038020000}"/>
            </a:ext>
          </a:extLst>
        </xdr:cNvPr>
        <xdr:cNvSpPr txBox="1"/>
      </xdr:nvSpPr>
      <xdr:spPr>
        <a:xfrm>
          <a:off x="17692581" y="5763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69" name="直線コネクタ 568">
          <a:extLst>
            <a:ext uri="{FF2B5EF4-FFF2-40B4-BE49-F238E27FC236}">
              <a16:creationId xmlns:a16="http://schemas.microsoft.com/office/drawing/2014/main" id="{00000000-0008-0000-0200-00003902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70" name="テキスト ボックス 569">
          <a:extLst>
            <a:ext uri="{FF2B5EF4-FFF2-40B4-BE49-F238E27FC236}">
              <a16:creationId xmlns:a16="http://schemas.microsoft.com/office/drawing/2014/main" id="{00000000-0008-0000-0200-00003A020000}"/>
            </a:ext>
          </a:extLst>
        </xdr:cNvPr>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71" name="【一般廃棄物処理施設】&#10;一人当たり有形固定資産（償却資産）額グラフ枠">
          <a:extLst>
            <a:ext uri="{FF2B5EF4-FFF2-40B4-BE49-F238E27FC236}">
              <a16:creationId xmlns:a16="http://schemas.microsoft.com/office/drawing/2014/main" id="{00000000-0008-0000-0200-00003B02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117291</xdr:rowOff>
    </xdr:from>
    <xdr:to>
      <xdr:col>116</xdr:col>
      <xdr:colOff>62864</xdr:colOff>
      <xdr:row>41</xdr:row>
      <xdr:rowOff>18953</xdr:rowOff>
    </xdr:to>
    <xdr:cxnSp macro="">
      <xdr:nvCxnSpPr>
        <xdr:cNvPr id="572" name="直線コネクタ 571">
          <a:extLst>
            <a:ext uri="{FF2B5EF4-FFF2-40B4-BE49-F238E27FC236}">
              <a16:creationId xmlns:a16="http://schemas.microsoft.com/office/drawing/2014/main" id="{00000000-0008-0000-0200-00003C020000}"/>
            </a:ext>
          </a:extLst>
        </xdr:cNvPr>
        <xdr:cNvCxnSpPr/>
      </xdr:nvCxnSpPr>
      <xdr:spPr>
        <a:xfrm flipV="1">
          <a:off x="22160864" y="5775141"/>
          <a:ext cx="0" cy="12732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22780</xdr:rowOff>
    </xdr:from>
    <xdr:ext cx="313932" cy="259045"/>
    <xdr:sp macro="" textlink="">
      <xdr:nvSpPr>
        <xdr:cNvPr id="573" name="【一般廃棄物処理施設】&#10;一人当たり有形固定資産（償却資産）額最小値テキスト">
          <a:extLst>
            <a:ext uri="{FF2B5EF4-FFF2-40B4-BE49-F238E27FC236}">
              <a16:creationId xmlns:a16="http://schemas.microsoft.com/office/drawing/2014/main" id="{00000000-0008-0000-0200-00003D020000}"/>
            </a:ext>
          </a:extLst>
        </xdr:cNvPr>
        <xdr:cNvSpPr txBox="1"/>
      </xdr:nvSpPr>
      <xdr:spPr>
        <a:xfrm>
          <a:off x="22199600" y="7052230"/>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18953</xdr:rowOff>
    </xdr:from>
    <xdr:to>
      <xdr:col>116</xdr:col>
      <xdr:colOff>152400</xdr:colOff>
      <xdr:row>41</xdr:row>
      <xdr:rowOff>18953</xdr:rowOff>
    </xdr:to>
    <xdr:cxnSp macro="">
      <xdr:nvCxnSpPr>
        <xdr:cNvPr id="574" name="直線コネクタ 573">
          <a:extLst>
            <a:ext uri="{FF2B5EF4-FFF2-40B4-BE49-F238E27FC236}">
              <a16:creationId xmlns:a16="http://schemas.microsoft.com/office/drawing/2014/main" id="{00000000-0008-0000-0200-00003E020000}"/>
            </a:ext>
          </a:extLst>
        </xdr:cNvPr>
        <xdr:cNvCxnSpPr/>
      </xdr:nvCxnSpPr>
      <xdr:spPr>
        <a:xfrm>
          <a:off x="22072600" y="70484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63968</xdr:rowOff>
    </xdr:from>
    <xdr:ext cx="599010" cy="259045"/>
    <xdr:sp macro="" textlink="">
      <xdr:nvSpPr>
        <xdr:cNvPr id="575" name="【一般廃棄物処理施設】&#10;一人当たり有形固定資産（償却資産）額最大値テキスト">
          <a:extLst>
            <a:ext uri="{FF2B5EF4-FFF2-40B4-BE49-F238E27FC236}">
              <a16:creationId xmlns:a16="http://schemas.microsoft.com/office/drawing/2014/main" id="{00000000-0008-0000-0200-00003F020000}"/>
            </a:ext>
          </a:extLst>
        </xdr:cNvPr>
        <xdr:cNvSpPr txBox="1"/>
      </xdr:nvSpPr>
      <xdr:spPr>
        <a:xfrm>
          <a:off x="22199600" y="5550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222,810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117291</xdr:rowOff>
    </xdr:from>
    <xdr:to>
      <xdr:col>116</xdr:col>
      <xdr:colOff>152400</xdr:colOff>
      <xdr:row>33</xdr:row>
      <xdr:rowOff>117291</xdr:rowOff>
    </xdr:to>
    <xdr:cxnSp macro="">
      <xdr:nvCxnSpPr>
        <xdr:cNvPr id="576" name="直線コネクタ 575">
          <a:extLst>
            <a:ext uri="{FF2B5EF4-FFF2-40B4-BE49-F238E27FC236}">
              <a16:creationId xmlns:a16="http://schemas.microsoft.com/office/drawing/2014/main" id="{00000000-0008-0000-0200-000040020000}"/>
            </a:ext>
          </a:extLst>
        </xdr:cNvPr>
        <xdr:cNvCxnSpPr/>
      </xdr:nvCxnSpPr>
      <xdr:spPr>
        <a:xfrm>
          <a:off x="22072600" y="57751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14834</xdr:rowOff>
    </xdr:from>
    <xdr:ext cx="534377" cy="259045"/>
    <xdr:sp macro="" textlink="">
      <xdr:nvSpPr>
        <xdr:cNvPr id="577" name="【一般廃棄物処理施設】&#10;一人当たり有形固定資産（償却資産）額平均値テキスト">
          <a:extLst>
            <a:ext uri="{FF2B5EF4-FFF2-40B4-BE49-F238E27FC236}">
              <a16:creationId xmlns:a16="http://schemas.microsoft.com/office/drawing/2014/main" id="{00000000-0008-0000-0200-000041020000}"/>
            </a:ext>
          </a:extLst>
        </xdr:cNvPr>
        <xdr:cNvSpPr txBox="1"/>
      </xdr:nvSpPr>
      <xdr:spPr>
        <a:xfrm>
          <a:off x="22199600" y="652993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78,074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36407</xdr:rowOff>
    </xdr:from>
    <xdr:to>
      <xdr:col>116</xdr:col>
      <xdr:colOff>114300</xdr:colOff>
      <xdr:row>38</xdr:row>
      <xdr:rowOff>138007</xdr:rowOff>
    </xdr:to>
    <xdr:sp macro="" textlink="">
      <xdr:nvSpPr>
        <xdr:cNvPr id="578" name="フローチャート: 判断 577">
          <a:extLst>
            <a:ext uri="{FF2B5EF4-FFF2-40B4-BE49-F238E27FC236}">
              <a16:creationId xmlns:a16="http://schemas.microsoft.com/office/drawing/2014/main" id="{00000000-0008-0000-0200-000042020000}"/>
            </a:ext>
          </a:extLst>
        </xdr:cNvPr>
        <xdr:cNvSpPr/>
      </xdr:nvSpPr>
      <xdr:spPr>
        <a:xfrm>
          <a:off x="22110700" y="6551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43197</xdr:rowOff>
    </xdr:from>
    <xdr:to>
      <xdr:col>112</xdr:col>
      <xdr:colOff>38100</xdr:colOff>
      <xdr:row>38</xdr:row>
      <xdr:rowOff>144797</xdr:rowOff>
    </xdr:to>
    <xdr:sp macro="" textlink="">
      <xdr:nvSpPr>
        <xdr:cNvPr id="579" name="フローチャート: 判断 578">
          <a:extLst>
            <a:ext uri="{FF2B5EF4-FFF2-40B4-BE49-F238E27FC236}">
              <a16:creationId xmlns:a16="http://schemas.microsoft.com/office/drawing/2014/main" id="{00000000-0008-0000-0200-000043020000}"/>
            </a:ext>
          </a:extLst>
        </xdr:cNvPr>
        <xdr:cNvSpPr/>
      </xdr:nvSpPr>
      <xdr:spPr>
        <a:xfrm>
          <a:off x="21272500" y="65582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64977</xdr:rowOff>
    </xdr:from>
    <xdr:to>
      <xdr:col>107</xdr:col>
      <xdr:colOff>101600</xdr:colOff>
      <xdr:row>38</xdr:row>
      <xdr:rowOff>166577</xdr:rowOff>
    </xdr:to>
    <xdr:sp macro="" textlink="">
      <xdr:nvSpPr>
        <xdr:cNvPr id="580" name="フローチャート: 判断 579">
          <a:extLst>
            <a:ext uri="{FF2B5EF4-FFF2-40B4-BE49-F238E27FC236}">
              <a16:creationId xmlns:a16="http://schemas.microsoft.com/office/drawing/2014/main" id="{00000000-0008-0000-0200-000044020000}"/>
            </a:ext>
          </a:extLst>
        </xdr:cNvPr>
        <xdr:cNvSpPr/>
      </xdr:nvSpPr>
      <xdr:spPr>
        <a:xfrm>
          <a:off x="20383500" y="6580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38</xdr:row>
      <xdr:rowOff>70126</xdr:rowOff>
    </xdr:from>
    <xdr:to>
      <xdr:col>102</xdr:col>
      <xdr:colOff>165100</xdr:colOff>
      <xdr:row>39</xdr:row>
      <xdr:rowOff>276</xdr:rowOff>
    </xdr:to>
    <xdr:sp macro="" textlink="">
      <xdr:nvSpPr>
        <xdr:cNvPr id="581" name="フローチャート: 判断 580">
          <a:extLst>
            <a:ext uri="{FF2B5EF4-FFF2-40B4-BE49-F238E27FC236}">
              <a16:creationId xmlns:a16="http://schemas.microsoft.com/office/drawing/2014/main" id="{00000000-0008-0000-0200-000045020000}"/>
            </a:ext>
          </a:extLst>
        </xdr:cNvPr>
        <xdr:cNvSpPr/>
      </xdr:nvSpPr>
      <xdr:spPr>
        <a:xfrm>
          <a:off x="19494500" y="65852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38</xdr:row>
      <xdr:rowOff>86373</xdr:rowOff>
    </xdr:from>
    <xdr:to>
      <xdr:col>98</xdr:col>
      <xdr:colOff>38100</xdr:colOff>
      <xdr:row>39</xdr:row>
      <xdr:rowOff>16523</xdr:rowOff>
    </xdr:to>
    <xdr:sp macro="" textlink="">
      <xdr:nvSpPr>
        <xdr:cNvPr id="582" name="フローチャート: 判断 581">
          <a:extLst>
            <a:ext uri="{FF2B5EF4-FFF2-40B4-BE49-F238E27FC236}">
              <a16:creationId xmlns:a16="http://schemas.microsoft.com/office/drawing/2014/main" id="{00000000-0008-0000-0200-000046020000}"/>
            </a:ext>
          </a:extLst>
        </xdr:cNvPr>
        <xdr:cNvSpPr/>
      </xdr:nvSpPr>
      <xdr:spPr>
        <a:xfrm>
          <a:off x="18605500" y="66014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83" name="テキスト ボックス 582">
          <a:extLst>
            <a:ext uri="{FF2B5EF4-FFF2-40B4-BE49-F238E27FC236}">
              <a16:creationId xmlns:a16="http://schemas.microsoft.com/office/drawing/2014/main" id="{00000000-0008-0000-0200-00004702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84" name="テキスト ボックス 583">
          <a:extLst>
            <a:ext uri="{FF2B5EF4-FFF2-40B4-BE49-F238E27FC236}">
              <a16:creationId xmlns:a16="http://schemas.microsoft.com/office/drawing/2014/main" id="{00000000-0008-0000-0200-00004802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85" name="テキスト ボックス 584">
          <a:extLst>
            <a:ext uri="{FF2B5EF4-FFF2-40B4-BE49-F238E27FC236}">
              <a16:creationId xmlns:a16="http://schemas.microsoft.com/office/drawing/2014/main" id="{00000000-0008-0000-0200-00004902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86" name="テキスト ボックス 585">
          <a:extLst>
            <a:ext uri="{FF2B5EF4-FFF2-40B4-BE49-F238E27FC236}">
              <a16:creationId xmlns:a16="http://schemas.microsoft.com/office/drawing/2014/main" id="{00000000-0008-0000-0200-00004A02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87" name="テキスト ボックス 586">
          <a:extLst>
            <a:ext uri="{FF2B5EF4-FFF2-40B4-BE49-F238E27FC236}">
              <a16:creationId xmlns:a16="http://schemas.microsoft.com/office/drawing/2014/main" id="{00000000-0008-0000-0200-00004B02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35</xdr:row>
      <xdr:rowOff>98192</xdr:rowOff>
    </xdr:from>
    <xdr:to>
      <xdr:col>116</xdr:col>
      <xdr:colOff>114300</xdr:colOff>
      <xdr:row>36</xdr:row>
      <xdr:rowOff>28342</xdr:rowOff>
    </xdr:to>
    <xdr:sp macro="" textlink="">
      <xdr:nvSpPr>
        <xdr:cNvPr id="588" name="楕円 587">
          <a:extLst>
            <a:ext uri="{FF2B5EF4-FFF2-40B4-BE49-F238E27FC236}">
              <a16:creationId xmlns:a16="http://schemas.microsoft.com/office/drawing/2014/main" id="{00000000-0008-0000-0200-00004C020000}"/>
            </a:ext>
          </a:extLst>
        </xdr:cNvPr>
        <xdr:cNvSpPr/>
      </xdr:nvSpPr>
      <xdr:spPr>
        <a:xfrm>
          <a:off x="22110700" y="60989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34</xdr:row>
      <xdr:rowOff>121069</xdr:rowOff>
    </xdr:from>
    <xdr:ext cx="599010" cy="259045"/>
    <xdr:sp macro="" textlink="">
      <xdr:nvSpPr>
        <xdr:cNvPr id="589" name="【一般廃棄物処理施設】&#10;一人当たり有形固定資産（償却資産）額該当値テキスト">
          <a:extLst>
            <a:ext uri="{FF2B5EF4-FFF2-40B4-BE49-F238E27FC236}">
              <a16:creationId xmlns:a16="http://schemas.microsoft.com/office/drawing/2014/main" id="{00000000-0008-0000-0200-00004D020000}"/>
            </a:ext>
          </a:extLst>
        </xdr:cNvPr>
        <xdr:cNvSpPr txBox="1"/>
      </xdr:nvSpPr>
      <xdr:spPr>
        <a:xfrm>
          <a:off x="22199600" y="59503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157,263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35</xdr:row>
      <xdr:rowOff>107742</xdr:rowOff>
    </xdr:from>
    <xdr:to>
      <xdr:col>112</xdr:col>
      <xdr:colOff>38100</xdr:colOff>
      <xdr:row>36</xdr:row>
      <xdr:rowOff>37892</xdr:rowOff>
    </xdr:to>
    <xdr:sp macro="" textlink="">
      <xdr:nvSpPr>
        <xdr:cNvPr id="590" name="楕円 589">
          <a:extLst>
            <a:ext uri="{FF2B5EF4-FFF2-40B4-BE49-F238E27FC236}">
              <a16:creationId xmlns:a16="http://schemas.microsoft.com/office/drawing/2014/main" id="{00000000-0008-0000-0200-00004E020000}"/>
            </a:ext>
          </a:extLst>
        </xdr:cNvPr>
        <xdr:cNvSpPr/>
      </xdr:nvSpPr>
      <xdr:spPr>
        <a:xfrm>
          <a:off x="21272500" y="6108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35</xdr:row>
      <xdr:rowOff>148992</xdr:rowOff>
    </xdr:from>
    <xdr:to>
      <xdr:col>116</xdr:col>
      <xdr:colOff>63500</xdr:colOff>
      <xdr:row>35</xdr:row>
      <xdr:rowOff>158542</xdr:rowOff>
    </xdr:to>
    <xdr:cxnSp macro="">
      <xdr:nvCxnSpPr>
        <xdr:cNvPr id="591" name="直線コネクタ 590">
          <a:extLst>
            <a:ext uri="{FF2B5EF4-FFF2-40B4-BE49-F238E27FC236}">
              <a16:creationId xmlns:a16="http://schemas.microsoft.com/office/drawing/2014/main" id="{00000000-0008-0000-0200-00004F020000}"/>
            </a:ext>
          </a:extLst>
        </xdr:cNvPr>
        <xdr:cNvCxnSpPr/>
      </xdr:nvCxnSpPr>
      <xdr:spPr>
        <a:xfrm flipV="1">
          <a:off x="21323300" y="6149742"/>
          <a:ext cx="838200" cy="9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35</xdr:row>
      <xdr:rowOff>119052</xdr:rowOff>
    </xdr:from>
    <xdr:to>
      <xdr:col>107</xdr:col>
      <xdr:colOff>101600</xdr:colOff>
      <xdr:row>36</xdr:row>
      <xdr:rowOff>49202</xdr:rowOff>
    </xdr:to>
    <xdr:sp macro="" textlink="">
      <xdr:nvSpPr>
        <xdr:cNvPr id="592" name="楕円 591">
          <a:extLst>
            <a:ext uri="{FF2B5EF4-FFF2-40B4-BE49-F238E27FC236}">
              <a16:creationId xmlns:a16="http://schemas.microsoft.com/office/drawing/2014/main" id="{00000000-0008-0000-0200-000050020000}"/>
            </a:ext>
          </a:extLst>
        </xdr:cNvPr>
        <xdr:cNvSpPr/>
      </xdr:nvSpPr>
      <xdr:spPr>
        <a:xfrm>
          <a:off x="20383500" y="6119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35</xdr:row>
      <xdr:rowOff>158542</xdr:rowOff>
    </xdr:from>
    <xdr:to>
      <xdr:col>111</xdr:col>
      <xdr:colOff>177800</xdr:colOff>
      <xdr:row>35</xdr:row>
      <xdr:rowOff>169852</xdr:rowOff>
    </xdr:to>
    <xdr:cxnSp macro="">
      <xdr:nvCxnSpPr>
        <xdr:cNvPr id="593" name="直線コネクタ 592">
          <a:extLst>
            <a:ext uri="{FF2B5EF4-FFF2-40B4-BE49-F238E27FC236}">
              <a16:creationId xmlns:a16="http://schemas.microsoft.com/office/drawing/2014/main" id="{00000000-0008-0000-0200-000051020000}"/>
            </a:ext>
          </a:extLst>
        </xdr:cNvPr>
        <xdr:cNvCxnSpPr/>
      </xdr:nvCxnSpPr>
      <xdr:spPr>
        <a:xfrm flipV="1">
          <a:off x="20434300" y="6159292"/>
          <a:ext cx="889000" cy="11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35</xdr:row>
      <xdr:rowOff>129310</xdr:rowOff>
    </xdr:from>
    <xdr:to>
      <xdr:col>102</xdr:col>
      <xdr:colOff>165100</xdr:colOff>
      <xdr:row>36</xdr:row>
      <xdr:rowOff>59460</xdr:rowOff>
    </xdr:to>
    <xdr:sp macro="" textlink="">
      <xdr:nvSpPr>
        <xdr:cNvPr id="594" name="楕円 593">
          <a:extLst>
            <a:ext uri="{FF2B5EF4-FFF2-40B4-BE49-F238E27FC236}">
              <a16:creationId xmlns:a16="http://schemas.microsoft.com/office/drawing/2014/main" id="{00000000-0008-0000-0200-000052020000}"/>
            </a:ext>
          </a:extLst>
        </xdr:cNvPr>
        <xdr:cNvSpPr/>
      </xdr:nvSpPr>
      <xdr:spPr>
        <a:xfrm>
          <a:off x="19494500" y="61300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35</xdr:row>
      <xdr:rowOff>169852</xdr:rowOff>
    </xdr:from>
    <xdr:to>
      <xdr:col>107</xdr:col>
      <xdr:colOff>50800</xdr:colOff>
      <xdr:row>36</xdr:row>
      <xdr:rowOff>8660</xdr:rowOff>
    </xdr:to>
    <xdr:cxnSp macro="">
      <xdr:nvCxnSpPr>
        <xdr:cNvPr id="595" name="直線コネクタ 594">
          <a:extLst>
            <a:ext uri="{FF2B5EF4-FFF2-40B4-BE49-F238E27FC236}">
              <a16:creationId xmlns:a16="http://schemas.microsoft.com/office/drawing/2014/main" id="{00000000-0008-0000-0200-000053020000}"/>
            </a:ext>
          </a:extLst>
        </xdr:cNvPr>
        <xdr:cNvCxnSpPr/>
      </xdr:nvCxnSpPr>
      <xdr:spPr>
        <a:xfrm flipV="1">
          <a:off x="19545300" y="6170602"/>
          <a:ext cx="889000" cy="102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35</xdr:row>
      <xdr:rowOff>135237</xdr:rowOff>
    </xdr:from>
    <xdr:to>
      <xdr:col>98</xdr:col>
      <xdr:colOff>38100</xdr:colOff>
      <xdr:row>36</xdr:row>
      <xdr:rowOff>65387</xdr:rowOff>
    </xdr:to>
    <xdr:sp macro="" textlink="">
      <xdr:nvSpPr>
        <xdr:cNvPr id="596" name="楕円 595">
          <a:extLst>
            <a:ext uri="{FF2B5EF4-FFF2-40B4-BE49-F238E27FC236}">
              <a16:creationId xmlns:a16="http://schemas.microsoft.com/office/drawing/2014/main" id="{00000000-0008-0000-0200-000054020000}"/>
            </a:ext>
          </a:extLst>
        </xdr:cNvPr>
        <xdr:cNvSpPr/>
      </xdr:nvSpPr>
      <xdr:spPr>
        <a:xfrm>
          <a:off x="18605500" y="61359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36</xdr:row>
      <xdr:rowOff>8660</xdr:rowOff>
    </xdr:from>
    <xdr:to>
      <xdr:col>102</xdr:col>
      <xdr:colOff>114300</xdr:colOff>
      <xdr:row>36</xdr:row>
      <xdr:rowOff>14587</xdr:rowOff>
    </xdr:to>
    <xdr:cxnSp macro="">
      <xdr:nvCxnSpPr>
        <xdr:cNvPr id="597" name="直線コネクタ 596">
          <a:extLst>
            <a:ext uri="{FF2B5EF4-FFF2-40B4-BE49-F238E27FC236}">
              <a16:creationId xmlns:a16="http://schemas.microsoft.com/office/drawing/2014/main" id="{00000000-0008-0000-0200-000055020000}"/>
            </a:ext>
          </a:extLst>
        </xdr:cNvPr>
        <xdr:cNvCxnSpPr/>
      </xdr:nvCxnSpPr>
      <xdr:spPr>
        <a:xfrm flipV="1">
          <a:off x="18656300" y="6180860"/>
          <a:ext cx="889000" cy="59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38</xdr:row>
      <xdr:rowOff>135924</xdr:rowOff>
    </xdr:from>
    <xdr:ext cx="534377" cy="259045"/>
    <xdr:sp macro="" textlink="">
      <xdr:nvSpPr>
        <xdr:cNvPr id="598" name="n_1aveValue【一般廃棄物処理施設】&#10;一人当たり有形固定資産（償却資産）額">
          <a:extLst>
            <a:ext uri="{FF2B5EF4-FFF2-40B4-BE49-F238E27FC236}">
              <a16:creationId xmlns:a16="http://schemas.microsoft.com/office/drawing/2014/main" id="{00000000-0008-0000-0200-000056020000}"/>
            </a:ext>
          </a:extLst>
        </xdr:cNvPr>
        <xdr:cNvSpPr txBox="1"/>
      </xdr:nvSpPr>
      <xdr:spPr>
        <a:xfrm>
          <a:off x="21043411" y="6651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76,886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38</xdr:row>
      <xdr:rowOff>157704</xdr:rowOff>
    </xdr:from>
    <xdr:ext cx="534377" cy="259045"/>
    <xdr:sp macro="" textlink="">
      <xdr:nvSpPr>
        <xdr:cNvPr id="599" name="n_2aveValue【一般廃棄物処理施設】&#10;一人当たり有形固定資産（償却資産）額">
          <a:extLst>
            <a:ext uri="{FF2B5EF4-FFF2-40B4-BE49-F238E27FC236}">
              <a16:creationId xmlns:a16="http://schemas.microsoft.com/office/drawing/2014/main" id="{00000000-0008-0000-0200-000057020000}"/>
            </a:ext>
          </a:extLst>
        </xdr:cNvPr>
        <xdr:cNvSpPr txBox="1"/>
      </xdr:nvSpPr>
      <xdr:spPr>
        <a:xfrm>
          <a:off x="20167111" y="66728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38</xdr:row>
      <xdr:rowOff>162853</xdr:rowOff>
    </xdr:from>
    <xdr:ext cx="534377" cy="259045"/>
    <xdr:sp macro="" textlink="">
      <xdr:nvSpPr>
        <xdr:cNvPr id="600" name="n_3aveValue【一般廃棄物処理施設】&#10;一人当たり有形固定資産（償却資産）額">
          <a:extLst>
            <a:ext uri="{FF2B5EF4-FFF2-40B4-BE49-F238E27FC236}">
              <a16:creationId xmlns:a16="http://schemas.microsoft.com/office/drawing/2014/main" id="{00000000-0008-0000-0200-000058020000}"/>
            </a:ext>
          </a:extLst>
        </xdr:cNvPr>
        <xdr:cNvSpPr txBox="1"/>
      </xdr:nvSpPr>
      <xdr:spPr>
        <a:xfrm>
          <a:off x="19278111" y="66779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72,174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101111</xdr:colOff>
      <xdr:row>39</xdr:row>
      <xdr:rowOff>7650</xdr:rowOff>
    </xdr:from>
    <xdr:ext cx="534377" cy="259045"/>
    <xdr:sp macro="" textlink="">
      <xdr:nvSpPr>
        <xdr:cNvPr id="601" name="n_4aveValue【一般廃棄物処理施設】&#10;一人当たり有形固定資産（償却資産）額">
          <a:extLst>
            <a:ext uri="{FF2B5EF4-FFF2-40B4-BE49-F238E27FC236}">
              <a16:creationId xmlns:a16="http://schemas.microsoft.com/office/drawing/2014/main" id="{00000000-0008-0000-0200-000059020000}"/>
            </a:ext>
          </a:extLst>
        </xdr:cNvPr>
        <xdr:cNvSpPr txBox="1"/>
      </xdr:nvSpPr>
      <xdr:spPr>
        <a:xfrm>
          <a:off x="18389111" y="66942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34</xdr:row>
      <xdr:rowOff>54419</xdr:rowOff>
    </xdr:from>
    <xdr:ext cx="599010" cy="259045"/>
    <xdr:sp macro="" textlink="">
      <xdr:nvSpPr>
        <xdr:cNvPr id="602" name="n_1mainValue【一般廃棄物処理施設】&#10;一人当たり有形固定資産（償却資産）額">
          <a:extLst>
            <a:ext uri="{FF2B5EF4-FFF2-40B4-BE49-F238E27FC236}">
              <a16:creationId xmlns:a16="http://schemas.microsoft.com/office/drawing/2014/main" id="{00000000-0008-0000-0200-00005A020000}"/>
            </a:ext>
          </a:extLst>
        </xdr:cNvPr>
        <xdr:cNvSpPr txBox="1"/>
      </xdr:nvSpPr>
      <xdr:spPr>
        <a:xfrm>
          <a:off x="21011095" y="58837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155,592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34</xdr:row>
      <xdr:rowOff>65729</xdr:rowOff>
    </xdr:from>
    <xdr:ext cx="599010" cy="259045"/>
    <xdr:sp macro="" textlink="">
      <xdr:nvSpPr>
        <xdr:cNvPr id="603" name="n_2mainValue【一般廃棄物処理施設】&#10;一人当たり有形固定資産（償却資産）額">
          <a:extLst>
            <a:ext uri="{FF2B5EF4-FFF2-40B4-BE49-F238E27FC236}">
              <a16:creationId xmlns:a16="http://schemas.microsoft.com/office/drawing/2014/main" id="{00000000-0008-0000-0200-00005B020000}"/>
            </a:ext>
          </a:extLst>
        </xdr:cNvPr>
        <xdr:cNvSpPr txBox="1"/>
      </xdr:nvSpPr>
      <xdr:spPr>
        <a:xfrm>
          <a:off x="20134795" y="58950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34</xdr:row>
      <xdr:rowOff>75987</xdr:rowOff>
    </xdr:from>
    <xdr:ext cx="599010" cy="259045"/>
    <xdr:sp macro="" textlink="">
      <xdr:nvSpPr>
        <xdr:cNvPr id="604" name="n_3mainValue【一般廃棄物処理施設】&#10;一人当たり有形固定資産（償却資産）額">
          <a:extLst>
            <a:ext uri="{FF2B5EF4-FFF2-40B4-BE49-F238E27FC236}">
              <a16:creationId xmlns:a16="http://schemas.microsoft.com/office/drawing/2014/main" id="{00000000-0008-0000-0200-00005C020000}"/>
            </a:ext>
          </a:extLst>
        </xdr:cNvPr>
        <xdr:cNvSpPr txBox="1"/>
      </xdr:nvSpPr>
      <xdr:spPr>
        <a:xfrm>
          <a:off x="19245795" y="59052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151,818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68795</xdr:colOff>
      <xdr:row>34</xdr:row>
      <xdr:rowOff>81914</xdr:rowOff>
    </xdr:from>
    <xdr:ext cx="599010" cy="259045"/>
    <xdr:sp macro="" textlink="">
      <xdr:nvSpPr>
        <xdr:cNvPr id="605" name="n_4mainValue【一般廃棄物処理施設】&#10;一人当たり有形固定資産（償却資産）額">
          <a:extLst>
            <a:ext uri="{FF2B5EF4-FFF2-40B4-BE49-F238E27FC236}">
              <a16:creationId xmlns:a16="http://schemas.microsoft.com/office/drawing/2014/main" id="{00000000-0008-0000-0200-00005D020000}"/>
            </a:ext>
          </a:extLst>
        </xdr:cNvPr>
        <xdr:cNvSpPr txBox="1"/>
      </xdr:nvSpPr>
      <xdr:spPr>
        <a:xfrm>
          <a:off x="18356795" y="59112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606" name="正方形/長方形 605">
          <a:extLst>
            <a:ext uri="{FF2B5EF4-FFF2-40B4-BE49-F238E27FC236}">
              <a16:creationId xmlns:a16="http://schemas.microsoft.com/office/drawing/2014/main" id="{00000000-0008-0000-0200-00005E02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607" name="正方形/長方形 606">
          <a:extLst>
            <a:ext uri="{FF2B5EF4-FFF2-40B4-BE49-F238E27FC236}">
              <a16:creationId xmlns:a16="http://schemas.microsoft.com/office/drawing/2014/main" id="{00000000-0008-0000-0200-00005F02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608" name="正方形/長方形 607">
          <a:extLst>
            <a:ext uri="{FF2B5EF4-FFF2-40B4-BE49-F238E27FC236}">
              <a16:creationId xmlns:a16="http://schemas.microsoft.com/office/drawing/2014/main" id="{00000000-0008-0000-0200-00006002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609" name="正方形/長方形 608">
          <a:extLst>
            <a:ext uri="{FF2B5EF4-FFF2-40B4-BE49-F238E27FC236}">
              <a16:creationId xmlns:a16="http://schemas.microsoft.com/office/drawing/2014/main" id="{00000000-0008-0000-0200-00006102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610" name="正方形/長方形 609">
          <a:extLst>
            <a:ext uri="{FF2B5EF4-FFF2-40B4-BE49-F238E27FC236}">
              <a16:creationId xmlns:a16="http://schemas.microsoft.com/office/drawing/2014/main" id="{00000000-0008-0000-0200-00006202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611" name="正方形/長方形 610">
          <a:extLst>
            <a:ext uri="{FF2B5EF4-FFF2-40B4-BE49-F238E27FC236}">
              <a16:creationId xmlns:a16="http://schemas.microsoft.com/office/drawing/2014/main" id="{00000000-0008-0000-0200-00006302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612" name="正方形/長方形 611">
          <a:extLst>
            <a:ext uri="{FF2B5EF4-FFF2-40B4-BE49-F238E27FC236}">
              <a16:creationId xmlns:a16="http://schemas.microsoft.com/office/drawing/2014/main" id="{00000000-0008-0000-0200-00006402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613" name="正方形/長方形 612">
          <a:extLst>
            <a:ext uri="{FF2B5EF4-FFF2-40B4-BE49-F238E27FC236}">
              <a16:creationId xmlns:a16="http://schemas.microsoft.com/office/drawing/2014/main" id="{00000000-0008-0000-0200-00006502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614" name="テキスト ボックス 613">
          <a:extLst>
            <a:ext uri="{FF2B5EF4-FFF2-40B4-BE49-F238E27FC236}">
              <a16:creationId xmlns:a16="http://schemas.microsoft.com/office/drawing/2014/main" id="{00000000-0008-0000-0200-00006602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615" name="直線コネクタ 614">
          <a:extLst>
            <a:ext uri="{FF2B5EF4-FFF2-40B4-BE49-F238E27FC236}">
              <a16:creationId xmlns:a16="http://schemas.microsoft.com/office/drawing/2014/main" id="{00000000-0008-0000-0200-00006702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65</xdr:row>
      <xdr:rowOff>143527</xdr:rowOff>
    </xdr:from>
    <xdr:ext cx="467179" cy="259045"/>
    <xdr:sp macro="" textlink="">
      <xdr:nvSpPr>
        <xdr:cNvPr id="616" name="テキスト ボックス 615">
          <a:extLst>
            <a:ext uri="{FF2B5EF4-FFF2-40B4-BE49-F238E27FC236}">
              <a16:creationId xmlns:a16="http://schemas.microsoft.com/office/drawing/2014/main" id="{00000000-0008-0000-0200-000068020000}"/>
            </a:ext>
          </a:extLst>
        </xdr:cNvPr>
        <xdr:cNvSpPr txBox="1"/>
      </xdr:nvSpPr>
      <xdr:spPr>
        <a:xfrm>
          <a:off x="11978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617" name="直線コネクタ 616">
          <a:extLst>
            <a:ext uri="{FF2B5EF4-FFF2-40B4-BE49-F238E27FC236}">
              <a16:creationId xmlns:a16="http://schemas.microsoft.com/office/drawing/2014/main" id="{00000000-0008-0000-0200-00006902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63</xdr:row>
      <xdr:rowOff>159855</xdr:rowOff>
    </xdr:from>
    <xdr:ext cx="467179" cy="259045"/>
    <xdr:sp macro="" textlink="">
      <xdr:nvSpPr>
        <xdr:cNvPr id="618" name="テキスト ボックス 617">
          <a:extLst>
            <a:ext uri="{FF2B5EF4-FFF2-40B4-BE49-F238E27FC236}">
              <a16:creationId xmlns:a16="http://schemas.microsoft.com/office/drawing/2014/main" id="{00000000-0008-0000-0200-00006A020000}"/>
            </a:ext>
          </a:extLst>
        </xdr:cNvPr>
        <xdr:cNvSpPr txBox="1"/>
      </xdr:nvSpPr>
      <xdr:spPr>
        <a:xfrm>
          <a:off x="11978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619" name="直線コネクタ 618">
          <a:extLst>
            <a:ext uri="{FF2B5EF4-FFF2-40B4-BE49-F238E27FC236}">
              <a16:creationId xmlns:a16="http://schemas.microsoft.com/office/drawing/2014/main" id="{00000000-0008-0000-0200-00006B02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620" name="テキスト ボックス 619">
          <a:extLst>
            <a:ext uri="{FF2B5EF4-FFF2-40B4-BE49-F238E27FC236}">
              <a16:creationId xmlns:a16="http://schemas.microsoft.com/office/drawing/2014/main" id="{00000000-0008-0000-0200-00006C02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621" name="直線コネクタ 620">
          <a:extLst>
            <a:ext uri="{FF2B5EF4-FFF2-40B4-BE49-F238E27FC236}">
              <a16:creationId xmlns:a16="http://schemas.microsoft.com/office/drawing/2014/main" id="{00000000-0008-0000-0200-00006D02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622" name="テキスト ボックス 621">
          <a:extLst>
            <a:ext uri="{FF2B5EF4-FFF2-40B4-BE49-F238E27FC236}">
              <a16:creationId xmlns:a16="http://schemas.microsoft.com/office/drawing/2014/main" id="{00000000-0008-0000-0200-00006E02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623" name="直線コネクタ 622">
          <a:extLst>
            <a:ext uri="{FF2B5EF4-FFF2-40B4-BE49-F238E27FC236}">
              <a16:creationId xmlns:a16="http://schemas.microsoft.com/office/drawing/2014/main" id="{00000000-0008-0000-0200-00006F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624" name="テキスト ボックス 623">
          <a:extLst>
            <a:ext uri="{FF2B5EF4-FFF2-40B4-BE49-F238E27FC236}">
              <a16:creationId xmlns:a16="http://schemas.microsoft.com/office/drawing/2014/main" id="{00000000-0008-0000-0200-000070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625" name="直線コネクタ 624">
          <a:extLst>
            <a:ext uri="{FF2B5EF4-FFF2-40B4-BE49-F238E27FC236}">
              <a16:creationId xmlns:a16="http://schemas.microsoft.com/office/drawing/2014/main" id="{00000000-0008-0000-0200-000071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626" name="テキスト ボックス 625">
          <a:extLst>
            <a:ext uri="{FF2B5EF4-FFF2-40B4-BE49-F238E27FC236}">
              <a16:creationId xmlns:a16="http://schemas.microsoft.com/office/drawing/2014/main" id="{00000000-0008-0000-0200-000072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627" name="直線コネクタ 626">
          <a:extLst>
            <a:ext uri="{FF2B5EF4-FFF2-40B4-BE49-F238E27FC236}">
              <a16:creationId xmlns:a16="http://schemas.microsoft.com/office/drawing/2014/main" id="{00000000-0008-0000-0200-000073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54</xdr:row>
      <xdr:rowOff>70049</xdr:rowOff>
    </xdr:from>
    <xdr:ext cx="338939" cy="259045"/>
    <xdr:sp macro="" textlink="">
      <xdr:nvSpPr>
        <xdr:cNvPr id="628" name="テキスト ボックス 627">
          <a:extLst>
            <a:ext uri="{FF2B5EF4-FFF2-40B4-BE49-F238E27FC236}">
              <a16:creationId xmlns:a16="http://schemas.microsoft.com/office/drawing/2014/main" id="{00000000-0008-0000-0200-000074020000}"/>
            </a:ext>
          </a:extLst>
        </xdr:cNvPr>
        <xdr:cNvSpPr txBox="1"/>
      </xdr:nvSpPr>
      <xdr:spPr>
        <a:xfrm>
          <a:off x="12107061" y="9328349"/>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629" name="直線コネクタ 628">
          <a:extLst>
            <a:ext uri="{FF2B5EF4-FFF2-40B4-BE49-F238E27FC236}">
              <a16:creationId xmlns:a16="http://schemas.microsoft.com/office/drawing/2014/main" id="{00000000-0008-0000-0200-000075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53</xdr:row>
      <xdr:rowOff>57150</xdr:rowOff>
    </xdr:from>
    <xdr:to>
      <xdr:col>90</xdr:col>
      <xdr:colOff>25400</xdr:colOff>
      <xdr:row>66</xdr:row>
      <xdr:rowOff>114300</xdr:rowOff>
    </xdr:to>
    <xdr:sp macro="" textlink="">
      <xdr:nvSpPr>
        <xdr:cNvPr id="630" name="【保健センター・保健所】&#10;有形固定資産減価償却率グラフ枠">
          <a:extLst>
            <a:ext uri="{FF2B5EF4-FFF2-40B4-BE49-F238E27FC236}">
              <a16:creationId xmlns:a16="http://schemas.microsoft.com/office/drawing/2014/main" id="{00000000-0008-0000-0200-000076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73478</xdr:rowOff>
    </xdr:from>
    <xdr:to>
      <xdr:col>85</xdr:col>
      <xdr:colOff>126364</xdr:colOff>
      <xdr:row>64</xdr:row>
      <xdr:rowOff>40822</xdr:rowOff>
    </xdr:to>
    <xdr:cxnSp macro="">
      <xdr:nvCxnSpPr>
        <xdr:cNvPr id="631" name="直線コネクタ 630">
          <a:extLst>
            <a:ext uri="{FF2B5EF4-FFF2-40B4-BE49-F238E27FC236}">
              <a16:creationId xmlns:a16="http://schemas.microsoft.com/office/drawing/2014/main" id="{00000000-0008-0000-0200-000077020000}"/>
            </a:ext>
          </a:extLst>
        </xdr:cNvPr>
        <xdr:cNvCxnSpPr/>
      </xdr:nvCxnSpPr>
      <xdr:spPr>
        <a:xfrm flipV="1">
          <a:off x="16318864" y="9503228"/>
          <a:ext cx="0" cy="15103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44649</xdr:rowOff>
    </xdr:from>
    <xdr:ext cx="405111" cy="259045"/>
    <xdr:sp macro="" textlink="">
      <xdr:nvSpPr>
        <xdr:cNvPr id="632" name="【保健センター・保健所】&#10;有形固定資産減価償却率最小値テキスト">
          <a:extLst>
            <a:ext uri="{FF2B5EF4-FFF2-40B4-BE49-F238E27FC236}">
              <a16:creationId xmlns:a16="http://schemas.microsoft.com/office/drawing/2014/main" id="{00000000-0008-0000-0200-000078020000}"/>
            </a:ext>
          </a:extLst>
        </xdr:cNvPr>
        <xdr:cNvSpPr txBox="1"/>
      </xdr:nvSpPr>
      <xdr:spPr>
        <a:xfrm>
          <a:off x="16357600" y="110174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40822</xdr:rowOff>
    </xdr:from>
    <xdr:to>
      <xdr:col>86</xdr:col>
      <xdr:colOff>25400</xdr:colOff>
      <xdr:row>64</xdr:row>
      <xdr:rowOff>40822</xdr:rowOff>
    </xdr:to>
    <xdr:cxnSp macro="">
      <xdr:nvCxnSpPr>
        <xdr:cNvPr id="633" name="直線コネクタ 632">
          <a:extLst>
            <a:ext uri="{FF2B5EF4-FFF2-40B4-BE49-F238E27FC236}">
              <a16:creationId xmlns:a16="http://schemas.microsoft.com/office/drawing/2014/main" id="{00000000-0008-0000-0200-000079020000}"/>
            </a:ext>
          </a:extLst>
        </xdr:cNvPr>
        <xdr:cNvCxnSpPr/>
      </xdr:nvCxnSpPr>
      <xdr:spPr>
        <a:xfrm>
          <a:off x="16230600" y="1101362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20155</xdr:rowOff>
    </xdr:from>
    <xdr:ext cx="340478" cy="259045"/>
    <xdr:sp macro="" textlink="">
      <xdr:nvSpPr>
        <xdr:cNvPr id="634" name="【保健センター・保健所】&#10;有形固定資産減価償却率最大値テキスト">
          <a:extLst>
            <a:ext uri="{FF2B5EF4-FFF2-40B4-BE49-F238E27FC236}">
              <a16:creationId xmlns:a16="http://schemas.microsoft.com/office/drawing/2014/main" id="{00000000-0008-0000-0200-00007A020000}"/>
            </a:ext>
          </a:extLst>
        </xdr:cNvPr>
        <xdr:cNvSpPr txBox="1"/>
      </xdr:nvSpPr>
      <xdr:spPr>
        <a:xfrm>
          <a:off x="16357600" y="9278455"/>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73478</xdr:rowOff>
    </xdr:from>
    <xdr:to>
      <xdr:col>86</xdr:col>
      <xdr:colOff>25400</xdr:colOff>
      <xdr:row>55</xdr:row>
      <xdr:rowOff>73478</xdr:rowOff>
    </xdr:to>
    <xdr:cxnSp macro="">
      <xdr:nvCxnSpPr>
        <xdr:cNvPr id="635" name="直線コネクタ 634">
          <a:extLst>
            <a:ext uri="{FF2B5EF4-FFF2-40B4-BE49-F238E27FC236}">
              <a16:creationId xmlns:a16="http://schemas.microsoft.com/office/drawing/2014/main" id="{00000000-0008-0000-0200-00007B020000}"/>
            </a:ext>
          </a:extLst>
        </xdr:cNvPr>
        <xdr:cNvCxnSpPr/>
      </xdr:nvCxnSpPr>
      <xdr:spPr>
        <a:xfrm>
          <a:off x="16230600" y="95032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12899</xdr:rowOff>
    </xdr:from>
    <xdr:ext cx="405111" cy="259045"/>
    <xdr:sp macro="" textlink="">
      <xdr:nvSpPr>
        <xdr:cNvPr id="636" name="【保健センター・保健所】&#10;有形固定資産減価償却率平均値テキスト">
          <a:extLst>
            <a:ext uri="{FF2B5EF4-FFF2-40B4-BE49-F238E27FC236}">
              <a16:creationId xmlns:a16="http://schemas.microsoft.com/office/drawing/2014/main" id="{00000000-0008-0000-0200-00007C020000}"/>
            </a:ext>
          </a:extLst>
        </xdr:cNvPr>
        <xdr:cNvSpPr txBox="1"/>
      </xdr:nvSpPr>
      <xdr:spPr>
        <a:xfrm>
          <a:off x="16357600" y="1012844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161472</xdr:rowOff>
    </xdr:from>
    <xdr:to>
      <xdr:col>85</xdr:col>
      <xdr:colOff>177800</xdr:colOff>
      <xdr:row>60</xdr:row>
      <xdr:rowOff>91622</xdr:rowOff>
    </xdr:to>
    <xdr:sp macro="" textlink="">
      <xdr:nvSpPr>
        <xdr:cNvPr id="637" name="フローチャート: 判断 636">
          <a:extLst>
            <a:ext uri="{FF2B5EF4-FFF2-40B4-BE49-F238E27FC236}">
              <a16:creationId xmlns:a16="http://schemas.microsoft.com/office/drawing/2014/main" id="{00000000-0008-0000-0200-00007D020000}"/>
            </a:ext>
          </a:extLst>
        </xdr:cNvPr>
        <xdr:cNvSpPr/>
      </xdr:nvSpPr>
      <xdr:spPr>
        <a:xfrm>
          <a:off x="16268700" y="102770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59</xdr:row>
      <xdr:rowOff>150041</xdr:rowOff>
    </xdr:from>
    <xdr:to>
      <xdr:col>81</xdr:col>
      <xdr:colOff>101600</xdr:colOff>
      <xdr:row>60</xdr:row>
      <xdr:rowOff>80191</xdr:rowOff>
    </xdr:to>
    <xdr:sp macro="" textlink="">
      <xdr:nvSpPr>
        <xdr:cNvPr id="638" name="フローチャート: 判断 637">
          <a:extLst>
            <a:ext uri="{FF2B5EF4-FFF2-40B4-BE49-F238E27FC236}">
              <a16:creationId xmlns:a16="http://schemas.microsoft.com/office/drawing/2014/main" id="{00000000-0008-0000-0200-00007E020000}"/>
            </a:ext>
          </a:extLst>
        </xdr:cNvPr>
        <xdr:cNvSpPr/>
      </xdr:nvSpPr>
      <xdr:spPr>
        <a:xfrm>
          <a:off x="15430500" y="102655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59</xdr:row>
      <xdr:rowOff>109220</xdr:rowOff>
    </xdr:from>
    <xdr:to>
      <xdr:col>76</xdr:col>
      <xdr:colOff>165100</xdr:colOff>
      <xdr:row>60</xdr:row>
      <xdr:rowOff>39370</xdr:rowOff>
    </xdr:to>
    <xdr:sp macro="" textlink="">
      <xdr:nvSpPr>
        <xdr:cNvPr id="639" name="フローチャート: 判断 638">
          <a:extLst>
            <a:ext uri="{FF2B5EF4-FFF2-40B4-BE49-F238E27FC236}">
              <a16:creationId xmlns:a16="http://schemas.microsoft.com/office/drawing/2014/main" id="{00000000-0008-0000-0200-00007F020000}"/>
            </a:ext>
          </a:extLst>
        </xdr:cNvPr>
        <xdr:cNvSpPr/>
      </xdr:nvSpPr>
      <xdr:spPr>
        <a:xfrm>
          <a:off x="14541500" y="102247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59</xdr:row>
      <xdr:rowOff>86360</xdr:rowOff>
    </xdr:from>
    <xdr:to>
      <xdr:col>72</xdr:col>
      <xdr:colOff>38100</xdr:colOff>
      <xdr:row>60</xdr:row>
      <xdr:rowOff>16510</xdr:rowOff>
    </xdr:to>
    <xdr:sp macro="" textlink="">
      <xdr:nvSpPr>
        <xdr:cNvPr id="640" name="フローチャート: 判断 639">
          <a:extLst>
            <a:ext uri="{FF2B5EF4-FFF2-40B4-BE49-F238E27FC236}">
              <a16:creationId xmlns:a16="http://schemas.microsoft.com/office/drawing/2014/main" id="{00000000-0008-0000-0200-000080020000}"/>
            </a:ext>
          </a:extLst>
        </xdr:cNvPr>
        <xdr:cNvSpPr/>
      </xdr:nvSpPr>
      <xdr:spPr>
        <a:xfrm>
          <a:off x="13652500" y="102019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59</xdr:row>
      <xdr:rowOff>78196</xdr:rowOff>
    </xdr:from>
    <xdr:to>
      <xdr:col>67</xdr:col>
      <xdr:colOff>101600</xdr:colOff>
      <xdr:row>60</xdr:row>
      <xdr:rowOff>8346</xdr:rowOff>
    </xdr:to>
    <xdr:sp macro="" textlink="">
      <xdr:nvSpPr>
        <xdr:cNvPr id="641" name="フローチャート: 判断 640">
          <a:extLst>
            <a:ext uri="{FF2B5EF4-FFF2-40B4-BE49-F238E27FC236}">
              <a16:creationId xmlns:a16="http://schemas.microsoft.com/office/drawing/2014/main" id="{00000000-0008-0000-0200-000081020000}"/>
            </a:ext>
          </a:extLst>
        </xdr:cNvPr>
        <xdr:cNvSpPr/>
      </xdr:nvSpPr>
      <xdr:spPr>
        <a:xfrm>
          <a:off x="12763500" y="101937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642" name="テキスト ボックス 641">
          <a:extLst>
            <a:ext uri="{FF2B5EF4-FFF2-40B4-BE49-F238E27FC236}">
              <a16:creationId xmlns:a16="http://schemas.microsoft.com/office/drawing/2014/main" id="{00000000-0008-0000-0200-00008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643" name="テキスト ボックス 642">
          <a:extLst>
            <a:ext uri="{FF2B5EF4-FFF2-40B4-BE49-F238E27FC236}">
              <a16:creationId xmlns:a16="http://schemas.microsoft.com/office/drawing/2014/main" id="{00000000-0008-0000-0200-00008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644" name="テキスト ボックス 643">
          <a:extLst>
            <a:ext uri="{FF2B5EF4-FFF2-40B4-BE49-F238E27FC236}">
              <a16:creationId xmlns:a16="http://schemas.microsoft.com/office/drawing/2014/main" id="{00000000-0008-0000-0200-00008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645" name="テキスト ボックス 644">
          <a:extLst>
            <a:ext uri="{FF2B5EF4-FFF2-40B4-BE49-F238E27FC236}">
              <a16:creationId xmlns:a16="http://schemas.microsoft.com/office/drawing/2014/main" id="{00000000-0008-0000-0200-00008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46" name="テキスト ボックス 645">
          <a:extLst>
            <a:ext uri="{FF2B5EF4-FFF2-40B4-BE49-F238E27FC236}">
              <a16:creationId xmlns:a16="http://schemas.microsoft.com/office/drawing/2014/main" id="{00000000-0008-0000-0200-00008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117384</xdr:rowOff>
    </xdr:from>
    <xdr:to>
      <xdr:col>85</xdr:col>
      <xdr:colOff>177800</xdr:colOff>
      <xdr:row>61</xdr:row>
      <xdr:rowOff>47534</xdr:rowOff>
    </xdr:to>
    <xdr:sp macro="" textlink="">
      <xdr:nvSpPr>
        <xdr:cNvPr id="647" name="楕円 646">
          <a:extLst>
            <a:ext uri="{FF2B5EF4-FFF2-40B4-BE49-F238E27FC236}">
              <a16:creationId xmlns:a16="http://schemas.microsoft.com/office/drawing/2014/main" id="{00000000-0008-0000-0200-000087020000}"/>
            </a:ext>
          </a:extLst>
        </xdr:cNvPr>
        <xdr:cNvSpPr/>
      </xdr:nvSpPr>
      <xdr:spPr>
        <a:xfrm>
          <a:off x="16268700" y="104043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95811</xdr:rowOff>
    </xdr:from>
    <xdr:ext cx="405111" cy="259045"/>
    <xdr:sp macro="" textlink="">
      <xdr:nvSpPr>
        <xdr:cNvPr id="648" name="【保健センター・保健所】&#10;有形固定資産減価償却率該当値テキスト">
          <a:extLst>
            <a:ext uri="{FF2B5EF4-FFF2-40B4-BE49-F238E27FC236}">
              <a16:creationId xmlns:a16="http://schemas.microsoft.com/office/drawing/2014/main" id="{00000000-0008-0000-0200-000088020000}"/>
            </a:ext>
          </a:extLst>
        </xdr:cNvPr>
        <xdr:cNvSpPr txBox="1"/>
      </xdr:nvSpPr>
      <xdr:spPr>
        <a:xfrm>
          <a:off x="16357600" y="1038281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135346</xdr:rowOff>
    </xdr:from>
    <xdr:to>
      <xdr:col>81</xdr:col>
      <xdr:colOff>101600</xdr:colOff>
      <xdr:row>61</xdr:row>
      <xdr:rowOff>65496</xdr:rowOff>
    </xdr:to>
    <xdr:sp macro="" textlink="">
      <xdr:nvSpPr>
        <xdr:cNvPr id="649" name="楕円 648">
          <a:extLst>
            <a:ext uri="{FF2B5EF4-FFF2-40B4-BE49-F238E27FC236}">
              <a16:creationId xmlns:a16="http://schemas.microsoft.com/office/drawing/2014/main" id="{00000000-0008-0000-0200-000089020000}"/>
            </a:ext>
          </a:extLst>
        </xdr:cNvPr>
        <xdr:cNvSpPr/>
      </xdr:nvSpPr>
      <xdr:spPr>
        <a:xfrm>
          <a:off x="15430500" y="1042234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168184</xdr:rowOff>
    </xdr:from>
    <xdr:to>
      <xdr:col>85</xdr:col>
      <xdr:colOff>127000</xdr:colOff>
      <xdr:row>61</xdr:row>
      <xdr:rowOff>14696</xdr:rowOff>
    </xdr:to>
    <xdr:cxnSp macro="">
      <xdr:nvCxnSpPr>
        <xdr:cNvPr id="650" name="直線コネクタ 649">
          <a:extLst>
            <a:ext uri="{FF2B5EF4-FFF2-40B4-BE49-F238E27FC236}">
              <a16:creationId xmlns:a16="http://schemas.microsoft.com/office/drawing/2014/main" id="{00000000-0008-0000-0200-00008A020000}"/>
            </a:ext>
          </a:extLst>
        </xdr:cNvPr>
        <xdr:cNvCxnSpPr/>
      </xdr:nvCxnSpPr>
      <xdr:spPr>
        <a:xfrm flipV="1">
          <a:off x="15481300" y="10455184"/>
          <a:ext cx="838200" cy="179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102688</xdr:rowOff>
    </xdr:from>
    <xdr:to>
      <xdr:col>76</xdr:col>
      <xdr:colOff>165100</xdr:colOff>
      <xdr:row>61</xdr:row>
      <xdr:rowOff>32838</xdr:rowOff>
    </xdr:to>
    <xdr:sp macro="" textlink="">
      <xdr:nvSpPr>
        <xdr:cNvPr id="651" name="楕円 650">
          <a:extLst>
            <a:ext uri="{FF2B5EF4-FFF2-40B4-BE49-F238E27FC236}">
              <a16:creationId xmlns:a16="http://schemas.microsoft.com/office/drawing/2014/main" id="{00000000-0008-0000-0200-00008B020000}"/>
            </a:ext>
          </a:extLst>
        </xdr:cNvPr>
        <xdr:cNvSpPr/>
      </xdr:nvSpPr>
      <xdr:spPr>
        <a:xfrm>
          <a:off x="14541500" y="103896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153488</xdr:rowOff>
    </xdr:from>
    <xdr:to>
      <xdr:col>81</xdr:col>
      <xdr:colOff>50800</xdr:colOff>
      <xdr:row>61</xdr:row>
      <xdr:rowOff>14696</xdr:rowOff>
    </xdr:to>
    <xdr:cxnSp macro="">
      <xdr:nvCxnSpPr>
        <xdr:cNvPr id="652" name="直線コネクタ 651">
          <a:extLst>
            <a:ext uri="{FF2B5EF4-FFF2-40B4-BE49-F238E27FC236}">
              <a16:creationId xmlns:a16="http://schemas.microsoft.com/office/drawing/2014/main" id="{00000000-0008-0000-0200-00008C020000}"/>
            </a:ext>
          </a:extLst>
        </xdr:cNvPr>
        <xdr:cNvCxnSpPr/>
      </xdr:nvCxnSpPr>
      <xdr:spPr>
        <a:xfrm>
          <a:off x="14592300" y="10440488"/>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76563</xdr:rowOff>
    </xdr:from>
    <xdr:to>
      <xdr:col>72</xdr:col>
      <xdr:colOff>38100</xdr:colOff>
      <xdr:row>61</xdr:row>
      <xdr:rowOff>6713</xdr:rowOff>
    </xdr:to>
    <xdr:sp macro="" textlink="">
      <xdr:nvSpPr>
        <xdr:cNvPr id="653" name="楕円 652">
          <a:extLst>
            <a:ext uri="{FF2B5EF4-FFF2-40B4-BE49-F238E27FC236}">
              <a16:creationId xmlns:a16="http://schemas.microsoft.com/office/drawing/2014/main" id="{00000000-0008-0000-0200-00008D020000}"/>
            </a:ext>
          </a:extLst>
        </xdr:cNvPr>
        <xdr:cNvSpPr/>
      </xdr:nvSpPr>
      <xdr:spPr>
        <a:xfrm>
          <a:off x="13652500" y="10363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127363</xdr:rowOff>
    </xdr:from>
    <xdr:to>
      <xdr:col>76</xdr:col>
      <xdr:colOff>114300</xdr:colOff>
      <xdr:row>60</xdr:row>
      <xdr:rowOff>153488</xdr:rowOff>
    </xdr:to>
    <xdr:cxnSp macro="">
      <xdr:nvCxnSpPr>
        <xdr:cNvPr id="654" name="直線コネクタ 653">
          <a:extLst>
            <a:ext uri="{FF2B5EF4-FFF2-40B4-BE49-F238E27FC236}">
              <a16:creationId xmlns:a16="http://schemas.microsoft.com/office/drawing/2014/main" id="{00000000-0008-0000-0200-00008E020000}"/>
            </a:ext>
          </a:extLst>
        </xdr:cNvPr>
        <xdr:cNvCxnSpPr/>
      </xdr:nvCxnSpPr>
      <xdr:spPr>
        <a:xfrm>
          <a:off x="13703300" y="10414363"/>
          <a:ext cx="889000" cy="261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60</xdr:row>
      <xdr:rowOff>47172</xdr:rowOff>
    </xdr:from>
    <xdr:to>
      <xdr:col>67</xdr:col>
      <xdr:colOff>101600</xdr:colOff>
      <xdr:row>60</xdr:row>
      <xdr:rowOff>148772</xdr:rowOff>
    </xdr:to>
    <xdr:sp macro="" textlink="">
      <xdr:nvSpPr>
        <xdr:cNvPr id="655" name="楕円 654">
          <a:extLst>
            <a:ext uri="{FF2B5EF4-FFF2-40B4-BE49-F238E27FC236}">
              <a16:creationId xmlns:a16="http://schemas.microsoft.com/office/drawing/2014/main" id="{00000000-0008-0000-0200-00008F020000}"/>
            </a:ext>
          </a:extLst>
        </xdr:cNvPr>
        <xdr:cNvSpPr/>
      </xdr:nvSpPr>
      <xdr:spPr>
        <a:xfrm>
          <a:off x="12763500" y="103341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60</xdr:row>
      <xdr:rowOff>97972</xdr:rowOff>
    </xdr:from>
    <xdr:to>
      <xdr:col>71</xdr:col>
      <xdr:colOff>177800</xdr:colOff>
      <xdr:row>60</xdr:row>
      <xdr:rowOff>127363</xdr:rowOff>
    </xdr:to>
    <xdr:cxnSp macro="">
      <xdr:nvCxnSpPr>
        <xdr:cNvPr id="656" name="直線コネクタ 655">
          <a:extLst>
            <a:ext uri="{FF2B5EF4-FFF2-40B4-BE49-F238E27FC236}">
              <a16:creationId xmlns:a16="http://schemas.microsoft.com/office/drawing/2014/main" id="{00000000-0008-0000-0200-000090020000}"/>
            </a:ext>
          </a:extLst>
        </xdr:cNvPr>
        <xdr:cNvCxnSpPr/>
      </xdr:nvCxnSpPr>
      <xdr:spPr>
        <a:xfrm>
          <a:off x="12814300" y="10384972"/>
          <a:ext cx="889000" cy="293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58</xdr:row>
      <xdr:rowOff>96718</xdr:rowOff>
    </xdr:from>
    <xdr:ext cx="405111" cy="259045"/>
    <xdr:sp macro="" textlink="">
      <xdr:nvSpPr>
        <xdr:cNvPr id="657" name="n_1aveValue【保健センター・保健所】&#10;有形固定資産減価償却率">
          <a:extLst>
            <a:ext uri="{FF2B5EF4-FFF2-40B4-BE49-F238E27FC236}">
              <a16:creationId xmlns:a16="http://schemas.microsoft.com/office/drawing/2014/main" id="{00000000-0008-0000-0200-000091020000}"/>
            </a:ext>
          </a:extLst>
        </xdr:cNvPr>
        <xdr:cNvSpPr txBox="1"/>
      </xdr:nvSpPr>
      <xdr:spPr>
        <a:xfrm>
          <a:off x="15266044" y="100408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58</xdr:row>
      <xdr:rowOff>55897</xdr:rowOff>
    </xdr:from>
    <xdr:ext cx="405111" cy="259045"/>
    <xdr:sp macro="" textlink="">
      <xdr:nvSpPr>
        <xdr:cNvPr id="658" name="n_2aveValue【保健センター・保健所】&#10;有形固定資産減価償却率">
          <a:extLst>
            <a:ext uri="{FF2B5EF4-FFF2-40B4-BE49-F238E27FC236}">
              <a16:creationId xmlns:a16="http://schemas.microsoft.com/office/drawing/2014/main" id="{00000000-0008-0000-0200-000092020000}"/>
            </a:ext>
          </a:extLst>
        </xdr:cNvPr>
        <xdr:cNvSpPr txBox="1"/>
      </xdr:nvSpPr>
      <xdr:spPr>
        <a:xfrm>
          <a:off x="14389744" y="99999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58</xdr:row>
      <xdr:rowOff>33037</xdr:rowOff>
    </xdr:from>
    <xdr:ext cx="405111" cy="259045"/>
    <xdr:sp macro="" textlink="">
      <xdr:nvSpPr>
        <xdr:cNvPr id="659" name="n_3aveValue【保健センター・保健所】&#10;有形固定資産減価償却率">
          <a:extLst>
            <a:ext uri="{FF2B5EF4-FFF2-40B4-BE49-F238E27FC236}">
              <a16:creationId xmlns:a16="http://schemas.microsoft.com/office/drawing/2014/main" id="{00000000-0008-0000-0200-000093020000}"/>
            </a:ext>
          </a:extLst>
        </xdr:cNvPr>
        <xdr:cNvSpPr txBox="1"/>
      </xdr:nvSpPr>
      <xdr:spPr>
        <a:xfrm>
          <a:off x="13500744" y="99771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58</xdr:row>
      <xdr:rowOff>24873</xdr:rowOff>
    </xdr:from>
    <xdr:ext cx="405111" cy="259045"/>
    <xdr:sp macro="" textlink="">
      <xdr:nvSpPr>
        <xdr:cNvPr id="660" name="n_4aveValue【保健センター・保健所】&#10;有形固定資産減価償却率">
          <a:extLst>
            <a:ext uri="{FF2B5EF4-FFF2-40B4-BE49-F238E27FC236}">
              <a16:creationId xmlns:a16="http://schemas.microsoft.com/office/drawing/2014/main" id="{00000000-0008-0000-0200-000094020000}"/>
            </a:ext>
          </a:extLst>
        </xdr:cNvPr>
        <xdr:cNvSpPr txBox="1"/>
      </xdr:nvSpPr>
      <xdr:spPr>
        <a:xfrm>
          <a:off x="12611744" y="99689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56623</xdr:rowOff>
    </xdr:from>
    <xdr:ext cx="405111" cy="259045"/>
    <xdr:sp macro="" textlink="">
      <xdr:nvSpPr>
        <xdr:cNvPr id="661" name="n_1mainValue【保健センター・保健所】&#10;有形固定資産減価償却率">
          <a:extLst>
            <a:ext uri="{FF2B5EF4-FFF2-40B4-BE49-F238E27FC236}">
              <a16:creationId xmlns:a16="http://schemas.microsoft.com/office/drawing/2014/main" id="{00000000-0008-0000-0200-000095020000}"/>
            </a:ext>
          </a:extLst>
        </xdr:cNvPr>
        <xdr:cNvSpPr txBox="1"/>
      </xdr:nvSpPr>
      <xdr:spPr>
        <a:xfrm>
          <a:off x="15266044" y="105150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61</xdr:row>
      <xdr:rowOff>23965</xdr:rowOff>
    </xdr:from>
    <xdr:ext cx="405111" cy="259045"/>
    <xdr:sp macro="" textlink="">
      <xdr:nvSpPr>
        <xdr:cNvPr id="662" name="n_2mainValue【保健センター・保健所】&#10;有形固定資産減価償却率">
          <a:extLst>
            <a:ext uri="{FF2B5EF4-FFF2-40B4-BE49-F238E27FC236}">
              <a16:creationId xmlns:a16="http://schemas.microsoft.com/office/drawing/2014/main" id="{00000000-0008-0000-0200-000096020000}"/>
            </a:ext>
          </a:extLst>
        </xdr:cNvPr>
        <xdr:cNvSpPr txBox="1"/>
      </xdr:nvSpPr>
      <xdr:spPr>
        <a:xfrm>
          <a:off x="14389744" y="10482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60</xdr:row>
      <xdr:rowOff>169290</xdr:rowOff>
    </xdr:from>
    <xdr:ext cx="405111" cy="259045"/>
    <xdr:sp macro="" textlink="">
      <xdr:nvSpPr>
        <xdr:cNvPr id="663" name="n_3mainValue【保健センター・保健所】&#10;有形固定資産減価償却率">
          <a:extLst>
            <a:ext uri="{FF2B5EF4-FFF2-40B4-BE49-F238E27FC236}">
              <a16:creationId xmlns:a16="http://schemas.microsoft.com/office/drawing/2014/main" id="{00000000-0008-0000-0200-000097020000}"/>
            </a:ext>
          </a:extLst>
        </xdr:cNvPr>
        <xdr:cNvSpPr txBox="1"/>
      </xdr:nvSpPr>
      <xdr:spPr>
        <a:xfrm>
          <a:off x="13500744" y="1045629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60</xdr:row>
      <xdr:rowOff>139899</xdr:rowOff>
    </xdr:from>
    <xdr:ext cx="405111" cy="259045"/>
    <xdr:sp macro="" textlink="">
      <xdr:nvSpPr>
        <xdr:cNvPr id="664" name="n_4mainValue【保健センター・保健所】&#10;有形固定資産減価償却率">
          <a:extLst>
            <a:ext uri="{FF2B5EF4-FFF2-40B4-BE49-F238E27FC236}">
              <a16:creationId xmlns:a16="http://schemas.microsoft.com/office/drawing/2014/main" id="{00000000-0008-0000-0200-000098020000}"/>
            </a:ext>
          </a:extLst>
        </xdr:cNvPr>
        <xdr:cNvSpPr txBox="1"/>
      </xdr:nvSpPr>
      <xdr:spPr>
        <a:xfrm>
          <a:off x="12611744" y="104268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65" name="正方形/長方形 664">
          <a:extLst>
            <a:ext uri="{FF2B5EF4-FFF2-40B4-BE49-F238E27FC236}">
              <a16:creationId xmlns:a16="http://schemas.microsoft.com/office/drawing/2014/main" id="{00000000-0008-0000-0200-000099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66" name="正方形/長方形 665">
          <a:extLst>
            <a:ext uri="{FF2B5EF4-FFF2-40B4-BE49-F238E27FC236}">
              <a16:creationId xmlns:a16="http://schemas.microsoft.com/office/drawing/2014/main" id="{00000000-0008-0000-0200-00009A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67" name="正方形/長方形 666">
          <a:extLst>
            <a:ext uri="{FF2B5EF4-FFF2-40B4-BE49-F238E27FC236}">
              <a16:creationId xmlns:a16="http://schemas.microsoft.com/office/drawing/2014/main" id="{00000000-0008-0000-0200-00009B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68" name="正方形/長方形 667">
          <a:extLst>
            <a:ext uri="{FF2B5EF4-FFF2-40B4-BE49-F238E27FC236}">
              <a16:creationId xmlns:a16="http://schemas.microsoft.com/office/drawing/2014/main" id="{00000000-0008-0000-0200-00009C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69" name="正方形/長方形 668">
          <a:extLst>
            <a:ext uri="{FF2B5EF4-FFF2-40B4-BE49-F238E27FC236}">
              <a16:creationId xmlns:a16="http://schemas.microsoft.com/office/drawing/2014/main" id="{00000000-0008-0000-0200-00009D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70" name="正方形/長方形 669">
          <a:extLst>
            <a:ext uri="{FF2B5EF4-FFF2-40B4-BE49-F238E27FC236}">
              <a16:creationId xmlns:a16="http://schemas.microsoft.com/office/drawing/2014/main" id="{00000000-0008-0000-0200-00009E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71" name="正方形/長方形 670">
          <a:extLst>
            <a:ext uri="{FF2B5EF4-FFF2-40B4-BE49-F238E27FC236}">
              <a16:creationId xmlns:a16="http://schemas.microsoft.com/office/drawing/2014/main" id="{00000000-0008-0000-0200-00009F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72" name="正方形/長方形 671">
          <a:extLst>
            <a:ext uri="{FF2B5EF4-FFF2-40B4-BE49-F238E27FC236}">
              <a16:creationId xmlns:a16="http://schemas.microsoft.com/office/drawing/2014/main" id="{00000000-0008-0000-0200-0000A0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73" name="テキスト ボックス 672">
          <a:extLst>
            <a:ext uri="{FF2B5EF4-FFF2-40B4-BE49-F238E27FC236}">
              <a16:creationId xmlns:a16="http://schemas.microsoft.com/office/drawing/2014/main" id="{00000000-0008-0000-0200-0000A1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74" name="直線コネクタ 673">
          <a:extLst>
            <a:ext uri="{FF2B5EF4-FFF2-40B4-BE49-F238E27FC236}">
              <a16:creationId xmlns:a16="http://schemas.microsoft.com/office/drawing/2014/main" id="{00000000-0008-0000-0200-0000A2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675" name="直線コネクタ 674">
          <a:extLst>
            <a:ext uri="{FF2B5EF4-FFF2-40B4-BE49-F238E27FC236}">
              <a16:creationId xmlns:a16="http://schemas.microsoft.com/office/drawing/2014/main" id="{00000000-0008-0000-0200-0000A302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76" name="テキスト ボックス 675">
          <a:extLst>
            <a:ext uri="{FF2B5EF4-FFF2-40B4-BE49-F238E27FC236}">
              <a16:creationId xmlns:a16="http://schemas.microsoft.com/office/drawing/2014/main" id="{00000000-0008-0000-0200-0000A402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77" name="直線コネクタ 676">
          <a:extLst>
            <a:ext uri="{FF2B5EF4-FFF2-40B4-BE49-F238E27FC236}">
              <a16:creationId xmlns:a16="http://schemas.microsoft.com/office/drawing/2014/main" id="{00000000-0008-0000-0200-0000A502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78" name="テキスト ボックス 677">
          <a:extLst>
            <a:ext uri="{FF2B5EF4-FFF2-40B4-BE49-F238E27FC236}">
              <a16:creationId xmlns:a16="http://schemas.microsoft.com/office/drawing/2014/main" id="{00000000-0008-0000-0200-0000A602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79" name="直線コネクタ 678">
          <a:extLst>
            <a:ext uri="{FF2B5EF4-FFF2-40B4-BE49-F238E27FC236}">
              <a16:creationId xmlns:a16="http://schemas.microsoft.com/office/drawing/2014/main" id="{00000000-0008-0000-0200-0000A702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80" name="テキスト ボックス 679">
          <a:extLst>
            <a:ext uri="{FF2B5EF4-FFF2-40B4-BE49-F238E27FC236}">
              <a16:creationId xmlns:a16="http://schemas.microsoft.com/office/drawing/2014/main" id="{00000000-0008-0000-0200-0000A802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81" name="直線コネクタ 680">
          <a:extLst>
            <a:ext uri="{FF2B5EF4-FFF2-40B4-BE49-F238E27FC236}">
              <a16:creationId xmlns:a16="http://schemas.microsoft.com/office/drawing/2014/main" id="{00000000-0008-0000-0200-0000A902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82" name="テキスト ボックス 681">
          <a:extLst>
            <a:ext uri="{FF2B5EF4-FFF2-40B4-BE49-F238E27FC236}">
              <a16:creationId xmlns:a16="http://schemas.microsoft.com/office/drawing/2014/main" id="{00000000-0008-0000-0200-0000AA02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83" name="直線コネクタ 682">
          <a:extLst>
            <a:ext uri="{FF2B5EF4-FFF2-40B4-BE49-F238E27FC236}">
              <a16:creationId xmlns:a16="http://schemas.microsoft.com/office/drawing/2014/main" id="{00000000-0008-0000-0200-0000AB02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84" name="テキスト ボックス 683">
          <a:extLst>
            <a:ext uri="{FF2B5EF4-FFF2-40B4-BE49-F238E27FC236}">
              <a16:creationId xmlns:a16="http://schemas.microsoft.com/office/drawing/2014/main" id="{00000000-0008-0000-0200-0000AC020000}"/>
            </a:ext>
          </a:extLst>
        </xdr:cNvPr>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85" name="直線コネクタ 684">
          <a:extLst>
            <a:ext uri="{FF2B5EF4-FFF2-40B4-BE49-F238E27FC236}">
              <a16:creationId xmlns:a16="http://schemas.microsoft.com/office/drawing/2014/main" id="{00000000-0008-0000-0200-0000AD02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86" name="テキスト ボックス 685">
          <a:extLst>
            <a:ext uri="{FF2B5EF4-FFF2-40B4-BE49-F238E27FC236}">
              <a16:creationId xmlns:a16="http://schemas.microsoft.com/office/drawing/2014/main" id="{00000000-0008-0000-0200-0000AE020000}"/>
            </a:ext>
          </a:extLst>
        </xdr:cNvPr>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87" name="直線コネクタ 686">
          <a:extLst>
            <a:ext uri="{FF2B5EF4-FFF2-40B4-BE49-F238E27FC236}">
              <a16:creationId xmlns:a16="http://schemas.microsoft.com/office/drawing/2014/main" id="{00000000-0008-0000-0200-0000AF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88" name="テキスト ボックス 687">
          <a:extLst>
            <a:ext uri="{FF2B5EF4-FFF2-40B4-BE49-F238E27FC236}">
              <a16:creationId xmlns:a16="http://schemas.microsoft.com/office/drawing/2014/main" id="{00000000-0008-0000-0200-0000B0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89" name="【保健センター・保健所】&#10;一人当たり面積グラフ枠">
          <a:extLst>
            <a:ext uri="{FF2B5EF4-FFF2-40B4-BE49-F238E27FC236}">
              <a16:creationId xmlns:a16="http://schemas.microsoft.com/office/drawing/2014/main" id="{00000000-0008-0000-0200-0000B1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164919</xdr:rowOff>
    </xdr:from>
    <xdr:to>
      <xdr:col>116</xdr:col>
      <xdr:colOff>62864</xdr:colOff>
      <xdr:row>64</xdr:row>
      <xdr:rowOff>120831</xdr:rowOff>
    </xdr:to>
    <xdr:cxnSp macro="">
      <xdr:nvCxnSpPr>
        <xdr:cNvPr id="690" name="直線コネクタ 689">
          <a:extLst>
            <a:ext uri="{FF2B5EF4-FFF2-40B4-BE49-F238E27FC236}">
              <a16:creationId xmlns:a16="http://schemas.microsoft.com/office/drawing/2014/main" id="{00000000-0008-0000-0200-0000B2020000}"/>
            </a:ext>
          </a:extLst>
        </xdr:cNvPr>
        <xdr:cNvCxnSpPr/>
      </xdr:nvCxnSpPr>
      <xdr:spPr>
        <a:xfrm flipV="1">
          <a:off x="22160864" y="9594669"/>
          <a:ext cx="0" cy="149896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124658</xdr:rowOff>
    </xdr:from>
    <xdr:ext cx="469744" cy="259045"/>
    <xdr:sp macro="" textlink="">
      <xdr:nvSpPr>
        <xdr:cNvPr id="691" name="【保健センター・保健所】&#10;一人当たり面積最小値テキスト">
          <a:extLst>
            <a:ext uri="{FF2B5EF4-FFF2-40B4-BE49-F238E27FC236}">
              <a16:creationId xmlns:a16="http://schemas.microsoft.com/office/drawing/2014/main" id="{00000000-0008-0000-0200-0000B3020000}"/>
            </a:ext>
          </a:extLst>
        </xdr:cNvPr>
        <xdr:cNvSpPr txBox="1"/>
      </xdr:nvSpPr>
      <xdr:spPr>
        <a:xfrm>
          <a:off x="22199600" y="110974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120831</xdr:rowOff>
    </xdr:from>
    <xdr:to>
      <xdr:col>116</xdr:col>
      <xdr:colOff>152400</xdr:colOff>
      <xdr:row>64</xdr:row>
      <xdr:rowOff>120831</xdr:rowOff>
    </xdr:to>
    <xdr:cxnSp macro="">
      <xdr:nvCxnSpPr>
        <xdr:cNvPr id="692" name="直線コネクタ 691">
          <a:extLst>
            <a:ext uri="{FF2B5EF4-FFF2-40B4-BE49-F238E27FC236}">
              <a16:creationId xmlns:a16="http://schemas.microsoft.com/office/drawing/2014/main" id="{00000000-0008-0000-0200-0000B4020000}"/>
            </a:ext>
          </a:extLst>
        </xdr:cNvPr>
        <xdr:cNvCxnSpPr/>
      </xdr:nvCxnSpPr>
      <xdr:spPr>
        <a:xfrm>
          <a:off x="22072600" y="110936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111596</xdr:rowOff>
    </xdr:from>
    <xdr:ext cx="469744" cy="259045"/>
    <xdr:sp macro="" textlink="">
      <xdr:nvSpPr>
        <xdr:cNvPr id="693" name="【保健センター・保健所】&#10;一人当たり面積最大値テキスト">
          <a:extLst>
            <a:ext uri="{FF2B5EF4-FFF2-40B4-BE49-F238E27FC236}">
              <a16:creationId xmlns:a16="http://schemas.microsoft.com/office/drawing/2014/main" id="{00000000-0008-0000-0200-0000B5020000}"/>
            </a:ext>
          </a:extLst>
        </xdr:cNvPr>
        <xdr:cNvSpPr txBox="1"/>
      </xdr:nvSpPr>
      <xdr:spPr>
        <a:xfrm>
          <a:off x="22199600" y="93698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164919</xdr:rowOff>
    </xdr:from>
    <xdr:to>
      <xdr:col>116</xdr:col>
      <xdr:colOff>152400</xdr:colOff>
      <xdr:row>55</xdr:row>
      <xdr:rowOff>164919</xdr:rowOff>
    </xdr:to>
    <xdr:cxnSp macro="">
      <xdr:nvCxnSpPr>
        <xdr:cNvPr id="694" name="直線コネクタ 693">
          <a:extLst>
            <a:ext uri="{FF2B5EF4-FFF2-40B4-BE49-F238E27FC236}">
              <a16:creationId xmlns:a16="http://schemas.microsoft.com/office/drawing/2014/main" id="{00000000-0008-0000-0200-0000B6020000}"/>
            </a:ext>
          </a:extLst>
        </xdr:cNvPr>
        <xdr:cNvCxnSpPr/>
      </xdr:nvCxnSpPr>
      <xdr:spPr>
        <a:xfrm>
          <a:off x="22072600" y="95946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65150</xdr:rowOff>
    </xdr:from>
    <xdr:ext cx="469744" cy="259045"/>
    <xdr:sp macro="" textlink="">
      <xdr:nvSpPr>
        <xdr:cNvPr id="695" name="【保健センター・保健所】&#10;一人当たり面積平均値テキスト">
          <a:extLst>
            <a:ext uri="{FF2B5EF4-FFF2-40B4-BE49-F238E27FC236}">
              <a16:creationId xmlns:a16="http://schemas.microsoft.com/office/drawing/2014/main" id="{00000000-0008-0000-0200-0000B7020000}"/>
            </a:ext>
          </a:extLst>
        </xdr:cNvPr>
        <xdr:cNvSpPr txBox="1"/>
      </xdr:nvSpPr>
      <xdr:spPr>
        <a:xfrm>
          <a:off x="22199600" y="1069505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42273</xdr:rowOff>
    </xdr:from>
    <xdr:to>
      <xdr:col>116</xdr:col>
      <xdr:colOff>114300</xdr:colOff>
      <xdr:row>63</xdr:row>
      <xdr:rowOff>143873</xdr:rowOff>
    </xdr:to>
    <xdr:sp macro="" textlink="">
      <xdr:nvSpPr>
        <xdr:cNvPr id="696" name="フローチャート: 判断 695">
          <a:extLst>
            <a:ext uri="{FF2B5EF4-FFF2-40B4-BE49-F238E27FC236}">
              <a16:creationId xmlns:a16="http://schemas.microsoft.com/office/drawing/2014/main" id="{00000000-0008-0000-0200-0000B8020000}"/>
            </a:ext>
          </a:extLst>
        </xdr:cNvPr>
        <xdr:cNvSpPr/>
      </xdr:nvSpPr>
      <xdr:spPr>
        <a:xfrm>
          <a:off x="221107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63</xdr:row>
      <xdr:rowOff>58601</xdr:rowOff>
    </xdr:from>
    <xdr:to>
      <xdr:col>112</xdr:col>
      <xdr:colOff>38100</xdr:colOff>
      <xdr:row>63</xdr:row>
      <xdr:rowOff>160201</xdr:rowOff>
    </xdr:to>
    <xdr:sp macro="" textlink="">
      <xdr:nvSpPr>
        <xdr:cNvPr id="697" name="フローチャート: 判断 696">
          <a:extLst>
            <a:ext uri="{FF2B5EF4-FFF2-40B4-BE49-F238E27FC236}">
              <a16:creationId xmlns:a16="http://schemas.microsoft.com/office/drawing/2014/main" id="{00000000-0008-0000-0200-0000B9020000}"/>
            </a:ext>
          </a:extLst>
        </xdr:cNvPr>
        <xdr:cNvSpPr/>
      </xdr:nvSpPr>
      <xdr:spPr>
        <a:xfrm>
          <a:off x="21272500" y="10859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63</xdr:row>
      <xdr:rowOff>42273</xdr:rowOff>
    </xdr:from>
    <xdr:to>
      <xdr:col>107</xdr:col>
      <xdr:colOff>101600</xdr:colOff>
      <xdr:row>63</xdr:row>
      <xdr:rowOff>143873</xdr:rowOff>
    </xdr:to>
    <xdr:sp macro="" textlink="">
      <xdr:nvSpPr>
        <xdr:cNvPr id="698" name="フローチャート: 判断 697">
          <a:extLst>
            <a:ext uri="{FF2B5EF4-FFF2-40B4-BE49-F238E27FC236}">
              <a16:creationId xmlns:a16="http://schemas.microsoft.com/office/drawing/2014/main" id="{00000000-0008-0000-0200-0000BA020000}"/>
            </a:ext>
          </a:extLst>
        </xdr:cNvPr>
        <xdr:cNvSpPr/>
      </xdr:nvSpPr>
      <xdr:spPr>
        <a:xfrm>
          <a:off x="20383500" y="10843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63</xdr:row>
      <xdr:rowOff>48804</xdr:rowOff>
    </xdr:from>
    <xdr:to>
      <xdr:col>102</xdr:col>
      <xdr:colOff>165100</xdr:colOff>
      <xdr:row>63</xdr:row>
      <xdr:rowOff>150404</xdr:rowOff>
    </xdr:to>
    <xdr:sp macro="" textlink="">
      <xdr:nvSpPr>
        <xdr:cNvPr id="699" name="フローチャート: 判断 698">
          <a:extLst>
            <a:ext uri="{FF2B5EF4-FFF2-40B4-BE49-F238E27FC236}">
              <a16:creationId xmlns:a16="http://schemas.microsoft.com/office/drawing/2014/main" id="{00000000-0008-0000-0200-0000BB020000}"/>
            </a:ext>
          </a:extLst>
        </xdr:cNvPr>
        <xdr:cNvSpPr/>
      </xdr:nvSpPr>
      <xdr:spPr>
        <a:xfrm>
          <a:off x="19494500" y="10850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63</xdr:row>
      <xdr:rowOff>71665</xdr:rowOff>
    </xdr:from>
    <xdr:to>
      <xdr:col>98</xdr:col>
      <xdr:colOff>38100</xdr:colOff>
      <xdr:row>64</xdr:row>
      <xdr:rowOff>1815</xdr:rowOff>
    </xdr:to>
    <xdr:sp macro="" textlink="">
      <xdr:nvSpPr>
        <xdr:cNvPr id="700" name="フローチャート: 判断 699">
          <a:extLst>
            <a:ext uri="{FF2B5EF4-FFF2-40B4-BE49-F238E27FC236}">
              <a16:creationId xmlns:a16="http://schemas.microsoft.com/office/drawing/2014/main" id="{00000000-0008-0000-0200-0000BC020000}"/>
            </a:ext>
          </a:extLst>
        </xdr:cNvPr>
        <xdr:cNvSpPr/>
      </xdr:nvSpPr>
      <xdr:spPr>
        <a:xfrm>
          <a:off x="18605500" y="108730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701" name="テキスト ボックス 700">
          <a:extLst>
            <a:ext uri="{FF2B5EF4-FFF2-40B4-BE49-F238E27FC236}">
              <a16:creationId xmlns:a16="http://schemas.microsoft.com/office/drawing/2014/main" id="{00000000-0008-0000-0200-0000BD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702" name="テキスト ボックス 701">
          <a:extLst>
            <a:ext uri="{FF2B5EF4-FFF2-40B4-BE49-F238E27FC236}">
              <a16:creationId xmlns:a16="http://schemas.microsoft.com/office/drawing/2014/main" id="{00000000-0008-0000-0200-0000BE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703" name="テキスト ボックス 702">
          <a:extLst>
            <a:ext uri="{FF2B5EF4-FFF2-40B4-BE49-F238E27FC236}">
              <a16:creationId xmlns:a16="http://schemas.microsoft.com/office/drawing/2014/main" id="{00000000-0008-0000-0200-0000BF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704" name="テキスト ボックス 703">
          <a:extLst>
            <a:ext uri="{FF2B5EF4-FFF2-40B4-BE49-F238E27FC236}">
              <a16:creationId xmlns:a16="http://schemas.microsoft.com/office/drawing/2014/main" id="{00000000-0008-0000-0200-0000C0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705" name="テキスト ボックス 704">
          <a:extLst>
            <a:ext uri="{FF2B5EF4-FFF2-40B4-BE49-F238E27FC236}">
              <a16:creationId xmlns:a16="http://schemas.microsoft.com/office/drawing/2014/main" id="{00000000-0008-0000-0200-0000C1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63</xdr:row>
      <xdr:rowOff>146776</xdr:rowOff>
    </xdr:from>
    <xdr:to>
      <xdr:col>116</xdr:col>
      <xdr:colOff>114300</xdr:colOff>
      <xdr:row>64</xdr:row>
      <xdr:rowOff>76926</xdr:rowOff>
    </xdr:to>
    <xdr:sp macro="" textlink="">
      <xdr:nvSpPr>
        <xdr:cNvPr id="706" name="楕円 705">
          <a:extLst>
            <a:ext uri="{FF2B5EF4-FFF2-40B4-BE49-F238E27FC236}">
              <a16:creationId xmlns:a16="http://schemas.microsoft.com/office/drawing/2014/main" id="{00000000-0008-0000-0200-0000C2020000}"/>
            </a:ext>
          </a:extLst>
        </xdr:cNvPr>
        <xdr:cNvSpPr/>
      </xdr:nvSpPr>
      <xdr:spPr>
        <a:xfrm>
          <a:off x="22110700" y="109481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63</xdr:row>
      <xdr:rowOff>61703</xdr:rowOff>
    </xdr:from>
    <xdr:ext cx="469744" cy="259045"/>
    <xdr:sp macro="" textlink="">
      <xdr:nvSpPr>
        <xdr:cNvPr id="707" name="【保健センター・保健所】&#10;一人当たり面積該当値テキスト">
          <a:extLst>
            <a:ext uri="{FF2B5EF4-FFF2-40B4-BE49-F238E27FC236}">
              <a16:creationId xmlns:a16="http://schemas.microsoft.com/office/drawing/2014/main" id="{00000000-0008-0000-0200-0000C3020000}"/>
            </a:ext>
          </a:extLst>
        </xdr:cNvPr>
        <xdr:cNvSpPr txBox="1"/>
      </xdr:nvSpPr>
      <xdr:spPr>
        <a:xfrm>
          <a:off x="22199600" y="108630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63</xdr:row>
      <xdr:rowOff>150041</xdr:rowOff>
    </xdr:from>
    <xdr:to>
      <xdr:col>112</xdr:col>
      <xdr:colOff>38100</xdr:colOff>
      <xdr:row>64</xdr:row>
      <xdr:rowOff>80191</xdr:rowOff>
    </xdr:to>
    <xdr:sp macro="" textlink="">
      <xdr:nvSpPr>
        <xdr:cNvPr id="708" name="楕円 707">
          <a:extLst>
            <a:ext uri="{FF2B5EF4-FFF2-40B4-BE49-F238E27FC236}">
              <a16:creationId xmlns:a16="http://schemas.microsoft.com/office/drawing/2014/main" id="{00000000-0008-0000-0200-0000C4020000}"/>
            </a:ext>
          </a:extLst>
        </xdr:cNvPr>
        <xdr:cNvSpPr/>
      </xdr:nvSpPr>
      <xdr:spPr>
        <a:xfrm>
          <a:off x="21272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64</xdr:row>
      <xdr:rowOff>26126</xdr:rowOff>
    </xdr:from>
    <xdr:to>
      <xdr:col>116</xdr:col>
      <xdr:colOff>63500</xdr:colOff>
      <xdr:row>64</xdr:row>
      <xdr:rowOff>29391</xdr:rowOff>
    </xdr:to>
    <xdr:cxnSp macro="">
      <xdr:nvCxnSpPr>
        <xdr:cNvPr id="709" name="直線コネクタ 708">
          <a:extLst>
            <a:ext uri="{FF2B5EF4-FFF2-40B4-BE49-F238E27FC236}">
              <a16:creationId xmlns:a16="http://schemas.microsoft.com/office/drawing/2014/main" id="{00000000-0008-0000-0200-0000C5020000}"/>
            </a:ext>
          </a:extLst>
        </xdr:cNvPr>
        <xdr:cNvCxnSpPr/>
      </xdr:nvCxnSpPr>
      <xdr:spPr>
        <a:xfrm flipV="1">
          <a:off x="21323300" y="10998926"/>
          <a:ext cx="838200" cy="3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63</xdr:row>
      <xdr:rowOff>150041</xdr:rowOff>
    </xdr:from>
    <xdr:to>
      <xdr:col>107</xdr:col>
      <xdr:colOff>101600</xdr:colOff>
      <xdr:row>64</xdr:row>
      <xdr:rowOff>80191</xdr:rowOff>
    </xdr:to>
    <xdr:sp macro="" textlink="">
      <xdr:nvSpPr>
        <xdr:cNvPr id="710" name="楕円 709">
          <a:extLst>
            <a:ext uri="{FF2B5EF4-FFF2-40B4-BE49-F238E27FC236}">
              <a16:creationId xmlns:a16="http://schemas.microsoft.com/office/drawing/2014/main" id="{00000000-0008-0000-0200-0000C6020000}"/>
            </a:ext>
          </a:extLst>
        </xdr:cNvPr>
        <xdr:cNvSpPr/>
      </xdr:nvSpPr>
      <xdr:spPr>
        <a:xfrm>
          <a:off x="20383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64</xdr:row>
      <xdr:rowOff>29391</xdr:rowOff>
    </xdr:from>
    <xdr:to>
      <xdr:col>111</xdr:col>
      <xdr:colOff>177800</xdr:colOff>
      <xdr:row>64</xdr:row>
      <xdr:rowOff>29391</xdr:rowOff>
    </xdr:to>
    <xdr:cxnSp macro="">
      <xdr:nvCxnSpPr>
        <xdr:cNvPr id="711" name="直線コネクタ 710">
          <a:extLst>
            <a:ext uri="{FF2B5EF4-FFF2-40B4-BE49-F238E27FC236}">
              <a16:creationId xmlns:a16="http://schemas.microsoft.com/office/drawing/2014/main" id="{00000000-0008-0000-0200-0000C7020000}"/>
            </a:ext>
          </a:extLst>
        </xdr:cNvPr>
        <xdr:cNvCxnSpPr/>
      </xdr:nvCxnSpPr>
      <xdr:spPr>
        <a:xfrm>
          <a:off x="20434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63</xdr:row>
      <xdr:rowOff>150041</xdr:rowOff>
    </xdr:from>
    <xdr:to>
      <xdr:col>102</xdr:col>
      <xdr:colOff>165100</xdr:colOff>
      <xdr:row>64</xdr:row>
      <xdr:rowOff>80191</xdr:rowOff>
    </xdr:to>
    <xdr:sp macro="" textlink="">
      <xdr:nvSpPr>
        <xdr:cNvPr id="712" name="楕円 711">
          <a:extLst>
            <a:ext uri="{FF2B5EF4-FFF2-40B4-BE49-F238E27FC236}">
              <a16:creationId xmlns:a16="http://schemas.microsoft.com/office/drawing/2014/main" id="{00000000-0008-0000-0200-0000C8020000}"/>
            </a:ext>
          </a:extLst>
        </xdr:cNvPr>
        <xdr:cNvSpPr/>
      </xdr:nvSpPr>
      <xdr:spPr>
        <a:xfrm>
          <a:off x="19494500" y="1095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64</xdr:row>
      <xdr:rowOff>29391</xdr:rowOff>
    </xdr:from>
    <xdr:to>
      <xdr:col>107</xdr:col>
      <xdr:colOff>50800</xdr:colOff>
      <xdr:row>64</xdr:row>
      <xdr:rowOff>29391</xdr:rowOff>
    </xdr:to>
    <xdr:cxnSp macro="">
      <xdr:nvCxnSpPr>
        <xdr:cNvPr id="713" name="直線コネクタ 712">
          <a:extLst>
            <a:ext uri="{FF2B5EF4-FFF2-40B4-BE49-F238E27FC236}">
              <a16:creationId xmlns:a16="http://schemas.microsoft.com/office/drawing/2014/main" id="{00000000-0008-0000-0200-0000C9020000}"/>
            </a:ext>
          </a:extLst>
        </xdr:cNvPr>
        <xdr:cNvCxnSpPr/>
      </xdr:nvCxnSpPr>
      <xdr:spPr>
        <a:xfrm>
          <a:off x="19545300" y="1100219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63</xdr:row>
      <xdr:rowOff>153307</xdr:rowOff>
    </xdr:from>
    <xdr:to>
      <xdr:col>98</xdr:col>
      <xdr:colOff>38100</xdr:colOff>
      <xdr:row>64</xdr:row>
      <xdr:rowOff>83457</xdr:rowOff>
    </xdr:to>
    <xdr:sp macro="" textlink="">
      <xdr:nvSpPr>
        <xdr:cNvPr id="714" name="楕円 713">
          <a:extLst>
            <a:ext uri="{FF2B5EF4-FFF2-40B4-BE49-F238E27FC236}">
              <a16:creationId xmlns:a16="http://schemas.microsoft.com/office/drawing/2014/main" id="{00000000-0008-0000-0200-0000CA020000}"/>
            </a:ext>
          </a:extLst>
        </xdr:cNvPr>
        <xdr:cNvSpPr/>
      </xdr:nvSpPr>
      <xdr:spPr>
        <a:xfrm>
          <a:off x="18605500" y="1095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64</xdr:row>
      <xdr:rowOff>29391</xdr:rowOff>
    </xdr:from>
    <xdr:to>
      <xdr:col>102</xdr:col>
      <xdr:colOff>114300</xdr:colOff>
      <xdr:row>64</xdr:row>
      <xdr:rowOff>32657</xdr:rowOff>
    </xdr:to>
    <xdr:cxnSp macro="">
      <xdr:nvCxnSpPr>
        <xdr:cNvPr id="715" name="直線コネクタ 714">
          <a:extLst>
            <a:ext uri="{FF2B5EF4-FFF2-40B4-BE49-F238E27FC236}">
              <a16:creationId xmlns:a16="http://schemas.microsoft.com/office/drawing/2014/main" id="{00000000-0008-0000-0200-0000CB020000}"/>
            </a:ext>
          </a:extLst>
        </xdr:cNvPr>
        <xdr:cNvCxnSpPr/>
      </xdr:nvCxnSpPr>
      <xdr:spPr>
        <a:xfrm flipV="1">
          <a:off x="18656300" y="11002191"/>
          <a:ext cx="889000" cy="32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62</xdr:row>
      <xdr:rowOff>5278</xdr:rowOff>
    </xdr:from>
    <xdr:ext cx="469744" cy="259045"/>
    <xdr:sp macro="" textlink="">
      <xdr:nvSpPr>
        <xdr:cNvPr id="716" name="n_1aveValue【保健センター・保健所】&#10;一人当たり面積">
          <a:extLst>
            <a:ext uri="{FF2B5EF4-FFF2-40B4-BE49-F238E27FC236}">
              <a16:creationId xmlns:a16="http://schemas.microsoft.com/office/drawing/2014/main" id="{00000000-0008-0000-0200-0000CC020000}"/>
            </a:ext>
          </a:extLst>
        </xdr:cNvPr>
        <xdr:cNvSpPr txBox="1"/>
      </xdr:nvSpPr>
      <xdr:spPr>
        <a:xfrm>
          <a:off x="21075727" y="10635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160400</xdr:rowOff>
    </xdr:from>
    <xdr:ext cx="469744" cy="259045"/>
    <xdr:sp macro="" textlink="">
      <xdr:nvSpPr>
        <xdr:cNvPr id="717" name="n_2aveValue【保健センター・保健所】&#10;一人当たり面積">
          <a:extLst>
            <a:ext uri="{FF2B5EF4-FFF2-40B4-BE49-F238E27FC236}">
              <a16:creationId xmlns:a16="http://schemas.microsoft.com/office/drawing/2014/main" id="{00000000-0008-0000-0200-0000CD020000}"/>
            </a:ext>
          </a:extLst>
        </xdr:cNvPr>
        <xdr:cNvSpPr txBox="1"/>
      </xdr:nvSpPr>
      <xdr:spPr>
        <a:xfrm>
          <a:off x="20199427" y="106188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61</xdr:row>
      <xdr:rowOff>166931</xdr:rowOff>
    </xdr:from>
    <xdr:ext cx="469744" cy="259045"/>
    <xdr:sp macro="" textlink="">
      <xdr:nvSpPr>
        <xdr:cNvPr id="718" name="n_3aveValue【保健センター・保健所】&#10;一人当たり面積">
          <a:extLst>
            <a:ext uri="{FF2B5EF4-FFF2-40B4-BE49-F238E27FC236}">
              <a16:creationId xmlns:a16="http://schemas.microsoft.com/office/drawing/2014/main" id="{00000000-0008-0000-0200-0000CE020000}"/>
            </a:ext>
          </a:extLst>
        </xdr:cNvPr>
        <xdr:cNvSpPr txBox="1"/>
      </xdr:nvSpPr>
      <xdr:spPr>
        <a:xfrm>
          <a:off x="19310427" y="1062538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62</xdr:row>
      <xdr:rowOff>18342</xdr:rowOff>
    </xdr:from>
    <xdr:ext cx="469744" cy="259045"/>
    <xdr:sp macro="" textlink="">
      <xdr:nvSpPr>
        <xdr:cNvPr id="719" name="n_4aveValue【保健センター・保健所】&#10;一人当たり面積">
          <a:extLst>
            <a:ext uri="{FF2B5EF4-FFF2-40B4-BE49-F238E27FC236}">
              <a16:creationId xmlns:a16="http://schemas.microsoft.com/office/drawing/2014/main" id="{00000000-0008-0000-0200-0000CF020000}"/>
            </a:ext>
          </a:extLst>
        </xdr:cNvPr>
        <xdr:cNvSpPr txBox="1"/>
      </xdr:nvSpPr>
      <xdr:spPr>
        <a:xfrm>
          <a:off x="18421427" y="106482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64</xdr:row>
      <xdr:rowOff>71318</xdr:rowOff>
    </xdr:from>
    <xdr:ext cx="469744" cy="259045"/>
    <xdr:sp macro="" textlink="">
      <xdr:nvSpPr>
        <xdr:cNvPr id="720" name="n_1mainValue【保健センター・保健所】&#10;一人当たり面積">
          <a:extLst>
            <a:ext uri="{FF2B5EF4-FFF2-40B4-BE49-F238E27FC236}">
              <a16:creationId xmlns:a16="http://schemas.microsoft.com/office/drawing/2014/main" id="{00000000-0008-0000-0200-0000D0020000}"/>
            </a:ext>
          </a:extLst>
        </xdr:cNvPr>
        <xdr:cNvSpPr txBox="1"/>
      </xdr:nvSpPr>
      <xdr:spPr>
        <a:xfrm>
          <a:off x="210757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64</xdr:row>
      <xdr:rowOff>71318</xdr:rowOff>
    </xdr:from>
    <xdr:ext cx="469744" cy="259045"/>
    <xdr:sp macro="" textlink="">
      <xdr:nvSpPr>
        <xdr:cNvPr id="721" name="n_2mainValue【保健センター・保健所】&#10;一人当たり面積">
          <a:extLst>
            <a:ext uri="{FF2B5EF4-FFF2-40B4-BE49-F238E27FC236}">
              <a16:creationId xmlns:a16="http://schemas.microsoft.com/office/drawing/2014/main" id="{00000000-0008-0000-0200-0000D1020000}"/>
            </a:ext>
          </a:extLst>
        </xdr:cNvPr>
        <xdr:cNvSpPr txBox="1"/>
      </xdr:nvSpPr>
      <xdr:spPr>
        <a:xfrm>
          <a:off x="20199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64</xdr:row>
      <xdr:rowOff>71318</xdr:rowOff>
    </xdr:from>
    <xdr:ext cx="469744" cy="259045"/>
    <xdr:sp macro="" textlink="">
      <xdr:nvSpPr>
        <xdr:cNvPr id="722" name="n_3mainValue【保健センター・保健所】&#10;一人当たり面積">
          <a:extLst>
            <a:ext uri="{FF2B5EF4-FFF2-40B4-BE49-F238E27FC236}">
              <a16:creationId xmlns:a16="http://schemas.microsoft.com/office/drawing/2014/main" id="{00000000-0008-0000-0200-0000D2020000}"/>
            </a:ext>
          </a:extLst>
        </xdr:cNvPr>
        <xdr:cNvSpPr txBox="1"/>
      </xdr:nvSpPr>
      <xdr:spPr>
        <a:xfrm>
          <a:off x="19310427" y="110441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64</xdr:row>
      <xdr:rowOff>74584</xdr:rowOff>
    </xdr:from>
    <xdr:ext cx="469744" cy="259045"/>
    <xdr:sp macro="" textlink="">
      <xdr:nvSpPr>
        <xdr:cNvPr id="723" name="n_4mainValue【保健センター・保健所】&#10;一人当たり面積">
          <a:extLst>
            <a:ext uri="{FF2B5EF4-FFF2-40B4-BE49-F238E27FC236}">
              <a16:creationId xmlns:a16="http://schemas.microsoft.com/office/drawing/2014/main" id="{00000000-0008-0000-0200-0000D3020000}"/>
            </a:ext>
          </a:extLst>
        </xdr:cNvPr>
        <xdr:cNvSpPr txBox="1"/>
      </xdr:nvSpPr>
      <xdr:spPr>
        <a:xfrm>
          <a:off x="18421427" y="1104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724" name="正方形/長方形 723">
          <a:extLst>
            <a:ext uri="{FF2B5EF4-FFF2-40B4-BE49-F238E27FC236}">
              <a16:creationId xmlns:a16="http://schemas.microsoft.com/office/drawing/2014/main" id="{00000000-0008-0000-0200-0000D4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725" name="正方形/長方形 724">
          <a:extLst>
            <a:ext uri="{FF2B5EF4-FFF2-40B4-BE49-F238E27FC236}">
              <a16:creationId xmlns:a16="http://schemas.microsoft.com/office/drawing/2014/main" id="{00000000-0008-0000-0200-0000D5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726" name="正方形/長方形 725">
          <a:extLst>
            <a:ext uri="{FF2B5EF4-FFF2-40B4-BE49-F238E27FC236}">
              <a16:creationId xmlns:a16="http://schemas.microsoft.com/office/drawing/2014/main" id="{00000000-0008-0000-0200-0000D6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727" name="正方形/長方形 726">
          <a:extLst>
            <a:ext uri="{FF2B5EF4-FFF2-40B4-BE49-F238E27FC236}">
              <a16:creationId xmlns:a16="http://schemas.microsoft.com/office/drawing/2014/main" id="{00000000-0008-0000-0200-0000D7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728" name="正方形/長方形 727">
          <a:extLst>
            <a:ext uri="{FF2B5EF4-FFF2-40B4-BE49-F238E27FC236}">
              <a16:creationId xmlns:a16="http://schemas.microsoft.com/office/drawing/2014/main" id="{00000000-0008-0000-0200-0000D8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729" name="正方形/長方形 728">
          <a:extLst>
            <a:ext uri="{FF2B5EF4-FFF2-40B4-BE49-F238E27FC236}">
              <a16:creationId xmlns:a16="http://schemas.microsoft.com/office/drawing/2014/main" id="{00000000-0008-0000-0200-0000D9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730" name="正方形/長方形 729">
          <a:extLst>
            <a:ext uri="{FF2B5EF4-FFF2-40B4-BE49-F238E27FC236}">
              <a16:creationId xmlns:a16="http://schemas.microsoft.com/office/drawing/2014/main" id="{00000000-0008-0000-0200-0000DA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731" name="正方形/長方形 730">
          <a:extLst>
            <a:ext uri="{FF2B5EF4-FFF2-40B4-BE49-F238E27FC236}">
              <a16:creationId xmlns:a16="http://schemas.microsoft.com/office/drawing/2014/main" id="{00000000-0008-0000-0200-0000DB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732" name="テキスト ボックス 731">
          <a:extLst>
            <a:ext uri="{FF2B5EF4-FFF2-40B4-BE49-F238E27FC236}">
              <a16:creationId xmlns:a16="http://schemas.microsoft.com/office/drawing/2014/main" id="{00000000-0008-0000-0200-0000DC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733" name="直線コネクタ 732">
          <a:extLst>
            <a:ext uri="{FF2B5EF4-FFF2-40B4-BE49-F238E27FC236}">
              <a16:creationId xmlns:a16="http://schemas.microsoft.com/office/drawing/2014/main" id="{00000000-0008-0000-0200-0000DD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88</xdr:row>
      <xdr:rowOff>10177</xdr:rowOff>
    </xdr:from>
    <xdr:ext cx="467179" cy="259045"/>
    <xdr:sp macro="" textlink="">
      <xdr:nvSpPr>
        <xdr:cNvPr id="734" name="テキスト ボックス 733">
          <a:extLst>
            <a:ext uri="{FF2B5EF4-FFF2-40B4-BE49-F238E27FC236}">
              <a16:creationId xmlns:a16="http://schemas.microsoft.com/office/drawing/2014/main" id="{00000000-0008-0000-0200-0000DE020000}"/>
            </a:ext>
          </a:extLst>
        </xdr:cNvPr>
        <xdr:cNvSpPr txBox="1"/>
      </xdr:nvSpPr>
      <xdr:spPr>
        <a:xfrm>
          <a:off x="11978821" y="1509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168729</xdr:rowOff>
    </xdr:from>
    <xdr:to>
      <xdr:col>89</xdr:col>
      <xdr:colOff>177800</xdr:colOff>
      <xdr:row>86</xdr:row>
      <xdr:rowOff>168729</xdr:rowOff>
    </xdr:to>
    <xdr:cxnSp macro="">
      <xdr:nvCxnSpPr>
        <xdr:cNvPr id="735" name="直線コネクタ 734">
          <a:extLst>
            <a:ext uri="{FF2B5EF4-FFF2-40B4-BE49-F238E27FC236}">
              <a16:creationId xmlns:a16="http://schemas.microsoft.com/office/drawing/2014/main" id="{00000000-0008-0000-0200-0000DF020000}"/>
            </a:ext>
          </a:extLst>
        </xdr:cNvPr>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86</xdr:row>
      <xdr:rowOff>26506</xdr:rowOff>
    </xdr:from>
    <xdr:ext cx="467179" cy="259045"/>
    <xdr:sp macro="" textlink="">
      <xdr:nvSpPr>
        <xdr:cNvPr id="736" name="テキスト ボックス 735">
          <a:extLst>
            <a:ext uri="{FF2B5EF4-FFF2-40B4-BE49-F238E27FC236}">
              <a16:creationId xmlns:a16="http://schemas.microsoft.com/office/drawing/2014/main" id="{00000000-0008-0000-0200-0000E0020000}"/>
            </a:ext>
          </a:extLst>
        </xdr:cNvPr>
        <xdr:cNvSpPr txBox="1"/>
      </xdr:nvSpPr>
      <xdr:spPr>
        <a:xfrm>
          <a:off x="11978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737" name="直線コネクタ 736">
          <a:extLst>
            <a:ext uri="{FF2B5EF4-FFF2-40B4-BE49-F238E27FC236}">
              <a16:creationId xmlns:a16="http://schemas.microsoft.com/office/drawing/2014/main" id="{00000000-0008-0000-0200-0000E1020000}"/>
            </a:ext>
          </a:extLst>
        </xdr:cNvPr>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738" name="テキスト ボックス 737">
          <a:extLst>
            <a:ext uri="{FF2B5EF4-FFF2-40B4-BE49-F238E27FC236}">
              <a16:creationId xmlns:a16="http://schemas.microsoft.com/office/drawing/2014/main" id="{00000000-0008-0000-0200-0000E2020000}"/>
            </a:ext>
          </a:extLst>
        </xdr:cNvPr>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739" name="直線コネクタ 738">
          <a:extLst>
            <a:ext uri="{FF2B5EF4-FFF2-40B4-BE49-F238E27FC236}">
              <a16:creationId xmlns:a16="http://schemas.microsoft.com/office/drawing/2014/main" id="{00000000-0008-0000-0200-0000E3020000}"/>
            </a:ext>
          </a:extLst>
        </xdr:cNvPr>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740" name="テキスト ボックス 739">
          <a:extLst>
            <a:ext uri="{FF2B5EF4-FFF2-40B4-BE49-F238E27FC236}">
              <a16:creationId xmlns:a16="http://schemas.microsoft.com/office/drawing/2014/main" id="{00000000-0008-0000-0200-0000E4020000}"/>
            </a:ext>
          </a:extLst>
        </xdr:cNvPr>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741" name="直線コネクタ 740">
          <a:extLst>
            <a:ext uri="{FF2B5EF4-FFF2-40B4-BE49-F238E27FC236}">
              <a16:creationId xmlns:a16="http://schemas.microsoft.com/office/drawing/2014/main" id="{00000000-0008-0000-0200-0000E5020000}"/>
            </a:ext>
          </a:extLst>
        </xdr:cNvPr>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742" name="テキスト ボックス 741">
          <a:extLst>
            <a:ext uri="{FF2B5EF4-FFF2-40B4-BE49-F238E27FC236}">
              <a16:creationId xmlns:a16="http://schemas.microsoft.com/office/drawing/2014/main" id="{00000000-0008-0000-0200-0000E6020000}"/>
            </a:ext>
          </a:extLst>
        </xdr:cNvPr>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743" name="直線コネクタ 742">
          <a:extLst>
            <a:ext uri="{FF2B5EF4-FFF2-40B4-BE49-F238E27FC236}">
              <a16:creationId xmlns:a16="http://schemas.microsoft.com/office/drawing/2014/main" id="{00000000-0008-0000-0200-0000E7020000}"/>
            </a:ext>
          </a:extLst>
        </xdr:cNvPr>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744" name="テキスト ボックス 743">
          <a:extLst>
            <a:ext uri="{FF2B5EF4-FFF2-40B4-BE49-F238E27FC236}">
              <a16:creationId xmlns:a16="http://schemas.microsoft.com/office/drawing/2014/main" id="{00000000-0008-0000-0200-0000E8020000}"/>
            </a:ext>
          </a:extLst>
        </xdr:cNvPr>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745" name="直線コネクタ 744">
          <a:extLst>
            <a:ext uri="{FF2B5EF4-FFF2-40B4-BE49-F238E27FC236}">
              <a16:creationId xmlns:a16="http://schemas.microsoft.com/office/drawing/2014/main" id="{00000000-0008-0000-0200-0000E9020000}"/>
            </a:ext>
          </a:extLst>
        </xdr:cNvPr>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76</xdr:row>
      <xdr:rowOff>108148</xdr:rowOff>
    </xdr:from>
    <xdr:ext cx="338939" cy="259045"/>
    <xdr:sp macro="" textlink="">
      <xdr:nvSpPr>
        <xdr:cNvPr id="746" name="テキスト ボックス 745">
          <a:extLst>
            <a:ext uri="{FF2B5EF4-FFF2-40B4-BE49-F238E27FC236}">
              <a16:creationId xmlns:a16="http://schemas.microsoft.com/office/drawing/2014/main" id="{00000000-0008-0000-0200-0000EA020000}"/>
            </a:ext>
          </a:extLst>
        </xdr:cNvPr>
        <xdr:cNvSpPr txBox="1"/>
      </xdr:nvSpPr>
      <xdr:spPr>
        <a:xfrm>
          <a:off x="12107061" y="1313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747" name="直線コネクタ 746">
          <a:extLst>
            <a:ext uri="{FF2B5EF4-FFF2-40B4-BE49-F238E27FC236}">
              <a16:creationId xmlns:a16="http://schemas.microsoft.com/office/drawing/2014/main" id="{00000000-0008-0000-0200-0000EB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75</xdr:row>
      <xdr:rowOff>95250</xdr:rowOff>
    </xdr:from>
    <xdr:to>
      <xdr:col>90</xdr:col>
      <xdr:colOff>25400</xdr:colOff>
      <xdr:row>88</xdr:row>
      <xdr:rowOff>152400</xdr:rowOff>
    </xdr:to>
    <xdr:sp macro="" textlink="">
      <xdr:nvSpPr>
        <xdr:cNvPr id="748" name="【消防施設】&#10;有形固定資産減価償却率グラフ枠">
          <a:extLst>
            <a:ext uri="{FF2B5EF4-FFF2-40B4-BE49-F238E27FC236}">
              <a16:creationId xmlns:a16="http://schemas.microsoft.com/office/drawing/2014/main" id="{00000000-0008-0000-0200-0000EC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109945</xdr:rowOff>
    </xdr:from>
    <xdr:to>
      <xdr:col>85</xdr:col>
      <xdr:colOff>126364</xdr:colOff>
      <xdr:row>86</xdr:row>
      <xdr:rowOff>168729</xdr:rowOff>
    </xdr:to>
    <xdr:cxnSp macro="">
      <xdr:nvCxnSpPr>
        <xdr:cNvPr id="749" name="直線コネクタ 748">
          <a:extLst>
            <a:ext uri="{FF2B5EF4-FFF2-40B4-BE49-F238E27FC236}">
              <a16:creationId xmlns:a16="http://schemas.microsoft.com/office/drawing/2014/main" id="{00000000-0008-0000-0200-0000ED020000}"/>
            </a:ext>
          </a:extLst>
        </xdr:cNvPr>
        <xdr:cNvCxnSpPr/>
      </xdr:nvCxnSpPr>
      <xdr:spPr>
        <a:xfrm flipV="1">
          <a:off x="16318864" y="13483045"/>
          <a:ext cx="0" cy="143038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87</xdr:row>
      <xdr:rowOff>1106</xdr:rowOff>
    </xdr:from>
    <xdr:ext cx="469744" cy="259045"/>
    <xdr:sp macro="" textlink="">
      <xdr:nvSpPr>
        <xdr:cNvPr id="750" name="【消防施設】&#10;有形固定資産減価償却率最小値テキスト">
          <a:extLst>
            <a:ext uri="{FF2B5EF4-FFF2-40B4-BE49-F238E27FC236}">
              <a16:creationId xmlns:a16="http://schemas.microsoft.com/office/drawing/2014/main" id="{00000000-0008-0000-0200-0000EE020000}"/>
            </a:ext>
          </a:extLst>
        </xdr:cNvPr>
        <xdr:cNvSpPr txBox="1"/>
      </xdr:nvSpPr>
      <xdr:spPr>
        <a:xfrm>
          <a:off x="16357600" y="1491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168729</xdr:rowOff>
    </xdr:from>
    <xdr:to>
      <xdr:col>86</xdr:col>
      <xdr:colOff>25400</xdr:colOff>
      <xdr:row>86</xdr:row>
      <xdr:rowOff>168729</xdr:rowOff>
    </xdr:to>
    <xdr:cxnSp macro="">
      <xdr:nvCxnSpPr>
        <xdr:cNvPr id="751" name="直線コネクタ 750">
          <a:extLst>
            <a:ext uri="{FF2B5EF4-FFF2-40B4-BE49-F238E27FC236}">
              <a16:creationId xmlns:a16="http://schemas.microsoft.com/office/drawing/2014/main" id="{00000000-0008-0000-0200-0000EF020000}"/>
            </a:ext>
          </a:extLst>
        </xdr:cNvPr>
        <xdr:cNvCxnSpPr/>
      </xdr:nvCxnSpPr>
      <xdr:spPr>
        <a:xfrm>
          <a:off x="16230600" y="1491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56622</xdr:rowOff>
    </xdr:from>
    <xdr:ext cx="405111" cy="259045"/>
    <xdr:sp macro="" textlink="">
      <xdr:nvSpPr>
        <xdr:cNvPr id="752" name="【消防施設】&#10;有形固定資産減価償却率最大値テキスト">
          <a:extLst>
            <a:ext uri="{FF2B5EF4-FFF2-40B4-BE49-F238E27FC236}">
              <a16:creationId xmlns:a16="http://schemas.microsoft.com/office/drawing/2014/main" id="{00000000-0008-0000-0200-0000F0020000}"/>
            </a:ext>
          </a:extLst>
        </xdr:cNvPr>
        <xdr:cNvSpPr txBox="1"/>
      </xdr:nvSpPr>
      <xdr:spPr>
        <a:xfrm>
          <a:off x="16357600" y="132582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109945</xdr:rowOff>
    </xdr:from>
    <xdr:to>
      <xdr:col>86</xdr:col>
      <xdr:colOff>25400</xdr:colOff>
      <xdr:row>78</xdr:row>
      <xdr:rowOff>109945</xdr:rowOff>
    </xdr:to>
    <xdr:cxnSp macro="">
      <xdr:nvCxnSpPr>
        <xdr:cNvPr id="753" name="直線コネクタ 752">
          <a:extLst>
            <a:ext uri="{FF2B5EF4-FFF2-40B4-BE49-F238E27FC236}">
              <a16:creationId xmlns:a16="http://schemas.microsoft.com/office/drawing/2014/main" id="{00000000-0008-0000-0200-0000F1020000}"/>
            </a:ext>
          </a:extLst>
        </xdr:cNvPr>
        <xdr:cNvCxnSpPr/>
      </xdr:nvCxnSpPr>
      <xdr:spPr>
        <a:xfrm>
          <a:off x="16230600" y="134830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160400</xdr:rowOff>
    </xdr:from>
    <xdr:ext cx="405111" cy="259045"/>
    <xdr:sp macro="" textlink="">
      <xdr:nvSpPr>
        <xdr:cNvPr id="754" name="【消防施設】&#10;有形固定資産減価償却率平均値テキスト">
          <a:extLst>
            <a:ext uri="{FF2B5EF4-FFF2-40B4-BE49-F238E27FC236}">
              <a16:creationId xmlns:a16="http://schemas.microsoft.com/office/drawing/2014/main" id="{00000000-0008-0000-0200-0000F2020000}"/>
            </a:ext>
          </a:extLst>
        </xdr:cNvPr>
        <xdr:cNvSpPr txBox="1"/>
      </xdr:nvSpPr>
      <xdr:spPr>
        <a:xfrm>
          <a:off x="16357600" y="140478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82</xdr:row>
      <xdr:rowOff>137523</xdr:rowOff>
    </xdr:from>
    <xdr:to>
      <xdr:col>85</xdr:col>
      <xdr:colOff>177800</xdr:colOff>
      <xdr:row>83</xdr:row>
      <xdr:rowOff>67673</xdr:rowOff>
    </xdr:to>
    <xdr:sp macro="" textlink="">
      <xdr:nvSpPr>
        <xdr:cNvPr id="755" name="フローチャート: 判断 754">
          <a:extLst>
            <a:ext uri="{FF2B5EF4-FFF2-40B4-BE49-F238E27FC236}">
              <a16:creationId xmlns:a16="http://schemas.microsoft.com/office/drawing/2014/main" id="{00000000-0008-0000-0200-0000F3020000}"/>
            </a:ext>
          </a:extLst>
        </xdr:cNvPr>
        <xdr:cNvSpPr/>
      </xdr:nvSpPr>
      <xdr:spPr>
        <a:xfrm>
          <a:off x="16268700" y="141964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130992</xdr:rowOff>
    </xdr:from>
    <xdr:to>
      <xdr:col>81</xdr:col>
      <xdr:colOff>101600</xdr:colOff>
      <xdr:row>83</xdr:row>
      <xdr:rowOff>61142</xdr:rowOff>
    </xdr:to>
    <xdr:sp macro="" textlink="">
      <xdr:nvSpPr>
        <xdr:cNvPr id="756" name="フローチャート: 判断 755">
          <a:extLst>
            <a:ext uri="{FF2B5EF4-FFF2-40B4-BE49-F238E27FC236}">
              <a16:creationId xmlns:a16="http://schemas.microsoft.com/office/drawing/2014/main" id="{00000000-0008-0000-0200-0000F4020000}"/>
            </a:ext>
          </a:extLst>
        </xdr:cNvPr>
        <xdr:cNvSpPr/>
      </xdr:nvSpPr>
      <xdr:spPr>
        <a:xfrm>
          <a:off x="15430500" y="14189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117929</xdr:rowOff>
    </xdr:from>
    <xdr:to>
      <xdr:col>76</xdr:col>
      <xdr:colOff>165100</xdr:colOff>
      <xdr:row>83</xdr:row>
      <xdr:rowOff>48079</xdr:rowOff>
    </xdr:to>
    <xdr:sp macro="" textlink="">
      <xdr:nvSpPr>
        <xdr:cNvPr id="757" name="フローチャート: 判断 756">
          <a:extLst>
            <a:ext uri="{FF2B5EF4-FFF2-40B4-BE49-F238E27FC236}">
              <a16:creationId xmlns:a16="http://schemas.microsoft.com/office/drawing/2014/main" id="{00000000-0008-0000-0200-0000F5020000}"/>
            </a:ext>
          </a:extLst>
        </xdr:cNvPr>
        <xdr:cNvSpPr/>
      </xdr:nvSpPr>
      <xdr:spPr>
        <a:xfrm>
          <a:off x="14541500" y="1417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82</xdr:row>
      <xdr:rowOff>86905</xdr:rowOff>
    </xdr:from>
    <xdr:to>
      <xdr:col>72</xdr:col>
      <xdr:colOff>38100</xdr:colOff>
      <xdr:row>83</xdr:row>
      <xdr:rowOff>17055</xdr:rowOff>
    </xdr:to>
    <xdr:sp macro="" textlink="">
      <xdr:nvSpPr>
        <xdr:cNvPr id="758" name="フローチャート: 判断 757">
          <a:extLst>
            <a:ext uri="{FF2B5EF4-FFF2-40B4-BE49-F238E27FC236}">
              <a16:creationId xmlns:a16="http://schemas.microsoft.com/office/drawing/2014/main" id="{00000000-0008-0000-0200-0000F6020000}"/>
            </a:ext>
          </a:extLst>
        </xdr:cNvPr>
        <xdr:cNvSpPr/>
      </xdr:nvSpPr>
      <xdr:spPr>
        <a:xfrm>
          <a:off x="13652500" y="141458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82</xdr:row>
      <xdr:rowOff>19957</xdr:rowOff>
    </xdr:from>
    <xdr:to>
      <xdr:col>67</xdr:col>
      <xdr:colOff>101600</xdr:colOff>
      <xdr:row>82</xdr:row>
      <xdr:rowOff>121557</xdr:rowOff>
    </xdr:to>
    <xdr:sp macro="" textlink="">
      <xdr:nvSpPr>
        <xdr:cNvPr id="759" name="フローチャート: 判断 758">
          <a:extLst>
            <a:ext uri="{FF2B5EF4-FFF2-40B4-BE49-F238E27FC236}">
              <a16:creationId xmlns:a16="http://schemas.microsoft.com/office/drawing/2014/main" id="{00000000-0008-0000-0200-0000F7020000}"/>
            </a:ext>
          </a:extLst>
        </xdr:cNvPr>
        <xdr:cNvSpPr/>
      </xdr:nvSpPr>
      <xdr:spPr>
        <a:xfrm>
          <a:off x="12763500" y="140788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60" name="テキスト ボックス 759">
          <a:extLst>
            <a:ext uri="{FF2B5EF4-FFF2-40B4-BE49-F238E27FC236}">
              <a16:creationId xmlns:a16="http://schemas.microsoft.com/office/drawing/2014/main" id="{00000000-0008-0000-0200-0000F8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61" name="テキスト ボックス 760">
          <a:extLst>
            <a:ext uri="{FF2B5EF4-FFF2-40B4-BE49-F238E27FC236}">
              <a16:creationId xmlns:a16="http://schemas.microsoft.com/office/drawing/2014/main" id="{00000000-0008-0000-0200-0000F9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62" name="テキスト ボックス 761">
          <a:extLst>
            <a:ext uri="{FF2B5EF4-FFF2-40B4-BE49-F238E27FC236}">
              <a16:creationId xmlns:a16="http://schemas.microsoft.com/office/drawing/2014/main" id="{00000000-0008-0000-0200-0000FA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63" name="テキスト ボックス 762">
          <a:extLst>
            <a:ext uri="{FF2B5EF4-FFF2-40B4-BE49-F238E27FC236}">
              <a16:creationId xmlns:a16="http://schemas.microsoft.com/office/drawing/2014/main" id="{00000000-0008-0000-0200-0000FB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64" name="テキスト ボックス 763">
          <a:extLst>
            <a:ext uri="{FF2B5EF4-FFF2-40B4-BE49-F238E27FC236}">
              <a16:creationId xmlns:a16="http://schemas.microsoft.com/office/drawing/2014/main" id="{00000000-0008-0000-0200-0000FC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83</xdr:row>
      <xdr:rowOff>44450</xdr:rowOff>
    </xdr:from>
    <xdr:to>
      <xdr:col>85</xdr:col>
      <xdr:colOff>177800</xdr:colOff>
      <xdr:row>83</xdr:row>
      <xdr:rowOff>146050</xdr:rowOff>
    </xdr:to>
    <xdr:sp macro="" textlink="">
      <xdr:nvSpPr>
        <xdr:cNvPr id="765" name="楕円 764">
          <a:extLst>
            <a:ext uri="{FF2B5EF4-FFF2-40B4-BE49-F238E27FC236}">
              <a16:creationId xmlns:a16="http://schemas.microsoft.com/office/drawing/2014/main" id="{00000000-0008-0000-0200-0000FD020000}"/>
            </a:ext>
          </a:extLst>
        </xdr:cNvPr>
        <xdr:cNvSpPr/>
      </xdr:nvSpPr>
      <xdr:spPr>
        <a:xfrm>
          <a:off x="16268700" y="14274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83</xdr:row>
      <xdr:rowOff>22877</xdr:rowOff>
    </xdr:from>
    <xdr:ext cx="405111" cy="259045"/>
    <xdr:sp macro="" textlink="">
      <xdr:nvSpPr>
        <xdr:cNvPr id="766" name="【消防施設】&#10;有形固定資産減価償却率該当値テキスト">
          <a:extLst>
            <a:ext uri="{FF2B5EF4-FFF2-40B4-BE49-F238E27FC236}">
              <a16:creationId xmlns:a16="http://schemas.microsoft.com/office/drawing/2014/main" id="{00000000-0008-0000-0200-0000FE020000}"/>
            </a:ext>
          </a:extLst>
        </xdr:cNvPr>
        <xdr:cNvSpPr txBox="1"/>
      </xdr:nvSpPr>
      <xdr:spPr>
        <a:xfrm>
          <a:off x="16357600" y="14253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82</xdr:row>
      <xdr:rowOff>166914</xdr:rowOff>
    </xdr:from>
    <xdr:to>
      <xdr:col>81</xdr:col>
      <xdr:colOff>101600</xdr:colOff>
      <xdr:row>83</xdr:row>
      <xdr:rowOff>97064</xdr:rowOff>
    </xdr:to>
    <xdr:sp macro="" textlink="">
      <xdr:nvSpPr>
        <xdr:cNvPr id="767" name="楕円 766">
          <a:extLst>
            <a:ext uri="{FF2B5EF4-FFF2-40B4-BE49-F238E27FC236}">
              <a16:creationId xmlns:a16="http://schemas.microsoft.com/office/drawing/2014/main" id="{00000000-0008-0000-0200-0000FF020000}"/>
            </a:ext>
          </a:extLst>
        </xdr:cNvPr>
        <xdr:cNvSpPr/>
      </xdr:nvSpPr>
      <xdr:spPr>
        <a:xfrm>
          <a:off x="15430500" y="142258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83</xdr:row>
      <xdr:rowOff>46264</xdr:rowOff>
    </xdr:from>
    <xdr:to>
      <xdr:col>85</xdr:col>
      <xdr:colOff>127000</xdr:colOff>
      <xdr:row>83</xdr:row>
      <xdr:rowOff>95250</xdr:rowOff>
    </xdr:to>
    <xdr:cxnSp macro="">
      <xdr:nvCxnSpPr>
        <xdr:cNvPr id="768" name="直線コネクタ 767">
          <a:extLst>
            <a:ext uri="{FF2B5EF4-FFF2-40B4-BE49-F238E27FC236}">
              <a16:creationId xmlns:a16="http://schemas.microsoft.com/office/drawing/2014/main" id="{00000000-0008-0000-0200-000000030000}"/>
            </a:ext>
          </a:extLst>
        </xdr:cNvPr>
        <xdr:cNvCxnSpPr/>
      </xdr:nvCxnSpPr>
      <xdr:spPr>
        <a:xfrm>
          <a:off x="15481300" y="14276614"/>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81</xdr:row>
      <xdr:rowOff>77669</xdr:rowOff>
    </xdr:from>
    <xdr:ext cx="405111" cy="259045"/>
    <xdr:sp macro="" textlink="">
      <xdr:nvSpPr>
        <xdr:cNvPr id="769" name="n_1aveValue【消防施設】&#10;有形固定資産減価償却率">
          <a:extLst>
            <a:ext uri="{FF2B5EF4-FFF2-40B4-BE49-F238E27FC236}">
              <a16:creationId xmlns:a16="http://schemas.microsoft.com/office/drawing/2014/main" id="{00000000-0008-0000-0200-000001030000}"/>
            </a:ext>
          </a:extLst>
        </xdr:cNvPr>
        <xdr:cNvSpPr txBox="1"/>
      </xdr:nvSpPr>
      <xdr:spPr>
        <a:xfrm>
          <a:off x="15266044" y="139651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64606</xdr:rowOff>
    </xdr:from>
    <xdr:ext cx="405111" cy="259045"/>
    <xdr:sp macro="" textlink="">
      <xdr:nvSpPr>
        <xdr:cNvPr id="770" name="n_2aveValue【消防施設】&#10;有形固定資産減価償却率">
          <a:extLst>
            <a:ext uri="{FF2B5EF4-FFF2-40B4-BE49-F238E27FC236}">
              <a16:creationId xmlns:a16="http://schemas.microsoft.com/office/drawing/2014/main" id="{00000000-0008-0000-0200-000002030000}"/>
            </a:ext>
          </a:extLst>
        </xdr:cNvPr>
        <xdr:cNvSpPr txBox="1"/>
      </xdr:nvSpPr>
      <xdr:spPr>
        <a:xfrm>
          <a:off x="14389744" y="1395205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33582</xdr:rowOff>
    </xdr:from>
    <xdr:ext cx="405111" cy="259045"/>
    <xdr:sp macro="" textlink="">
      <xdr:nvSpPr>
        <xdr:cNvPr id="771" name="n_3aveValue【消防施設】&#10;有形固定資産減価償却率">
          <a:extLst>
            <a:ext uri="{FF2B5EF4-FFF2-40B4-BE49-F238E27FC236}">
              <a16:creationId xmlns:a16="http://schemas.microsoft.com/office/drawing/2014/main" id="{00000000-0008-0000-0200-000003030000}"/>
            </a:ext>
          </a:extLst>
        </xdr:cNvPr>
        <xdr:cNvSpPr txBox="1"/>
      </xdr:nvSpPr>
      <xdr:spPr>
        <a:xfrm>
          <a:off x="13500744" y="139210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80</xdr:row>
      <xdr:rowOff>138084</xdr:rowOff>
    </xdr:from>
    <xdr:ext cx="405111" cy="259045"/>
    <xdr:sp macro="" textlink="">
      <xdr:nvSpPr>
        <xdr:cNvPr id="772" name="n_4aveValue【消防施設】&#10;有形固定資産減価償却率">
          <a:extLst>
            <a:ext uri="{FF2B5EF4-FFF2-40B4-BE49-F238E27FC236}">
              <a16:creationId xmlns:a16="http://schemas.microsoft.com/office/drawing/2014/main" id="{00000000-0008-0000-0200-000004030000}"/>
            </a:ext>
          </a:extLst>
        </xdr:cNvPr>
        <xdr:cNvSpPr txBox="1"/>
      </xdr:nvSpPr>
      <xdr:spPr>
        <a:xfrm>
          <a:off x="12611744" y="13854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83</xdr:row>
      <xdr:rowOff>88191</xdr:rowOff>
    </xdr:from>
    <xdr:ext cx="405111" cy="259045"/>
    <xdr:sp macro="" textlink="">
      <xdr:nvSpPr>
        <xdr:cNvPr id="773" name="n_1mainValue【消防施設】&#10;有形固定資産減価償却率">
          <a:extLst>
            <a:ext uri="{FF2B5EF4-FFF2-40B4-BE49-F238E27FC236}">
              <a16:creationId xmlns:a16="http://schemas.microsoft.com/office/drawing/2014/main" id="{00000000-0008-0000-0200-000005030000}"/>
            </a:ext>
          </a:extLst>
        </xdr:cNvPr>
        <xdr:cNvSpPr txBox="1"/>
      </xdr:nvSpPr>
      <xdr:spPr>
        <a:xfrm>
          <a:off x="15266044" y="143185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74" name="正方形/長方形 773">
          <a:extLst>
            <a:ext uri="{FF2B5EF4-FFF2-40B4-BE49-F238E27FC236}">
              <a16:creationId xmlns:a16="http://schemas.microsoft.com/office/drawing/2014/main" id="{00000000-0008-0000-0200-00000603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75" name="正方形/長方形 774">
          <a:extLst>
            <a:ext uri="{FF2B5EF4-FFF2-40B4-BE49-F238E27FC236}">
              <a16:creationId xmlns:a16="http://schemas.microsoft.com/office/drawing/2014/main" id="{00000000-0008-0000-0200-00000703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76" name="正方形/長方形 775">
          <a:extLst>
            <a:ext uri="{FF2B5EF4-FFF2-40B4-BE49-F238E27FC236}">
              <a16:creationId xmlns:a16="http://schemas.microsoft.com/office/drawing/2014/main" id="{00000000-0008-0000-0200-00000803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77" name="正方形/長方形 776">
          <a:extLst>
            <a:ext uri="{FF2B5EF4-FFF2-40B4-BE49-F238E27FC236}">
              <a16:creationId xmlns:a16="http://schemas.microsoft.com/office/drawing/2014/main" id="{00000000-0008-0000-0200-00000903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78" name="正方形/長方形 777">
          <a:extLst>
            <a:ext uri="{FF2B5EF4-FFF2-40B4-BE49-F238E27FC236}">
              <a16:creationId xmlns:a16="http://schemas.microsoft.com/office/drawing/2014/main" id="{00000000-0008-0000-0200-00000A03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79" name="正方形/長方形 778">
          <a:extLst>
            <a:ext uri="{FF2B5EF4-FFF2-40B4-BE49-F238E27FC236}">
              <a16:creationId xmlns:a16="http://schemas.microsoft.com/office/drawing/2014/main" id="{00000000-0008-0000-0200-00000B03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80" name="正方形/長方形 779">
          <a:extLst>
            <a:ext uri="{FF2B5EF4-FFF2-40B4-BE49-F238E27FC236}">
              <a16:creationId xmlns:a16="http://schemas.microsoft.com/office/drawing/2014/main" id="{00000000-0008-0000-0200-00000C03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81" name="正方形/長方形 780">
          <a:extLst>
            <a:ext uri="{FF2B5EF4-FFF2-40B4-BE49-F238E27FC236}">
              <a16:creationId xmlns:a16="http://schemas.microsoft.com/office/drawing/2014/main" id="{00000000-0008-0000-0200-00000D030000}"/>
            </a:ext>
          </a:extLst>
        </xdr:cNvPr>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82" name="テキスト ボックス 781">
          <a:extLst>
            <a:ext uri="{FF2B5EF4-FFF2-40B4-BE49-F238E27FC236}">
              <a16:creationId xmlns:a16="http://schemas.microsoft.com/office/drawing/2014/main" id="{00000000-0008-0000-0200-00000E030000}"/>
            </a:ext>
          </a:extLst>
        </xdr:cNvPr>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83" name="直線コネクタ 782">
          <a:extLst>
            <a:ext uri="{FF2B5EF4-FFF2-40B4-BE49-F238E27FC236}">
              <a16:creationId xmlns:a16="http://schemas.microsoft.com/office/drawing/2014/main" id="{00000000-0008-0000-0200-00000F030000}"/>
            </a:ext>
          </a:extLst>
        </xdr:cNvPr>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38100</xdr:rowOff>
    </xdr:from>
    <xdr:to>
      <xdr:col>120</xdr:col>
      <xdr:colOff>114300</xdr:colOff>
      <xdr:row>86</xdr:row>
      <xdr:rowOff>38100</xdr:rowOff>
    </xdr:to>
    <xdr:cxnSp macro="">
      <xdr:nvCxnSpPr>
        <xdr:cNvPr id="784" name="直線コネクタ 783">
          <a:extLst>
            <a:ext uri="{FF2B5EF4-FFF2-40B4-BE49-F238E27FC236}">
              <a16:creationId xmlns:a16="http://schemas.microsoft.com/office/drawing/2014/main" id="{00000000-0008-0000-0200-000010030000}"/>
            </a:ext>
          </a:extLst>
        </xdr:cNvPr>
        <xdr:cNvCxnSpPr/>
      </xdr:nvCxnSpPr>
      <xdr:spPr>
        <a:xfrm>
          <a:off x="18288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67327</xdr:rowOff>
    </xdr:from>
    <xdr:ext cx="467179" cy="259045"/>
    <xdr:sp macro="" textlink="">
      <xdr:nvSpPr>
        <xdr:cNvPr id="785" name="テキスト ボックス 784">
          <a:extLst>
            <a:ext uri="{FF2B5EF4-FFF2-40B4-BE49-F238E27FC236}">
              <a16:creationId xmlns:a16="http://schemas.microsoft.com/office/drawing/2014/main" id="{00000000-0008-0000-0200-000011030000}"/>
            </a:ext>
          </a:extLst>
        </xdr:cNvPr>
        <xdr:cNvSpPr txBox="1"/>
      </xdr:nvSpPr>
      <xdr:spPr>
        <a:xfrm>
          <a:off x="17820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95250</xdr:rowOff>
    </xdr:from>
    <xdr:to>
      <xdr:col>120</xdr:col>
      <xdr:colOff>114300</xdr:colOff>
      <xdr:row>83</xdr:row>
      <xdr:rowOff>95250</xdr:rowOff>
    </xdr:to>
    <xdr:cxnSp macro="">
      <xdr:nvCxnSpPr>
        <xdr:cNvPr id="786" name="直線コネクタ 785">
          <a:extLst>
            <a:ext uri="{FF2B5EF4-FFF2-40B4-BE49-F238E27FC236}">
              <a16:creationId xmlns:a16="http://schemas.microsoft.com/office/drawing/2014/main" id="{00000000-0008-0000-0200-000012030000}"/>
            </a:ext>
          </a:extLst>
        </xdr:cNvPr>
        <xdr:cNvCxnSpPr/>
      </xdr:nvCxnSpPr>
      <xdr:spPr>
        <a:xfrm>
          <a:off x="18288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82</xdr:row>
      <xdr:rowOff>124477</xdr:rowOff>
    </xdr:from>
    <xdr:ext cx="467179" cy="259045"/>
    <xdr:sp macro="" textlink="">
      <xdr:nvSpPr>
        <xdr:cNvPr id="787" name="テキスト ボックス 786">
          <a:extLst>
            <a:ext uri="{FF2B5EF4-FFF2-40B4-BE49-F238E27FC236}">
              <a16:creationId xmlns:a16="http://schemas.microsoft.com/office/drawing/2014/main" id="{00000000-0008-0000-0200-000013030000}"/>
            </a:ext>
          </a:extLst>
        </xdr:cNvPr>
        <xdr:cNvSpPr txBox="1"/>
      </xdr:nvSpPr>
      <xdr:spPr>
        <a:xfrm>
          <a:off x="17820821" y="1418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152400</xdr:rowOff>
    </xdr:from>
    <xdr:to>
      <xdr:col>120</xdr:col>
      <xdr:colOff>114300</xdr:colOff>
      <xdr:row>80</xdr:row>
      <xdr:rowOff>152400</xdr:rowOff>
    </xdr:to>
    <xdr:cxnSp macro="">
      <xdr:nvCxnSpPr>
        <xdr:cNvPr id="788" name="直線コネクタ 787">
          <a:extLst>
            <a:ext uri="{FF2B5EF4-FFF2-40B4-BE49-F238E27FC236}">
              <a16:creationId xmlns:a16="http://schemas.microsoft.com/office/drawing/2014/main" id="{00000000-0008-0000-0200-000014030000}"/>
            </a:ext>
          </a:extLst>
        </xdr:cNvPr>
        <xdr:cNvCxnSpPr/>
      </xdr:nvCxnSpPr>
      <xdr:spPr>
        <a:xfrm>
          <a:off x="18288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80</xdr:row>
      <xdr:rowOff>10177</xdr:rowOff>
    </xdr:from>
    <xdr:ext cx="467179" cy="259045"/>
    <xdr:sp macro="" textlink="">
      <xdr:nvSpPr>
        <xdr:cNvPr id="789" name="テキスト ボックス 788">
          <a:extLst>
            <a:ext uri="{FF2B5EF4-FFF2-40B4-BE49-F238E27FC236}">
              <a16:creationId xmlns:a16="http://schemas.microsoft.com/office/drawing/2014/main" id="{00000000-0008-0000-0200-000015030000}"/>
            </a:ext>
          </a:extLst>
        </xdr:cNvPr>
        <xdr:cNvSpPr txBox="1"/>
      </xdr:nvSpPr>
      <xdr:spPr>
        <a:xfrm>
          <a:off x="17820821" y="1372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78</xdr:row>
      <xdr:rowOff>38100</xdr:rowOff>
    </xdr:from>
    <xdr:to>
      <xdr:col>120</xdr:col>
      <xdr:colOff>114300</xdr:colOff>
      <xdr:row>78</xdr:row>
      <xdr:rowOff>38100</xdr:rowOff>
    </xdr:to>
    <xdr:cxnSp macro="">
      <xdr:nvCxnSpPr>
        <xdr:cNvPr id="790" name="直線コネクタ 789">
          <a:extLst>
            <a:ext uri="{FF2B5EF4-FFF2-40B4-BE49-F238E27FC236}">
              <a16:creationId xmlns:a16="http://schemas.microsoft.com/office/drawing/2014/main" id="{00000000-0008-0000-0200-000016030000}"/>
            </a:ext>
          </a:extLst>
        </xdr:cNvPr>
        <xdr:cNvCxnSpPr/>
      </xdr:nvCxnSpPr>
      <xdr:spPr>
        <a:xfrm>
          <a:off x="18288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77</xdr:row>
      <xdr:rowOff>67327</xdr:rowOff>
    </xdr:from>
    <xdr:ext cx="467179" cy="259045"/>
    <xdr:sp macro="" textlink="">
      <xdr:nvSpPr>
        <xdr:cNvPr id="791" name="テキスト ボックス 790">
          <a:extLst>
            <a:ext uri="{FF2B5EF4-FFF2-40B4-BE49-F238E27FC236}">
              <a16:creationId xmlns:a16="http://schemas.microsoft.com/office/drawing/2014/main" id="{00000000-0008-0000-0200-000017030000}"/>
            </a:ext>
          </a:extLst>
        </xdr:cNvPr>
        <xdr:cNvSpPr txBox="1"/>
      </xdr:nvSpPr>
      <xdr:spPr>
        <a:xfrm>
          <a:off x="17820821" y="1326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92" name="直線コネクタ 791">
          <a:extLst>
            <a:ext uri="{FF2B5EF4-FFF2-40B4-BE49-F238E27FC236}">
              <a16:creationId xmlns:a16="http://schemas.microsoft.com/office/drawing/2014/main" id="{00000000-0008-0000-0200-000018030000}"/>
            </a:ext>
          </a:extLst>
        </xdr:cNvPr>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93" name="テキスト ボックス 792">
          <a:extLst>
            <a:ext uri="{FF2B5EF4-FFF2-40B4-BE49-F238E27FC236}">
              <a16:creationId xmlns:a16="http://schemas.microsoft.com/office/drawing/2014/main" id="{00000000-0008-0000-0200-000019030000}"/>
            </a:ext>
          </a:extLst>
        </xdr:cNvPr>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94" name="【消防施設】&#10;一人当たり面積グラフ枠">
          <a:extLst>
            <a:ext uri="{FF2B5EF4-FFF2-40B4-BE49-F238E27FC236}">
              <a16:creationId xmlns:a16="http://schemas.microsoft.com/office/drawing/2014/main" id="{00000000-0008-0000-0200-00001A030000}"/>
            </a:ext>
          </a:extLst>
        </xdr:cNvPr>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40387</xdr:rowOff>
    </xdr:from>
    <xdr:to>
      <xdr:col>116</xdr:col>
      <xdr:colOff>62864</xdr:colOff>
      <xdr:row>86</xdr:row>
      <xdr:rowOff>10668</xdr:rowOff>
    </xdr:to>
    <xdr:cxnSp macro="">
      <xdr:nvCxnSpPr>
        <xdr:cNvPr id="795" name="直線コネクタ 794">
          <a:extLst>
            <a:ext uri="{FF2B5EF4-FFF2-40B4-BE49-F238E27FC236}">
              <a16:creationId xmlns:a16="http://schemas.microsoft.com/office/drawing/2014/main" id="{00000000-0008-0000-0200-00001B030000}"/>
            </a:ext>
          </a:extLst>
        </xdr:cNvPr>
        <xdr:cNvCxnSpPr/>
      </xdr:nvCxnSpPr>
      <xdr:spPr>
        <a:xfrm flipV="1">
          <a:off x="22160864" y="13584937"/>
          <a:ext cx="0" cy="11704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14495</xdr:rowOff>
    </xdr:from>
    <xdr:ext cx="469744" cy="259045"/>
    <xdr:sp macro="" textlink="">
      <xdr:nvSpPr>
        <xdr:cNvPr id="796" name="【消防施設】&#10;一人当たり面積最小値テキスト">
          <a:extLst>
            <a:ext uri="{FF2B5EF4-FFF2-40B4-BE49-F238E27FC236}">
              <a16:creationId xmlns:a16="http://schemas.microsoft.com/office/drawing/2014/main" id="{00000000-0008-0000-0200-00001C030000}"/>
            </a:ext>
          </a:extLst>
        </xdr:cNvPr>
        <xdr:cNvSpPr txBox="1"/>
      </xdr:nvSpPr>
      <xdr:spPr>
        <a:xfrm>
          <a:off x="22199600" y="147591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10668</xdr:rowOff>
    </xdr:from>
    <xdr:to>
      <xdr:col>116</xdr:col>
      <xdr:colOff>152400</xdr:colOff>
      <xdr:row>86</xdr:row>
      <xdr:rowOff>10668</xdr:rowOff>
    </xdr:to>
    <xdr:cxnSp macro="">
      <xdr:nvCxnSpPr>
        <xdr:cNvPr id="797" name="直線コネクタ 796">
          <a:extLst>
            <a:ext uri="{FF2B5EF4-FFF2-40B4-BE49-F238E27FC236}">
              <a16:creationId xmlns:a16="http://schemas.microsoft.com/office/drawing/2014/main" id="{00000000-0008-0000-0200-00001D030000}"/>
            </a:ext>
          </a:extLst>
        </xdr:cNvPr>
        <xdr:cNvCxnSpPr/>
      </xdr:nvCxnSpPr>
      <xdr:spPr>
        <a:xfrm>
          <a:off x="22072600" y="147553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158514</xdr:rowOff>
    </xdr:from>
    <xdr:ext cx="469744" cy="259045"/>
    <xdr:sp macro="" textlink="">
      <xdr:nvSpPr>
        <xdr:cNvPr id="798" name="【消防施設】&#10;一人当たり面積最大値テキスト">
          <a:extLst>
            <a:ext uri="{FF2B5EF4-FFF2-40B4-BE49-F238E27FC236}">
              <a16:creationId xmlns:a16="http://schemas.microsoft.com/office/drawing/2014/main" id="{00000000-0008-0000-0200-00001E030000}"/>
            </a:ext>
          </a:extLst>
        </xdr:cNvPr>
        <xdr:cNvSpPr txBox="1"/>
      </xdr:nvSpPr>
      <xdr:spPr>
        <a:xfrm>
          <a:off x="22199600" y="133601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40387</xdr:rowOff>
    </xdr:from>
    <xdr:to>
      <xdr:col>116</xdr:col>
      <xdr:colOff>152400</xdr:colOff>
      <xdr:row>79</xdr:row>
      <xdr:rowOff>40387</xdr:rowOff>
    </xdr:to>
    <xdr:cxnSp macro="">
      <xdr:nvCxnSpPr>
        <xdr:cNvPr id="799" name="直線コネクタ 798">
          <a:extLst>
            <a:ext uri="{FF2B5EF4-FFF2-40B4-BE49-F238E27FC236}">
              <a16:creationId xmlns:a16="http://schemas.microsoft.com/office/drawing/2014/main" id="{00000000-0008-0000-0200-00001F030000}"/>
            </a:ext>
          </a:extLst>
        </xdr:cNvPr>
        <xdr:cNvCxnSpPr/>
      </xdr:nvCxnSpPr>
      <xdr:spPr>
        <a:xfrm>
          <a:off x="22072600" y="1358493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83</xdr:row>
      <xdr:rowOff>164609</xdr:rowOff>
    </xdr:from>
    <xdr:ext cx="469744" cy="259045"/>
    <xdr:sp macro="" textlink="">
      <xdr:nvSpPr>
        <xdr:cNvPr id="800" name="【消防施設】&#10;一人当たり面積平均値テキスト">
          <a:extLst>
            <a:ext uri="{FF2B5EF4-FFF2-40B4-BE49-F238E27FC236}">
              <a16:creationId xmlns:a16="http://schemas.microsoft.com/office/drawing/2014/main" id="{00000000-0008-0000-0200-000020030000}"/>
            </a:ext>
          </a:extLst>
        </xdr:cNvPr>
        <xdr:cNvSpPr txBox="1"/>
      </xdr:nvSpPr>
      <xdr:spPr>
        <a:xfrm>
          <a:off x="22199600" y="1439495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84</xdr:row>
      <xdr:rowOff>14732</xdr:rowOff>
    </xdr:from>
    <xdr:to>
      <xdr:col>116</xdr:col>
      <xdr:colOff>114300</xdr:colOff>
      <xdr:row>84</xdr:row>
      <xdr:rowOff>116332</xdr:rowOff>
    </xdr:to>
    <xdr:sp macro="" textlink="">
      <xdr:nvSpPr>
        <xdr:cNvPr id="801" name="フローチャート: 判断 800">
          <a:extLst>
            <a:ext uri="{FF2B5EF4-FFF2-40B4-BE49-F238E27FC236}">
              <a16:creationId xmlns:a16="http://schemas.microsoft.com/office/drawing/2014/main" id="{00000000-0008-0000-0200-000021030000}"/>
            </a:ext>
          </a:extLst>
        </xdr:cNvPr>
        <xdr:cNvSpPr/>
      </xdr:nvSpPr>
      <xdr:spPr>
        <a:xfrm>
          <a:off x="221107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84</xdr:row>
      <xdr:rowOff>23876</xdr:rowOff>
    </xdr:from>
    <xdr:to>
      <xdr:col>112</xdr:col>
      <xdr:colOff>38100</xdr:colOff>
      <xdr:row>84</xdr:row>
      <xdr:rowOff>125476</xdr:rowOff>
    </xdr:to>
    <xdr:sp macro="" textlink="">
      <xdr:nvSpPr>
        <xdr:cNvPr id="802" name="フローチャート: 判断 801">
          <a:extLst>
            <a:ext uri="{FF2B5EF4-FFF2-40B4-BE49-F238E27FC236}">
              <a16:creationId xmlns:a16="http://schemas.microsoft.com/office/drawing/2014/main" id="{00000000-0008-0000-0200-000022030000}"/>
            </a:ext>
          </a:extLst>
        </xdr:cNvPr>
        <xdr:cNvSpPr/>
      </xdr:nvSpPr>
      <xdr:spPr>
        <a:xfrm>
          <a:off x="21272500" y="14425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84</xdr:row>
      <xdr:rowOff>19304</xdr:rowOff>
    </xdr:from>
    <xdr:to>
      <xdr:col>107</xdr:col>
      <xdr:colOff>101600</xdr:colOff>
      <xdr:row>84</xdr:row>
      <xdr:rowOff>120904</xdr:rowOff>
    </xdr:to>
    <xdr:sp macro="" textlink="">
      <xdr:nvSpPr>
        <xdr:cNvPr id="803" name="フローチャート: 判断 802">
          <a:extLst>
            <a:ext uri="{FF2B5EF4-FFF2-40B4-BE49-F238E27FC236}">
              <a16:creationId xmlns:a16="http://schemas.microsoft.com/office/drawing/2014/main" id="{00000000-0008-0000-0200-000023030000}"/>
            </a:ext>
          </a:extLst>
        </xdr:cNvPr>
        <xdr:cNvSpPr/>
      </xdr:nvSpPr>
      <xdr:spPr>
        <a:xfrm>
          <a:off x="20383500" y="1442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84</xdr:row>
      <xdr:rowOff>28448</xdr:rowOff>
    </xdr:from>
    <xdr:to>
      <xdr:col>102</xdr:col>
      <xdr:colOff>165100</xdr:colOff>
      <xdr:row>84</xdr:row>
      <xdr:rowOff>130048</xdr:rowOff>
    </xdr:to>
    <xdr:sp macro="" textlink="">
      <xdr:nvSpPr>
        <xdr:cNvPr id="804" name="フローチャート: 判断 803">
          <a:extLst>
            <a:ext uri="{FF2B5EF4-FFF2-40B4-BE49-F238E27FC236}">
              <a16:creationId xmlns:a16="http://schemas.microsoft.com/office/drawing/2014/main" id="{00000000-0008-0000-0200-000024030000}"/>
            </a:ext>
          </a:extLst>
        </xdr:cNvPr>
        <xdr:cNvSpPr/>
      </xdr:nvSpPr>
      <xdr:spPr>
        <a:xfrm>
          <a:off x="19494500" y="144302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84</xdr:row>
      <xdr:rowOff>14732</xdr:rowOff>
    </xdr:from>
    <xdr:to>
      <xdr:col>98</xdr:col>
      <xdr:colOff>38100</xdr:colOff>
      <xdr:row>84</xdr:row>
      <xdr:rowOff>116332</xdr:rowOff>
    </xdr:to>
    <xdr:sp macro="" textlink="">
      <xdr:nvSpPr>
        <xdr:cNvPr id="805" name="フローチャート: 判断 804">
          <a:extLst>
            <a:ext uri="{FF2B5EF4-FFF2-40B4-BE49-F238E27FC236}">
              <a16:creationId xmlns:a16="http://schemas.microsoft.com/office/drawing/2014/main" id="{00000000-0008-0000-0200-000025030000}"/>
            </a:ext>
          </a:extLst>
        </xdr:cNvPr>
        <xdr:cNvSpPr/>
      </xdr:nvSpPr>
      <xdr:spPr>
        <a:xfrm>
          <a:off x="18605500" y="144165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806" name="テキスト ボックス 805">
          <a:extLst>
            <a:ext uri="{FF2B5EF4-FFF2-40B4-BE49-F238E27FC236}">
              <a16:creationId xmlns:a16="http://schemas.microsoft.com/office/drawing/2014/main" id="{00000000-0008-0000-0200-000026030000}"/>
            </a:ext>
          </a:extLst>
        </xdr:cNvPr>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807" name="テキスト ボックス 806">
          <a:extLst>
            <a:ext uri="{FF2B5EF4-FFF2-40B4-BE49-F238E27FC236}">
              <a16:creationId xmlns:a16="http://schemas.microsoft.com/office/drawing/2014/main" id="{00000000-0008-0000-0200-000027030000}"/>
            </a:ext>
          </a:extLst>
        </xdr:cNvPr>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808" name="テキスト ボックス 807">
          <a:extLst>
            <a:ext uri="{FF2B5EF4-FFF2-40B4-BE49-F238E27FC236}">
              <a16:creationId xmlns:a16="http://schemas.microsoft.com/office/drawing/2014/main" id="{00000000-0008-0000-0200-000028030000}"/>
            </a:ext>
          </a:extLst>
        </xdr:cNvPr>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809" name="テキスト ボックス 808">
          <a:extLst>
            <a:ext uri="{FF2B5EF4-FFF2-40B4-BE49-F238E27FC236}">
              <a16:creationId xmlns:a16="http://schemas.microsoft.com/office/drawing/2014/main" id="{00000000-0008-0000-0200-000029030000}"/>
            </a:ext>
          </a:extLst>
        </xdr:cNvPr>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810" name="テキスト ボックス 809">
          <a:extLst>
            <a:ext uri="{FF2B5EF4-FFF2-40B4-BE49-F238E27FC236}">
              <a16:creationId xmlns:a16="http://schemas.microsoft.com/office/drawing/2014/main" id="{00000000-0008-0000-0200-00002A030000}"/>
            </a:ext>
          </a:extLst>
        </xdr:cNvPr>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83</xdr:row>
      <xdr:rowOff>113030</xdr:rowOff>
    </xdr:from>
    <xdr:to>
      <xdr:col>116</xdr:col>
      <xdr:colOff>114300</xdr:colOff>
      <xdr:row>84</xdr:row>
      <xdr:rowOff>43180</xdr:rowOff>
    </xdr:to>
    <xdr:sp macro="" textlink="">
      <xdr:nvSpPr>
        <xdr:cNvPr id="811" name="楕円 810">
          <a:extLst>
            <a:ext uri="{FF2B5EF4-FFF2-40B4-BE49-F238E27FC236}">
              <a16:creationId xmlns:a16="http://schemas.microsoft.com/office/drawing/2014/main" id="{00000000-0008-0000-0200-00002B030000}"/>
            </a:ext>
          </a:extLst>
        </xdr:cNvPr>
        <xdr:cNvSpPr/>
      </xdr:nvSpPr>
      <xdr:spPr>
        <a:xfrm>
          <a:off x="22110700" y="14343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82</xdr:row>
      <xdr:rowOff>135907</xdr:rowOff>
    </xdr:from>
    <xdr:ext cx="469744" cy="259045"/>
    <xdr:sp macro="" textlink="">
      <xdr:nvSpPr>
        <xdr:cNvPr id="812" name="【消防施設】&#10;一人当たり面積該当値テキスト">
          <a:extLst>
            <a:ext uri="{FF2B5EF4-FFF2-40B4-BE49-F238E27FC236}">
              <a16:creationId xmlns:a16="http://schemas.microsoft.com/office/drawing/2014/main" id="{00000000-0008-0000-0200-00002C030000}"/>
            </a:ext>
          </a:extLst>
        </xdr:cNvPr>
        <xdr:cNvSpPr txBox="1"/>
      </xdr:nvSpPr>
      <xdr:spPr>
        <a:xfrm>
          <a:off x="22199600" y="141948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83</xdr:row>
      <xdr:rowOff>117602</xdr:rowOff>
    </xdr:from>
    <xdr:to>
      <xdr:col>112</xdr:col>
      <xdr:colOff>38100</xdr:colOff>
      <xdr:row>84</xdr:row>
      <xdr:rowOff>47752</xdr:rowOff>
    </xdr:to>
    <xdr:sp macro="" textlink="">
      <xdr:nvSpPr>
        <xdr:cNvPr id="813" name="楕円 812">
          <a:extLst>
            <a:ext uri="{FF2B5EF4-FFF2-40B4-BE49-F238E27FC236}">
              <a16:creationId xmlns:a16="http://schemas.microsoft.com/office/drawing/2014/main" id="{00000000-0008-0000-0200-00002D030000}"/>
            </a:ext>
          </a:extLst>
        </xdr:cNvPr>
        <xdr:cNvSpPr/>
      </xdr:nvSpPr>
      <xdr:spPr>
        <a:xfrm>
          <a:off x="21272500" y="14347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83</xdr:row>
      <xdr:rowOff>163830</xdr:rowOff>
    </xdr:from>
    <xdr:to>
      <xdr:col>116</xdr:col>
      <xdr:colOff>63500</xdr:colOff>
      <xdr:row>83</xdr:row>
      <xdr:rowOff>168402</xdr:rowOff>
    </xdr:to>
    <xdr:cxnSp macro="">
      <xdr:nvCxnSpPr>
        <xdr:cNvPr id="814" name="直線コネクタ 813">
          <a:extLst>
            <a:ext uri="{FF2B5EF4-FFF2-40B4-BE49-F238E27FC236}">
              <a16:creationId xmlns:a16="http://schemas.microsoft.com/office/drawing/2014/main" id="{00000000-0008-0000-0200-00002E030000}"/>
            </a:ext>
          </a:extLst>
        </xdr:cNvPr>
        <xdr:cNvCxnSpPr/>
      </xdr:nvCxnSpPr>
      <xdr:spPr>
        <a:xfrm flipV="1">
          <a:off x="21323300" y="14394180"/>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116603</xdr:rowOff>
    </xdr:from>
    <xdr:ext cx="469744" cy="259045"/>
    <xdr:sp macro="" textlink="">
      <xdr:nvSpPr>
        <xdr:cNvPr id="815" name="n_1aveValue【消防施設】&#10;一人当たり面積">
          <a:extLst>
            <a:ext uri="{FF2B5EF4-FFF2-40B4-BE49-F238E27FC236}">
              <a16:creationId xmlns:a16="http://schemas.microsoft.com/office/drawing/2014/main" id="{00000000-0008-0000-0200-00002F030000}"/>
            </a:ext>
          </a:extLst>
        </xdr:cNvPr>
        <xdr:cNvSpPr txBox="1"/>
      </xdr:nvSpPr>
      <xdr:spPr>
        <a:xfrm>
          <a:off x="21075727" y="145184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82</xdr:row>
      <xdr:rowOff>137431</xdr:rowOff>
    </xdr:from>
    <xdr:ext cx="469744" cy="259045"/>
    <xdr:sp macro="" textlink="">
      <xdr:nvSpPr>
        <xdr:cNvPr id="816" name="n_2aveValue【消防施設】&#10;一人当たり面積">
          <a:extLst>
            <a:ext uri="{FF2B5EF4-FFF2-40B4-BE49-F238E27FC236}">
              <a16:creationId xmlns:a16="http://schemas.microsoft.com/office/drawing/2014/main" id="{00000000-0008-0000-0200-000030030000}"/>
            </a:ext>
          </a:extLst>
        </xdr:cNvPr>
        <xdr:cNvSpPr txBox="1"/>
      </xdr:nvSpPr>
      <xdr:spPr>
        <a:xfrm>
          <a:off x="20199427" y="1419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82</xdr:row>
      <xdr:rowOff>146575</xdr:rowOff>
    </xdr:from>
    <xdr:ext cx="469744" cy="259045"/>
    <xdr:sp macro="" textlink="">
      <xdr:nvSpPr>
        <xdr:cNvPr id="817" name="n_3aveValue【消防施設】&#10;一人当たり面積">
          <a:extLst>
            <a:ext uri="{FF2B5EF4-FFF2-40B4-BE49-F238E27FC236}">
              <a16:creationId xmlns:a16="http://schemas.microsoft.com/office/drawing/2014/main" id="{00000000-0008-0000-0200-000031030000}"/>
            </a:ext>
          </a:extLst>
        </xdr:cNvPr>
        <xdr:cNvSpPr txBox="1"/>
      </xdr:nvSpPr>
      <xdr:spPr>
        <a:xfrm>
          <a:off x="19310427" y="1420547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82</xdr:row>
      <xdr:rowOff>132859</xdr:rowOff>
    </xdr:from>
    <xdr:ext cx="469744" cy="259045"/>
    <xdr:sp macro="" textlink="">
      <xdr:nvSpPr>
        <xdr:cNvPr id="818" name="n_4aveValue【消防施設】&#10;一人当たり面積">
          <a:extLst>
            <a:ext uri="{FF2B5EF4-FFF2-40B4-BE49-F238E27FC236}">
              <a16:creationId xmlns:a16="http://schemas.microsoft.com/office/drawing/2014/main" id="{00000000-0008-0000-0200-000032030000}"/>
            </a:ext>
          </a:extLst>
        </xdr:cNvPr>
        <xdr:cNvSpPr txBox="1"/>
      </xdr:nvSpPr>
      <xdr:spPr>
        <a:xfrm>
          <a:off x="18421427" y="141917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82</xdr:row>
      <xdr:rowOff>64279</xdr:rowOff>
    </xdr:from>
    <xdr:ext cx="469744" cy="259045"/>
    <xdr:sp macro="" textlink="">
      <xdr:nvSpPr>
        <xdr:cNvPr id="819" name="n_1mainValue【消防施設】&#10;一人当たり面積">
          <a:extLst>
            <a:ext uri="{FF2B5EF4-FFF2-40B4-BE49-F238E27FC236}">
              <a16:creationId xmlns:a16="http://schemas.microsoft.com/office/drawing/2014/main" id="{00000000-0008-0000-0200-000033030000}"/>
            </a:ext>
          </a:extLst>
        </xdr:cNvPr>
        <xdr:cNvSpPr txBox="1"/>
      </xdr:nvSpPr>
      <xdr:spPr>
        <a:xfrm>
          <a:off x="21075727" y="141231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820" name="正方形/長方形 819">
          <a:extLst>
            <a:ext uri="{FF2B5EF4-FFF2-40B4-BE49-F238E27FC236}">
              <a16:creationId xmlns:a16="http://schemas.microsoft.com/office/drawing/2014/main" id="{00000000-0008-0000-0200-00003403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821" name="正方形/長方形 820">
          <a:extLst>
            <a:ext uri="{FF2B5EF4-FFF2-40B4-BE49-F238E27FC236}">
              <a16:creationId xmlns:a16="http://schemas.microsoft.com/office/drawing/2014/main" id="{00000000-0008-0000-0200-00003503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822" name="正方形/長方形 821">
          <a:extLst>
            <a:ext uri="{FF2B5EF4-FFF2-40B4-BE49-F238E27FC236}">
              <a16:creationId xmlns:a16="http://schemas.microsoft.com/office/drawing/2014/main" id="{00000000-0008-0000-0200-00003603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823" name="正方形/長方形 822">
          <a:extLst>
            <a:ext uri="{FF2B5EF4-FFF2-40B4-BE49-F238E27FC236}">
              <a16:creationId xmlns:a16="http://schemas.microsoft.com/office/drawing/2014/main" id="{00000000-0008-0000-0200-00003703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824" name="正方形/長方形 823">
          <a:extLst>
            <a:ext uri="{FF2B5EF4-FFF2-40B4-BE49-F238E27FC236}">
              <a16:creationId xmlns:a16="http://schemas.microsoft.com/office/drawing/2014/main" id="{00000000-0008-0000-0200-00003803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825" name="正方形/長方形 824">
          <a:extLst>
            <a:ext uri="{FF2B5EF4-FFF2-40B4-BE49-F238E27FC236}">
              <a16:creationId xmlns:a16="http://schemas.microsoft.com/office/drawing/2014/main" id="{00000000-0008-0000-0200-00003903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826" name="正方形/長方形 825">
          <a:extLst>
            <a:ext uri="{FF2B5EF4-FFF2-40B4-BE49-F238E27FC236}">
              <a16:creationId xmlns:a16="http://schemas.microsoft.com/office/drawing/2014/main" id="{00000000-0008-0000-0200-00003A03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27" name="正方形/長方形 826">
          <a:extLst>
            <a:ext uri="{FF2B5EF4-FFF2-40B4-BE49-F238E27FC236}">
              <a16:creationId xmlns:a16="http://schemas.microsoft.com/office/drawing/2014/main" id="{00000000-0008-0000-0200-00003B03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828" name="テキスト ボックス 827">
          <a:extLst>
            <a:ext uri="{FF2B5EF4-FFF2-40B4-BE49-F238E27FC236}">
              <a16:creationId xmlns:a16="http://schemas.microsoft.com/office/drawing/2014/main" id="{00000000-0008-0000-0200-00003C03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829" name="直線コネクタ 828">
          <a:extLst>
            <a:ext uri="{FF2B5EF4-FFF2-40B4-BE49-F238E27FC236}">
              <a16:creationId xmlns:a16="http://schemas.microsoft.com/office/drawing/2014/main" id="{00000000-0008-0000-0200-00003D03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110</xdr:row>
      <xdr:rowOff>48277</xdr:rowOff>
    </xdr:from>
    <xdr:ext cx="467179" cy="259045"/>
    <xdr:sp macro="" textlink="">
      <xdr:nvSpPr>
        <xdr:cNvPr id="830" name="テキスト ボックス 829">
          <a:extLst>
            <a:ext uri="{FF2B5EF4-FFF2-40B4-BE49-F238E27FC236}">
              <a16:creationId xmlns:a16="http://schemas.microsoft.com/office/drawing/2014/main" id="{00000000-0008-0000-0200-00003E030000}"/>
            </a:ext>
          </a:extLst>
        </xdr:cNvPr>
        <xdr:cNvSpPr txBox="1"/>
      </xdr:nvSpPr>
      <xdr:spPr>
        <a:xfrm>
          <a:off x="11978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109</xdr:row>
      <xdr:rowOff>35379</xdr:rowOff>
    </xdr:from>
    <xdr:to>
      <xdr:col>89</xdr:col>
      <xdr:colOff>177800</xdr:colOff>
      <xdr:row>109</xdr:row>
      <xdr:rowOff>35379</xdr:rowOff>
    </xdr:to>
    <xdr:cxnSp macro="">
      <xdr:nvCxnSpPr>
        <xdr:cNvPr id="831" name="直線コネクタ 830">
          <a:extLst>
            <a:ext uri="{FF2B5EF4-FFF2-40B4-BE49-F238E27FC236}">
              <a16:creationId xmlns:a16="http://schemas.microsoft.com/office/drawing/2014/main" id="{00000000-0008-0000-0200-00003F03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108</xdr:row>
      <xdr:rowOff>64606</xdr:rowOff>
    </xdr:from>
    <xdr:ext cx="467179" cy="259045"/>
    <xdr:sp macro="" textlink="">
      <xdr:nvSpPr>
        <xdr:cNvPr id="832" name="テキスト ボックス 831">
          <a:extLst>
            <a:ext uri="{FF2B5EF4-FFF2-40B4-BE49-F238E27FC236}">
              <a16:creationId xmlns:a16="http://schemas.microsoft.com/office/drawing/2014/main" id="{00000000-0008-0000-0200-000040030000}"/>
            </a:ext>
          </a:extLst>
        </xdr:cNvPr>
        <xdr:cNvSpPr txBox="1"/>
      </xdr:nvSpPr>
      <xdr:spPr>
        <a:xfrm>
          <a:off x="11978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833" name="直線コネクタ 832">
          <a:extLst>
            <a:ext uri="{FF2B5EF4-FFF2-40B4-BE49-F238E27FC236}">
              <a16:creationId xmlns:a16="http://schemas.microsoft.com/office/drawing/2014/main" id="{00000000-0008-0000-0200-00004103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834" name="テキスト ボックス 833">
          <a:extLst>
            <a:ext uri="{FF2B5EF4-FFF2-40B4-BE49-F238E27FC236}">
              <a16:creationId xmlns:a16="http://schemas.microsoft.com/office/drawing/2014/main" id="{00000000-0008-0000-0200-00004203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835" name="直線コネクタ 834">
          <a:extLst>
            <a:ext uri="{FF2B5EF4-FFF2-40B4-BE49-F238E27FC236}">
              <a16:creationId xmlns:a16="http://schemas.microsoft.com/office/drawing/2014/main" id="{00000000-0008-0000-0200-00004303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836" name="テキスト ボックス 835">
          <a:extLst>
            <a:ext uri="{FF2B5EF4-FFF2-40B4-BE49-F238E27FC236}">
              <a16:creationId xmlns:a16="http://schemas.microsoft.com/office/drawing/2014/main" id="{00000000-0008-0000-0200-00004403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837" name="直線コネクタ 836">
          <a:extLst>
            <a:ext uri="{FF2B5EF4-FFF2-40B4-BE49-F238E27FC236}">
              <a16:creationId xmlns:a16="http://schemas.microsoft.com/office/drawing/2014/main" id="{00000000-0008-0000-0200-00004503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838" name="テキスト ボックス 837">
          <a:extLst>
            <a:ext uri="{FF2B5EF4-FFF2-40B4-BE49-F238E27FC236}">
              <a16:creationId xmlns:a16="http://schemas.microsoft.com/office/drawing/2014/main" id="{00000000-0008-0000-0200-00004603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839" name="直線コネクタ 838">
          <a:extLst>
            <a:ext uri="{FF2B5EF4-FFF2-40B4-BE49-F238E27FC236}">
              <a16:creationId xmlns:a16="http://schemas.microsoft.com/office/drawing/2014/main" id="{00000000-0008-0000-0200-00004703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840" name="テキスト ボックス 839">
          <a:extLst>
            <a:ext uri="{FF2B5EF4-FFF2-40B4-BE49-F238E27FC236}">
              <a16:creationId xmlns:a16="http://schemas.microsoft.com/office/drawing/2014/main" id="{00000000-0008-0000-0200-00004803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841" name="直線コネクタ 840">
          <a:extLst>
            <a:ext uri="{FF2B5EF4-FFF2-40B4-BE49-F238E27FC236}">
              <a16:creationId xmlns:a16="http://schemas.microsoft.com/office/drawing/2014/main" id="{00000000-0008-0000-0200-00004903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98</xdr:row>
      <xdr:rowOff>146248</xdr:rowOff>
    </xdr:from>
    <xdr:ext cx="338939" cy="259045"/>
    <xdr:sp macro="" textlink="">
      <xdr:nvSpPr>
        <xdr:cNvPr id="842" name="テキスト ボックス 841">
          <a:extLst>
            <a:ext uri="{FF2B5EF4-FFF2-40B4-BE49-F238E27FC236}">
              <a16:creationId xmlns:a16="http://schemas.microsoft.com/office/drawing/2014/main" id="{00000000-0008-0000-0200-00004A030000}"/>
            </a:ext>
          </a:extLst>
        </xdr:cNvPr>
        <xdr:cNvSpPr txBox="1"/>
      </xdr:nvSpPr>
      <xdr:spPr>
        <a:xfrm>
          <a:off x="12107061" y="16948348"/>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843" name="直線コネクタ 842">
          <a:extLst>
            <a:ext uri="{FF2B5EF4-FFF2-40B4-BE49-F238E27FC236}">
              <a16:creationId xmlns:a16="http://schemas.microsoft.com/office/drawing/2014/main" id="{00000000-0008-0000-0200-00004B03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97</xdr:row>
      <xdr:rowOff>133350</xdr:rowOff>
    </xdr:from>
    <xdr:to>
      <xdr:col>90</xdr:col>
      <xdr:colOff>25400</xdr:colOff>
      <xdr:row>111</xdr:row>
      <xdr:rowOff>19050</xdr:rowOff>
    </xdr:to>
    <xdr:sp macro="" textlink="">
      <xdr:nvSpPr>
        <xdr:cNvPr id="844" name="【庁舎】&#10;有形固定資産減価償却率グラフ枠">
          <a:extLst>
            <a:ext uri="{FF2B5EF4-FFF2-40B4-BE49-F238E27FC236}">
              <a16:creationId xmlns:a16="http://schemas.microsoft.com/office/drawing/2014/main" id="{00000000-0008-0000-0200-00004C03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151312</xdr:rowOff>
    </xdr:from>
    <xdr:to>
      <xdr:col>85</xdr:col>
      <xdr:colOff>126364</xdr:colOff>
      <xdr:row>109</xdr:row>
      <xdr:rowOff>35379</xdr:rowOff>
    </xdr:to>
    <xdr:cxnSp macro="">
      <xdr:nvCxnSpPr>
        <xdr:cNvPr id="845" name="直線コネクタ 844">
          <a:extLst>
            <a:ext uri="{FF2B5EF4-FFF2-40B4-BE49-F238E27FC236}">
              <a16:creationId xmlns:a16="http://schemas.microsoft.com/office/drawing/2014/main" id="{00000000-0008-0000-0200-00004D030000}"/>
            </a:ext>
          </a:extLst>
        </xdr:cNvPr>
        <xdr:cNvCxnSpPr/>
      </xdr:nvCxnSpPr>
      <xdr:spPr>
        <a:xfrm flipV="1">
          <a:off x="16318864" y="17124862"/>
          <a:ext cx="0" cy="159856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109</xdr:row>
      <xdr:rowOff>39206</xdr:rowOff>
    </xdr:from>
    <xdr:ext cx="469744" cy="259045"/>
    <xdr:sp macro="" textlink="">
      <xdr:nvSpPr>
        <xdr:cNvPr id="846" name="【庁舎】&#10;有形固定資産減価償却率最小値テキスト">
          <a:extLst>
            <a:ext uri="{FF2B5EF4-FFF2-40B4-BE49-F238E27FC236}">
              <a16:creationId xmlns:a16="http://schemas.microsoft.com/office/drawing/2014/main" id="{00000000-0008-0000-0200-00004E030000}"/>
            </a:ext>
          </a:extLst>
        </xdr:cNvPr>
        <xdr:cNvSpPr txBox="1"/>
      </xdr:nvSpPr>
      <xdr:spPr>
        <a:xfrm>
          <a:off x="16357600" y="187272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109</xdr:row>
      <xdr:rowOff>35379</xdr:rowOff>
    </xdr:from>
    <xdr:to>
      <xdr:col>86</xdr:col>
      <xdr:colOff>25400</xdr:colOff>
      <xdr:row>109</xdr:row>
      <xdr:rowOff>35379</xdr:rowOff>
    </xdr:to>
    <xdr:cxnSp macro="">
      <xdr:nvCxnSpPr>
        <xdr:cNvPr id="847" name="直線コネクタ 846">
          <a:extLst>
            <a:ext uri="{FF2B5EF4-FFF2-40B4-BE49-F238E27FC236}">
              <a16:creationId xmlns:a16="http://schemas.microsoft.com/office/drawing/2014/main" id="{00000000-0008-0000-0200-00004F030000}"/>
            </a:ext>
          </a:extLst>
        </xdr:cNvPr>
        <xdr:cNvCxnSpPr/>
      </xdr:nvCxnSpPr>
      <xdr:spPr>
        <a:xfrm>
          <a:off x="16230600" y="1872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97989</xdr:rowOff>
    </xdr:from>
    <xdr:ext cx="340478" cy="259045"/>
    <xdr:sp macro="" textlink="">
      <xdr:nvSpPr>
        <xdr:cNvPr id="848" name="【庁舎】&#10;有形固定資産減価償却率最大値テキスト">
          <a:extLst>
            <a:ext uri="{FF2B5EF4-FFF2-40B4-BE49-F238E27FC236}">
              <a16:creationId xmlns:a16="http://schemas.microsoft.com/office/drawing/2014/main" id="{00000000-0008-0000-0200-000050030000}"/>
            </a:ext>
          </a:extLst>
        </xdr:cNvPr>
        <xdr:cNvSpPr txBox="1"/>
      </xdr:nvSpPr>
      <xdr:spPr>
        <a:xfrm>
          <a:off x="16357600" y="1690008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151312</xdr:rowOff>
    </xdr:from>
    <xdr:to>
      <xdr:col>86</xdr:col>
      <xdr:colOff>25400</xdr:colOff>
      <xdr:row>99</xdr:row>
      <xdr:rowOff>151312</xdr:rowOff>
    </xdr:to>
    <xdr:cxnSp macro="">
      <xdr:nvCxnSpPr>
        <xdr:cNvPr id="849" name="直線コネクタ 848">
          <a:extLst>
            <a:ext uri="{FF2B5EF4-FFF2-40B4-BE49-F238E27FC236}">
              <a16:creationId xmlns:a16="http://schemas.microsoft.com/office/drawing/2014/main" id="{00000000-0008-0000-0200-000051030000}"/>
            </a:ext>
          </a:extLst>
        </xdr:cNvPr>
        <xdr:cNvCxnSpPr/>
      </xdr:nvCxnSpPr>
      <xdr:spPr>
        <a:xfrm>
          <a:off x="16230600" y="171248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76035</xdr:rowOff>
    </xdr:from>
    <xdr:ext cx="405111" cy="259045"/>
    <xdr:sp macro="" textlink="">
      <xdr:nvSpPr>
        <xdr:cNvPr id="850" name="【庁舎】&#10;有形固定資産減価償却率平均値テキスト">
          <a:extLst>
            <a:ext uri="{FF2B5EF4-FFF2-40B4-BE49-F238E27FC236}">
              <a16:creationId xmlns:a16="http://schemas.microsoft.com/office/drawing/2014/main" id="{00000000-0008-0000-0200-000052030000}"/>
            </a:ext>
          </a:extLst>
        </xdr:cNvPr>
        <xdr:cNvSpPr txBox="1"/>
      </xdr:nvSpPr>
      <xdr:spPr>
        <a:xfrm>
          <a:off x="16357600" y="1773538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104</xdr:row>
      <xdr:rowOff>53158</xdr:rowOff>
    </xdr:from>
    <xdr:to>
      <xdr:col>85</xdr:col>
      <xdr:colOff>177800</xdr:colOff>
      <xdr:row>104</xdr:row>
      <xdr:rowOff>154758</xdr:rowOff>
    </xdr:to>
    <xdr:sp macro="" textlink="">
      <xdr:nvSpPr>
        <xdr:cNvPr id="851" name="フローチャート: 判断 850">
          <a:extLst>
            <a:ext uri="{FF2B5EF4-FFF2-40B4-BE49-F238E27FC236}">
              <a16:creationId xmlns:a16="http://schemas.microsoft.com/office/drawing/2014/main" id="{00000000-0008-0000-0200-000053030000}"/>
            </a:ext>
          </a:extLst>
        </xdr:cNvPr>
        <xdr:cNvSpPr/>
      </xdr:nvSpPr>
      <xdr:spPr>
        <a:xfrm>
          <a:off x="16268700" y="178839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104</xdr:row>
      <xdr:rowOff>76019</xdr:rowOff>
    </xdr:from>
    <xdr:to>
      <xdr:col>81</xdr:col>
      <xdr:colOff>101600</xdr:colOff>
      <xdr:row>105</xdr:row>
      <xdr:rowOff>6169</xdr:rowOff>
    </xdr:to>
    <xdr:sp macro="" textlink="">
      <xdr:nvSpPr>
        <xdr:cNvPr id="852" name="フローチャート: 判断 851">
          <a:extLst>
            <a:ext uri="{FF2B5EF4-FFF2-40B4-BE49-F238E27FC236}">
              <a16:creationId xmlns:a16="http://schemas.microsoft.com/office/drawing/2014/main" id="{00000000-0008-0000-0200-000054030000}"/>
            </a:ext>
          </a:extLst>
        </xdr:cNvPr>
        <xdr:cNvSpPr/>
      </xdr:nvSpPr>
      <xdr:spPr>
        <a:xfrm>
          <a:off x="15430500" y="1790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104</xdr:row>
      <xdr:rowOff>120106</xdr:rowOff>
    </xdr:from>
    <xdr:to>
      <xdr:col>76</xdr:col>
      <xdr:colOff>165100</xdr:colOff>
      <xdr:row>105</xdr:row>
      <xdr:rowOff>50256</xdr:rowOff>
    </xdr:to>
    <xdr:sp macro="" textlink="">
      <xdr:nvSpPr>
        <xdr:cNvPr id="853" name="フローチャート: 判断 852">
          <a:extLst>
            <a:ext uri="{FF2B5EF4-FFF2-40B4-BE49-F238E27FC236}">
              <a16:creationId xmlns:a16="http://schemas.microsoft.com/office/drawing/2014/main" id="{00000000-0008-0000-0200-000055030000}"/>
            </a:ext>
          </a:extLst>
        </xdr:cNvPr>
        <xdr:cNvSpPr/>
      </xdr:nvSpPr>
      <xdr:spPr>
        <a:xfrm>
          <a:off x="14541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82550</xdr:rowOff>
    </xdr:from>
    <xdr:to>
      <xdr:col>72</xdr:col>
      <xdr:colOff>38100</xdr:colOff>
      <xdr:row>105</xdr:row>
      <xdr:rowOff>12700</xdr:rowOff>
    </xdr:to>
    <xdr:sp macro="" textlink="">
      <xdr:nvSpPr>
        <xdr:cNvPr id="854" name="フローチャート: 判断 853">
          <a:extLst>
            <a:ext uri="{FF2B5EF4-FFF2-40B4-BE49-F238E27FC236}">
              <a16:creationId xmlns:a16="http://schemas.microsoft.com/office/drawing/2014/main" id="{00000000-0008-0000-0200-000056030000}"/>
            </a:ext>
          </a:extLst>
        </xdr:cNvPr>
        <xdr:cNvSpPr/>
      </xdr:nvSpPr>
      <xdr:spPr>
        <a:xfrm>
          <a:off x="13652500" y="1791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0</xdr:colOff>
      <xdr:row>104</xdr:row>
      <xdr:rowOff>44994</xdr:rowOff>
    </xdr:from>
    <xdr:to>
      <xdr:col>67</xdr:col>
      <xdr:colOff>101600</xdr:colOff>
      <xdr:row>104</xdr:row>
      <xdr:rowOff>146594</xdr:rowOff>
    </xdr:to>
    <xdr:sp macro="" textlink="">
      <xdr:nvSpPr>
        <xdr:cNvPr id="855" name="フローチャート: 判断 854">
          <a:extLst>
            <a:ext uri="{FF2B5EF4-FFF2-40B4-BE49-F238E27FC236}">
              <a16:creationId xmlns:a16="http://schemas.microsoft.com/office/drawing/2014/main" id="{00000000-0008-0000-0200-000057030000}"/>
            </a:ext>
          </a:extLst>
        </xdr:cNvPr>
        <xdr:cNvSpPr/>
      </xdr:nvSpPr>
      <xdr:spPr>
        <a:xfrm>
          <a:off x="12763500" y="178757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56" name="テキスト ボックス 855">
          <a:extLst>
            <a:ext uri="{FF2B5EF4-FFF2-40B4-BE49-F238E27FC236}">
              <a16:creationId xmlns:a16="http://schemas.microsoft.com/office/drawing/2014/main" id="{00000000-0008-0000-0200-00005803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57" name="テキスト ボックス 856">
          <a:extLst>
            <a:ext uri="{FF2B5EF4-FFF2-40B4-BE49-F238E27FC236}">
              <a16:creationId xmlns:a16="http://schemas.microsoft.com/office/drawing/2014/main" id="{00000000-0008-0000-0200-00005903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58" name="テキスト ボックス 857">
          <a:extLst>
            <a:ext uri="{FF2B5EF4-FFF2-40B4-BE49-F238E27FC236}">
              <a16:creationId xmlns:a16="http://schemas.microsoft.com/office/drawing/2014/main" id="{00000000-0008-0000-0200-00005A03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59" name="テキスト ボックス 858">
          <a:extLst>
            <a:ext uri="{FF2B5EF4-FFF2-40B4-BE49-F238E27FC236}">
              <a16:creationId xmlns:a16="http://schemas.microsoft.com/office/drawing/2014/main" id="{00000000-0008-0000-0200-00005B03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60" name="テキスト ボックス 859">
          <a:extLst>
            <a:ext uri="{FF2B5EF4-FFF2-40B4-BE49-F238E27FC236}">
              <a16:creationId xmlns:a16="http://schemas.microsoft.com/office/drawing/2014/main" id="{00000000-0008-0000-0200-00005C03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105</xdr:row>
      <xdr:rowOff>907</xdr:rowOff>
    </xdr:from>
    <xdr:to>
      <xdr:col>85</xdr:col>
      <xdr:colOff>177800</xdr:colOff>
      <xdr:row>105</xdr:row>
      <xdr:rowOff>102507</xdr:rowOff>
    </xdr:to>
    <xdr:sp macro="" textlink="">
      <xdr:nvSpPr>
        <xdr:cNvPr id="861" name="楕円 860">
          <a:extLst>
            <a:ext uri="{FF2B5EF4-FFF2-40B4-BE49-F238E27FC236}">
              <a16:creationId xmlns:a16="http://schemas.microsoft.com/office/drawing/2014/main" id="{00000000-0008-0000-0200-00005D030000}"/>
            </a:ext>
          </a:extLst>
        </xdr:cNvPr>
        <xdr:cNvSpPr/>
      </xdr:nvSpPr>
      <xdr:spPr>
        <a:xfrm>
          <a:off x="16268700" y="180031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104</xdr:row>
      <xdr:rowOff>150784</xdr:rowOff>
    </xdr:from>
    <xdr:ext cx="405111" cy="259045"/>
    <xdr:sp macro="" textlink="">
      <xdr:nvSpPr>
        <xdr:cNvPr id="862" name="【庁舎】&#10;有形固定資産減価償却率該当値テキスト">
          <a:extLst>
            <a:ext uri="{FF2B5EF4-FFF2-40B4-BE49-F238E27FC236}">
              <a16:creationId xmlns:a16="http://schemas.microsoft.com/office/drawing/2014/main" id="{00000000-0008-0000-0200-00005E030000}"/>
            </a:ext>
          </a:extLst>
        </xdr:cNvPr>
        <xdr:cNvSpPr txBox="1"/>
      </xdr:nvSpPr>
      <xdr:spPr>
        <a:xfrm>
          <a:off x="16357600" y="1798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104</xdr:row>
      <xdr:rowOff>147864</xdr:rowOff>
    </xdr:from>
    <xdr:to>
      <xdr:col>81</xdr:col>
      <xdr:colOff>101600</xdr:colOff>
      <xdr:row>105</xdr:row>
      <xdr:rowOff>78014</xdr:rowOff>
    </xdr:to>
    <xdr:sp macro="" textlink="">
      <xdr:nvSpPr>
        <xdr:cNvPr id="863" name="楕円 862">
          <a:extLst>
            <a:ext uri="{FF2B5EF4-FFF2-40B4-BE49-F238E27FC236}">
              <a16:creationId xmlns:a16="http://schemas.microsoft.com/office/drawing/2014/main" id="{00000000-0008-0000-0200-00005F030000}"/>
            </a:ext>
          </a:extLst>
        </xdr:cNvPr>
        <xdr:cNvSpPr/>
      </xdr:nvSpPr>
      <xdr:spPr>
        <a:xfrm>
          <a:off x="15430500" y="17978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105</xdr:row>
      <xdr:rowOff>27214</xdr:rowOff>
    </xdr:from>
    <xdr:to>
      <xdr:col>85</xdr:col>
      <xdr:colOff>127000</xdr:colOff>
      <xdr:row>105</xdr:row>
      <xdr:rowOff>51707</xdr:rowOff>
    </xdr:to>
    <xdr:cxnSp macro="">
      <xdr:nvCxnSpPr>
        <xdr:cNvPr id="864" name="直線コネクタ 863">
          <a:extLst>
            <a:ext uri="{FF2B5EF4-FFF2-40B4-BE49-F238E27FC236}">
              <a16:creationId xmlns:a16="http://schemas.microsoft.com/office/drawing/2014/main" id="{00000000-0008-0000-0200-000060030000}"/>
            </a:ext>
          </a:extLst>
        </xdr:cNvPr>
        <xdr:cNvCxnSpPr/>
      </xdr:nvCxnSpPr>
      <xdr:spPr>
        <a:xfrm>
          <a:off x="15481300" y="18029464"/>
          <a:ext cx="838200" cy="24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104</xdr:row>
      <xdr:rowOff>115207</xdr:rowOff>
    </xdr:from>
    <xdr:to>
      <xdr:col>76</xdr:col>
      <xdr:colOff>165100</xdr:colOff>
      <xdr:row>105</xdr:row>
      <xdr:rowOff>45357</xdr:rowOff>
    </xdr:to>
    <xdr:sp macro="" textlink="">
      <xdr:nvSpPr>
        <xdr:cNvPr id="865" name="楕円 864">
          <a:extLst>
            <a:ext uri="{FF2B5EF4-FFF2-40B4-BE49-F238E27FC236}">
              <a16:creationId xmlns:a16="http://schemas.microsoft.com/office/drawing/2014/main" id="{00000000-0008-0000-0200-000061030000}"/>
            </a:ext>
          </a:extLst>
        </xdr:cNvPr>
        <xdr:cNvSpPr/>
      </xdr:nvSpPr>
      <xdr:spPr>
        <a:xfrm>
          <a:off x="14541500" y="179460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104</xdr:row>
      <xdr:rowOff>166007</xdr:rowOff>
    </xdr:from>
    <xdr:to>
      <xdr:col>81</xdr:col>
      <xdr:colOff>50800</xdr:colOff>
      <xdr:row>105</xdr:row>
      <xdr:rowOff>27214</xdr:rowOff>
    </xdr:to>
    <xdr:cxnSp macro="">
      <xdr:nvCxnSpPr>
        <xdr:cNvPr id="866" name="直線コネクタ 865">
          <a:extLst>
            <a:ext uri="{FF2B5EF4-FFF2-40B4-BE49-F238E27FC236}">
              <a16:creationId xmlns:a16="http://schemas.microsoft.com/office/drawing/2014/main" id="{00000000-0008-0000-0200-000062030000}"/>
            </a:ext>
          </a:extLst>
        </xdr:cNvPr>
        <xdr:cNvCxnSpPr/>
      </xdr:nvCxnSpPr>
      <xdr:spPr>
        <a:xfrm>
          <a:off x="14592300" y="17996807"/>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104</xdr:row>
      <xdr:rowOff>103777</xdr:rowOff>
    </xdr:from>
    <xdr:to>
      <xdr:col>72</xdr:col>
      <xdr:colOff>38100</xdr:colOff>
      <xdr:row>105</xdr:row>
      <xdr:rowOff>33927</xdr:rowOff>
    </xdr:to>
    <xdr:sp macro="" textlink="">
      <xdr:nvSpPr>
        <xdr:cNvPr id="867" name="楕円 866">
          <a:extLst>
            <a:ext uri="{FF2B5EF4-FFF2-40B4-BE49-F238E27FC236}">
              <a16:creationId xmlns:a16="http://schemas.microsoft.com/office/drawing/2014/main" id="{00000000-0008-0000-0200-000063030000}"/>
            </a:ext>
          </a:extLst>
        </xdr:cNvPr>
        <xdr:cNvSpPr/>
      </xdr:nvSpPr>
      <xdr:spPr>
        <a:xfrm>
          <a:off x="13652500" y="179345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104</xdr:row>
      <xdr:rowOff>154577</xdr:rowOff>
    </xdr:from>
    <xdr:to>
      <xdr:col>76</xdr:col>
      <xdr:colOff>114300</xdr:colOff>
      <xdr:row>104</xdr:row>
      <xdr:rowOff>166007</xdr:rowOff>
    </xdr:to>
    <xdr:cxnSp macro="">
      <xdr:nvCxnSpPr>
        <xdr:cNvPr id="868" name="直線コネクタ 867">
          <a:extLst>
            <a:ext uri="{FF2B5EF4-FFF2-40B4-BE49-F238E27FC236}">
              <a16:creationId xmlns:a16="http://schemas.microsoft.com/office/drawing/2014/main" id="{00000000-0008-0000-0200-000064030000}"/>
            </a:ext>
          </a:extLst>
        </xdr:cNvPr>
        <xdr:cNvCxnSpPr/>
      </xdr:nvCxnSpPr>
      <xdr:spPr>
        <a:xfrm>
          <a:off x="13703300" y="17985377"/>
          <a:ext cx="889000" cy="114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67</xdr:col>
      <xdr:colOff>0</xdr:colOff>
      <xdr:row>104</xdr:row>
      <xdr:rowOff>67855</xdr:rowOff>
    </xdr:from>
    <xdr:to>
      <xdr:col>67</xdr:col>
      <xdr:colOff>101600</xdr:colOff>
      <xdr:row>104</xdr:row>
      <xdr:rowOff>169455</xdr:rowOff>
    </xdr:to>
    <xdr:sp macro="" textlink="">
      <xdr:nvSpPr>
        <xdr:cNvPr id="869" name="楕円 868">
          <a:extLst>
            <a:ext uri="{FF2B5EF4-FFF2-40B4-BE49-F238E27FC236}">
              <a16:creationId xmlns:a16="http://schemas.microsoft.com/office/drawing/2014/main" id="{00000000-0008-0000-0200-000065030000}"/>
            </a:ext>
          </a:extLst>
        </xdr:cNvPr>
        <xdr:cNvSpPr/>
      </xdr:nvSpPr>
      <xdr:spPr>
        <a:xfrm>
          <a:off x="12763500" y="17898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67</xdr:col>
      <xdr:colOff>50800</xdr:colOff>
      <xdr:row>104</xdr:row>
      <xdr:rowOff>118655</xdr:rowOff>
    </xdr:from>
    <xdr:to>
      <xdr:col>71</xdr:col>
      <xdr:colOff>177800</xdr:colOff>
      <xdr:row>104</xdr:row>
      <xdr:rowOff>154577</xdr:rowOff>
    </xdr:to>
    <xdr:cxnSp macro="">
      <xdr:nvCxnSpPr>
        <xdr:cNvPr id="870" name="直線コネクタ 869">
          <a:extLst>
            <a:ext uri="{FF2B5EF4-FFF2-40B4-BE49-F238E27FC236}">
              <a16:creationId xmlns:a16="http://schemas.microsoft.com/office/drawing/2014/main" id="{00000000-0008-0000-0200-000066030000}"/>
            </a:ext>
          </a:extLst>
        </xdr:cNvPr>
        <xdr:cNvCxnSpPr/>
      </xdr:nvCxnSpPr>
      <xdr:spPr>
        <a:xfrm>
          <a:off x="12814300" y="17949455"/>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22696</xdr:rowOff>
    </xdr:from>
    <xdr:ext cx="405111" cy="259045"/>
    <xdr:sp macro="" textlink="">
      <xdr:nvSpPr>
        <xdr:cNvPr id="871" name="n_1aveValue【庁舎】&#10;有形固定資産減価償却率">
          <a:extLst>
            <a:ext uri="{FF2B5EF4-FFF2-40B4-BE49-F238E27FC236}">
              <a16:creationId xmlns:a16="http://schemas.microsoft.com/office/drawing/2014/main" id="{00000000-0008-0000-0200-000067030000}"/>
            </a:ext>
          </a:extLst>
        </xdr:cNvPr>
        <xdr:cNvSpPr txBox="1"/>
      </xdr:nvSpPr>
      <xdr:spPr>
        <a:xfrm>
          <a:off x="15266044" y="176820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105</xdr:row>
      <xdr:rowOff>41383</xdr:rowOff>
    </xdr:from>
    <xdr:ext cx="405111" cy="259045"/>
    <xdr:sp macro="" textlink="">
      <xdr:nvSpPr>
        <xdr:cNvPr id="872" name="n_2aveValue【庁舎】&#10;有形固定資産減価償却率">
          <a:extLst>
            <a:ext uri="{FF2B5EF4-FFF2-40B4-BE49-F238E27FC236}">
              <a16:creationId xmlns:a16="http://schemas.microsoft.com/office/drawing/2014/main" id="{00000000-0008-0000-0200-000068030000}"/>
            </a:ext>
          </a:extLst>
        </xdr:cNvPr>
        <xdr:cNvSpPr txBox="1"/>
      </xdr:nvSpPr>
      <xdr:spPr>
        <a:xfrm>
          <a:off x="14389744" y="1804363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29227</xdr:rowOff>
    </xdr:from>
    <xdr:ext cx="405111" cy="259045"/>
    <xdr:sp macro="" textlink="">
      <xdr:nvSpPr>
        <xdr:cNvPr id="873" name="n_3aveValue【庁舎】&#10;有形固定資産減価償却率">
          <a:extLst>
            <a:ext uri="{FF2B5EF4-FFF2-40B4-BE49-F238E27FC236}">
              <a16:creationId xmlns:a16="http://schemas.microsoft.com/office/drawing/2014/main" id="{00000000-0008-0000-0200-000069030000}"/>
            </a:ext>
          </a:extLst>
        </xdr:cNvPr>
        <xdr:cNvSpPr txBox="1"/>
      </xdr:nvSpPr>
      <xdr:spPr>
        <a:xfrm>
          <a:off x="13500744" y="17688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102</xdr:row>
      <xdr:rowOff>163121</xdr:rowOff>
    </xdr:from>
    <xdr:ext cx="405111" cy="259045"/>
    <xdr:sp macro="" textlink="">
      <xdr:nvSpPr>
        <xdr:cNvPr id="874" name="n_4aveValue【庁舎】&#10;有形固定資産減価償却率">
          <a:extLst>
            <a:ext uri="{FF2B5EF4-FFF2-40B4-BE49-F238E27FC236}">
              <a16:creationId xmlns:a16="http://schemas.microsoft.com/office/drawing/2014/main" id="{00000000-0008-0000-0200-00006A030000}"/>
            </a:ext>
          </a:extLst>
        </xdr:cNvPr>
        <xdr:cNvSpPr txBox="1"/>
      </xdr:nvSpPr>
      <xdr:spPr>
        <a:xfrm>
          <a:off x="12611744" y="176510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105</xdr:row>
      <xdr:rowOff>69141</xdr:rowOff>
    </xdr:from>
    <xdr:ext cx="405111" cy="259045"/>
    <xdr:sp macro="" textlink="">
      <xdr:nvSpPr>
        <xdr:cNvPr id="875" name="n_1mainValue【庁舎】&#10;有形固定資産減価償却率">
          <a:extLst>
            <a:ext uri="{FF2B5EF4-FFF2-40B4-BE49-F238E27FC236}">
              <a16:creationId xmlns:a16="http://schemas.microsoft.com/office/drawing/2014/main" id="{00000000-0008-0000-0200-00006B030000}"/>
            </a:ext>
          </a:extLst>
        </xdr:cNvPr>
        <xdr:cNvSpPr txBox="1"/>
      </xdr:nvSpPr>
      <xdr:spPr>
        <a:xfrm>
          <a:off x="15266044" y="180713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61884</xdr:rowOff>
    </xdr:from>
    <xdr:ext cx="405111" cy="259045"/>
    <xdr:sp macro="" textlink="">
      <xdr:nvSpPr>
        <xdr:cNvPr id="876" name="n_2mainValue【庁舎】&#10;有形固定資産減価償却率">
          <a:extLst>
            <a:ext uri="{FF2B5EF4-FFF2-40B4-BE49-F238E27FC236}">
              <a16:creationId xmlns:a16="http://schemas.microsoft.com/office/drawing/2014/main" id="{00000000-0008-0000-0200-00006C030000}"/>
            </a:ext>
          </a:extLst>
        </xdr:cNvPr>
        <xdr:cNvSpPr txBox="1"/>
      </xdr:nvSpPr>
      <xdr:spPr>
        <a:xfrm>
          <a:off x="14389744" y="177212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105</xdr:row>
      <xdr:rowOff>25054</xdr:rowOff>
    </xdr:from>
    <xdr:ext cx="405111" cy="259045"/>
    <xdr:sp macro="" textlink="">
      <xdr:nvSpPr>
        <xdr:cNvPr id="877" name="n_3mainValue【庁舎】&#10;有形固定資産減価償却率">
          <a:extLst>
            <a:ext uri="{FF2B5EF4-FFF2-40B4-BE49-F238E27FC236}">
              <a16:creationId xmlns:a16="http://schemas.microsoft.com/office/drawing/2014/main" id="{00000000-0008-0000-0200-00006D030000}"/>
            </a:ext>
          </a:extLst>
        </xdr:cNvPr>
        <xdr:cNvSpPr txBox="1"/>
      </xdr:nvSpPr>
      <xdr:spPr>
        <a:xfrm>
          <a:off x="13500744" y="1802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38744</xdr:colOff>
      <xdr:row>104</xdr:row>
      <xdr:rowOff>160582</xdr:rowOff>
    </xdr:from>
    <xdr:ext cx="405111" cy="259045"/>
    <xdr:sp macro="" textlink="">
      <xdr:nvSpPr>
        <xdr:cNvPr id="878" name="n_4mainValue【庁舎】&#10;有形固定資産減価償却率">
          <a:extLst>
            <a:ext uri="{FF2B5EF4-FFF2-40B4-BE49-F238E27FC236}">
              <a16:creationId xmlns:a16="http://schemas.microsoft.com/office/drawing/2014/main" id="{00000000-0008-0000-0200-00006E030000}"/>
            </a:ext>
          </a:extLst>
        </xdr:cNvPr>
        <xdr:cNvSpPr txBox="1"/>
      </xdr:nvSpPr>
      <xdr:spPr>
        <a:xfrm>
          <a:off x="12611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79" name="正方形/長方形 878">
          <a:extLst>
            <a:ext uri="{FF2B5EF4-FFF2-40B4-BE49-F238E27FC236}">
              <a16:creationId xmlns:a16="http://schemas.microsoft.com/office/drawing/2014/main" id="{00000000-0008-0000-0200-00006F03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80" name="正方形/長方形 879">
          <a:extLst>
            <a:ext uri="{FF2B5EF4-FFF2-40B4-BE49-F238E27FC236}">
              <a16:creationId xmlns:a16="http://schemas.microsoft.com/office/drawing/2014/main" id="{00000000-0008-0000-0200-00007003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81" name="正方形/長方形 880">
          <a:extLst>
            <a:ext uri="{FF2B5EF4-FFF2-40B4-BE49-F238E27FC236}">
              <a16:creationId xmlns:a16="http://schemas.microsoft.com/office/drawing/2014/main" id="{00000000-0008-0000-0200-00007103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82" name="正方形/長方形 881">
          <a:extLst>
            <a:ext uri="{FF2B5EF4-FFF2-40B4-BE49-F238E27FC236}">
              <a16:creationId xmlns:a16="http://schemas.microsoft.com/office/drawing/2014/main" id="{00000000-0008-0000-0200-00007203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83" name="正方形/長方形 882">
          <a:extLst>
            <a:ext uri="{FF2B5EF4-FFF2-40B4-BE49-F238E27FC236}">
              <a16:creationId xmlns:a16="http://schemas.microsoft.com/office/drawing/2014/main" id="{00000000-0008-0000-0200-00007303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84" name="正方形/長方形 883">
          <a:extLst>
            <a:ext uri="{FF2B5EF4-FFF2-40B4-BE49-F238E27FC236}">
              <a16:creationId xmlns:a16="http://schemas.microsoft.com/office/drawing/2014/main" id="{00000000-0008-0000-0200-00007403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愛媛県平均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85" name="正方形/長方形 884">
          <a:extLst>
            <a:ext uri="{FF2B5EF4-FFF2-40B4-BE49-F238E27FC236}">
              <a16:creationId xmlns:a16="http://schemas.microsoft.com/office/drawing/2014/main" id="{00000000-0008-0000-0200-00007503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86" name="正方形/長方形 885">
          <a:extLst>
            <a:ext uri="{FF2B5EF4-FFF2-40B4-BE49-F238E27FC236}">
              <a16:creationId xmlns:a16="http://schemas.microsoft.com/office/drawing/2014/main" id="{00000000-0008-0000-0200-00007603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87" name="テキスト ボックス 886">
          <a:extLst>
            <a:ext uri="{FF2B5EF4-FFF2-40B4-BE49-F238E27FC236}">
              <a16:creationId xmlns:a16="http://schemas.microsoft.com/office/drawing/2014/main" id="{00000000-0008-0000-0200-00007703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88" name="直線コネクタ 887">
          <a:extLst>
            <a:ext uri="{FF2B5EF4-FFF2-40B4-BE49-F238E27FC236}">
              <a16:creationId xmlns:a16="http://schemas.microsoft.com/office/drawing/2014/main" id="{00000000-0008-0000-0200-00007803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110</xdr:row>
      <xdr:rowOff>48277</xdr:rowOff>
    </xdr:from>
    <xdr:ext cx="467179" cy="259045"/>
    <xdr:sp macro="" textlink="">
      <xdr:nvSpPr>
        <xdr:cNvPr id="889" name="テキスト ボックス 888">
          <a:extLst>
            <a:ext uri="{FF2B5EF4-FFF2-40B4-BE49-F238E27FC236}">
              <a16:creationId xmlns:a16="http://schemas.microsoft.com/office/drawing/2014/main" id="{00000000-0008-0000-0200-000079030000}"/>
            </a:ext>
          </a:extLst>
        </xdr:cNvPr>
        <xdr:cNvSpPr txBox="1"/>
      </xdr:nvSpPr>
      <xdr:spPr>
        <a:xfrm>
          <a:off x="17820821" y="1890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109</xdr:row>
      <xdr:rowOff>35379</xdr:rowOff>
    </xdr:from>
    <xdr:to>
      <xdr:col>120</xdr:col>
      <xdr:colOff>114300</xdr:colOff>
      <xdr:row>109</xdr:row>
      <xdr:rowOff>35379</xdr:rowOff>
    </xdr:to>
    <xdr:cxnSp macro="">
      <xdr:nvCxnSpPr>
        <xdr:cNvPr id="890" name="直線コネクタ 889">
          <a:extLst>
            <a:ext uri="{FF2B5EF4-FFF2-40B4-BE49-F238E27FC236}">
              <a16:creationId xmlns:a16="http://schemas.microsoft.com/office/drawing/2014/main" id="{00000000-0008-0000-0200-00007A03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91" name="テキスト ボックス 890">
          <a:extLst>
            <a:ext uri="{FF2B5EF4-FFF2-40B4-BE49-F238E27FC236}">
              <a16:creationId xmlns:a16="http://schemas.microsoft.com/office/drawing/2014/main" id="{00000000-0008-0000-0200-00007B03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92" name="直線コネクタ 891">
          <a:extLst>
            <a:ext uri="{FF2B5EF4-FFF2-40B4-BE49-F238E27FC236}">
              <a16:creationId xmlns:a16="http://schemas.microsoft.com/office/drawing/2014/main" id="{00000000-0008-0000-0200-00007C03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93" name="テキスト ボックス 892">
          <a:extLst>
            <a:ext uri="{FF2B5EF4-FFF2-40B4-BE49-F238E27FC236}">
              <a16:creationId xmlns:a16="http://schemas.microsoft.com/office/drawing/2014/main" id="{00000000-0008-0000-0200-00007D03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94" name="直線コネクタ 893">
          <a:extLst>
            <a:ext uri="{FF2B5EF4-FFF2-40B4-BE49-F238E27FC236}">
              <a16:creationId xmlns:a16="http://schemas.microsoft.com/office/drawing/2014/main" id="{00000000-0008-0000-0200-00007E03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95" name="テキスト ボックス 894">
          <a:extLst>
            <a:ext uri="{FF2B5EF4-FFF2-40B4-BE49-F238E27FC236}">
              <a16:creationId xmlns:a16="http://schemas.microsoft.com/office/drawing/2014/main" id="{00000000-0008-0000-0200-00007F03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96" name="直線コネクタ 895">
          <a:extLst>
            <a:ext uri="{FF2B5EF4-FFF2-40B4-BE49-F238E27FC236}">
              <a16:creationId xmlns:a16="http://schemas.microsoft.com/office/drawing/2014/main" id="{00000000-0008-0000-0200-00008003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97" name="テキスト ボックス 896">
          <a:extLst>
            <a:ext uri="{FF2B5EF4-FFF2-40B4-BE49-F238E27FC236}">
              <a16:creationId xmlns:a16="http://schemas.microsoft.com/office/drawing/2014/main" id="{00000000-0008-0000-0200-00008103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98" name="直線コネクタ 897">
          <a:extLst>
            <a:ext uri="{FF2B5EF4-FFF2-40B4-BE49-F238E27FC236}">
              <a16:creationId xmlns:a16="http://schemas.microsoft.com/office/drawing/2014/main" id="{00000000-0008-0000-0200-00008203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99" name="テキスト ボックス 898">
          <a:extLst>
            <a:ext uri="{FF2B5EF4-FFF2-40B4-BE49-F238E27FC236}">
              <a16:creationId xmlns:a16="http://schemas.microsoft.com/office/drawing/2014/main" id="{00000000-0008-0000-0200-00008303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900" name="直線コネクタ 899">
          <a:extLst>
            <a:ext uri="{FF2B5EF4-FFF2-40B4-BE49-F238E27FC236}">
              <a16:creationId xmlns:a16="http://schemas.microsoft.com/office/drawing/2014/main" id="{00000000-0008-0000-0200-00008403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901" name="テキスト ボックス 900">
          <a:extLst>
            <a:ext uri="{FF2B5EF4-FFF2-40B4-BE49-F238E27FC236}">
              <a16:creationId xmlns:a16="http://schemas.microsoft.com/office/drawing/2014/main" id="{00000000-0008-0000-0200-000085030000}"/>
            </a:ext>
          </a:extLst>
        </xdr:cNvPr>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902" name="直線コネクタ 901">
          <a:extLst>
            <a:ext uri="{FF2B5EF4-FFF2-40B4-BE49-F238E27FC236}">
              <a16:creationId xmlns:a16="http://schemas.microsoft.com/office/drawing/2014/main" id="{00000000-0008-0000-0200-00008603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903" name="テキスト ボックス 902">
          <a:extLst>
            <a:ext uri="{FF2B5EF4-FFF2-40B4-BE49-F238E27FC236}">
              <a16:creationId xmlns:a16="http://schemas.microsoft.com/office/drawing/2014/main" id="{00000000-0008-0000-0200-000087030000}"/>
            </a:ext>
          </a:extLst>
        </xdr:cNvPr>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904" name="【庁舎】&#10;一人当たり面積グラフ枠">
          <a:extLst>
            <a:ext uri="{FF2B5EF4-FFF2-40B4-BE49-F238E27FC236}">
              <a16:creationId xmlns:a16="http://schemas.microsoft.com/office/drawing/2014/main" id="{00000000-0008-0000-0200-00008803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50074</xdr:rowOff>
    </xdr:from>
    <xdr:to>
      <xdr:col>116</xdr:col>
      <xdr:colOff>62864</xdr:colOff>
      <xdr:row>108</xdr:row>
      <xdr:rowOff>164374</xdr:rowOff>
    </xdr:to>
    <xdr:cxnSp macro="">
      <xdr:nvCxnSpPr>
        <xdr:cNvPr id="905" name="直線コネクタ 904">
          <a:extLst>
            <a:ext uri="{FF2B5EF4-FFF2-40B4-BE49-F238E27FC236}">
              <a16:creationId xmlns:a16="http://schemas.microsoft.com/office/drawing/2014/main" id="{00000000-0008-0000-0200-000089030000}"/>
            </a:ext>
          </a:extLst>
        </xdr:cNvPr>
        <xdr:cNvCxnSpPr/>
      </xdr:nvCxnSpPr>
      <xdr:spPr>
        <a:xfrm flipV="1">
          <a:off x="22160864" y="17195074"/>
          <a:ext cx="0" cy="14859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168201</xdr:rowOff>
    </xdr:from>
    <xdr:ext cx="469744" cy="259045"/>
    <xdr:sp macro="" textlink="">
      <xdr:nvSpPr>
        <xdr:cNvPr id="906" name="【庁舎】&#10;一人当たり面積最小値テキスト">
          <a:extLst>
            <a:ext uri="{FF2B5EF4-FFF2-40B4-BE49-F238E27FC236}">
              <a16:creationId xmlns:a16="http://schemas.microsoft.com/office/drawing/2014/main" id="{00000000-0008-0000-0200-00008A030000}"/>
            </a:ext>
          </a:extLst>
        </xdr:cNvPr>
        <xdr:cNvSpPr txBox="1"/>
      </xdr:nvSpPr>
      <xdr:spPr>
        <a:xfrm>
          <a:off x="22199600" y="186848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164374</xdr:rowOff>
    </xdr:from>
    <xdr:to>
      <xdr:col>116</xdr:col>
      <xdr:colOff>152400</xdr:colOff>
      <xdr:row>108</xdr:row>
      <xdr:rowOff>164374</xdr:rowOff>
    </xdr:to>
    <xdr:cxnSp macro="">
      <xdr:nvCxnSpPr>
        <xdr:cNvPr id="907" name="直線コネクタ 906">
          <a:extLst>
            <a:ext uri="{FF2B5EF4-FFF2-40B4-BE49-F238E27FC236}">
              <a16:creationId xmlns:a16="http://schemas.microsoft.com/office/drawing/2014/main" id="{00000000-0008-0000-0200-00008B030000}"/>
            </a:ext>
          </a:extLst>
        </xdr:cNvPr>
        <xdr:cNvCxnSpPr/>
      </xdr:nvCxnSpPr>
      <xdr:spPr>
        <a:xfrm>
          <a:off x="22072600" y="186809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168201</xdr:rowOff>
    </xdr:from>
    <xdr:ext cx="469744" cy="259045"/>
    <xdr:sp macro="" textlink="">
      <xdr:nvSpPr>
        <xdr:cNvPr id="908" name="【庁舎】&#10;一人当たり面積最大値テキスト">
          <a:extLst>
            <a:ext uri="{FF2B5EF4-FFF2-40B4-BE49-F238E27FC236}">
              <a16:creationId xmlns:a16="http://schemas.microsoft.com/office/drawing/2014/main" id="{00000000-0008-0000-0200-00008C030000}"/>
            </a:ext>
          </a:extLst>
        </xdr:cNvPr>
        <xdr:cNvSpPr txBox="1"/>
      </xdr:nvSpPr>
      <xdr:spPr>
        <a:xfrm>
          <a:off x="22199600" y="169703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50074</xdr:rowOff>
    </xdr:from>
    <xdr:to>
      <xdr:col>116</xdr:col>
      <xdr:colOff>152400</xdr:colOff>
      <xdr:row>100</xdr:row>
      <xdr:rowOff>50074</xdr:rowOff>
    </xdr:to>
    <xdr:cxnSp macro="">
      <xdr:nvCxnSpPr>
        <xdr:cNvPr id="909" name="直線コネクタ 908">
          <a:extLst>
            <a:ext uri="{FF2B5EF4-FFF2-40B4-BE49-F238E27FC236}">
              <a16:creationId xmlns:a16="http://schemas.microsoft.com/office/drawing/2014/main" id="{00000000-0008-0000-0200-00008D030000}"/>
            </a:ext>
          </a:extLst>
        </xdr:cNvPr>
        <xdr:cNvCxnSpPr/>
      </xdr:nvCxnSpPr>
      <xdr:spPr>
        <a:xfrm>
          <a:off x="22072600" y="171950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106</xdr:row>
      <xdr:rowOff>95266</xdr:rowOff>
    </xdr:from>
    <xdr:ext cx="469744" cy="259045"/>
    <xdr:sp macro="" textlink="">
      <xdr:nvSpPr>
        <xdr:cNvPr id="910" name="【庁舎】&#10;一人当たり面積平均値テキスト">
          <a:extLst>
            <a:ext uri="{FF2B5EF4-FFF2-40B4-BE49-F238E27FC236}">
              <a16:creationId xmlns:a16="http://schemas.microsoft.com/office/drawing/2014/main" id="{00000000-0008-0000-0200-00008E030000}"/>
            </a:ext>
          </a:extLst>
        </xdr:cNvPr>
        <xdr:cNvSpPr txBox="1"/>
      </xdr:nvSpPr>
      <xdr:spPr>
        <a:xfrm>
          <a:off x="22199600" y="182689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116839</xdr:rowOff>
    </xdr:from>
    <xdr:to>
      <xdr:col>116</xdr:col>
      <xdr:colOff>114300</xdr:colOff>
      <xdr:row>107</xdr:row>
      <xdr:rowOff>46989</xdr:rowOff>
    </xdr:to>
    <xdr:sp macro="" textlink="">
      <xdr:nvSpPr>
        <xdr:cNvPr id="911" name="フローチャート: 判断 910">
          <a:extLst>
            <a:ext uri="{FF2B5EF4-FFF2-40B4-BE49-F238E27FC236}">
              <a16:creationId xmlns:a16="http://schemas.microsoft.com/office/drawing/2014/main" id="{00000000-0008-0000-0200-00008F030000}"/>
            </a:ext>
          </a:extLst>
        </xdr:cNvPr>
        <xdr:cNvSpPr/>
      </xdr:nvSpPr>
      <xdr:spPr>
        <a:xfrm>
          <a:off x="22110700" y="182905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142966</xdr:rowOff>
    </xdr:from>
    <xdr:to>
      <xdr:col>112</xdr:col>
      <xdr:colOff>38100</xdr:colOff>
      <xdr:row>107</xdr:row>
      <xdr:rowOff>73116</xdr:rowOff>
    </xdr:to>
    <xdr:sp macro="" textlink="">
      <xdr:nvSpPr>
        <xdr:cNvPr id="912" name="フローチャート: 判断 911">
          <a:extLst>
            <a:ext uri="{FF2B5EF4-FFF2-40B4-BE49-F238E27FC236}">
              <a16:creationId xmlns:a16="http://schemas.microsoft.com/office/drawing/2014/main" id="{00000000-0008-0000-0200-000090030000}"/>
            </a:ext>
          </a:extLst>
        </xdr:cNvPr>
        <xdr:cNvSpPr/>
      </xdr:nvSpPr>
      <xdr:spPr>
        <a:xfrm>
          <a:off x="21272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142966</xdr:rowOff>
    </xdr:from>
    <xdr:to>
      <xdr:col>107</xdr:col>
      <xdr:colOff>101600</xdr:colOff>
      <xdr:row>107</xdr:row>
      <xdr:rowOff>73116</xdr:rowOff>
    </xdr:to>
    <xdr:sp macro="" textlink="">
      <xdr:nvSpPr>
        <xdr:cNvPr id="913" name="フローチャート: 判断 912">
          <a:extLst>
            <a:ext uri="{FF2B5EF4-FFF2-40B4-BE49-F238E27FC236}">
              <a16:creationId xmlns:a16="http://schemas.microsoft.com/office/drawing/2014/main" id="{00000000-0008-0000-0200-000091030000}"/>
            </a:ext>
          </a:extLst>
        </xdr:cNvPr>
        <xdr:cNvSpPr/>
      </xdr:nvSpPr>
      <xdr:spPr>
        <a:xfrm>
          <a:off x="20383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142966</xdr:rowOff>
    </xdr:from>
    <xdr:to>
      <xdr:col>102</xdr:col>
      <xdr:colOff>165100</xdr:colOff>
      <xdr:row>107</xdr:row>
      <xdr:rowOff>73116</xdr:rowOff>
    </xdr:to>
    <xdr:sp macro="" textlink="">
      <xdr:nvSpPr>
        <xdr:cNvPr id="914" name="フローチャート: 判断 913">
          <a:extLst>
            <a:ext uri="{FF2B5EF4-FFF2-40B4-BE49-F238E27FC236}">
              <a16:creationId xmlns:a16="http://schemas.microsoft.com/office/drawing/2014/main" id="{00000000-0008-0000-0200-000092030000}"/>
            </a:ext>
          </a:extLst>
        </xdr:cNvPr>
        <xdr:cNvSpPr/>
      </xdr:nvSpPr>
      <xdr:spPr>
        <a:xfrm>
          <a:off x="19494500" y="183166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127000</xdr:colOff>
      <xdr:row>106</xdr:row>
      <xdr:rowOff>169092</xdr:rowOff>
    </xdr:from>
    <xdr:to>
      <xdr:col>98</xdr:col>
      <xdr:colOff>38100</xdr:colOff>
      <xdr:row>107</xdr:row>
      <xdr:rowOff>99242</xdr:rowOff>
    </xdr:to>
    <xdr:sp macro="" textlink="">
      <xdr:nvSpPr>
        <xdr:cNvPr id="915" name="フローチャート: 判断 914">
          <a:extLst>
            <a:ext uri="{FF2B5EF4-FFF2-40B4-BE49-F238E27FC236}">
              <a16:creationId xmlns:a16="http://schemas.microsoft.com/office/drawing/2014/main" id="{00000000-0008-0000-0200-000093030000}"/>
            </a:ext>
          </a:extLst>
        </xdr:cNvPr>
        <xdr:cNvSpPr/>
      </xdr:nvSpPr>
      <xdr:spPr>
        <a:xfrm>
          <a:off x="18605500" y="183427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916" name="テキスト ボックス 915">
          <a:extLst>
            <a:ext uri="{FF2B5EF4-FFF2-40B4-BE49-F238E27FC236}">
              <a16:creationId xmlns:a16="http://schemas.microsoft.com/office/drawing/2014/main" id="{00000000-0008-0000-0200-00009403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R03</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917" name="テキスト ボックス 916">
          <a:extLst>
            <a:ext uri="{FF2B5EF4-FFF2-40B4-BE49-F238E27FC236}">
              <a16:creationId xmlns:a16="http://schemas.microsoft.com/office/drawing/2014/main" id="{00000000-0008-0000-0200-00009503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918" name="テキスト ボックス 917">
          <a:extLst>
            <a:ext uri="{FF2B5EF4-FFF2-40B4-BE49-F238E27FC236}">
              <a16:creationId xmlns:a16="http://schemas.microsoft.com/office/drawing/2014/main" id="{00000000-0008-0000-0200-00009603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R01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919" name="テキスト ボックス 918">
          <a:extLst>
            <a:ext uri="{FF2B5EF4-FFF2-40B4-BE49-F238E27FC236}">
              <a16:creationId xmlns:a16="http://schemas.microsoft.com/office/drawing/2014/main" id="{00000000-0008-0000-0200-00009703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920" name="テキスト ボックス 919">
          <a:extLst>
            <a:ext uri="{FF2B5EF4-FFF2-40B4-BE49-F238E27FC236}">
              <a16:creationId xmlns:a16="http://schemas.microsoft.com/office/drawing/2014/main" id="{00000000-0008-0000-0200-00009803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113574</xdr:rowOff>
    </xdr:from>
    <xdr:to>
      <xdr:col>116</xdr:col>
      <xdr:colOff>114300</xdr:colOff>
      <xdr:row>107</xdr:row>
      <xdr:rowOff>43724</xdr:rowOff>
    </xdr:to>
    <xdr:sp macro="" textlink="">
      <xdr:nvSpPr>
        <xdr:cNvPr id="921" name="楕円 920">
          <a:extLst>
            <a:ext uri="{FF2B5EF4-FFF2-40B4-BE49-F238E27FC236}">
              <a16:creationId xmlns:a16="http://schemas.microsoft.com/office/drawing/2014/main" id="{00000000-0008-0000-0200-000099030000}"/>
            </a:ext>
          </a:extLst>
        </xdr:cNvPr>
        <xdr:cNvSpPr/>
      </xdr:nvSpPr>
      <xdr:spPr>
        <a:xfrm>
          <a:off x="22110700" y="182872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105</xdr:row>
      <xdr:rowOff>136451</xdr:rowOff>
    </xdr:from>
    <xdr:ext cx="469744" cy="259045"/>
    <xdr:sp macro="" textlink="">
      <xdr:nvSpPr>
        <xdr:cNvPr id="922" name="【庁舎】&#10;一人当たり面積該当値テキスト">
          <a:extLst>
            <a:ext uri="{FF2B5EF4-FFF2-40B4-BE49-F238E27FC236}">
              <a16:creationId xmlns:a16="http://schemas.microsoft.com/office/drawing/2014/main" id="{00000000-0008-0000-0200-00009A030000}"/>
            </a:ext>
          </a:extLst>
        </xdr:cNvPr>
        <xdr:cNvSpPr txBox="1"/>
      </xdr:nvSpPr>
      <xdr:spPr>
        <a:xfrm>
          <a:off x="22199600" y="181387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106</xdr:row>
      <xdr:rowOff>120106</xdr:rowOff>
    </xdr:from>
    <xdr:to>
      <xdr:col>112</xdr:col>
      <xdr:colOff>38100</xdr:colOff>
      <xdr:row>107</xdr:row>
      <xdr:rowOff>50256</xdr:rowOff>
    </xdr:to>
    <xdr:sp macro="" textlink="">
      <xdr:nvSpPr>
        <xdr:cNvPr id="923" name="楕円 922">
          <a:extLst>
            <a:ext uri="{FF2B5EF4-FFF2-40B4-BE49-F238E27FC236}">
              <a16:creationId xmlns:a16="http://schemas.microsoft.com/office/drawing/2014/main" id="{00000000-0008-0000-0200-00009B030000}"/>
            </a:ext>
          </a:extLst>
        </xdr:cNvPr>
        <xdr:cNvSpPr/>
      </xdr:nvSpPr>
      <xdr:spPr>
        <a:xfrm>
          <a:off x="21272500" y="182938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106</xdr:row>
      <xdr:rowOff>164374</xdr:rowOff>
    </xdr:from>
    <xdr:to>
      <xdr:col>116</xdr:col>
      <xdr:colOff>63500</xdr:colOff>
      <xdr:row>106</xdr:row>
      <xdr:rowOff>170906</xdr:rowOff>
    </xdr:to>
    <xdr:cxnSp macro="">
      <xdr:nvCxnSpPr>
        <xdr:cNvPr id="924" name="直線コネクタ 923">
          <a:extLst>
            <a:ext uri="{FF2B5EF4-FFF2-40B4-BE49-F238E27FC236}">
              <a16:creationId xmlns:a16="http://schemas.microsoft.com/office/drawing/2014/main" id="{00000000-0008-0000-0200-00009C030000}"/>
            </a:ext>
          </a:extLst>
        </xdr:cNvPr>
        <xdr:cNvCxnSpPr/>
      </xdr:nvCxnSpPr>
      <xdr:spPr>
        <a:xfrm flipV="1">
          <a:off x="21323300" y="18338074"/>
          <a:ext cx="8382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106</xdr:row>
      <xdr:rowOff>129902</xdr:rowOff>
    </xdr:from>
    <xdr:to>
      <xdr:col>107</xdr:col>
      <xdr:colOff>101600</xdr:colOff>
      <xdr:row>107</xdr:row>
      <xdr:rowOff>60052</xdr:rowOff>
    </xdr:to>
    <xdr:sp macro="" textlink="">
      <xdr:nvSpPr>
        <xdr:cNvPr id="925" name="楕円 924">
          <a:extLst>
            <a:ext uri="{FF2B5EF4-FFF2-40B4-BE49-F238E27FC236}">
              <a16:creationId xmlns:a16="http://schemas.microsoft.com/office/drawing/2014/main" id="{00000000-0008-0000-0200-00009D030000}"/>
            </a:ext>
          </a:extLst>
        </xdr:cNvPr>
        <xdr:cNvSpPr/>
      </xdr:nvSpPr>
      <xdr:spPr>
        <a:xfrm>
          <a:off x="20383500" y="18303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106</xdr:row>
      <xdr:rowOff>170906</xdr:rowOff>
    </xdr:from>
    <xdr:to>
      <xdr:col>111</xdr:col>
      <xdr:colOff>177800</xdr:colOff>
      <xdr:row>107</xdr:row>
      <xdr:rowOff>9252</xdr:rowOff>
    </xdr:to>
    <xdr:cxnSp macro="">
      <xdr:nvCxnSpPr>
        <xdr:cNvPr id="926" name="直線コネクタ 925">
          <a:extLst>
            <a:ext uri="{FF2B5EF4-FFF2-40B4-BE49-F238E27FC236}">
              <a16:creationId xmlns:a16="http://schemas.microsoft.com/office/drawing/2014/main" id="{00000000-0008-0000-0200-00009E030000}"/>
            </a:ext>
          </a:extLst>
        </xdr:cNvPr>
        <xdr:cNvCxnSpPr/>
      </xdr:nvCxnSpPr>
      <xdr:spPr>
        <a:xfrm flipV="1">
          <a:off x="20434300" y="18344606"/>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106</xdr:row>
      <xdr:rowOff>136434</xdr:rowOff>
    </xdr:from>
    <xdr:to>
      <xdr:col>102</xdr:col>
      <xdr:colOff>165100</xdr:colOff>
      <xdr:row>107</xdr:row>
      <xdr:rowOff>66584</xdr:rowOff>
    </xdr:to>
    <xdr:sp macro="" textlink="">
      <xdr:nvSpPr>
        <xdr:cNvPr id="927" name="楕円 926">
          <a:extLst>
            <a:ext uri="{FF2B5EF4-FFF2-40B4-BE49-F238E27FC236}">
              <a16:creationId xmlns:a16="http://schemas.microsoft.com/office/drawing/2014/main" id="{00000000-0008-0000-0200-00009F030000}"/>
            </a:ext>
          </a:extLst>
        </xdr:cNvPr>
        <xdr:cNvSpPr/>
      </xdr:nvSpPr>
      <xdr:spPr>
        <a:xfrm>
          <a:off x="19494500" y="1831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9252</xdr:rowOff>
    </xdr:from>
    <xdr:to>
      <xdr:col>107</xdr:col>
      <xdr:colOff>50800</xdr:colOff>
      <xdr:row>107</xdr:row>
      <xdr:rowOff>15784</xdr:rowOff>
    </xdr:to>
    <xdr:cxnSp macro="">
      <xdr:nvCxnSpPr>
        <xdr:cNvPr id="928" name="直線コネクタ 927">
          <a:extLst>
            <a:ext uri="{FF2B5EF4-FFF2-40B4-BE49-F238E27FC236}">
              <a16:creationId xmlns:a16="http://schemas.microsoft.com/office/drawing/2014/main" id="{00000000-0008-0000-0200-0000A0030000}"/>
            </a:ext>
          </a:extLst>
        </xdr:cNvPr>
        <xdr:cNvCxnSpPr/>
      </xdr:nvCxnSpPr>
      <xdr:spPr>
        <a:xfrm flipV="1">
          <a:off x="19545300" y="18354402"/>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97</xdr:col>
      <xdr:colOff>127000</xdr:colOff>
      <xdr:row>106</xdr:row>
      <xdr:rowOff>142966</xdr:rowOff>
    </xdr:from>
    <xdr:to>
      <xdr:col>98</xdr:col>
      <xdr:colOff>38100</xdr:colOff>
      <xdr:row>107</xdr:row>
      <xdr:rowOff>73116</xdr:rowOff>
    </xdr:to>
    <xdr:sp macro="" textlink="">
      <xdr:nvSpPr>
        <xdr:cNvPr id="929" name="楕円 928">
          <a:extLst>
            <a:ext uri="{FF2B5EF4-FFF2-40B4-BE49-F238E27FC236}">
              <a16:creationId xmlns:a16="http://schemas.microsoft.com/office/drawing/2014/main" id="{00000000-0008-0000-0200-0000A1030000}"/>
            </a:ext>
          </a:extLst>
        </xdr:cNvPr>
        <xdr:cNvSpPr/>
      </xdr:nvSpPr>
      <xdr:spPr>
        <a:xfrm>
          <a:off x="18605500" y="183166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97</xdr:col>
      <xdr:colOff>177800</xdr:colOff>
      <xdr:row>107</xdr:row>
      <xdr:rowOff>15784</xdr:rowOff>
    </xdr:from>
    <xdr:to>
      <xdr:col>102</xdr:col>
      <xdr:colOff>114300</xdr:colOff>
      <xdr:row>107</xdr:row>
      <xdr:rowOff>22316</xdr:rowOff>
    </xdr:to>
    <xdr:cxnSp macro="">
      <xdr:nvCxnSpPr>
        <xdr:cNvPr id="930" name="直線コネクタ 929">
          <a:extLst>
            <a:ext uri="{FF2B5EF4-FFF2-40B4-BE49-F238E27FC236}">
              <a16:creationId xmlns:a16="http://schemas.microsoft.com/office/drawing/2014/main" id="{00000000-0008-0000-0200-0000A2030000}"/>
            </a:ext>
          </a:extLst>
        </xdr:cNvPr>
        <xdr:cNvCxnSpPr/>
      </xdr:nvCxnSpPr>
      <xdr:spPr>
        <a:xfrm flipV="1">
          <a:off x="18656300" y="18360934"/>
          <a:ext cx="889000" cy="65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107</xdr:row>
      <xdr:rowOff>64243</xdr:rowOff>
    </xdr:from>
    <xdr:ext cx="469744" cy="259045"/>
    <xdr:sp macro="" textlink="">
      <xdr:nvSpPr>
        <xdr:cNvPr id="931" name="n_1aveValue【庁舎】&#10;一人当たり面積">
          <a:extLst>
            <a:ext uri="{FF2B5EF4-FFF2-40B4-BE49-F238E27FC236}">
              <a16:creationId xmlns:a16="http://schemas.microsoft.com/office/drawing/2014/main" id="{00000000-0008-0000-0200-0000A3030000}"/>
            </a:ext>
          </a:extLst>
        </xdr:cNvPr>
        <xdr:cNvSpPr txBox="1"/>
      </xdr:nvSpPr>
      <xdr:spPr>
        <a:xfrm>
          <a:off x="210757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64243</xdr:rowOff>
    </xdr:from>
    <xdr:ext cx="469744" cy="259045"/>
    <xdr:sp macro="" textlink="">
      <xdr:nvSpPr>
        <xdr:cNvPr id="932" name="n_2aveValue【庁舎】&#10;一人当たり面積">
          <a:extLst>
            <a:ext uri="{FF2B5EF4-FFF2-40B4-BE49-F238E27FC236}">
              <a16:creationId xmlns:a16="http://schemas.microsoft.com/office/drawing/2014/main" id="{00000000-0008-0000-0200-0000A4030000}"/>
            </a:ext>
          </a:extLst>
        </xdr:cNvPr>
        <xdr:cNvSpPr txBox="1"/>
      </xdr:nvSpPr>
      <xdr:spPr>
        <a:xfrm>
          <a:off x="20199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64243</xdr:rowOff>
    </xdr:from>
    <xdr:ext cx="469744" cy="259045"/>
    <xdr:sp macro="" textlink="">
      <xdr:nvSpPr>
        <xdr:cNvPr id="933" name="n_3aveValue【庁舎】&#10;一人当たり面積">
          <a:extLst>
            <a:ext uri="{FF2B5EF4-FFF2-40B4-BE49-F238E27FC236}">
              <a16:creationId xmlns:a16="http://schemas.microsoft.com/office/drawing/2014/main" id="{00000000-0008-0000-0200-0000A5030000}"/>
            </a:ext>
          </a:extLst>
        </xdr:cNvPr>
        <xdr:cNvSpPr txBox="1"/>
      </xdr:nvSpPr>
      <xdr:spPr>
        <a:xfrm>
          <a:off x="19310427" y="184093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107</xdr:row>
      <xdr:rowOff>90369</xdr:rowOff>
    </xdr:from>
    <xdr:ext cx="469744" cy="259045"/>
    <xdr:sp macro="" textlink="">
      <xdr:nvSpPr>
        <xdr:cNvPr id="934" name="n_4aveValue【庁舎】&#10;一人当たり面積">
          <a:extLst>
            <a:ext uri="{FF2B5EF4-FFF2-40B4-BE49-F238E27FC236}">
              <a16:creationId xmlns:a16="http://schemas.microsoft.com/office/drawing/2014/main" id="{00000000-0008-0000-0200-0000A6030000}"/>
            </a:ext>
          </a:extLst>
        </xdr:cNvPr>
        <xdr:cNvSpPr txBox="1"/>
      </xdr:nvSpPr>
      <xdr:spPr>
        <a:xfrm>
          <a:off x="18421427" y="184355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105</xdr:row>
      <xdr:rowOff>66783</xdr:rowOff>
    </xdr:from>
    <xdr:ext cx="469744" cy="259045"/>
    <xdr:sp macro="" textlink="">
      <xdr:nvSpPr>
        <xdr:cNvPr id="935" name="n_1mainValue【庁舎】&#10;一人当たり面積">
          <a:extLst>
            <a:ext uri="{FF2B5EF4-FFF2-40B4-BE49-F238E27FC236}">
              <a16:creationId xmlns:a16="http://schemas.microsoft.com/office/drawing/2014/main" id="{00000000-0008-0000-0200-0000A7030000}"/>
            </a:ext>
          </a:extLst>
        </xdr:cNvPr>
        <xdr:cNvSpPr txBox="1"/>
      </xdr:nvSpPr>
      <xdr:spPr>
        <a:xfrm>
          <a:off x="21075727" y="1806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76579</xdr:rowOff>
    </xdr:from>
    <xdr:ext cx="469744" cy="259045"/>
    <xdr:sp macro="" textlink="">
      <xdr:nvSpPr>
        <xdr:cNvPr id="936" name="n_2mainValue【庁舎】&#10;一人当たり面積">
          <a:extLst>
            <a:ext uri="{FF2B5EF4-FFF2-40B4-BE49-F238E27FC236}">
              <a16:creationId xmlns:a16="http://schemas.microsoft.com/office/drawing/2014/main" id="{00000000-0008-0000-0200-0000A8030000}"/>
            </a:ext>
          </a:extLst>
        </xdr:cNvPr>
        <xdr:cNvSpPr txBox="1"/>
      </xdr:nvSpPr>
      <xdr:spPr>
        <a:xfrm>
          <a:off x="20199427" y="18078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83111</xdr:rowOff>
    </xdr:from>
    <xdr:ext cx="469744" cy="259045"/>
    <xdr:sp macro="" textlink="">
      <xdr:nvSpPr>
        <xdr:cNvPr id="937" name="n_3mainValue【庁舎】&#10;一人当たり面積">
          <a:extLst>
            <a:ext uri="{FF2B5EF4-FFF2-40B4-BE49-F238E27FC236}">
              <a16:creationId xmlns:a16="http://schemas.microsoft.com/office/drawing/2014/main" id="{00000000-0008-0000-0200-0000A9030000}"/>
            </a:ext>
          </a:extLst>
        </xdr:cNvPr>
        <xdr:cNvSpPr txBox="1"/>
      </xdr:nvSpPr>
      <xdr:spPr>
        <a:xfrm>
          <a:off x="19310427" y="180853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133427</xdr:colOff>
      <xdr:row>105</xdr:row>
      <xdr:rowOff>89643</xdr:rowOff>
    </xdr:from>
    <xdr:ext cx="469744" cy="259045"/>
    <xdr:sp macro="" textlink="">
      <xdr:nvSpPr>
        <xdr:cNvPr id="938" name="n_4mainValue【庁舎】&#10;一人当たり面積">
          <a:extLst>
            <a:ext uri="{FF2B5EF4-FFF2-40B4-BE49-F238E27FC236}">
              <a16:creationId xmlns:a16="http://schemas.microsoft.com/office/drawing/2014/main" id="{00000000-0008-0000-0200-0000AA030000}"/>
            </a:ext>
          </a:extLst>
        </xdr:cNvPr>
        <xdr:cNvSpPr txBox="1"/>
      </xdr:nvSpPr>
      <xdr:spPr>
        <a:xfrm>
          <a:off x="18421427" y="180918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939" name="正方形/長方形 938">
          <a:extLst>
            <a:ext uri="{FF2B5EF4-FFF2-40B4-BE49-F238E27FC236}">
              <a16:creationId xmlns:a16="http://schemas.microsoft.com/office/drawing/2014/main" id="{00000000-0008-0000-0200-0000AB03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940" name="正方形/長方形 939">
          <a:extLst>
            <a:ext uri="{FF2B5EF4-FFF2-40B4-BE49-F238E27FC236}">
              <a16:creationId xmlns:a16="http://schemas.microsoft.com/office/drawing/2014/main" id="{00000000-0008-0000-0200-0000AC03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941" name="テキスト ボックス 940">
          <a:extLst>
            <a:ext uri="{FF2B5EF4-FFF2-40B4-BE49-F238E27FC236}">
              <a16:creationId xmlns:a16="http://schemas.microsoft.com/office/drawing/2014/main" id="{00000000-0008-0000-0200-0000AD03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ja-JP" sz="1100">
              <a:solidFill>
                <a:schemeClr val="dk1"/>
              </a:solidFill>
              <a:effectLst/>
              <a:latin typeface="+mn-lt"/>
              <a:ea typeface="+mn-ea"/>
              <a:cs typeface="+mn-cs"/>
            </a:rPr>
            <a:t>一般廃棄物処理施設の有形固定資産減価償却率は平成</a:t>
          </a:r>
          <a:r>
            <a:rPr kumimoji="1" lang="en-US" altLang="ja-JP" sz="1100">
              <a:solidFill>
                <a:schemeClr val="dk1"/>
              </a:solidFill>
              <a:effectLst/>
              <a:latin typeface="+mn-lt"/>
              <a:ea typeface="+mn-ea"/>
              <a:cs typeface="+mn-cs"/>
            </a:rPr>
            <a:t>30</a:t>
          </a:r>
          <a:r>
            <a:rPr kumimoji="1" lang="ja-JP" altLang="ja-JP" sz="1100">
              <a:solidFill>
                <a:schemeClr val="dk1"/>
              </a:solidFill>
              <a:effectLst/>
              <a:latin typeface="+mn-lt"/>
              <a:ea typeface="+mn-ea"/>
              <a:cs typeface="+mn-cs"/>
            </a:rPr>
            <a:t>年度から類似団体を大きく上回っている。これまで可燃ごみや廃プラスチックの処理を行ってきた美化センターが老朽化したためであり、令和</a:t>
          </a:r>
          <a:r>
            <a:rPr kumimoji="1" lang="en-US" altLang="ja-JP" sz="1100">
              <a:solidFill>
                <a:schemeClr val="dk1"/>
              </a:solidFill>
              <a:effectLst/>
              <a:latin typeface="+mn-lt"/>
              <a:ea typeface="+mn-ea"/>
              <a:cs typeface="+mn-cs"/>
            </a:rPr>
            <a:t>3</a:t>
          </a:r>
          <a:r>
            <a:rPr kumimoji="1" lang="ja-JP" altLang="ja-JP" sz="1100">
              <a:solidFill>
                <a:schemeClr val="dk1"/>
              </a:solidFill>
              <a:effectLst/>
              <a:latin typeface="+mn-lt"/>
              <a:ea typeface="+mn-ea"/>
              <a:cs typeface="+mn-cs"/>
            </a:rPr>
            <a:t>年度から松山市へ可燃ごみの処理を委託することとなった。また、千里埋立処理場についても老朽化が進んでおり、</a:t>
          </a:r>
          <a:r>
            <a:rPr kumimoji="1" lang="en-US" altLang="ja-JP" sz="1100">
              <a:solidFill>
                <a:schemeClr val="dk1"/>
              </a:solidFill>
              <a:effectLst/>
              <a:latin typeface="+mn-lt"/>
              <a:ea typeface="+mn-ea"/>
              <a:cs typeface="+mn-cs"/>
            </a:rPr>
            <a:t>10</a:t>
          </a:r>
          <a:r>
            <a:rPr kumimoji="1" lang="ja-JP" altLang="ja-JP" sz="1100">
              <a:solidFill>
                <a:schemeClr val="dk1"/>
              </a:solidFill>
              <a:effectLst/>
              <a:latin typeface="+mn-lt"/>
              <a:ea typeface="+mn-ea"/>
              <a:cs typeface="+mn-cs"/>
            </a:rPr>
            <a:t>年後に残渣物で満杯となることが予測されるため、今後の施設の更新や運営のあり方について検討する。</a:t>
          </a:r>
          <a:endParaRPr lang="ja-JP" altLang="ja-JP" sz="1400">
            <a:effectLst/>
          </a:endParaRPr>
        </a:p>
        <a:p>
          <a:r>
            <a:rPr kumimoji="1" lang="ja-JP" altLang="ja-JP" sz="1100">
              <a:solidFill>
                <a:schemeClr val="dk1"/>
              </a:solidFill>
              <a:effectLst/>
              <a:latin typeface="+mn-lt"/>
              <a:ea typeface="+mn-ea"/>
              <a:cs typeface="+mn-cs"/>
            </a:rPr>
            <a:t>保健センターは年々上昇傾向であり類似団体を上回っているが、令和</a:t>
          </a:r>
          <a:r>
            <a:rPr kumimoji="1" lang="en-US" altLang="ja-JP" sz="1100">
              <a:solidFill>
                <a:schemeClr val="dk1"/>
              </a:solidFill>
              <a:effectLst/>
              <a:latin typeface="+mn-lt"/>
              <a:ea typeface="+mn-ea"/>
              <a:cs typeface="+mn-cs"/>
            </a:rPr>
            <a:t>5</a:t>
          </a:r>
          <a:r>
            <a:rPr kumimoji="1" lang="ja-JP" altLang="ja-JP" sz="1100">
              <a:solidFill>
                <a:schemeClr val="dk1"/>
              </a:solidFill>
              <a:effectLst/>
              <a:latin typeface="+mn-lt"/>
              <a:ea typeface="+mn-ea"/>
              <a:cs typeface="+mn-cs"/>
            </a:rPr>
            <a:t>年以降に長寿命化を実施する予定であるため、今後減少すると見込まれる。</a:t>
          </a:r>
          <a:endParaRPr lang="ja-JP" altLang="ja-JP" sz="1400">
            <a:effectLst/>
          </a:endParaRPr>
        </a:p>
        <a:p>
          <a:r>
            <a:rPr kumimoji="1" lang="ja-JP" altLang="ja-JP" sz="1100">
              <a:solidFill>
                <a:schemeClr val="dk1"/>
              </a:solidFill>
              <a:effectLst/>
              <a:latin typeface="+mn-lt"/>
              <a:ea typeface="+mn-ea"/>
              <a:cs typeface="+mn-cs"/>
            </a:rPr>
            <a:t>いずれの施設も一人当たり面積が類似団体と比較して大きいところが多く、人口が類似団体と比較して少ないことも原因であるが、今後施設を更新する際は、統廃合を進めたり、人口規模に見合った施設規模にしなければならない。</a:t>
          </a:r>
          <a:endParaRPr lang="ja-JP" altLang="ja-JP" sz="1400">
            <a:effectLst/>
          </a:endParaRPr>
        </a:p>
        <a:p>
          <a:r>
            <a:rPr kumimoji="1" lang="ja-JP" altLang="ja-JP" sz="1100">
              <a:solidFill>
                <a:schemeClr val="dk1"/>
              </a:solidFill>
              <a:effectLst/>
              <a:latin typeface="+mn-lt"/>
              <a:ea typeface="+mn-ea"/>
              <a:cs typeface="+mn-cs"/>
            </a:rPr>
            <a:t>いずれの施設も老朽化が進んでいるため、今後も公共施設総合管理計画に基づき、適切な施設運営に努める。　　</a:t>
          </a:r>
          <a:endParaRPr lang="ja-JP" altLang="ja-JP" sz="1400">
            <a:effectLst/>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6"/>
  <sheetViews>
    <sheetView showGridLines="0" tabSelected="1" workbookViewId="0"/>
  </sheetViews>
  <sheetFormatPr defaultColWidth="0" defaultRowHeight="11.25" zeroHeight="1"/>
  <cols>
    <col min="1" max="11" width="2.125" style="177" customWidth="1"/>
    <col min="12" max="12" width="2.25" style="177" customWidth="1"/>
    <col min="13" max="17" width="2.375" style="177" customWidth="1"/>
    <col min="18" max="119" width="2.125" style="177" customWidth="1"/>
    <col min="120" max="16384" width="0" style="177" hidden="1"/>
  </cols>
  <sheetData>
    <row r="1" spans="1:119" ht="33" customHeight="1">
      <c r="B1" s="383" t="s">
        <v>80</v>
      </c>
      <c r="C1" s="383"/>
      <c r="D1" s="383"/>
      <c r="E1" s="383"/>
      <c r="F1" s="383"/>
      <c r="G1" s="383"/>
      <c r="H1" s="383"/>
      <c r="I1" s="383"/>
      <c r="J1" s="383"/>
      <c r="K1" s="383"/>
      <c r="L1" s="383"/>
      <c r="M1" s="383"/>
      <c r="N1" s="383"/>
      <c r="O1" s="383"/>
      <c r="P1" s="383"/>
      <c r="Q1" s="383"/>
      <c r="R1" s="383"/>
      <c r="S1" s="383"/>
      <c r="T1" s="383"/>
      <c r="U1" s="383"/>
      <c r="V1" s="383"/>
      <c r="W1" s="383"/>
      <c r="X1" s="383"/>
      <c r="Y1" s="383"/>
      <c r="Z1" s="383"/>
      <c r="AA1" s="383"/>
      <c r="AB1" s="383"/>
      <c r="AC1" s="383"/>
      <c r="AD1" s="383"/>
      <c r="AE1" s="383"/>
      <c r="AF1" s="383"/>
      <c r="AG1" s="383"/>
      <c r="AH1" s="383"/>
      <c r="AI1" s="383"/>
      <c r="AJ1" s="383"/>
      <c r="AK1" s="383"/>
      <c r="AL1" s="383"/>
      <c r="AM1" s="383"/>
      <c r="AN1" s="383"/>
      <c r="AO1" s="383"/>
      <c r="AP1" s="383"/>
      <c r="AQ1" s="383"/>
      <c r="AR1" s="383"/>
      <c r="AS1" s="383"/>
      <c r="AT1" s="383"/>
      <c r="AU1" s="383"/>
      <c r="AV1" s="383"/>
      <c r="AW1" s="383"/>
      <c r="AX1" s="383"/>
      <c r="AY1" s="383"/>
      <c r="AZ1" s="383"/>
      <c r="BA1" s="383"/>
      <c r="BB1" s="383"/>
      <c r="BC1" s="383"/>
      <c r="BD1" s="383"/>
      <c r="BE1" s="383"/>
      <c r="BF1" s="383"/>
      <c r="BG1" s="383"/>
      <c r="BH1" s="383"/>
      <c r="BI1" s="383"/>
      <c r="BJ1" s="383"/>
      <c r="BK1" s="383"/>
      <c r="BL1" s="383"/>
      <c r="BM1" s="383"/>
      <c r="BN1" s="383"/>
      <c r="BO1" s="383"/>
      <c r="BP1" s="383"/>
      <c r="BQ1" s="383"/>
      <c r="BR1" s="383"/>
      <c r="BS1" s="383"/>
      <c r="BT1" s="383"/>
      <c r="BU1" s="383"/>
      <c r="BV1" s="383"/>
      <c r="BW1" s="383"/>
      <c r="BX1" s="383"/>
      <c r="BY1" s="383"/>
      <c r="BZ1" s="383"/>
      <c r="CA1" s="383"/>
      <c r="CB1" s="383"/>
      <c r="CC1" s="383"/>
      <c r="CD1" s="383"/>
      <c r="CE1" s="383"/>
      <c r="CF1" s="383"/>
      <c r="CG1" s="383"/>
      <c r="CH1" s="383"/>
      <c r="CI1" s="383"/>
      <c r="CJ1" s="383"/>
      <c r="CK1" s="383"/>
      <c r="CL1" s="383"/>
      <c r="CM1" s="383"/>
      <c r="CN1" s="383"/>
      <c r="CO1" s="383"/>
      <c r="CP1" s="383"/>
      <c r="CQ1" s="383"/>
      <c r="CR1" s="383"/>
      <c r="CS1" s="383"/>
      <c r="CT1" s="383"/>
      <c r="CU1" s="383"/>
      <c r="CV1" s="383"/>
      <c r="CW1" s="383"/>
      <c r="CX1" s="383"/>
      <c r="CY1" s="383"/>
      <c r="CZ1" s="383"/>
      <c r="DA1" s="383"/>
      <c r="DB1" s="383"/>
      <c r="DC1" s="383"/>
      <c r="DD1" s="383"/>
      <c r="DE1" s="383"/>
      <c r="DF1" s="383"/>
      <c r="DG1" s="383"/>
      <c r="DH1" s="383"/>
      <c r="DI1" s="383"/>
      <c r="DJ1" s="178"/>
      <c r="DK1" s="178"/>
      <c r="DL1" s="178"/>
      <c r="DM1" s="178"/>
      <c r="DN1" s="178"/>
      <c r="DO1" s="178"/>
    </row>
    <row r="2" spans="1:119" ht="24.75" thickBot="1">
      <c r="B2" s="179" t="s">
        <v>81</v>
      </c>
      <c r="C2" s="179"/>
      <c r="D2" s="180"/>
    </row>
    <row r="3" spans="1:119" ht="18.75" customHeight="1" thickBot="1">
      <c r="A3" s="178"/>
      <c r="B3" s="384" t="s">
        <v>82</v>
      </c>
      <c r="C3" s="385"/>
      <c r="D3" s="385"/>
      <c r="E3" s="386"/>
      <c r="F3" s="386"/>
      <c r="G3" s="386"/>
      <c r="H3" s="386"/>
      <c r="I3" s="386"/>
      <c r="J3" s="386"/>
      <c r="K3" s="386"/>
      <c r="L3" s="386" t="s">
        <v>83</v>
      </c>
      <c r="M3" s="386"/>
      <c r="N3" s="386"/>
      <c r="O3" s="386"/>
      <c r="P3" s="386"/>
      <c r="Q3" s="386"/>
      <c r="R3" s="393"/>
      <c r="S3" s="393"/>
      <c r="T3" s="393"/>
      <c r="U3" s="393"/>
      <c r="V3" s="394"/>
      <c r="W3" s="368" t="s">
        <v>84</v>
      </c>
      <c r="X3" s="369"/>
      <c r="Y3" s="369"/>
      <c r="Z3" s="369"/>
      <c r="AA3" s="369"/>
      <c r="AB3" s="385"/>
      <c r="AC3" s="393" t="s">
        <v>85</v>
      </c>
      <c r="AD3" s="369"/>
      <c r="AE3" s="369"/>
      <c r="AF3" s="369"/>
      <c r="AG3" s="369"/>
      <c r="AH3" s="369"/>
      <c r="AI3" s="369"/>
      <c r="AJ3" s="369"/>
      <c r="AK3" s="369"/>
      <c r="AL3" s="370"/>
      <c r="AM3" s="368" t="s">
        <v>86</v>
      </c>
      <c r="AN3" s="369"/>
      <c r="AO3" s="369"/>
      <c r="AP3" s="369"/>
      <c r="AQ3" s="369"/>
      <c r="AR3" s="369"/>
      <c r="AS3" s="369"/>
      <c r="AT3" s="369"/>
      <c r="AU3" s="369"/>
      <c r="AV3" s="369"/>
      <c r="AW3" s="369"/>
      <c r="AX3" s="370"/>
      <c r="AY3" s="405" t="s">
        <v>1</v>
      </c>
      <c r="AZ3" s="406"/>
      <c r="BA3" s="406"/>
      <c r="BB3" s="406"/>
      <c r="BC3" s="406"/>
      <c r="BD3" s="406"/>
      <c r="BE3" s="406"/>
      <c r="BF3" s="406"/>
      <c r="BG3" s="406"/>
      <c r="BH3" s="406"/>
      <c r="BI3" s="406"/>
      <c r="BJ3" s="406"/>
      <c r="BK3" s="406"/>
      <c r="BL3" s="406"/>
      <c r="BM3" s="407"/>
      <c r="BN3" s="368" t="s">
        <v>87</v>
      </c>
      <c r="BO3" s="369"/>
      <c r="BP3" s="369"/>
      <c r="BQ3" s="369"/>
      <c r="BR3" s="369"/>
      <c r="BS3" s="369"/>
      <c r="BT3" s="369"/>
      <c r="BU3" s="370"/>
      <c r="BV3" s="368" t="s">
        <v>88</v>
      </c>
      <c r="BW3" s="369"/>
      <c r="BX3" s="369"/>
      <c r="BY3" s="369"/>
      <c r="BZ3" s="369"/>
      <c r="CA3" s="369"/>
      <c r="CB3" s="369"/>
      <c r="CC3" s="370"/>
      <c r="CD3" s="405" t="s">
        <v>1</v>
      </c>
      <c r="CE3" s="406"/>
      <c r="CF3" s="406"/>
      <c r="CG3" s="406"/>
      <c r="CH3" s="406"/>
      <c r="CI3" s="406"/>
      <c r="CJ3" s="406"/>
      <c r="CK3" s="406"/>
      <c r="CL3" s="406"/>
      <c r="CM3" s="406"/>
      <c r="CN3" s="406"/>
      <c r="CO3" s="406"/>
      <c r="CP3" s="406"/>
      <c r="CQ3" s="406"/>
      <c r="CR3" s="406"/>
      <c r="CS3" s="407"/>
      <c r="CT3" s="368" t="s">
        <v>89</v>
      </c>
      <c r="CU3" s="369"/>
      <c r="CV3" s="369"/>
      <c r="CW3" s="369"/>
      <c r="CX3" s="369"/>
      <c r="CY3" s="369"/>
      <c r="CZ3" s="369"/>
      <c r="DA3" s="370"/>
      <c r="DB3" s="368" t="s">
        <v>90</v>
      </c>
      <c r="DC3" s="369"/>
      <c r="DD3" s="369"/>
      <c r="DE3" s="369"/>
      <c r="DF3" s="369"/>
      <c r="DG3" s="369"/>
      <c r="DH3" s="369"/>
      <c r="DI3" s="370"/>
    </row>
    <row r="4" spans="1:119" ht="18.75" customHeight="1">
      <c r="A4" s="178"/>
      <c r="B4" s="387"/>
      <c r="C4" s="388"/>
      <c r="D4" s="388"/>
      <c r="E4" s="389"/>
      <c r="F4" s="389"/>
      <c r="G4" s="389"/>
      <c r="H4" s="389"/>
      <c r="I4" s="389"/>
      <c r="J4" s="389"/>
      <c r="K4" s="389"/>
      <c r="L4" s="389"/>
      <c r="M4" s="389"/>
      <c r="N4" s="389"/>
      <c r="O4" s="389"/>
      <c r="P4" s="389"/>
      <c r="Q4" s="389"/>
      <c r="R4" s="395"/>
      <c r="S4" s="395"/>
      <c r="T4" s="395"/>
      <c r="U4" s="395"/>
      <c r="V4" s="396"/>
      <c r="W4" s="399"/>
      <c r="X4" s="400"/>
      <c r="Y4" s="400"/>
      <c r="Z4" s="400"/>
      <c r="AA4" s="400"/>
      <c r="AB4" s="388"/>
      <c r="AC4" s="395"/>
      <c r="AD4" s="400"/>
      <c r="AE4" s="400"/>
      <c r="AF4" s="400"/>
      <c r="AG4" s="400"/>
      <c r="AH4" s="400"/>
      <c r="AI4" s="400"/>
      <c r="AJ4" s="400"/>
      <c r="AK4" s="400"/>
      <c r="AL4" s="403"/>
      <c r="AM4" s="401"/>
      <c r="AN4" s="402"/>
      <c r="AO4" s="402"/>
      <c r="AP4" s="402"/>
      <c r="AQ4" s="402"/>
      <c r="AR4" s="402"/>
      <c r="AS4" s="402"/>
      <c r="AT4" s="402"/>
      <c r="AU4" s="402"/>
      <c r="AV4" s="402"/>
      <c r="AW4" s="402"/>
      <c r="AX4" s="404"/>
      <c r="AY4" s="371" t="s">
        <v>91</v>
      </c>
      <c r="AZ4" s="372"/>
      <c r="BA4" s="372"/>
      <c r="BB4" s="372"/>
      <c r="BC4" s="372"/>
      <c r="BD4" s="372"/>
      <c r="BE4" s="372"/>
      <c r="BF4" s="372"/>
      <c r="BG4" s="372"/>
      <c r="BH4" s="372"/>
      <c r="BI4" s="372"/>
      <c r="BJ4" s="372"/>
      <c r="BK4" s="372"/>
      <c r="BL4" s="372"/>
      <c r="BM4" s="373"/>
      <c r="BN4" s="374">
        <v>10115038</v>
      </c>
      <c r="BO4" s="375"/>
      <c r="BP4" s="375"/>
      <c r="BQ4" s="375"/>
      <c r="BR4" s="375"/>
      <c r="BS4" s="375"/>
      <c r="BT4" s="375"/>
      <c r="BU4" s="376"/>
      <c r="BV4" s="374">
        <v>11954881</v>
      </c>
      <c r="BW4" s="375"/>
      <c r="BX4" s="375"/>
      <c r="BY4" s="375"/>
      <c r="BZ4" s="375"/>
      <c r="CA4" s="375"/>
      <c r="CB4" s="375"/>
      <c r="CC4" s="376"/>
      <c r="CD4" s="377" t="s">
        <v>92</v>
      </c>
      <c r="CE4" s="378"/>
      <c r="CF4" s="378"/>
      <c r="CG4" s="378"/>
      <c r="CH4" s="378"/>
      <c r="CI4" s="378"/>
      <c r="CJ4" s="378"/>
      <c r="CK4" s="378"/>
      <c r="CL4" s="378"/>
      <c r="CM4" s="378"/>
      <c r="CN4" s="378"/>
      <c r="CO4" s="378"/>
      <c r="CP4" s="378"/>
      <c r="CQ4" s="378"/>
      <c r="CR4" s="378"/>
      <c r="CS4" s="379"/>
      <c r="CT4" s="380">
        <v>21.3</v>
      </c>
      <c r="CU4" s="381"/>
      <c r="CV4" s="381"/>
      <c r="CW4" s="381"/>
      <c r="CX4" s="381"/>
      <c r="CY4" s="381"/>
      <c r="CZ4" s="381"/>
      <c r="DA4" s="382"/>
      <c r="DB4" s="380">
        <v>19.7</v>
      </c>
      <c r="DC4" s="381"/>
      <c r="DD4" s="381"/>
      <c r="DE4" s="381"/>
      <c r="DF4" s="381"/>
      <c r="DG4" s="381"/>
      <c r="DH4" s="381"/>
      <c r="DI4" s="382"/>
    </row>
    <row r="5" spans="1:119" ht="18.75" customHeight="1">
      <c r="A5" s="178"/>
      <c r="B5" s="390"/>
      <c r="C5" s="391"/>
      <c r="D5" s="391"/>
      <c r="E5" s="392"/>
      <c r="F5" s="392"/>
      <c r="G5" s="392"/>
      <c r="H5" s="392"/>
      <c r="I5" s="392"/>
      <c r="J5" s="392"/>
      <c r="K5" s="392"/>
      <c r="L5" s="392"/>
      <c r="M5" s="392"/>
      <c r="N5" s="392"/>
      <c r="O5" s="392"/>
      <c r="P5" s="392"/>
      <c r="Q5" s="392"/>
      <c r="R5" s="397"/>
      <c r="S5" s="397"/>
      <c r="T5" s="397"/>
      <c r="U5" s="397"/>
      <c r="V5" s="398"/>
      <c r="W5" s="401"/>
      <c r="X5" s="402"/>
      <c r="Y5" s="402"/>
      <c r="Z5" s="402"/>
      <c r="AA5" s="402"/>
      <c r="AB5" s="391"/>
      <c r="AC5" s="397"/>
      <c r="AD5" s="402"/>
      <c r="AE5" s="402"/>
      <c r="AF5" s="402"/>
      <c r="AG5" s="402"/>
      <c r="AH5" s="402"/>
      <c r="AI5" s="402"/>
      <c r="AJ5" s="402"/>
      <c r="AK5" s="402"/>
      <c r="AL5" s="404"/>
      <c r="AM5" s="440" t="s">
        <v>93</v>
      </c>
      <c r="AN5" s="441"/>
      <c r="AO5" s="441"/>
      <c r="AP5" s="441"/>
      <c r="AQ5" s="441"/>
      <c r="AR5" s="441"/>
      <c r="AS5" s="441"/>
      <c r="AT5" s="442"/>
      <c r="AU5" s="443" t="s">
        <v>94</v>
      </c>
      <c r="AV5" s="444"/>
      <c r="AW5" s="444"/>
      <c r="AX5" s="444"/>
      <c r="AY5" s="445" t="s">
        <v>95</v>
      </c>
      <c r="AZ5" s="446"/>
      <c r="BA5" s="446"/>
      <c r="BB5" s="446"/>
      <c r="BC5" s="446"/>
      <c r="BD5" s="446"/>
      <c r="BE5" s="446"/>
      <c r="BF5" s="446"/>
      <c r="BG5" s="446"/>
      <c r="BH5" s="446"/>
      <c r="BI5" s="446"/>
      <c r="BJ5" s="446"/>
      <c r="BK5" s="446"/>
      <c r="BL5" s="446"/>
      <c r="BM5" s="447"/>
      <c r="BN5" s="411">
        <v>8814129</v>
      </c>
      <c r="BO5" s="412"/>
      <c r="BP5" s="412"/>
      <c r="BQ5" s="412"/>
      <c r="BR5" s="412"/>
      <c r="BS5" s="412"/>
      <c r="BT5" s="412"/>
      <c r="BU5" s="413"/>
      <c r="BV5" s="411">
        <v>10864531</v>
      </c>
      <c r="BW5" s="412"/>
      <c r="BX5" s="412"/>
      <c r="BY5" s="412"/>
      <c r="BZ5" s="412"/>
      <c r="CA5" s="412"/>
      <c r="CB5" s="412"/>
      <c r="CC5" s="413"/>
      <c r="CD5" s="414" t="s">
        <v>96</v>
      </c>
      <c r="CE5" s="415"/>
      <c r="CF5" s="415"/>
      <c r="CG5" s="415"/>
      <c r="CH5" s="415"/>
      <c r="CI5" s="415"/>
      <c r="CJ5" s="415"/>
      <c r="CK5" s="415"/>
      <c r="CL5" s="415"/>
      <c r="CM5" s="415"/>
      <c r="CN5" s="415"/>
      <c r="CO5" s="415"/>
      <c r="CP5" s="415"/>
      <c r="CQ5" s="415"/>
      <c r="CR5" s="415"/>
      <c r="CS5" s="416"/>
      <c r="CT5" s="408">
        <v>84.4</v>
      </c>
      <c r="CU5" s="409"/>
      <c r="CV5" s="409"/>
      <c r="CW5" s="409"/>
      <c r="CX5" s="409"/>
      <c r="CY5" s="409"/>
      <c r="CZ5" s="409"/>
      <c r="DA5" s="410"/>
      <c r="DB5" s="408">
        <v>81.099999999999994</v>
      </c>
      <c r="DC5" s="409"/>
      <c r="DD5" s="409"/>
      <c r="DE5" s="409"/>
      <c r="DF5" s="409"/>
      <c r="DG5" s="409"/>
      <c r="DH5" s="409"/>
      <c r="DI5" s="410"/>
    </row>
    <row r="6" spans="1:119" ht="18.75" customHeight="1">
      <c r="A6" s="178"/>
      <c r="B6" s="417" t="s">
        <v>97</v>
      </c>
      <c r="C6" s="418"/>
      <c r="D6" s="418"/>
      <c r="E6" s="419"/>
      <c r="F6" s="419"/>
      <c r="G6" s="419"/>
      <c r="H6" s="419"/>
      <c r="I6" s="419"/>
      <c r="J6" s="419"/>
      <c r="K6" s="419"/>
      <c r="L6" s="419" t="s">
        <v>98</v>
      </c>
      <c r="M6" s="419"/>
      <c r="N6" s="419"/>
      <c r="O6" s="419"/>
      <c r="P6" s="419"/>
      <c r="Q6" s="419"/>
      <c r="R6" s="423"/>
      <c r="S6" s="423"/>
      <c r="T6" s="423"/>
      <c r="U6" s="423"/>
      <c r="V6" s="424"/>
      <c r="W6" s="427" t="s">
        <v>99</v>
      </c>
      <c r="X6" s="428"/>
      <c r="Y6" s="428"/>
      <c r="Z6" s="428"/>
      <c r="AA6" s="428"/>
      <c r="AB6" s="418"/>
      <c r="AC6" s="431" t="s">
        <v>100</v>
      </c>
      <c r="AD6" s="432"/>
      <c r="AE6" s="432"/>
      <c r="AF6" s="432"/>
      <c r="AG6" s="432"/>
      <c r="AH6" s="432"/>
      <c r="AI6" s="432"/>
      <c r="AJ6" s="432"/>
      <c r="AK6" s="432"/>
      <c r="AL6" s="433"/>
      <c r="AM6" s="440" t="s">
        <v>101</v>
      </c>
      <c r="AN6" s="441"/>
      <c r="AO6" s="441"/>
      <c r="AP6" s="441"/>
      <c r="AQ6" s="441"/>
      <c r="AR6" s="441"/>
      <c r="AS6" s="441"/>
      <c r="AT6" s="442"/>
      <c r="AU6" s="443" t="s">
        <v>94</v>
      </c>
      <c r="AV6" s="444"/>
      <c r="AW6" s="444"/>
      <c r="AX6" s="444"/>
      <c r="AY6" s="445" t="s">
        <v>102</v>
      </c>
      <c r="AZ6" s="446"/>
      <c r="BA6" s="446"/>
      <c r="BB6" s="446"/>
      <c r="BC6" s="446"/>
      <c r="BD6" s="446"/>
      <c r="BE6" s="446"/>
      <c r="BF6" s="446"/>
      <c r="BG6" s="446"/>
      <c r="BH6" s="446"/>
      <c r="BI6" s="446"/>
      <c r="BJ6" s="446"/>
      <c r="BK6" s="446"/>
      <c r="BL6" s="446"/>
      <c r="BM6" s="447"/>
      <c r="BN6" s="411">
        <v>1300909</v>
      </c>
      <c r="BO6" s="412"/>
      <c r="BP6" s="412"/>
      <c r="BQ6" s="412"/>
      <c r="BR6" s="412"/>
      <c r="BS6" s="412"/>
      <c r="BT6" s="412"/>
      <c r="BU6" s="413"/>
      <c r="BV6" s="411">
        <v>1090350</v>
      </c>
      <c r="BW6" s="412"/>
      <c r="BX6" s="412"/>
      <c r="BY6" s="412"/>
      <c r="BZ6" s="412"/>
      <c r="CA6" s="412"/>
      <c r="CB6" s="412"/>
      <c r="CC6" s="413"/>
      <c r="CD6" s="414" t="s">
        <v>103</v>
      </c>
      <c r="CE6" s="415"/>
      <c r="CF6" s="415"/>
      <c r="CG6" s="415"/>
      <c r="CH6" s="415"/>
      <c r="CI6" s="415"/>
      <c r="CJ6" s="415"/>
      <c r="CK6" s="415"/>
      <c r="CL6" s="415"/>
      <c r="CM6" s="415"/>
      <c r="CN6" s="415"/>
      <c r="CO6" s="415"/>
      <c r="CP6" s="415"/>
      <c r="CQ6" s="415"/>
      <c r="CR6" s="415"/>
      <c r="CS6" s="416"/>
      <c r="CT6" s="448">
        <v>87.6</v>
      </c>
      <c r="CU6" s="449"/>
      <c r="CV6" s="449"/>
      <c r="CW6" s="449"/>
      <c r="CX6" s="449"/>
      <c r="CY6" s="449"/>
      <c r="CZ6" s="449"/>
      <c r="DA6" s="450"/>
      <c r="DB6" s="448">
        <v>84.6</v>
      </c>
      <c r="DC6" s="449"/>
      <c r="DD6" s="449"/>
      <c r="DE6" s="449"/>
      <c r="DF6" s="449"/>
      <c r="DG6" s="449"/>
      <c r="DH6" s="449"/>
      <c r="DI6" s="450"/>
    </row>
    <row r="7" spans="1:119" ht="18.75" customHeight="1">
      <c r="A7" s="178"/>
      <c r="B7" s="387"/>
      <c r="C7" s="388"/>
      <c r="D7" s="388"/>
      <c r="E7" s="389"/>
      <c r="F7" s="389"/>
      <c r="G7" s="389"/>
      <c r="H7" s="389"/>
      <c r="I7" s="389"/>
      <c r="J7" s="389"/>
      <c r="K7" s="389"/>
      <c r="L7" s="389"/>
      <c r="M7" s="389"/>
      <c r="N7" s="389"/>
      <c r="O7" s="389"/>
      <c r="P7" s="389"/>
      <c r="Q7" s="389"/>
      <c r="R7" s="395"/>
      <c r="S7" s="395"/>
      <c r="T7" s="395"/>
      <c r="U7" s="395"/>
      <c r="V7" s="396"/>
      <c r="W7" s="399"/>
      <c r="X7" s="400"/>
      <c r="Y7" s="400"/>
      <c r="Z7" s="400"/>
      <c r="AA7" s="400"/>
      <c r="AB7" s="388"/>
      <c r="AC7" s="434"/>
      <c r="AD7" s="435"/>
      <c r="AE7" s="435"/>
      <c r="AF7" s="435"/>
      <c r="AG7" s="435"/>
      <c r="AH7" s="435"/>
      <c r="AI7" s="435"/>
      <c r="AJ7" s="435"/>
      <c r="AK7" s="435"/>
      <c r="AL7" s="436"/>
      <c r="AM7" s="440" t="s">
        <v>104</v>
      </c>
      <c r="AN7" s="441"/>
      <c r="AO7" s="441"/>
      <c r="AP7" s="441"/>
      <c r="AQ7" s="441"/>
      <c r="AR7" s="441"/>
      <c r="AS7" s="441"/>
      <c r="AT7" s="442"/>
      <c r="AU7" s="443" t="s">
        <v>105</v>
      </c>
      <c r="AV7" s="444"/>
      <c r="AW7" s="444"/>
      <c r="AX7" s="444"/>
      <c r="AY7" s="445" t="s">
        <v>106</v>
      </c>
      <c r="AZ7" s="446"/>
      <c r="BA7" s="446"/>
      <c r="BB7" s="446"/>
      <c r="BC7" s="446"/>
      <c r="BD7" s="446"/>
      <c r="BE7" s="446"/>
      <c r="BF7" s="446"/>
      <c r="BG7" s="446"/>
      <c r="BH7" s="446"/>
      <c r="BI7" s="446"/>
      <c r="BJ7" s="446"/>
      <c r="BK7" s="446"/>
      <c r="BL7" s="446"/>
      <c r="BM7" s="447"/>
      <c r="BN7" s="411">
        <v>75316</v>
      </c>
      <c r="BO7" s="412"/>
      <c r="BP7" s="412"/>
      <c r="BQ7" s="412"/>
      <c r="BR7" s="412"/>
      <c r="BS7" s="412"/>
      <c r="BT7" s="412"/>
      <c r="BU7" s="413"/>
      <c r="BV7" s="411">
        <v>14648</v>
      </c>
      <c r="BW7" s="412"/>
      <c r="BX7" s="412"/>
      <c r="BY7" s="412"/>
      <c r="BZ7" s="412"/>
      <c r="CA7" s="412"/>
      <c r="CB7" s="412"/>
      <c r="CC7" s="413"/>
      <c r="CD7" s="414" t="s">
        <v>107</v>
      </c>
      <c r="CE7" s="415"/>
      <c r="CF7" s="415"/>
      <c r="CG7" s="415"/>
      <c r="CH7" s="415"/>
      <c r="CI7" s="415"/>
      <c r="CJ7" s="415"/>
      <c r="CK7" s="415"/>
      <c r="CL7" s="415"/>
      <c r="CM7" s="415"/>
      <c r="CN7" s="415"/>
      <c r="CO7" s="415"/>
      <c r="CP7" s="415"/>
      <c r="CQ7" s="415"/>
      <c r="CR7" s="415"/>
      <c r="CS7" s="416"/>
      <c r="CT7" s="411">
        <v>5741953</v>
      </c>
      <c r="CU7" s="412"/>
      <c r="CV7" s="412"/>
      <c r="CW7" s="412"/>
      <c r="CX7" s="412"/>
      <c r="CY7" s="412"/>
      <c r="CZ7" s="412"/>
      <c r="DA7" s="413"/>
      <c r="DB7" s="411">
        <v>5467958</v>
      </c>
      <c r="DC7" s="412"/>
      <c r="DD7" s="412"/>
      <c r="DE7" s="412"/>
      <c r="DF7" s="412"/>
      <c r="DG7" s="412"/>
      <c r="DH7" s="412"/>
      <c r="DI7" s="413"/>
    </row>
    <row r="8" spans="1:119" ht="18.75" customHeight="1" thickBot="1">
      <c r="A8" s="178"/>
      <c r="B8" s="420"/>
      <c r="C8" s="421"/>
      <c r="D8" s="421"/>
      <c r="E8" s="422"/>
      <c r="F8" s="422"/>
      <c r="G8" s="422"/>
      <c r="H8" s="422"/>
      <c r="I8" s="422"/>
      <c r="J8" s="422"/>
      <c r="K8" s="422"/>
      <c r="L8" s="422"/>
      <c r="M8" s="422"/>
      <c r="N8" s="422"/>
      <c r="O8" s="422"/>
      <c r="P8" s="422"/>
      <c r="Q8" s="422"/>
      <c r="R8" s="425"/>
      <c r="S8" s="425"/>
      <c r="T8" s="425"/>
      <c r="U8" s="425"/>
      <c r="V8" s="426"/>
      <c r="W8" s="429"/>
      <c r="X8" s="430"/>
      <c r="Y8" s="430"/>
      <c r="Z8" s="430"/>
      <c r="AA8" s="430"/>
      <c r="AB8" s="421"/>
      <c r="AC8" s="437"/>
      <c r="AD8" s="438"/>
      <c r="AE8" s="438"/>
      <c r="AF8" s="438"/>
      <c r="AG8" s="438"/>
      <c r="AH8" s="438"/>
      <c r="AI8" s="438"/>
      <c r="AJ8" s="438"/>
      <c r="AK8" s="438"/>
      <c r="AL8" s="439"/>
      <c r="AM8" s="440" t="s">
        <v>108</v>
      </c>
      <c r="AN8" s="441"/>
      <c r="AO8" s="441"/>
      <c r="AP8" s="441"/>
      <c r="AQ8" s="441"/>
      <c r="AR8" s="441"/>
      <c r="AS8" s="441"/>
      <c r="AT8" s="442"/>
      <c r="AU8" s="443" t="s">
        <v>109</v>
      </c>
      <c r="AV8" s="444"/>
      <c r="AW8" s="444"/>
      <c r="AX8" s="444"/>
      <c r="AY8" s="445" t="s">
        <v>110</v>
      </c>
      <c r="AZ8" s="446"/>
      <c r="BA8" s="446"/>
      <c r="BB8" s="446"/>
      <c r="BC8" s="446"/>
      <c r="BD8" s="446"/>
      <c r="BE8" s="446"/>
      <c r="BF8" s="446"/>
      <c r="BG8" s="446"/>
      <c r="BH8" s="446"/>
      <c r="BI8" s="446"/>
      <c r="BJ8" s="446"/>
      <c r="BK8" s="446"/>
      <c r="BL8" s="446"/>
      <c r="BM8" s="447"/>
      <c r="BN8" s="411">
        <v>1225593</v>
      </c>
      <c r="BO8" s="412"/>
      <c r="BP8" s="412"/>
      <c r="BQ8" s="412"/>
      <c r="BR8" s="412"/>
      <c r="BS8" s="412"/>
      <c r="BT8" s="412"/>
      <c r="BU8" s="413"/>
      <c r="BV8" s="411">
        <v>1075702</v>
      </c>
      <c r="BW8" s="412"/>
      <c r="BX8" s="412"/>
      <c r="BY8" s="412"/>
      <c r="BZ8" s="412"/>
      <c r="CA8" s="412"/>
      <c r="CB8" s="412"/>
      <c r="CC8" s="413"/>
      <c r="CD8" s="414" t="s">
        <v>111</v>
      </c>
      <c r="CE8" s="415"/>
      <c r="CF8" s="415"/>
      <c r="CG8" s="415"/>
      <c r="CH8" s="415"/>
      <c r="CI8" s="415"/>
      <c r="CJ8" s="415"/>
      <c r="CK8" s="415"/>
      <c r="CL8" s="415"/>
      <c r="CM8" s="415"/>
      <c r="CN8" s="415"/>
      <c r="CO8" s="415"/>
      <c r="CP8" s="415"/>
      <c r="CQ8" s="415"/>
      <c r="CR8" s="415"/>
      <c r="CS8" s="416"/>
      <c r="CT8" s="451">
        <v>0.44</v>
      </c>
      <c r="CU8" s="452"/>
      <c r="CV8" s="452"/>
      <c r="CW8" s="452"/>
      <c r="CX8" s="452"/>
      <c r="CY8" s="452"/>
      <c r="CZ8" s="452"/>
      <c r="DA8" s="453"/>
      <c r="DB8" s="451">
        <v>0.45</v>
      </c>
      <c r="DC8" s="452"/>
      <c r="DD8" s="452"/>
      <c r="DE8" s="452"/>
      <c r="DF8" s="452"/>
      <c r="DG8" s="452"/>
      <c r="DH8" s="452"/>
      <c r="DI8" s="453"/>
    </row>
    <row r="9" spans="1:119" ht="18.75" customHeight="1" thickBot="1">
      <c r="A9" s="178"/>
      <c r="B9" s="405" t="s">
        <v>112</v>
      </c>
      <c r="C9" s="406"/>
      <c r="D9" s="406"/>
      <c r="E9" s="406"/>
      <c r="F9" s="406"/>
      <c r="G9" s="406"/>
      <c r="H9" s="406"/>
      <c r="I9" s="406"/>
      <c r="J9" s="406"/>
      <c r="K9" s="454"/>
      <c r="L9" s="455" t="s">
        <v>113</v>
      </c>
      <c r="M9" s="456"/>
      <c r="N9" s="456"/>
      <c r="O9" s="456"/>
      <c r="P9" s="456"/>
      <c r="Q9" s="457"/>
      <c r="R9" s="458">
        <v>20480</v>
      </c>
      <c r="S9" s="459"/>
      <c r="T9" s="459"/>
      <c r="U9" s="459"/>
      <c r="V9" s="460"/>
      <c r="W9" s="368" t="s">
        <v>114</v>
      </c>
      <c r="X9" s="369"/>
      <c r="Y9" s="369"/>
      <c r="Z9" s="369"/>
      <c r="AA9" s="369"/>
      <c r="AB9" s="369"/>
      <c r="AC9" s="369"/>
      <c r="AD9" s="369"/>
      <c r="AE9" s="369"/>
      <c r="AF9" s="369"/>
      <c r="AG9" s="369"/>
      <c r="AH9" s="369"/>
      <c r="AI9" s="369"/>
      <c r="AJ9" s="369"/>
      <c r="AK9" s="369"/>
      <c r="AL9" s="370"/>
      <c r="AM9" s="440" t="s">
        <v>115</v>
      </c>
      <c r="AN9" s="441"/>
      <c r="AO9" s="441"/>
      <c r="AP9" s="441"/>
      <c r="AQ9" s="441"/>
      <c r="AR9" s="441"/>
      <c r="AS9" s="441"/>
      <c r="AT9" s="442"/>
      <c r="AU9" s="443" t="s">
        <v>116</v>
      </c>
      <c r="AV9" s="444"/>
      <c r="AW9" s="444"/>
      <c r="AX9" s="444"/>
      <c r="AY9" s="445" t="s">
        <v>117</v>
      </c>
      <c r="AZ9" s="446"/>
      <c r="BA9" s="446"/>
      <c r="BB9" s="446"/>
      <c r="BC9" s="446"/>
      <c r="BD9" s="446"/>
      <c r="BE9" s="446"/>
      <c r="BF9" s="446"/>
      <c r="BG9" s="446"/>
      <c r="BH9" s="446"/>
      <c r="BI9" s="446"/>
      <c r="BJ9" s="446"/>
      <c r="BK9" s="446"/>
      <c r="BL9" s="446"/>
      <c r="BM9" s="447"/>
      <c r="BN9" s="411">
        <v>149891</v>
      </c>
      <c r="BO9" s="412"/>
      <c r="BP9" s="412"/>
      <c r="BQ9" s="412"/>
      <c r="BR9" s="412"/>
      <c r="BS9" s="412"/>
      <c r="BT9" s="412"/>
      <c r="BU9" s="413"/>
      <c r="BV9" s="411">
        <v>388354</v>
      </c>
      <c r="BW9" s="412"/>
      <c r="BX9" s="412"/>
      <c r="BY9" s="412"/>
      <c r="BZ9" s="412"/>
      <c r="CA9" s="412"/>
      <c r="CB9" s="412"/>
      <c r="CC9" s="413"/>
      <c r="CD9" s="414" t="s">
        <v>118</v>
      </c>
      <c r="CE9" s="415"/>
      <c r="CF9" s="415"/>
      <c r="CG9" s="415"/>
      <c r="CH9" s="415"/>
      <c r="CI9" s="415"/>
      <c r="CJ9" s="415"/>
      <c r="CK9" s="415"/>
      <c r="CL9" s="415"/>
      <c r="CM9" s="415"/>
      <c r="CN9" s="415"/>
      <c r="CO9" s="415"/>
      <c r="CP9" s="415"/>
      <c r="CQ9" s="415"/>
      <c r="CR9" s="415"/>
      <c r="CS9" s="416"/>
      <c r="CT9" s="408">
        <v>8.4</v>
      </c>
      <c r="CU9" s="409"/>
      <c r="CV9" s="409"/>
      <c r="CW9" s="409"/>
      <c r="CX9" s="409"/>
      <c r="CY9" s="409"/>
      <c r="CZ9" s="409"/>
      <c r="DA9" s="410"/>
      <c r="DB9" s="408">
        <v>8.1</v>
      </c>
      <c r="DC9" s="409"/>
      <c r="DD9" s="409"/>
      <c r="DE9" s="409"/>
      <c r="DF9" s="409"/>
      <c r="DG9" s="409"/>
      <c r="DH9" s="409"/>
      <c r="DI9" s="410"/>
    </row>
    <row r="10" spans="1:119" ht="18.75" customHeight="1" thickBot="1">
      <c r="A10" s="178"/>
      <c r="B10" s="405"/>
      <c r="C10" s="406"/>
      <c r="D10" s="406"/>
      <c r="E10" s="406"/>
      <c r="F10" s="406"/>
      <c r="G10" s="406"/>
      <c r="H10" s="406"/>
      <c r="I10" s="406"/>
      <c r="J10" s="406"/>
      <c r="K10" s="454"/>
      <c r="L10" s="461" t="s">
        <v>119</v>
      </c>
      <c r="M10" s="441"/>
      <c r="N10" s="441"/>
      <c r="O10" s="441"/>
      <c r="P10" s="441"/>
      <c r="Q10" s="442"/>
      <c r="R10" s="462">
        <v>21239</v>
      </c>
      <c r="S10" s="463"/>
      <c r="T10" s="463"/>
      <c r="U10" s="463"/>
      <c r="V10" s="464"/>
      <c r="W10" s="399"/>
      <c r="X10" s="400"/>
      <c r="Y10" s="400"/>
      <c r="Z10" s="400"/>
      <c r="AA10" s="400"/>
      <c r="AB10" s="400"/>
      <c r="AC10" s="400"/>
      <c r="AD10" s="400"/>
      <c r="AE10" s="400"/>
      <c r="AF10" s="400"/>
      <c r="AG10" s="400"/>
      <c r="AH10" s="400"/>
      <c r="AI10" s="400"/>
      <c r="AJ10" s="400"/>
      <c r="AK10" s="400"/>
      <c r="AL10" s="403"/>
      <c r="AM10" s="440" t="s">
        <v>120</v>
      </c>
      <c r="AN10" s="441"/>
      <c r="AO10" s="441"/>
      <c r="AP10" s="441"/>
      <c r="AQ10" s="441"/>
      <c r="AR10" s="441"/>
      <c r="AS10" s="441"/>
      <c r="AT10" s="442"/>
      <c r="AU10" s="443" t="s">
        <v>121</v>
      </c>
      <c r="AV10" s="444"/>
      <c r="AW10" s="444"/>
      <c r="AX10" s="444"/>
      <c r="AY10" s="445" t="s">
        <v>122</v>
      </c>
      <c r="AZ10" s="446"/>
      <c r="BA10" s="446"/>
      <c r="BB10" s="446"/>
      <c r="BC10" s="446"/>
      <c r="BD10" s="446"/>
      <c r="BE10" s="446"/>
      <c r="BF10" s="446"/>
      <c r="BG10" s="446"/>
      <c r="BH10" s="446"/>
      <c r="BI10" s="446"/>
      <c r="BJ10" s="446"/>
      <c r="BK10" s="446"/>
      <c r="BL10" s="446"/>
      <c r="BM10" s="447"/>
      <c r="BN10" s="411">
        <v>115</v>
      </c>
      <c r="BO10" s="412"/>
      <c r="BP10" s="412"/>
      <c r="BQ10" s="412"/>
      <c r="BR10" s="412"/>
      <c r="BS10" s="412"/>
      <c r="BT10" s="412"/>
      <c r="BU10" s="413"/>
      <c r="BV10" s="411">
        <v>262</v>
      </c>
      <c r="BW10" s="412"/>
      <c r="BX10" s="412"/>
      <c r="BY10" s="412"/>
      <c r="BZ10" s="412"/>
      <c r="CA10" s="412"/>
      <c r="CB10" s="412"/>
      <c r="CC10" s="413"/>
      <c r="CD10" s="181" t="s">
        <v>123</v>
      </c>
      <c r="CE10" s="182"/>
      <c r="CF10" s="182"/>
      <c r="CG10" s="182"/>
      <c r="CH10" s="182"/>
      <c r="CI10" s="182"/>
      <c r="CJ10" s="182"/>
      <c r="CK10" s="182"/>
      <c r="CL10" s="182"/>
      <c r="CM10" s="182"/>
      <c r="CN10" s="182"/>
      <c r="CO10" s="182"/>
      <c r="CP10" s="182"/>
      <c r="CQ10" s="182"/>
      <c r="CR10" s="182"/>
      <c r="CS10" s="183"/>
      <c r="CT10" s="184"/>
      <c r="CU10" s="185"/>
      <c r="CV10" s="185"/>
      <c r="CW10" s="185"/>
      <c r="CX10" s="185"/>
      <c r="CY10" s="185"/>
      <c r="CZ10" s="185"/>
      <c r="DA10" s="186"/>
      <c r="DB10" s="184"/>
      <c r="DC10" s="185"/>
      <c r="DD10" s="185"/>
      <c r="DE10" s="185"/>
      <c r="DF10" s="185"/>
      <c r="DG10" s="185"/>
      <c r="DH10" s="185"/>
      <c r="DI10" s="186"/>
    </row>
    <row r="11" spans="1:119" ht="18.75" customHeight="1" thickBot="1">
      <c r="A11" s="178"/>
      <c r="B11" s="405"/>
      <c r="C11" s="406"/>
      <c r="D11" s="406"/>
      <c r="E11" s="406"/>
      <c r="F11" s="406"/>
      <c r="G11" s="406"/>
      <c r="H11" s="406"/>
      <c r="I11" s="406"/>
      <c r="J11" s="406"/>
      <c r="K11" s="454"/>
      <c r="L11" s="465" t="s">
        <v>124</v>
      </c>
      <c r="M11" s="466"/>
      <c r="N11" s="466"/>
      <c r="O11" s="466"/>
      <c r="P11" s="466"/>
      <c r="Q11" s="467"/>
      <c r="R11" s="468" t="s">
        <v>125</v>
      </c>
      <c r="S11" s="469"/>
      <c r="T11" s="469"/>
      <c r="U11" s="469"/>
      <c r="V11" s="470"/>
      <c r="W11" s="399"/>
      <c r="X11" s="400"/>
      <c r="Y11" s="400"/>
      <c r="Z11" s="400"/>
      <c r="AA11" s="400"/>
      <c r="AB11" s="400"/>
      <c r="AC11" s="400"/>
      <c r="AD11" s="400"/>
      <c r="AE11" s="400"/>
      <c r="AF11" s="400"/>
      <c r="AG11" s="400"/>
      <c r="AH11" s="400"/>
      <c r="AI11" s="400"/>
      <c r="AJ11" s="400"/>
      <c r="AK11" s="400"/>
      <c r="AL11" s="403"/>
      <c r="AM11" s="440" t="s">
        <v>126</v>
      </c>
      <c r="AN11" s="441"/>
      <c r="AO11" s="441"/>
      <c r="AP11" s="441"/>
      <c r="AQ11" s="441"/>
      <c r="AR11" s="441"/>
      <c r="AS11" s="441"/>
      <c r="AT11" s="442"/>
      <c r="AU11" s="443" t="s">
        <v>127</v>
      </c>
      <c r="AV11" s="444"/>
      <c r="AW11" s="444"/>
      <c r="AX11" s="444"/>
      <c r="AY11" s="445" t="s">
        <v>128</v>
      </c>
      <c r="AZ11" s="446"/>
      <c r="BA11" s="446"/>
      <c r="BB11" s="446"/>
      <c r="BC11" s="446"/>
      <c r="BD11" s="446"/>
      <c r="BE11" s="446"/>
      <c r="BF11" s="446"/>
      <c r="BG11" s="446"/>
      <c r="BH11" s="446"/>
      <c r="BI11" s="446"/>
      <c r="BJ11" s="446"/>
      <c r="BK11" s="446"/>
      <c r="BL11" s="446"/>
      <c r="BM11" s="447"/>
      <c r="BN11" s="411">
        <v>0</v>
      </c>
      <c r="BO11" s="412"/>
      <c r="BP11" s="412"/>
      <c r="BQ11" s="412"/>
      <c r="BR11" s="412"/>
      <c r="BS11" s="412"/>
      <c r="BT11" s="412"/>
      <c r="BU11" s="413"/>
      <c r="BV11" s="411">
        <v>0</v>
      </c>
      <c r="BW11" s="412"/>
      <c r="BX11" s="412"/>
      <c r="BY11" s="412"/>
      <c r="BZ11" s="412"/>
      <c r="CA11" s="412"/>
      <c r="CB11" s="412"/>
      <c r="CC11" s="413"/>
      <c r="CD11" s="414" t="s">
        <v>129</v>
      </c>
      <c r="CE11" s="415"/>
      <c r="CF11" s="415"/>
      <c r="CG11" s="415"/>
      <c r="CH11" s="415"/>
      <c r="CI11" s="415"/>
      <c r="CJ11" s="415"/>
      <c r="CK11" s="415"/>
      <c r="CL11" s="415"/>
      <c r="CM11" s="415"/>
      <c r="CN11" s="415"/>
      <c r="CO11" s="415"/>
      <c r="CP11" s="415"/>
      <c r="CQ11" s="415"/>
      <c r="CR11" s="415"/>
      <c r="CS11" s="416"/>
      <c r="CT11" s="451" t="s">
        <v>130</v>
      </c>
      <c r="CU11" s="452"/>
      <c r="CV11" s="452"/>
      <c r="CW11" s="452"/>
      <c r="CX11" s="452"/>
      <c r="CY11" s="452"/>
      <c r="CZ11" s="452"/>
      <c r="DA11" s="453"/>
      <c r="DB11" s="451" t="s">
        <v>131</v>
      </c>
      <c r="DC11" s="452"/>
      <c r="DD11" s="452"/>
      <c r="DE11" s="452"/>
      <c r="DF11" s="452"/>
      <c r="DG11" s="452"/>
      <c r="DH11" s="452"/>
      <c r="DI11" s="453"/>
    </row>
    <row r="12" spans="1:119" ht="18.75" customHeight="1">
      <c r="A12" s="178"/>
      <c r="B12" s="471" t="s">
        <v>132</v>
      </c>
      <c r="C12" s="472"/>
      <c r="D12" s="472"/>
      <c r="E12" s="472"/>
      <c r="F12" s="472"/>
      <c r="G12" s="472"/>
      <c r="H12" s="472"/>
      <c r="I12" s="472"/>
      <c r="J12" s="472"/>
      <c r="K12" s="473"/>
      <c r="L12" s="480" t="s">
        <v>133</v>
      </c>
      <c r="M12" s="481"/>
      <c r="N12" s="481"/>
      <c r="O12" s="481"/>
      <c r="P12" s="481"/>
      <c r="Q12" s="482"/>
      <c r="R12" s="483">
        <v>20494</v>
      </c>
      <c r="S12" s="484"/>
      <c r="T12" s="484"/>
      <c r="U12" s="484"/>
      <c r="V12" s="485"/>
      <c r="W12" s="486" t="s">
        <v>1</v>
      </c>
      <c r="X12" s="444"/>
      <c r="Y12" s="444"/>
      <c r="Z12" s="444"/>
      <c r="AA12" s="444"/>
      <c r="AB12" s="487"/>
      <c r="AC12" s="488" t="s">
        <v>134</v>
      </c>
      <c r="AD12" s="489"/>
      <c r="AE12" s="489"/>
      <c r="AF12" s="489"/>
      <c r="AG12" s="490"/>
      <c r="AH12" s="488" t="s">
        <v>135</v>
      </c>
      <c r="AI12" s="489"/>
      <c r="AJ12" s="489"/>
      <c r="AK12" s="489"/>
      <c r="AL12" s="491"/>
      <c r="AM12" s="440" t="s">
        <v>136</v>
      </c>
      <c r="AN12" s="441"/>
      <c r="AO12" s="441"/>
      <c r="AP12" s="441"/>
      <c r="AQ12" s="441"/>
      <c r="AR12" s="441"/>
      <c r="AS12" s="441"/>
      <c r="AT12" s="442"/>
      <c r="AU12" s="443" t="s">
        <v>116</v>
      </c>
      <c r="AV12" s="444"/>
      <c r="AW12" s="444"/>
      <c r="AX12" s="444"/>
      <c r="AY12" s="445" t="s">
        <v>137</v>
      </c>
      <c r="AZ12" s="446"/>
      <c r="BA12" s="446"/>
      <c r="BB12" s="446"/>
      <c r="BC12" s="446"/>
      <c r="BD12" s="446"/>
      <c r="BE12" s="446"/>
      <c r="BF12" s="446"/>
      <c r="BG12" s="446"/>
      <c r="BH12" s="446"/>
      <c r="BI12" s="446"/>
      <c r="BJ12" s="446"/>
      <c r="BK12" s="446"/>
      <c r="BL12" s="446"/>
      <c r="BM12" s="447"/>
      <c r="BN12" s="411">
        <v>100000</v>
      </c>
      <c r="BO12" s="412"/>
      <c r="BP12" s="412"/>
      <c r="BQ12" s="412"/>
      <c r="BR12" s="412"/>
      <c r="BS12" s="412"/>
      <c r="BT12" s="412"/>
      <c r="BU12" s="413"/>
      <c r="BV12" s="411">
        <v>100000</v>
      </c>
      <c r="BW12" s="412"/>
      <c r="BX12" s="412"/>
      <c r="BY12" s="412"/>
      <c r="BZ12" s="412"/>
      <c r="CA12" s="412"/>
      <c r="CB12" s="412"/>
      <c r="CC12" s="413"/>
      <c r="CD12" s="414" t="s">
        <v>138</v>
      </c>
      <c r="CE12" s="415"/>
      <c r="CF12" s="415"/>
      <c r="CG12" s="415"/>
      <c r="CH12" s="415"/>
      <c r="CI12" s="415"/>
      <c r="CJ12" s="415"/>
      <c r="CK12" s="415"/>
      <c r="CL12" s="415"/>
      <c r="CM12" s="415"/>
      <c r="CN12" s="415"/>
      <c r="CO12" s="415"/>
      <c r="CP12" s="415"/>
      <c r="CQ12" s="415"/>
      <c r="CR12" s="415"/>
      <c r="CS12" s="416"/>
      <c r="CT12" s="451" t="s">
        <v>130</v>
      </c>
      <c r="CU12" s="452"/>
      <c r="CV12" s="452"/>
      <c r="CW12" s="452"/>
      <c r="CX12" s="452"/>
      <c r="CY12" s="452"/>
      <c r="CZ12" s="452"/>
      <c r="DA12" s="453"/>
      <c r="DB12" s="451" t="s">
        <v>139</v>
      </c>
      <c r="DC12" s="452"/>
      <c r="DD12" s="452"/>
      <c r="DE12" s="452"/>
      <c r="DF12" s="452"/>
      <c r="DG12" s="452"/>
      <c r="DH12" s="452"/>
      <c r="DI12" s="453"/>
    </row>
    <row r="13" spans="1:119" ht="18.75" customHeight="1">
      <c r="A13" s="178"/>
      <c r="B13" s="474"/>
      <c r="C13" s="475"/>
      <c r="D13" s="475"/>
      <c r="E13" s="475"/>
      <c r="F13" s="475"/>
      <c r="G13" s="475"/>
      <c r="H13" s="475"/>
      <c r="I13" s="475"/>
      <c r="J13" s="475"/>
      <c r="K13" s="476"/>
      <c r="L13" s="187"/>
      <c r="M13" s="502" t="s">
        <v>140</v>
      </c>
      <c r="N13" s="503"/>
      <c r="O13" s="503"/>
      <c r="P13" s="503"/>
      <c r="Q13" s="504"/>
      <c r="R13" s="495">
        <v>20429</v>
      </c>
      <c r="S13" s="496"/>
      <c r="T13" s="496"/>
      <c r="U13" s="496"/>
      <c r="V13" s="497"/>
      <c r="W13" s="427" t="s">
        <v>141</v>
      </c>
      <c r="X13" s="428"/>
      <c r="Y13" s="428"/>
      <c r="Z13" s="428"/>
      <c r="AA13" s="428"/>
      <c r="AB13" s="418"/>
      <c r="AC13" s="462">
        <v>877</v>
      </c>
      <c r="AD13" s="463"/>
      <c r="AE13" s="463"/>
      <c r="AF13" s="463"/>
      <c r="AG13" s="505"/>
      <c r="AH13" s="462">
        <v>953</v>
      </c>
      <c r="AI13" s="463"/>
      <c r="AJ13" s="463"/>
      <c r="AK13" s="463"/>
      <c r="AL13" s="464"/>
      <c r="AM13" s="440" t="s">
        <v>142</v>
      </c>
      <c r="AN13" s="441"/>
      <c r="AO13" s="441"/>
      <c r="AP13" s="441"/>
      <c r="AQ13" s="441"/>
      <c r="AR13" s="441"/>
      <c r="AS13" s="441"/>
      <c r="AT13" s="442"/>
      <c r="AU13" s="443" t="s">
        <v>143</v>
      </c>
      <c r="AV13" s="444"/>
      <c r="AW13" s="444"/>
      <c r="AX13" s="444"/>
      <c r="AY13" s="445" t="s">
        <v>144</v>
      </c>
      <c r="AZ13" s="446"/>
      <c r="BA13" s="446"/>
      <c r="BB13" s="446"/>
      <c r="BC13" s="446"/>
      <c r="BD13" s="446"/>
      <c r="BE13" s="446"/>
      <c r="BF13" s="446"/>
      <c r="BG13" s="446"/>
      <c r="BH13" s="446"/>
      <c r="BI13" s="446"/>
      <c r="BJ13" s="446"/>
      <c r="BK13" s="446"/>
      <c r="BL13" s="446"/>
      <c r="BM13" s="447"/>
      <c r="BN13" s="411">
        <v>50006</v>
      </c>
      <c r="BO13" s="412"/>
      <c r="BP13" s="412"/>
      <c r="BQ13" s="412"/>
      <c r="BR13" s="412"/>
      <c r="BS13" s="412"/>
      <c r="BT13" s="412"/>
      <c r="BU13" s="413"/>
      <c r="BV13" s="411">
        <v>288616</v>
      </c>
      <c r="BW13" s="412"/>
      <c r="BX13" s="412"/>
      <c r="BY13" s="412"/>
      <c r="BZ13" s="412"/>
      <c r="CA13" s="412"/>
      <c r="CB13" s="412"/>
      <c r="CC13" s="413"/>
      <c r="CD13" s="414" t="s">
        <v>145</v>
      </c>
      <c r="CE13" s="415"/>
      <c r="CF13" s="415"/>
      <c r="CG13" s="415"/>
      <c r="CH13" s="415"/>
      <c r="CI13" s="415"/>
      <c r="CJ13" s="415"/>
      <c r="CK13" s="415"/>
      <c r="CL13" s="415"/>
      <c r="CM13" s="415"/>
      <c r="CN13" s="415"/>
      <c r="CO13" s="415"/>
      <c r="CP13" s="415"/>
      <c r="CQ13" s="415"/>
      <c r="CR13" s="415"/>
      <c r="CS13" s="416"/>
      <c r="CT13" s="408">
        <v>2.4</v>
      </c>
      <c r="CU13" s="409"/>
      <c r="CV13" s="409"/>
      <c r="CW13" s="409"/>
      <c r="CX13" s="409"/>
      <c r="CY13" s="409"/>
      <c r="CZ13" s="409"/>
      <c r="DA13" s="410"/>
      <c r="DB13" s="408">
        <v>2</v>
      </c>
      <c r="DC13" s="409"/>
      <c r="DD13" s="409"/>
      <c r="DE13" s="409"/>
      <c r="DF13" s="409"/>
      <c r="DG13" s="409"/>
      <c r="DH13" s="409"/>
      <c r="DI13" s="410"/>
    </row>
    <row r="14" spans="1:119" ht="18.75" customHeight="1" thickBot="1">
      <c r="A14" s="178"/>
      <c r="B14" s="474"/>
      <c r="C14" s="475"/>
      <c r="D14" s="475"/>
      <c r="E14" s="475"/>
      <c r="F14" s="475"/>
      <c r="G14" s="475"/>
      <c r="H14" s="475"/>
      <c r="I14" s="475"/>
      <c r="J14" s="475"/>
      <c r="K14" s="476"/>
      <c r="L14" s="492" t="s">
        <v>146</v>
      </c>
      <c r="M14" s="493"/>
      <c r="N14" s="493"/>
      <c r="O14" s="493"/>
      <c r="P14" s="493"/>
      <c r="Q14" s="494"/>
      <c r="R14" s="495">
        <v>20714</v>
      </c>
      <c r="S14" s="496"/>
      <c r="T14" s="496"/>
      <c r="U14" s="496"/>
      <c r="V14" s="497"/>
      <c r="W14" s="401"/>
      <c r="X14" s="402"/>
      <c r="Y14" s="402"/>
      <c r="Z14" s="402"/>
      <c r="AA14" s="402"/>
      <c r="AB14" s="391"/>
      <c r="AC14" s="498">
        <v>9.1</v>
      </c>
      <c r="AD14" s="499"/>
      <c r="AE14" s="499"/>
      <c r="AF14" s="499"/>
      <c r="AG14" s="500"/>
      <c r="AH14" s="498">
        <v>9.3000000000000007</v>
      </c>
      <c r="AI14" s="499"/>
      <c r="AJ14" s="499"/>
      <c r="AK14" s="499"/>
      <c r="AL14" s="501"/>
      <c r="AM14" s="440"/>
      <c r="AN14" s="441"/>
      <c r="AO14" s="441"/>
      <c r="AP14" s="441"/>
      <c r="AQ14" s="441"/>
      <c r="AR14" s="441"/>
      <c r="AS14" s="441"/>
      <c r="AT14" s="442"/>
      <c r="AU14" s="443"/>
      <c r="AV14" s="444"/>
      <c r="AW14" s="444"/>
      <c r="AX14" s="444"/>
      <c r="AY14" s="445"/>
      <c r="AZ14" s="446"/>
      <c r="BA14" s="446"/>
      <c r="BB14" s="446"/>
      <c r="BC14" s="446"/>
      <c r="BD14" s="446"/>
      <c r="BE14" s="446"/>
      <c r="BF14" s="446"/>
      <c r="BG14" s="446"/>
      <c r="BH14" s="446"/>
      <c r="BI14" s="446"/>
      <c r="BJ14" s="446"/>
      <c r="BK14" s="446"/>
      <c r="BL14" s="446"/>
      <c r="BM14" s="447"/>
      <c r="BN14" s="411"/>
      <c r="BO14" s="412"/>
      <c r="BP14" s="412"/>
      <c r="BQ14" s="412"/>
      <c r="BR14" s="412"/>
      <c r="BS14" s="412"/>
      <c r="BT14" s="412"/>
      <c r="BU14" s="413"/>
      <c r="BV14" s="411"/>
      <c r="BW14" s="412"/>
      <c r="BX14" s="412"/>
      <c r="BY14" s="412"/>
      <c r="BZ14" s="412"/>
      <c r="CA14" s="412"/>
      <c r="CB14" s="412"/>
      <c r="CC14" s="413"/>
      <c r="CD14" s="506" t="s">
        <v>147</v>
      </c>
      <c r="CE14" s="507"/>
      <c r="CF14" s="507"/>
      <c r="CG14" s="507"/>
      <c r="CH14" s="507"/>
      <c r="CI14" s="507"/>
      <c r="CJ14" s="507"/>
      <c r="CK14" s="507"/>
      <c r="CL14" s="507"/>
      <c r="CM14" s="507"/>
      <c r="CN14" s="507"/>
      <c r="CO14" s="507"/>
      <c r="CP14" s="507"/>
      <c r="CQ14" s="507"/>
      <c r="CR14" s="507"/>
      <c r="CS14" s="508"/>
      <c r="CT14" s="509">
        <v>40.1</v>
      </c>
      <c r="CU14" s="510"/>
      <c r="CV14" s="510"/>
      <c r="CW14" s="510"/>
      <c r="CX14" s="510"/>
      <c r="CY14" s="510"/>
      <c r="CZ14" s="510"/>
      <c r="DA14" s="511"/>
      <c r="DB14" s="509">
        <v>48.6</v>
      </c>
      <c r="DC14" s="510"/>
      <c r="DD14" s="510"/>
      <c r="DE14" s="510"/>
      <c r="DF14" s="510"/>
      <c r="DG14" s="510"/>
      <c r="DH14" s="510"/>
      <c r="DI14" s="511"/>
    </row>
    <row r="15" spans="1:119" ht="18.75" customHeight="1">
      <c r="A15" s="178"/>
      <c r="B15" s="474"/>
      <c r="C15" s="475"/>
      <c r="D15" s="475"/>
      <c r="E15" s="475"/>
      <c r="F15" s="475"/>
      <c r="G15" s="475"/>
      <c r="H15" s="475"/>
      <c r="I15" s="475"/>
      <c r="J15" s="475"/>
      <c r="K15" s="476"/>
      <c r="L15" s="187"/>
      <c r="M15" s="502" t="s">
        <v>148</v>
      </c>
      <c r="N15" s="503"/>
      <c r="O15" s="503"/>
      <c r="P15" s="503"/>
      <c r="Q15" s="504"/>
      <c r="R15" s="495">
        <v>20634</v>
      </c>
      <c r="S15" s="496"/>
      <c r="T15" s="496"/>
      <c r="U15" s="496"/>
      <c r="V15" s="497"/>
      <c r="W15" s="427" t="s">
        <v>149</v>
      </c>
      <c r="X15" s="428"/>
      <c r="Y15" s="428"/>
      <c r="Z15" s="428"/>
      <c r="AA15" s="428"/>
      <c r="AB15" s="418"/>
      <c r="AC15" s="462">
        <v>2126</v>
      </c>
      <c r="AD15" s="463"/>
      <c r="AE15" s="463"/>
      <c r="AF15" s="463"/>
      <c r="AG15" s="505"/>
      <c r="AH15" s="462">
        <v>2317</v>
      </c>
      <c r="AI15" s="463"/>
      <c r="AJ15" s="463"/>
      <c r="AK15" s="463"/>
      <c r="AL15" s="464"/>
      <c r="AM15" s="440"/>
      <c r="AN15" s="441"/>
      <c r="AO15" s="441"/>
      <c r="AP15" s="441"/>
      <c r="AQ15" s="441"/>
      <c r="AR15" s="441"/>
      <c r="AS15" s="441"/>
      <c r="AT15" s="442"/>
      <c r="AU15" s="443"/>
      <c r="AV15" s="444"/>
      <c r="AW15" s="444"/>
      <c r="AX15" s="444"/>
      <c r="AY15" s="371" t="s">
        <v>150</v>
      </c>
      <c r="AZ15" s="372"/>
      <c r="BA15" s="372"/>
      <c r="BB15" s="372"/>
      <c r="BC15" s="372"/>
      <c r="BD15" s="372"/>
      <c r="BE15" s="372"/>
      <c r="BF15" s="372"/>
      <c r="BG15" s="372"/>
      <c r="BH15" s="372"/>
      <c r="BI15" s="372"/>
      <c r="BJ15" s="372"/>
      <c r="BK15" s="372"/>
      <c r="BL15" s="372"/>
      <c r="BM15" s="373"/>
      <c r="BN15" s="374">
        <v>2067442</v>
      </c>
      <c r="BO15" s="375"/>
      <c r="BP15" s="375"/>
      <c r="BQ15" s="375"/>
      <c r="BR15" s="375"/>
      <c r="BS15" s="375"/>
      <c r="BT15" s="375"/>
      <c r="BU15" s="376"/>
      <c r="BV15" s="374">
        <v>2069311</v>
      </c>
      <c r="BW15" s="375"/>
      <c r="BX15" s="375"/>
      <c r="BY15" s="375"/>
      <c r="BZ15" s="375"/>
      <c r="CA15" s="375"/>
      <c r="CB15" s="375"/>
      <c r="CC15" s="376"/>
      <c r="CD15" s="512" t="s">
        <v>151</v>
      </c>
      <c r="CE15" s="513"/>
      <c r="CF15" s="513"/>
      <c r="CG15" s="513"/>
      <c r="CH15" s="513"/>
      <c r="CI15" s="513"/>
      <c r="CJ15" s="513"/>
      <c r="CK15" s="513"/>
      <c r="CL15" s="513"/>
      <c r="CM15" s="513"/>
      <c r="CN15" s="513"/>
      <c r="CO15" s="513"/>
      <c r="CP15" s="513"/>
      <c r="CQ15" s="513"/>
      <c r="CR15" s="513"/>
      <c r="CS15" s="514"/>
      <c r="CT15" s="188"/>
      <c r="CU15" s="189"/>
      <c r="CV15" s="189"/>
      <c r="CW15" s="189"/>
      <c r="CX15" s="189"/>
      <c r="CY15" s="189"/>
      <c r="CZ15" s="189"/>
      <c r="DA15" s="190"/>
      <c r="DB15" s="188"/>
      <c r="DC15" s="189"/>
      <c r="DD15" s="189"/>
      <c r="DE15" s="189"/>
      <c r="DF15" s="189"/>
      <c r="DG15" s="189"/>
      <c r="DH15" s="189"/>
      <c r="DI15" s="190"/>
    </row>
    <row r="16" spans="1:119" ht="18.75" customHeight="1">
      <c r="A16" s="178"/>
      <c r="B16" s="474"/>
      <c r="C16" s="475"/>
      <c r="D16" s="475"/>
      <c r="E16" s="475"/>
      <c r="F16" s="475"/>
      <c r="G16" s="475"/>
      <c r="H16" s="475"/>
      <c r="I16" s="475"/>
      <c r="J16" s="475"/>
      <c r="K16" s="476"/>
      <c r="L16" s="492" t="s">
        <v>152</v>
      </c>
      <c r="M16" s="515"/>
      <c r="N16" s="515"/>
      <c r="O16" s="515"/>
      <c r="P16" s="515"/>
      <c r="Q16" s="516"/>
      <c r="R16" s="517" t="s">
        <v>153</v>
      </c>
      <c r="S16" s="518"/>
      <c r="T16" s="518"/>
      <c r="U16" s="518"/>
      <c r="V16" s="519"/>
      <c r="W16" s="401"/>
      <c r="X16" s="402"/>
      <c r="Y16" s="402"/>
      <c r="Z16" s="402"/>
      <c r="AA16" s="402"/>
      <c r="AB16" s="391"/>
      <c r="AC16" s="498">
        <v>22.1</v>
      </c>
      <c r="AD16" s="499"/>
      <c r="AE16" s="499"/>
      <c r="AF16" s="499"/>
      <c r="AG16" s="500"/>
      <c r="AH16" s="498">
        <v>22.7</v>
      </c>
      <c r="AI16" s="499"/>
      <c r="AJ16" s="499"/>
      <c r="AK16" s="499"/>
      <c r="AL16" s="501"/>
      <c r="AM16" s="440"/>
      <c r="AN16" s="441"/>
      <c r="AO16" s="441"/>
      <c r="AP16" s="441"/>
      <c r="AQ16" s="441"/>
      <c r="AR16" s="441"/>
      <c r="AS16" s="441"/>
      <c r="AT16" s="442"/>
      <c r="AU16" s="443"/>
      <c r="AV16" s="444"/>
      <c r="AW16" s="444"/>
      <c r="AX16" s="444"/>
      <c r="AY16" s="445" t="s">
        <v>154</v>
      </c>
      <c r="AZ16" s="446"/>
      <c r="BA16" s="446"/>
      <c r="BB16" s="446"/>
      <c r="BC16" s="446"/>
      <c r="BD16" s="446"/>
      <c r="BE16" s="446"/>
      <c r="BF16" s="446"/>
      <c r="BG16" s="446"/>
      <c r="BH16" s="446"/>
      <c r="BI16" s="446"/>
      <c r="BJ16" s="446"/>
      <c r="BK16" s="446"/>
      <c r="BL16" s="446"/>
      <c r="BM16" s="447"/>
      <c r="BN16" s="411">
        <v>4938697</v>
      </c>
      <c r="BO16" s="412"/>
      <c r="BP16" s="412"/>
      <c r="BQ16" s="412"/>
      <c r="BR16" s="412"/>
      <c r="BS16" s="412"/>
      <c r="BT16" s="412"/>
      <c r="BU16" s="413"/>
      <c r="BV16" s="411">
        <v>4716343</v>
      </c>
      <c r="BW16" s="412"/>
      <c r="BX16" s="412"/>
      <c r="BY16" s="412"/>
      <c r="BZ16" s="412"/>
      <c r="CA16" s="412"/>
      <c r="CB16" s="412"/>
      <c r="CC16" s="413"/>
      <c r="CD16" s="191"/>
      <c r="CE16" s="525"/>
      <c r="CF16" s="525"/>
      <c r="CG16" s="525"/>
      <c r="CH16" s="525"/>
      <c r="CI16" s="525"/>
      <c r="CJ16" s="525"/>
      <c r="CK16" s="525"/>
      <c r="CL16" s="525"/>
      <c r="CM16" s="525"/>
      <c r="CN16" s="525"/>
      <c r="CO16" s="525"/>
      <c r="CP16" s="525"/>
      <c r="CQ16" s="525"/>
      <c r="CR16" s="525"/>
      <c r="CS16" s="526"/>
      <c r="CT16" s="408"/>
      <c r="CU16" s="409"/>
      <c r="CV16" s="409"/>
      <c r="CW16" s="409"/>
      <c r="CX16" s="409"/>
      <c r="CY16" s="409"/>
      <c r="CZ16" s="409"/>
      <c r="DA16" s="410"/>
      <c r="DB16" s="408"/>
      <c r="DC16" s="409"/>
      <c r="DD16" s="409"/>
      <c r="DE16" s="409"/>
      <c r="DF16" s="409"/>
      <c r="DG16" s="409"/>
      <c r="DH16" s="409"/>
      <c r="DI16" s="410"/>
    </row>
    <row r="17" spans="1:113" ht="18.75" customHeight="1" thickBot="1">
      <c r="A17" s="178"/>
      <c r="B17" s="477"/>
      <c r="C17" s="478"/>
      <c r="D17" s="478"/>
      <c r="E17" s="478"/>
      <c r="F17" s="478"/>
      <c r="G17" s="478"/>
      <c r="H17" s="478"/>
      <c r="I17" s="478"/>
      <c r="J17" s="478"/>
      <c r="K17" s="479"/>
      <c r="L17" s="192"/>
      <c r="M17" s="522" t="s">
        <v>155</v>
      </c>
      <c r="N17" s="523"/>
      <c r="O17" s="523"/>
      <c r="P17" s="523"/>
      <c r="Q17" s="524"/>
      <c r="R17" s="517" t="s">
        <v>156</v>
      </c>
      <c r="S17" s="518"/>
      <c r="T17" s="518"/>
      <c r="U17" s="518"/>
      <c r="V17" s="519"/>
      <c r="W17" s="427" t="s">
        <v>157</v>
      </c>
      <c r="X17" s="428"/>
      <c r="Y17" s="428"/>
      <c r="Z17" s="428"/>
      <c r="AA17" s="428"/>
      <c r="AB17" s="418"/>
      <c r="AC17" s="462">
        <v>6597</v>
      </c>
      <c r="AD17" s="463"/>
      <c r="AE17" s="463"/>
      <c r="AF17" s="463"/>
      <c r="AG17" s="505"/>
      <c r="AH17" s="462">
        <v>6930</v>
      </c>
      <c r="AI17" s="463"/>
      <c r="AJ17" s="463"/>
      <c r="AK17" s="463"/>
      <c r="AL17" s="464"/>
      <c r="AM17" s="440"/>
      <c r="AN17" s="441"/>
      <c r="AO17" s="441"/>
      <c r="AP17" s="441"/>
      <c r="AQ17" s="441"/>
      <c r="AR17" s="441"/>
      <c r="AS17" s="441"/>
      <c r="AT17" s="442"/>
      <c r="AU17" s="443"/>
      <c r="AV17" s="444"/>
      <c r="AW17" s="444"/>
      <c r="AX17" s="444"/>
      <c r="AY17" s="445" t="s">
        <v>158</v>
      </c>
      <c r="AZ17" s="446"/>
      <c r="BA17" s="446"/>
      <c r="BB17" s="446"/>
      <c r="BC17" s="446"/>
      <c r="BD17" s="446"/>
      <c r="BE17" s="446"/>
      <c r="BF17" s="446"/>
      <c r="BG17" s="446"/>
      <c r="BH17" s="446"/>
      <c r="BI17" s="446"/>
      <c r="BJ17" s="446"/>
      <c r="BK17" s="446"/>
      <c r="BL17" s="446"/>
      <c r="BM17" s="447"/>
      <c r="BN17" s="411">
        <v>2574235</v>
      </c>
      <c r="BO17" s="412"/>
      <c r="BP17" s="412"/>
      <c r="BQ17" s="412"/>
      <c r="BR17" s="412"/>
      <c r="BS17" s="412"/>
      <c r="BT17" s="412"/>
      <c r="BU17" s="413"/>
      <c r="BV17" s="411">
        <v>2587320</v>
      </c>
      <c r="BW17" s="412"/>
      <c r="BX17" s="412"/>
      <c r="BY17" s="412"/>
      <c r="BZ17" s="412"/>
      <c r="CA17" s="412"/>
      <c r="CB17" s="412"/>
      <c r="CC17" s="413"/>
      <c r="CD17" s="191"/>
      <c r="CE17" s="525"/>
      <c r="CF17" s="525"/>
      <c r="CG17" s="525"/>
      <c r="CH17" s="525"/>
      <c r="CI17" s="525"/>
      <c r="CJ17" s="525"/>
      <c r="CK17" s="525"/>
      <c r="CL17" s="525"/>
      <c r="CM17" s="525"/>
      <c r="CN17" s="525"/>
      <c r="CO17" s="525"/>
      <c r="CP17" s="525"/>
      <c r="CQ17" s="525"/>
      <c r="CR17" s="525"/>
      <c r="CS17" s="526"/>
      <c r="CT17" s="408"/>
      <c r="CU17" s="409"/>
      <c r="CV17" s="409"/>
      <c r="CW17" s="409"/>
      <c r="CX17" s="409"/>
      <c r="CY17" s="409"/>
      <c r="CZ17" s="409"/>
      <c r="DA17" s="410"/>
      <c r="DB17" s="408"/>
      <c r="DC17" s="409"/>
      <c r="DD17" s="409"/>
      <c r="DE17" s="409"/>
      <c r="DF17" s="409"/>
      <c r="DG17" s="409"/>
      <c r="DH17" s="409"/>
      <c r="DI17" s="410"/>
    </row>
    <row r="18" spans="1:113" ht="18.75" customHeight="1" thickBot="1">
      <c r="A18" s="178"/>
      <c r="B18" s="533" t="s">
        <v>159</v>
      </c>
      <c r="C18" s="454"/>
      <c r="D18" s="454"/>
      <c r="E18" s="534"/>
      <c r="F18" s="534"/>
      <c r="G18" s="534"/>
      <c r="H18" s="534"/>
      <c r="I18" s="534"/>
      <c r="J18" s="534"/>
      <c r="K18" s="534"/>
      <c r="L18" s="535">
        <v>101.59</v>
      </c>
      <c r="M18" s="535"/>
      <c r="N18" s="535"/>
      <c r="O18" s="535"/>
      <c r="P18" s="535"/>
      <c r="Q18" s="535"/>
      <c r="R18" s="536"/>
      <c r="S18" s="536"/>
      <c r="T18" s="536"/>
      <c r="U18" s="536"/>
      <c r="V18" s="537"/>
      <c r="W18" s="429"/>
      <c r="X18" s="430"/>
      <c r="Y18" s="430"/>
      <c r="Z18" s="430"/>
      <c r="AA18" s="430"/>
      <c r="AB18" s="421"/>
      <c r="AC18" s="538">
        <v>68.7</v>
      </c>
      <c r="AD18" s="539"/>
      <c r="AE18" s="539"/>
      <c r="AF18" s="539"/>
      <c r="AG18" s="540"/>
      <c r="AH18" s="538">
        <v>67.900000000000006</v>
      </c>
      <c r="AI18" s="539"/>
      <c r="AJ18" s="539"/>
      <c r="AK18" s="539"/>
      <c r="AL18" s="541"/>
      <c r="AM18" s="440"/>
      <c r="AN18" s="441"/>
      <c r="AO18" s="441"/>
      <c r="AP18" s="441"/>
      <c r="AQ18" s="441"/>
      <c r="AR18" s="441"/>
      <c r="AS18" s="441"/>
      <c r="AT18" s="442"/>
      <c r="AU18" s="443"/>
      <c r="AV18" s="444"/>
      <c r="AW18" s="444"/>
      <c r="AX18" s="444"/>
      <c r="AY18" s="445" t="s">
        <v>160</v>
      </c>
      <c r="AZ18" s="446"/>
      <c r="BA18" s="446"/>
      <c r="BB18" s="446"/>
      <c r="BC18" s="446"/>
      <c r="BD18" s="446"/>
      <c r="BE18" s="446"/>
      <c r="BF18" s="446"/>
      <c r="BG18" s="446"/>
      <c r="BH18" s="446"/>
      <c r="BI18" s="446"/>
      <c r="BJ18" s="446"/>
      <c r="BK18" s="446"/>
      <c r="BL18" s="446"/>
      <c r="BM18" s="447"/>
      <c r="BN18" s="411">
        <v>4884000</v>
      </c>
      <c r="BO18" s="412"/>
      <c r="BP18" s="412"/>
      <c r="BQ18" s="412"/>
      <c r="BR18" s="412"/>
      <c r="BS18" s="412"/>
      <c r="BT18" s="412"/>
      <c r="BU18" s="413"/>
      <c r="BV18" s="411">
        <v>4462019</v>
      </c>
      <c r="BW18" s="412"/>
      <c r="BX18" s="412"/>
      <c r="BY18" s="412"/>
      <c r="BZ18" s="412"/>
      <c r="CA18" s="412"/>
      <c r="CB18" s="412"/>
      <c r="CC18" s="413"/>
      <c r="CD18" s="191"/>
      <c r="CE18" s="525"/>
      <c r="CF18" s="525"/>
      <c r="CG18" s="525"/>
      <c r="CH18" s="525"/>
      <c r="CI18" s="525"/>
      <c r="CJ18" s="525"/>
      <c r="CK18" s="525"/>
      <c r="CL18" s="525"/>
      <c r="CM18" s="525"/>
      <c r="CN18" s="525"/>
      <c r="CO18" s="525"/>
      <c r="CP18" s="525"/>
      <c r="CQ18" s="525"/>
      <c r="CR18" s="525"/>
      <c r="CS18" s="526"/>
      <c r="CT18" s="408"/>
      <c r="CU18" s="409"/>
      <c r="CV18" s="409"/>
      <c r="CW18" s="409"/>
      <c r="CX18" s="409"/>
      <c r="CY18" s="409"/>
      <c r="CZ18" s="409"/>
      <c r="DA18" s="410"/>
      <c r="DB18" s="408"/>
      <c r="DC18" s="409"/>
      <c r="DD18" s="409"/>
      <c r="DE18" s="409"/>
      <c r="DF18" s="409"/>
      <c r="DG18" s="409"/>
      <c r="DH18" s="409"/>
      <c r="DI18" s="410"/>
    </row>
    <row r="19" spans="1:113" ht="18.75" customHeight="1" thickBot="1">
      <c r="A19" s="178"/>
      <c r="B19" s="533" t="s">
        <v>161</v>
      </c>
      <c r="C19" s="454"/>
      <c r="D19" s="454"/>
      <c r="E19" s="534"/>
      <c r="F19" s="534"/>
      <c r="G19" s="534"/>
      <c r="H19" s="534"/>
      <c r="I19" s="534"/>
      <c r="J19" s="534"/>
      <c r="K19" s="534"/>
      <c r="L19" s="542">
        <v>202</v>
      </c>
      <c r="M19" s="542"/>
      <c r="N19" s="542"/>
      <c r="O19" s="542"/>
      <c r="P19" s="542"/>
      <c r="Q19" s="542"/>
      <c r="R19" s="543"/>
      <c r="S19" s="543"/>
      <c r="T19" s="543"/>
      <c r="U19" s="543"/>
      <c r="V19" s="544"/>
      <c r="W19" s="368"/>
      <c r="X19" s="369"/>
      <c r="Y19" s="369"/>
      <c r="Z19" s="369"/>
      <c r="AA19" s="369"/>
      <c r="AB19" s="369"/>
      <c r="AC19" s="520"/>
      <c r="AD19" s="520"/>
      <c r="AE19" s="520"/>
      <c r="AF19" s="520"/>
      <c r="AG19" s="520"/>
      <c r="AH19" s="520"/>
      <c r="AI19" s="520"/>
      <c r="AJ19" s="520"/>
      <c r="AK19" s="520"/>
      <c r="AL19" s="521"/>
      <c r="AM19" s="440"/>
      <c r="AN19" s="441"/>
      <c r="AO19" s="441"/>
      <c r="AP19" s="441"/>
      <c r="AQ19" s="441"/>
      <c r="AR19" s="441"/>
      <c r="AS19" s="441"/>
      <c r="AT19" s="442"/>
      <c r="AU19" s="443"/>
      <c r="AV19" s="444"/>
      <c r="AW19" s="444"/>
      <c r="AX19" s="444"/>
      <c r="AY19" s="445" t="s">
        <v>162</v>
      </c>
      <c r="AZ19" s="446"/>
      <c r="BA19" s="446"/>
      <c r="BB19" s="446"/>
      <c r="BC19" s="446"/>
      <c r="BD19" s="446"/>
      <c r="BE19" s="446"/>
      <c r="BF19" s="446"/>
      <c r="BG19" s="446"/>
      <c r="BH19" s="446"/>
      <c r="BI19" s="446"/>
      <c r="BJ19" s="446"/>
      <c r="BK19" s="446"/>
      <c r="BL19" s="446"/>
      <c r="BM19" s="447"/>
      <c r="BN19" s="411">
        <v>7077332</v>
      </c>
      <c r="BO19" s="412"/>
      <c r="BP19" s="412"/>
      <c r="BQ19" s="412"/>
      <c r="BR19" s="412"/>
      <c r="BS19" s="412"/>
      <c r="BT19" s="412"/>
      <c r="BU19" s="413"/>
      <c r="BV19" s="411">
        <v>7037514</v>
      </c>
      <c r="BW19" s="412"/>
      <c r="BX19" s="412"/>
      <c r="BY19" s="412"/>
      <c r="BZ19" s="412"/>
      <c r="CA19" s="412"/>
      <c r="CB19" s="412"/>
      <c r="CC19" s="413"/>
      <c r="CD19" s="191"/>
      <c r="CE19" s="525"/>
      <c r="CF19" s="525"/>
      <c r="CG19" s="525"/>
      <c r="CH19" s="525"/>
      <c r="CI19" s="525"/>
      <c r="CJ19" s="525"/>
      <c r="CK19" s="525"/>
      <c r="CL19" s="525"/>
      <c r="CM19" s="525"/>
      <c r="CN19" s="525"/>
      <c r="CO19" s="525"/>
      <c r="CP19" s="525"/>
      <c r="CQ19" s="525"/>
      <c r="CR19" s="525"/>
      <c r="CS19" s="526"/>
      <c r="CT19" s="408"/>
      <c r="CU19" s="409"/>
      <c r="CV19" s="409"/>
      <c r="CW19" s="409"/>
      <c r="CX19" s="409"/>
      <c r="CY19" s="409"/>
      <c r="CZ19" s="409"/>
      <c r="DA19" s="410"/>
      <c r="DB19" s="408"/>
      <c r="DC19" s="409"/>
      <c r="DD19" s="409"/>
      <c r="DE19" s="409"/>
      <c r="DF19" s="409"/>
      <c r="DG19" s="409"/>
      <c r="DH19" s="409"/>
      <c r="DI19" s="410"/>
    </row>
    <row r="20" spans="1:113" ht="18.75" customHeight="1" thickBot="1">
      <c r="A20" s="178"/>
      <c r="B20" s="533" t="s">
        <v>163</v>
      </c>
      <c r="C20" s="454"/>
      <c r="D20" s="454"/>
      <c r="E20" s="534"/>
      <c r="F20" s="534"/>
      <c r="G20" s="534"/>
      <c r="H20" s="534"/>
      <c r="I20" s="534"/>
      <c r="J20" s="534"/>
      <c r="K20" s="534"/>
      <c r="L20" s="542">
        <v>8477</v>
      </c>
      <c r="M20" s="542"/>
      <c r="N20" s="542"/>
      <c r="O20" s="542"/>
      <c r="P20" s="542"/>
      <c r="Q20" s="542"/>
      <c r="R20" s="543"/>
      <c r="S20" s="543"/>
      <c r="T20" s="543"/>
      <c r="U20" s="543"/>
      <c r="V20" s="544"/>
      <c r="W20" s="429"/>
      <c r="X20" s="430"/>
      <c r="Y20" s="430"/>
      <c r="Z20" s="430"/>
      <c r="AA20" s="430"/>
      <c r="AB20" s="430"/>
      <c r="AC20" s="545"/>
      <c r="AD20" s="545"/>
      <c r="AE20" s="545"/>
      <c r="AF20" s="545"/>
      <c r="AG20" s="545"/>
      <c r="AH20" s="545"/>
      <c r="AI20" s="545"/>
      <c r="AJ20" s="545"/>
      <c r="AK20" s="545"/>
      <c r="AL20" s="546"/>
      <c r="AM20" s="547"/>
      <c r="AN20" s="466"/>
      <c r="AO20" s="466"/>
      <c r="AP20" s="466"/>
      <c r="AQ20" s="466"/>
      <c r="AR20" s="466"/>
      <c r="AS20" s="466"/>
      <c r="AT20" s="467"/>
      <c r="AU20" s="548"/>
      <c r="AV20" s="549"/>
      <c r="AW20" s="549"/>
      <c r="AX20" s="550"/>
      <c r="AY20" s="445"/>
      <c r="AZ20" s="446"/>
      <c r="BA20" s="446"/>
      <c r="BB20" s="446"/>
      <c r="BC20" s="446"/>
      <c r="BD20" s="446"/>
      <c r="BE20" s="446"/>
      <c r="BF20" s="446"/>
      <c r="BG20" s="446"/>
      <c r="BH20" s="446"/>
      <c r="BI20" s="446"/>
      <c r="BJ20" s="446"/>
      <c r="BK20" s="446"/>
      <c r="BL20" s="446"/>
      <c r="BM20" s="447"/>
      <c r="BN20" s="411"/>
      <c r="BO20" s="412"/>
      <c r="BP20" s="412"/>
      <c r="BQ20" s="412"/>
      <c r="BR20" s="412"/>
      <c r="BS20" s="412"/>
      <c r="BT20" s="412"/>
      <c r="BU20" s="413"/>
      <c r="BV20" s="411"/>
      <c r="BW20" s="412"/>
      <c r="BX20" s="412"/>
      <c r="BY20" s="412"/>
      <c r="BZ20" s="412"/>
      <c r="CA20" s="412"/>
      <c r="CB20" s="412"/>
      <c r="CC20" s="413"/>
      <c r="CD20" s="191"/>
      <c r="CE20" s="525"/>
      <c r="CF20" s="525"/>
      <c r="CG20" s="525"/>
      <c r="CH20" s="525"/>
      <c r="CI20" s="525"/>
      <c r="CJ20" s="525"/>
      <c r="CK20" s="525"/>
      <c r="CL20" s="525"/>
      <c r="CM20" s="525"/>
      <c r="CN20" s="525"/>
      <c r="CO20" s="525"/>
      <c r="CP20" s="525"/>
      <c r="CQ20" s="525"/>
      <c r="CR20" s="525"/>
      <c r="CS20" s="526"/>
      <c r="CT20" s="408"/>
      <c r="CU20" s="409"/>
      <c r="CV20" s="409"/>
      <c r="CW20" s="409"/>
      <c r="CX20" s="409"/>
      <c r="CY20" s="409"/>
      <c r="CZ20" s="409"/>
      <c r="DA20" s="410"/>
      <c r="DB20" s="408"/>
      <c r="DC20" s="409"/>
      <c r="DD20" s="409"/>
      <c r="DE20" s="409"/>
      <c r="DF20" s="409"/>
      <c r="DG20" s="409"/>
      <c r="DH20" s="409"/>
      <c r="DI20" s="410"/>
    </row>
    <row r="21" spans="1:113" ht="18.75" customHeight="1" thickBot="1">
      <c r="A21" s="178"/>
      <c r="B21" s="551" t="s">
        <v>164</v>
      </c>
      <c r="C21" s="552"/>
      <c r="D21" s="552"/>
      <c r="E21" s="552"/>
      <c r="F21" s="552"/>
      <c r="G21" s="552"/>
      <c r="H21" s="552"/>
      <c r="I21" s="552"/>
      <c r="J21" s="552"/>
      <c r="K21" s="552"/>
      <c r="L21" s="552"/>
      <c r="M21" s="552"/>
      <c r="N21" s="552"/>
      <c r="O21" s="552"/>
      <c r="P21" s="552"/>
      <c r="Q21" s="552"/>
      <c r="R21" s="552"/>
      <c r="S21" s="552"/>
      <c r="T21" s="552"/>
      <c r="U21" s="552"/>
      <c r="V21" s="552"/>
      <c r="W21" s="552"/>
      <c r="X21" s="552"/>
      <c r="Y21" s="552"/>
      <c r="Z21" s="552"/>
      <c r="AA21" s="552"/>
      <c r="AB21" s="552"/>
      <c r="AC21" s="552"/>
      <c r="AD21" s="552"/>
      <c r="AE21" s="552"/>
      <c r="AF21" s="552"/>
      <c r="AG21" s="552"/>
      <c r="AH21" s="552"/>
      <c r="AI21" s="552"/>
      <c r="AJ21" s="552"/>
      <c r="AK21" s="552"/>
      <c r="AL21" s="552"/>
      <c r="AM21" s="552"/>
      <c r="AN21" s="552"/>
      <c r="AO21" s="552"/>
      <c r="AP21" s="552"/>
      <c r="AQ21" s="552"/>
      <c r="AR21" s="552"/>
      <c r="AS21" s="552"/>
      <c r="AT21" s="552"/>
      <c r="AU21" s="552"/>
      <c r="AV21" s="552"/>
      <c r="AW21" s="552"/>
      <c r="AX21" s="553"/>
      <c r="AY21" s="527"/>
      <c r="AZ21" s="528"/>
      <c r="BA21" s="528"/>
      <c r="BB21" s="528"/>
      <c r="BC21" s="528"/>
      <c r="BD21" s="528"/>
      <c r="BE21" s="528"/>
      <c r="BF21" s="528"/>
      <c r="BG21" s="528"/>
      <c r="BH21" s="528"/>
      <c r="BI21" s="528"/>
      <c r="BJ21" s="528"/>
      <c r="BK21" s="528"/>
      <c r="BL21" s="528"/>
      <c r="BM21" s="529"/>
      <c r="BN21" s="530"/>
      <c r="BO21" s="531"/>
      <c r="BP21" s="531"/>
      <c r="BQ21" s="531"/>
      <c r="BR21" s="531"/>
      <c r="BS21" s="531"/>
      <c r="BT21" s="531"/>
      <c r="BU21" s="532"/>
      <c r="BV21" s="530"/>
      <c r="BW21" s="531"/>
      <c r="BX21" s="531"/>
      <c r="BY21" s="531"/>
      <c r="BZ21" s="531"/>
      <c r="CA21" s="531"/>
      <c r="CB21" s="531"/>
      <c r="CC21" s="532"/>
      <c r="CD21" s="191"/>
      <c r="CE21" s="525"/>
      <c r="CF21" s="525"/>
      <c r="CG21" s="525"/>
      <c r="CH21" s="525"/>
      <c r="CI21" s="525"/>
      <c r="CJ21" s="525"/>
      <c r="CK21" s="525"/>
      <c r="CL21" s="525"/>
      <c r="CM21" s="525"/>
      <c r="CN21" s="525"/>
      <c r="CO21" s="525"/>
      <c r="CP21" s="525"/>
      <c r="CQ21" s="525"/>
      <c r="CR21" s="525"/>
      <c r="CS21" s="526"/>
      <c r="CT21" s="408"/>
      <c r="CU21" s="409"/>
      <c r="CV21" s="409"/>
      <c r="CW21" s="409"/>
      <c r="CX21" s="409"/>
      <c r="CY21" s="409"/>
      <c r="CZ21" s="409"/>
      <c r="DA21" s="410"/>
      <c r="DB21" s="408"/>
      <c r="DC21" s="409"/>
      <c r="DD21" s="409"/>
      <c r="DE21" s="409"/>
      <c r="DF21" s="409"/>
      <c r="DG21" s="409"/>
      <c r="DH21" s="409"/>
      <c r="DI21" s="410"/>
    </row>
    <row r="22" spans="1:113" ht="18.75" customHeight="1">
      <c r="A22" s="178"/>
      <c r="B22" s="581" t="s">
        <v>165</v>
      </c>
      <c r="C22" s="555"/>
      <c r="D22" s="556"/>
      <c r="E22" s="423" t="s">
        <v>1</v>
      </c>
      <c r="F22" s="428"/>
      <c r="G22" s="428"/>
      <c r="H22" s="428"/>
      <c r="I22" s="428"/>
      <c r="J22" s="428"/>
      <c r="K22" s="418"/>
      <c r="L22" s="423" t="s">
        <v>166</v>
      </c>
      <c r="M22" s="428"/>
      <c r="N22" s="428"/>
      <c r="O22" s="428"/>
      <c r="P22" s="418"/>
      <c r="Q22" s="586" t="s">
        <v>167</v>
      </c>
      <c r="R22" s="587"/>
      <c r="S22" s="587"/>
      <c r="T22" s="587"/>
      <c r="U22" s="587"/>
      <c r="V22" s="588"/>
      <c r="W22" s="554" t="s">
        <v>168</v>
      </c>
      <c r="X22" s="555"/>
      <c r="Y22" s="556"/>
      <c r="Z22" s="423" t="s">
        <v>1</v>
      </c>
      <c r="AA22" s="428"/>
      <c r="AB22" s="428"/>
      <c r="AC22" s="428"/>
      <c r="AD22" s="428"/>
      <c r="AE22" s="428"/>
      <c r="AF22" s="428"/>
      <c r="AG22" s="418"/>
      <c r="AH22" s="592" t="s">
        <v>169</v>
      </c>
      <c r="AI22" s="428"/>
      <c r="AJ22" s="428"/>
      <c r="AK22" s="428"/>
      <c r="AL22" s="418"/>
      <c r="AM22" s="592" t="s">
        <v>170</v>
      </c>
      <c r="AN22" s="593"/>
      <c r="AO22" s="593"/>
      <c r="AP22" s="593"/>
      <c r="AQ22" s="593"/>
      <c r="AR22" s="594"/>
      <c r="AS22" s="586" t="s">
        <v>167</v>
      </c>
      <c r="AT22" s="587"/>
      <c r="AU22" s="587"/>
      <c r="AV22" s="587"/>
      <c r="AW22" s="587"/>
      <c r="AX22" s="598"/>
      <c r="AY22" s="371" t="s">
        <v>171</v>
      </c>
      <c r="AZ22" s="372"/>
      <c r="BA22" s="372"/>
      <c r="BB22" s="372"/>
      <c r="BC22" s="372"/>
      <c r="BD22" s="372"/>
      <c r="BE22" s="372"/>
      <c r="BF22" s="372"/>
      <c r="BG22" s="372"/>
      <c r="BH22" s="372"/>
      <c r="BI22" s="372"/>
      <c r="BJ22" s="372"/>
      <c r="BK22" s="372"/>
      <c r="BL22" s="372"/>
      <c r="BM22" s="373"/>
      <c r="BN22" s="374">
        <v>9830503</v>
      </c>
      <c r="BO22" s="375"/>
      <c r="BP22" s="375"/>
      <c r="BQ22" s="375"/>
      <c r="BR22" s="375"/>
      <c r="BS22" s="375"/>
      <c r="BT22" s="375"/>
      <c r="BU22" s="376"/>
      <c r="BV22" s="374">
        <v>9956408</v>
      </c>
      <c r="BW22" s="375"/>
      <c r="BX22" s="375"/>
      <c r="BY22" s="375"/>
      <c r="BZ22" s="375"/>
      <c r="CA22" s="375"/>
      <c r="CB22" s="375"/>
      <c r="CC22" s="376"/>
      <c r="CD22" s="191"/>
      <c r="CE22" s="525"/>
      <c r="CF22" s="525"/>
      <c r="CG22" s="525"/>
      <c r="CH22" s="525"/>
      <c r="CI22" s="525"/>
      <c r="CJ22" s="525"/>
      <c r="CK22" s="525"/>
      <c r="CL22" s="525"/>
      <c r="CM22" s="525"/>
      <c r="CN22" s="525"/>
      <c r="CO22" s="525"/>
      <c r="CP22" s="525"/>
      <c r="CQ22" s="525"/>
      <c r="CR22" s="525"/>
      <c r="CS22" s="526"/>
      <c r="CT22" s="408"/>
      <c r="CU22" s="409"/>
      <c r="CV22" s="409"/>
      <c r="CW22" s="409"/>
      <c r="CX22" s="409"/>
      <c r="CY22" s="409"/>
      <c r="CZ22" s="409"/>
      <c r="DA22" s="410"/>
      <c r="DB22" s="408"/>
      <c r="DC22" s="409"/>
      <c r="DD22" s="409"/>
      <c r="DE22" s="409"/>
      <c r="DF22" s="409"/>
      <c r="DG22" s="409"/>
      <c r="DH22" s="409"/>
      <c r="DI22" s="410"/>
    </row>
    <row r="23" spans="1:113" ht="18.75" customHeight="1">
      <c r="A23" s="178"/>
      <c r="B23" s="582"/>
      <c r="C23" s="558"/>
      <c r="D23" s="559"/>
      <c r="E23" s="397"/>
      <c r="F23" s="402"/>
      <c r="G23" s="402"/>
      <c r="H23" s="402"/>
      <c r="I23" s="402"/>
      <c r="J23" s="402"/>
      <c r="K23" s="391"/>
      <c r="L23" s="397"/>
      <c r="M23" s="402"/>
      <c r="N23" s="402"/>
      <c r="O23" s="402"/>
      <c r="P23" s="391"/>
      <c r="Q23" s="589"/>
      <c r="R23" s="590"/>
      <c r="S23" s="590"/>
      <c r="T23" s="590"/>
      <c r="U23" s="590"/>
      <c r="V23" s="591"/>
      <c r="W23" s="557"/>
      <c r="X23" s="558"/>
      <c r="Y23" s="559"/>
      <c r="Z23" s="397"/>
      <c r="AA23" s="402"/>
      <c r="AB23" s="402"/>
      <c r="AC23" s="402"/>
      <c r="AD23" s="402"/>
      <c r="AE23" s="402"/>
      <c r="AF23" s="402"/>
      <c r="AG23" s="391"/>
      <c r="AH23" s="397"/>
      <c r="AI23" s="402"/>
      <c r="AJ23" s="402"/>
      <c r="AK23" s="402"/>
      <c r="AL23" s="391"/>
      <c r="AM23" s="595"/>
      <c r="AN23" s="596"/>
      <c r="AO23" s="596"/>
      <c r="AP23" s="596"/>
      <c r="AQ23" s="596"/>
      <c r="AR23" s="597"/>
      <c r="AS23" s="589"/>
      <c r="AT23" s="590"/>
      <c r="AU23" s="590"/>
      <c r="AV23" s="590"/>
      <c r="AW23" s="590"/>
      <c r="AX23" s="599"/>
      <c r="AY23" s="445" t="s">
        <v>172</v>
      </c>
      <c r="AZ23" s="446"/>
      <c r="BA23" s="446"/>
      <c r="BB23" s="446"/>
      <c r="BC23" s="446"/>
      <c r="BD23" s="446"/>
      <c r="BE23" s="446"/>
      <c r="BF23" s="446"/>
      <c r="BG23" s="446"/>
      <c r="BH23" s="446"/>
      <c r="BI23" s="446"/>
      <c r="BJ23" s="446"/>
      <c r="BK23" s="446"/>
      <c r="BL23" s="446"/>
      <c r="BM23" s="447"/>
      <c r="BN23" s="411">
        <v>8124005</v>
      </c>
      <c r="BO23" s="412"/>
      <c r="BP23" s="412"/>
      <c r="BQ23" s="412"/>
      <c r="BR23" s="412"/>
      <c r="BS23" s="412"/>
      <c r="BT23" s="412"/>
      <c r="BU23" s="413"/>
      <c r="BV23" s="411">
        <v>8138838</v>
      </c>
      <c r="BW23" s="412"/>
      <c r="BX23" s="412"/>
      <c r="BY23" s="412"/>
      <c r="BZ23" s="412"/>
      <c r="CA23" s="412"/>
      <c r="CB23" s="412"/>
      <c r="CC23" s="413"/>
      <c r="CD23" s="191"/>
      <c r="CE23" s="525"/>
      <c r="CF23" s="525"/>
      <c r="CG23" s="525"/>
      <c r="CH23" s="525"/>
      <c r="CI23" s="525"/>
      <c r="CJ23" s="525"/>
      <c r="CK23" s="525"/>
      <c r="CL23" s="525"/>
      <c r="CM23" s="525"/>
      <c r="CN23" s="525"/>
      <c r="CO23" s="525"/>
      <c r="CP23" s="525"/>
      <c r="CQ23" s="525"/>
      <c r="CR23" s="525"/>
      <c r="CS23" s="526"/>
      <c r="CT23" s="408"/>
      <c r="CU23" s="409"/>
      <c r="CV23" s="409"/>
      <c r="CW23" s="409"/>
      <c r="CX23" s="409"/>
      <c r="CY23" s="409"/>
      <c r="CZ23" s="409"/>
      <c r="DA23" s="410"/>
      <c r="DB23" s="408"/>
      <c r="DC23" s="409"/>
      <c r="DD23" s="409"/>
      <c r="DE23" s="409"/>
      <c r="DF23" s="409"/>
      <c r="DG23" s="409"/>
      <c r="DH23" s="409"/>
      <c r="DI23" s="410"/>
    </row>
    <row r="24" spans="1:113" ht="18.75" customHeight="1" thickBot="1">
      <c r="A24" s="178"/>
      <c r="B24" s="582"/>
      <c r="C24" s="558"/>
      <c r="D24" s="559"/>
      <c r="E24" s="461" t="s">
        <v>173</v>
      </c>
      <c r="F24" s="441"/>
      <c r="G24" s="441"/>
      <c r="H24" s="441"/>
      <c r="I24" s="441"/>
      <c r="J24" s="441"/>
      <c r="K24" s="442"/>
      <c r="L24" s="462">
        <v>1</v>
      </c>
      <c r="M24" s="463"/>
      <c r="N24" s="463"/>
      <c r="O24" s="463"/>
      <c r="P24" s="505"/>
      <c r="Q24" s="462">
        <v>7840</v>
      </c>
      <c r="R24" s="463"/>
      <c r="S24" s="463"/>
      <c r="T24" s="463"/>
      <c r="U24" s="463"/>
      <c r="V24" s="505"/>
      <c r="W24" s="557"/>
      <c r="X24" s="558"/>
      <c r="Y24" s="559"/>
      <c r="Z24" s="461" t="s">
        <v>174</v>
      </c>
      <c r="AA24" s="441"/>
      <c r="AB24" s="441"/>
      <c r="AC24" s="441"/>
      <c r="AD24" s="441"/>
      <c r="AE24" s="441"/>
      <c r="AF24" s="441"/>
      <c r="AG24" s="442"/>
      <c r="AH24" s="462">
        <v>158</v>
      </c>
      <c r="AI24" s="463"/>
      <c r="AJ24" s="463"/>
      <c r="AK24" s="463"/>
      <c r="AL24" s="505"/>
      <c r="AM24" s="462">
        <v>464836</v>
      </c>
      <c r="AN24" s="463"/>
      <c r="AO24" s="463"/>
      <c r="AP24" s="463"/>
      <c r="AQ24" s="463"/>
      <c r="AR24" s="505"/>
      <c r="AS24" s="462">
        <v>2942</v>
      </c>
      <c r="AT24" s="463"/>
      <c r="AU24" s="463"/>
      <c r="AV24" s="463"/>
      <c r="AW24" s="463"/>
      <c r="AX24" s="464"/>
      <c r="AY24" s="527" t="s">
        <v>175</v>
      </c>
      <c r="AZ24" s="528"/>
      <c r="BA24" s="528"/>
      <c r="BB24" s="528"/>
      <c r="BC24" s="528"/>
      <c r="BD24" s="528"/>
      <c r="BE24" s="528"/>
      <c r="BF24" s="528"/>
      <c r="BG24" s="528"/>
      <c r="BH24" s="528"/>
      <c r="BI24" s="528"/>
      <c r="BJ24" s="528"/>
      <c r="BK24" s="528"/>
      <c r="BL24" s="528"/>
      <c r="BM24" s="529"/>
      <c r="BN24" s="411">
        <v>7086075</v>
      </c>
      <c r="BO24" s="412"/>
      <c r="BP24" s="412"/>
      <c r="BQ24" s="412"/>
      <c r="BR24" s="412"/>
      <c r="BS24" s="412"/>
      <c r="BT24" s="412"/>
      <c r="BU24" s="413"/>
      <c r="BV24" s="411">
        <v>7177369</v>
      </c>
      <c r="BW24" s="412"/>
      <c r="BX24" s="412"/>
      <c r="BY24" s="412"/>
      <c r="BZ24" s="412"/>
      <c r="CA24" s="412"/>
      <c r="CB24" s="412"/>
      <c r="CC24" s="413"/>
      <c r="CD24" s="191"/>
      <c r="CE24" s="525"/>
      <c r="CF24" s="525"/>
      <c r="CG24" s="525"/>
      <c r="CH24" s="525"/>
      <c r="CI24" s="525"/>
      <c r="CJ24" s="525"/>
      <c r="CK24" s="525"/>
      <c r="CL24" s="525"/>
      <c r="CM24" s="525"/>
      <c r="CN24" s="525"/>
      <c r="CO24" s="525"/>
      <c r="CP24" s="525"/>
      <c r="CQ24" s="525"/>
      <c r="CR24" s="525"/>
      <c r="CS24" s="526"/>
      <c r="CT24" s="408"/>
      <c r="CU24" s="409"/>
      <c r="CV24" s="409"/>
      <c r="CW24" s="409"/>
      <c r="CX24" s="409"/>
      <c r="CY24" s="409"/>
      <c r="CZ24" s="409"/>
      <c r="DA24" s="410"/>
      <c r="DB24" s="408"/>
      <c r="DC24" s="409"/>
      <c r="DD24" s="409"/>
      <c r="DE24" s="409"/>
      <c r="DF24" s="409"/>
      <c r="DG24" s="409"/>
      <c r="DH24" s="409"/>
      <c r="DI24" s="410"/>
    </row>
    <row r="25" spans="1:113" ht="18.75" customHeight="1">
      <c r="A25" s="178"/>
      <c r="B25" s="582"/>
      <c r="C25" s="558"/>
      <c r="D25" s="559"/>
      <c r="E25" s="461" t="s">
        <v>176</v>
      </c>
      <c r="F25" s="441"/>
      <c r="G25" s="441"/>
      <c r="H25" s="441"/>
      <c r="I25" s="441"/>
      <c r="J25" s="441"/>
      <c r="K25" s="442"/>
      <c r="L25" s="462">
        <v>1</v>
      </c>
      <c r="M25" s="463"/>
      <c r="N25" s="463"/>
      <c r="O25" s="463"/>
      <c r="P25" s="505"/>
      <c r="Q25" s="462">
        <v>6320</v>
      </c>
      <c r="R25" s="463"/>
      <c r="S25" s="463"/>
      <c r="T25" s="463"/>
      <c r="U25" s="463"/>
      <c r="V25" s="505"/>
      <c r="W25" s="557"/>
      <c r="X25" s="558"/>
      <c r="Y25" s="559"/>
      <c r="Z25" s="461" t="s">
        <v>177</v>
      </c>
      <c r="AA25" s="441"/>
      <c r="AB25" s="441"/>
      <c r="AC25" s="441"/>
      <c r="AD25" s="441"/>
      <c r="AE25" s="441"/>
      <c r="AF25" s="441"/>
      <c r="AG25" s="442"/>
      <c r="AH25" s="462" t="s">
        <v>178</v>
      </c>
      <c r="AI25" s="463"/>
      <c r="AJ25" s="463"/>
      <c r="AK25" s="463"/>
      <c r="AL25" s="505"/>
      <c r="AM25" s="462" t="s">
        <v>139</v>
      </c>
      <c r="AN25" s="463"/>
      <c r="AO25" s="463"/>
      <c r="AP25" s="463"/>
      <c r="AQ25" s="463"/>
      <c r="AR25" s="505"/>
      <c r="AS25" s="462" t="s">
        <v>179</v>
      </c>
      <c r="AT25" s="463"/>
      <c r="AU25" s="463"/>
      <c r="AV25" s="463"/>
      <c r="AW25" s="463"/>
      <c r="AX25" s="464"/>
      <c r="AY25" s="371" t="s">
        <v>180</v>
      </c>
      <c r="AZ25" s="372"/>
      <c r="BA25" s="372"/>
      <c r="BB25" s="372"/>
      <c r="BC25" s="372"/>
      <c r="BD25" s="372"/>
      <c r="BE25" s="372"/>
      <c r="BF25" s="372"/>
      <c r="BG25" s="372"/>
      <c r="BH25" s="372"/>
      <c r="BI25" s="372"/>
      <c r="BJ25" s="372"/>
      <c r="BK25" s="372"/>
      <c r="BL25" s="372"/>
      <c r="BM25" s="373"/>
      <c r="BN25" s="374">
        <v>1262116</v>
      </c>
      <c r="BO25" s="375"/>
      <c r="BP25" s="375"/>
      <c r="BQ25" s="375"/>
      <c r="BR25" s="375"/>
      <c r="BS25" s="375"/>
      <c r="BT25" s="375"/>
      <c r="BU25" s="376"/>
      <c r="BV25" s="374">
        <v>1046686</v>
      </c>
      <c r="BW25" s="375"/>
      <c r="BX25" s="375"/>
      <c r="BY25" s="375"/>
      <c r="BZ25" s="375"/>
      <c r="CA25" s="375"/>
      <c r="CB25" s="375"/>
      <c r="CC25" s="376"/>
      <c r="CD25" s="191"/>
      <c r="CE25" s="525"/>
      <c r="CF25" s="525"/>
      <c r="CG25" s="525"/>
      <c r="CH25" s="525"/>
      <c r="CI25" s="525"/>
      <c r="CJ25" s="525"/>
      <c r="CK25" s="525"/>
      <c r="CL25" s="525"/>
      <c r="CM25" s="525"/>
      <c r="CN25" s="525"/>
      <c r="CO25" s="525"/>
      <c r="CP25" s="525"/>
      <c r="CQ25" s="525"/>
      <c r="CR25" s="525"/>
      <c r="CS25" s="526"/>
      <c r="CT25" s="408"/>
      <c r="CU25" s="409"/>
      <c r="CV25" s="409"/>
      <c r="CW25" s="409"/>
      <c r="CX25" s="409"/>
      <c r="CY25" s="409"/>
      <c r="CZ25" s="409"/>
      <c r="DA25" s="410"/>
      <c r="DB25" s="408"/>
      <c r="DC25" s="409"/>
      <c r="DD25" s="409"/>
      <c r="DE25" s="409"/>
      <c r="DF25" s="409"/>
      <c r="DG25" s="409"/>
      <c r="DH25" s="409"/>
      <c r="DI25" s="410"/>
    </row>
    <row r="26" spans="1:113" ht="18.75" customHeight="1">
      <c r="A26" s="178"/>
      <c r="B26" s="582"/>
      <c r="C26" s="558"/>
      <c r="D26" s="559"/>
      <c r="E26" s="461" t="s">
        <v>181</v>
      </c>
      <c r="F26" s="441"/>
      <c r="G26" s="441"/>
      <c r="H26" s="441"/>
      <c r="I26" s="441"/>
      <c r="J26" s="441"/>
      <c r="K26" s="442"/>
      <c r="L26" s="462">
        <v>1</v>
      </c>
      <c r="M26" s="463"/>
      <c r="N26" s="463"/>
      <c r="O26" s="463"/>
      <c r="P26" s="505"/>
      <c r="Q26" s="462">
        <v>5700</v>
      </c>
      <c r="R26" s="463"/>
      <c r="S26" s="463"/>
      <c r="T26" s="463"/>
      <c r="U26" s="463"/>
      <c r="V26" s="505"/>
      <c r="W26" s="557"/>
      <c r="X26" s="558"/>
      <c r="Y26" s="559"/>
      <c r="Z26" s="461" t="s">
        <v>182</v>
      </c>
      <c r="AA26" s="563"/>
      <c r="AB26" s="563"/>
      <c r="AC26" s="563"/>
      <c r="AD26" s="563"/>
      <c r="AE26" s="563"/>
      <c r="AF26" s="563"/>
      <c r="AG26" s="564"/>
      <c r="AH26" s="462">
        <v>2</v>
      </c>
      <c r="AI26" s="463"/>
      <c r="AJ26" s="463"/>
      <c r="AK26" s="463"/>
      <c r="AL26" s="505"/>
      <c r="AM26" s="462" t="s">
        <v>183</v>
      </c>
      <c r="AN26" s="463"/>
      <c r="AO26" s="463"/>
      <c r="AP26" s="463"/>
      <c r="AQ26" s="463"/>
      <c r="AR26" s="505"/>
      <c r="AS26" s="462" t="s">
        <v>184</v>
      </c>
      <c r="AT26" s="463"/>
      <c r="AU26" s="463"/>
      <c r="AV26" s="463"/>
      <c r="AW26" s="463"/>
      <c r="AX26" s="464"/>
      <c r="AY26" s="414" t="s">
        <v>185</v>
      </c>
      <c r="AZ26" s="415"/>
      <c r="BA26" s="415"/>
      <c r="BB26" s="415"/>
      <c r="BC26" s="415"/>
      <c r="BD26" s="415"/>
      <c r="BE26" s="415"/>
      <c r="BF26" s="415"/>
      <c r="BG26" s="415"/>
      <c r="BH26" s="415"/>
      <c r="BI26" s="415"/>
      <c r="BJ26" s="415"/>
      <c r="BK26" s="415"/>
      <c r="BL26" s="415"/>
      <c r="BM26" s="416"/>
      <c r="BN26" s="411" t="s">
        <v>186</v>
      </c>
      <c r="BO26" s="412"/>
      <c r="BP26" s="412"/>
      <c r="BQ26" s="412"/>
      <c r="BR26" s="412"/>
      <c r="BS26" s="412"/>
      <c r="BT26" s="412"/>
      <c r="BU26" s="413"/>
      <c r="BV26" s="411" t="s">
        <v>179</v>
      </c>
      <c r="BW26" s="412"/>
      <c r="BX26" s="412"/>
      <c r="BY26" s="412"/>
      <c r="BZ26" s="412"/>
      <c r="CA26" s="412"/>
      <c r="CB26" s="412"/>
      <c r="CC26" s="413"/>
      <c r="CD26" s="191"/>
      <c r="CE26" s="525"/>
      <c r="CF26" s="525"/>
      <c r="CG26" s="525"/>
      <c r="CH26" s="525"/>
      <c r="CI26" s="525"/>
      <c r="CJ26" s="525"/>
      <c r="CK26" s="525"/>
      <c r="CL26" s="525"/>
      <c r="CM26" s="525"/>
      <c r="CN26" s="525"/>
      <c r="CO26" s="525"/>
      <c r="CP26" s="525"/>
      <c r="CQ26" s="525"/>
      <c r="CR26" s="525"/>
      <c r="CS26" s="526"/>
      <c r="CT26" s="408"/>
      <c r="CU26" s="409"/>
      <c r="CV26" s="409"/>
      <c r="CW26" s="409"/>
      <c r="CX26" s="409"/>
      <c r="CY26" s="409"/>
      <c r="CZ26" s="409"/>
      <c r="DA26" s="410"/>
      <c r="DB26" s="408"/>
      <c r="DC26" s="409"/>
      <c r="DD26" s="409"/>
      <c r="DE26" s="409"/>
      <c r="DF26" s="409"/>
      <c r="DG26" s="409"/>
      <c r="DH26" s="409"/>
      <c r="DI26" s="410"/>
    </row>
    <row r="27" spans="1:113" ht="18.75" customHeight="1" thickBot="1">
      <c r="A27" s="178"/>
      <c r="B27" s="582"/>
      <c r="C27" s="558"/>
      <c r="D27" s="559"/>
      <c r="E27" s="461" t="s">
        <v>187</v>
      </c>
      <c r="F27" s="441"/>
      <c r="G27" s="441"/>
      <c r="H27" s="441"/>
      <c r="I27" s="441"/>
      <c r="J27" s="441"/>
      <c r="K27" s="442"/>
      <c r="L27" s="462">
        <v>1</v>
      </c>
      <c r="M27" s="463"/>
      <c r="N27" s="463"/>
      <c r="O27" s="463"/>
      <c r="P27" s="505"/>
      <c r="Q27" s="462">
        <v>3190</v>
      </c>
      <c r="R27" s="463"/>
      <c r="S27" s="463"/>
      <c r="T27" s="463"/>
      <c r="U27" s="463"/>
      <c r="V27" s="505"/>
      <c r="W27" s="557"/>
      <c r="X27" s="558"/>
      <c r="Y27" s="559"/>
      <c r="Z27" s="461" t="s">
        <v>188</v>
      </c>
      <c r="AA27" s="441"/>
      <c r="AB27" s="441"/>
      <c r="AC27" s="441"/>
      <c r="AD27" s="441"/>
      <c r="AE27" s="441"/>
      <c r="AF27" s="441"/>
      <c r="AG27" s="442"/>
      <c r="AH27" s="462">
        <v>13</v>
      </c>
      <c r="AI27" s="463"/>
      <c r="AJ27" s="463"/>
      <c r="AK27" s="463"/>
      <c r="AL27" s="505"/>
      <c r="AM27" s="462">
        <v>35932</v>
      </c>
      <c r="AN27" s="463"/>
      <c r="AO27" s="463"/>
      <c r="AP27" s="463"/>
      <c r="AQ27" s="463"/>
      <c r="AR27" s="505"/>
      <c r="AS27" s="462">
        <v>2764</v>
      </c>
      <c r="AT27" s="463"/>
      <c r="AU27" s="463"/>
      <c r="AV27" s="463"/>
      <c r="AW27" s="463"/>
      <c r="AX27" s="464"/>
      <c r="AY27" s="506" t="s">
        <v>189</v>
      </c>
      <c r="AZ27" s="507"/>
      <c r="BA27" s="507"/>
      <c r="BB27" s="507"/>
      <c r="BC27" s="507"/>
      <c r="BD27" s="507"/>
      <c r="BE27" s="507"/>
      <c r="BF27" s="507"/>
      <c r="BG27" s="507"/>
      <c r="BH27" s="507"/>
      <c r="BI27" s="507"/>
      <c r="BJ27" s="507"/>
      <c r="BK27" s="507"/>
      <c r="BL27" s="507"/>
      <c r="BM27" s="508"/>
      <c r="BN27" s="530" t="s">
        <v>131</v>
      </c>
      <c r="BO27" s="531"/>
      <c r="BP27" s="531"/>
      <c r="BQ27" s="531"/>
      <c r="BR27" s="531"/>
      <c r="BS27" s="531"/>
      <c r="BT27" s="531"/>
      <c r="BU27" s="532"/>
      <c r="BV27" s="530" t="s">
        <v>179</v>
      </c>
      <c r="BW27" s="531"/>
      <c r="BX27" s="531"/>
      <c r="BY27" s="531"/>
      <c r="BZ27" s="531"/>
      <c r="CA27" s="531"/>
      <c r="CB27" s="531"/>
      <c r="CC27" s="532"/>
      <c r="CD27" s="193"/>
      <c r="CE27" s="525"/>
      <c r="CF27" s="525"/>
      <c r="CG27" s="525"/>
      <c r="CH27" s="525"/>
      <c r="CI27" s="525"/>
      <c r="CJ27" s="525"/>
      <c r="CK27" s="525"/>
      <c r="CL27" s="525"/>
      <c r="CM27" s="525"/>
      <c r="CN27" s="525"/>
      <c r="CO27" s="525"/>
      <c r="CP27" s="525"/>
      <c r="CQ27" s="525"/>
      <c r="CR27" s="525"/>
      <c r="CS27" s="526"/>
      <c r="CT27" s="408"/>
      <c r="CU27" s="409"/>
      <c r="CV27" s="409"/>
      <c r="CW27" s="409"/>
      <c r="CX27" s="409"/>
      <c r="CY27" s="409"/>
      <c r="CZ27" s="409"/>
      <c r="DA27" s="410"/>
      <c r="DB27" s="408"/>
      <c r="DC27" s="409"/>
      <c r="DD27" s="409"/>
      <c r="DE27" s="409"/>
      <c r="DF27" s="409"/>
      <c r="DG27" s="409"/>
      <c r="DH27" s="409"/>
      <c r="DI27" s="410"/>
    </row>
    <row r="28" spans="1:113" ht="18.75" customHeight="1">
      <c r="A28" s="178"/>
      <c r="B28" s="582"/>
      <c r="C28" s="558"/>
      <c r="D28" s="559"/>
      <c r="E28" s="461" t="s">
        <v>190</v>
      </c>
      <c r="F28" s="441"/>
      <c r="G28" s="441"/>
      <c r="H28" s="441"/>
      <c r="I28" s="441"/>
      <c r="J28" s="441"/>
      <c r="K28" s="442"/>
      <c r="L28" s="462">
        <v>1</v>
      </c>
      <c r="M28" s="463"/>
      <c r="N28" s="463"/>
      <c r="O28" s="463"/>
      <c r="P28" s="505"/>
      <c r="Q28" s="462">
        <v>2600</v>
      </c>
      <c r="R28" s="463"/>
      <c r="S28" s="463"/>
      <c r="T28" s="463"/>
      <c r="U28" s="463"/>
      <c r="V28" s="505"/>
      <c r="W28" s="557"/>
      <c r="X28" s="558"/>
      <c r="Y28" s="559"/>
      <c r="Z28" s="461" t="s">
        <v>191</v>
      </c>
      <c r="AA28" s="441"/>
      <c r="AB28" s="441"/>
      <c r="AC28" s="441"/>
      <c r="AD28" s="441"/>
      <c r="AE28" s="441"/>
      <c r="AF28" s="441"/>
      <c r="AG28" s="442"/>
      <c r="AH28" s="462" t="s">
        <v>178</v>
      </c>
      <c r="AI28" s="463"/>
      <c r="AJ28" s="463"/>
      <c r="AK28" s="463"/>
      <c r="AL28" s="505"/>
      <c r="AM28" s="462" t="s">
        <v>139</v>
      </c>
      <c r="AN28" s="463"/>
      <c r="AO28" s="463"/>
      <c r="AP28" s="463"/>
      <c r="AQ28" s="463"/>
      <c r="AR28" s="505"/>
      <c r="AS28" s="462" t="s">
        <v>139</v>
      </c>
      <c r="AT28" s="463"/>
      <c r="AU28" s="463"/>
      <c r="AV28" s="463"/>
      <c r="AW28" s="463"/>
      <c r="AX28" s="464"/>
      <c r="AY28" s="565" t="s">
        <v>192</v>
      </c>
      <c r="AZ28" s="566"/>
      <c r="BA28" s="566"/>
      <c r="BB28" s="567"/>
      <c r="BC28" s="371" t="s">
        <v>48</v>
      </c>
      <c r="BD28" s="372"/>
      <c r="BE28" s="372"/>
      <c r="BF28" s="372"/>
      <c r="BG28" s="372"/>
      <c r="BH28" s="372"/>
      <c r="BI28" s="372"/>
      <c r="BJ28" s="372"/>
      <c r="BK28" s="372"/>
      <c r="BL28" s="372"/>
      <c r="BM28" s="373"/>
      <c r="BN28" s="374">
        <v>1156093</v>
      </c>
      <c r="BO28" s="375"/>
      <c r="BP28" s="375"/>
      <c r="BQ28" s="375"/>
      <c r="BR28" s="375"/>
      <c r="BS28" s="375"/>
      <c r="BT28" s="375"/>
      <c r="BU28" s="376"/>
      <c r="BV28" s="374">
        <v>855978</v>
      </c>
      <c r="BW28" s="375"/>
      <c r="BX28" s="375"/>
      <c r="BY28" s="375"/>
      <c r="BZ28" s="375"/>
      <c r="CA28" s="375"/>
      <c r="CB28" s="375"/>
      <c r="CC28" s="376"/>
      <c r="CD28" s="191"/>
      <c r="CE28" s="525"/>
      <c r="CF28" s="525"/>
      <c r="CG28" s="525"/>
      <c r="CH28" s="525"/>
      <c r="CI28" s="525"/>
      <c r="CJ28" s="525"/>
      <c r="CK28" s="525"/>
      <c r="CL28" s="525"/>
      <c r="CM28" s="525"/>
      <c r="CN28" s="525"/>
      <c r="CO28" s="525"/>
      <c r="CP28" s="525"/>
      <c r="CQ28" s="525"/>
      <c r="CR28" s="525"/>
      <c r="CS28" s="526"/>
      <c r="CT28" s="408"/>
      <c r="CU28" s="409"/>
      <c r="CV28" s="409"/>
      <c r="CW28" s="409"/>
      <c r="CX28" s="409"/>
      <c r="CY28" s="409"/>
      <c r="CZ28" s="409"/>
      <c r="DA28" s="410"/>
      <c r="DB28" s="408"/>
      <c r="DC28" s="409"/>
      <c r="DD28" s="409"/>
      <c r="DE28" s="409"/>
      <c r="DF28" s="409"/>
      <c r="DG28" s="409"/>
      <c r="DH28" s="409"/>
      <c r="DI28" s="410"/>
    </row>
    <row r="29" spans="1:113" ht="18.75" customHeight="1">
      <c r="A29" s="178"/>
      <c r="B29" s="582"/>
      <c r="C29" s="558"/>
      <c r="D29" s="559"/>
      <c r="E29" s="461" t="s">
        <v>193</v>
      </c>
      <c r="F29" s="441"/>
      <c r="G29" s="441"/>
      <c r="H29" s="441"/>
      <c r="I29" s="441"/>
      <c r="J29" s="441"/>
      <c r="K29" s="442"/>
      <c r="L29" s="462">
        <v>14</v>
      </c>
      <c r="M29" s="463"/>
      <c r="N29" s="463"/>
      <c r="O29" s="463"/>
      <c r="P29" s="505"/>
      <c r="Q29" s="462">
        <v>2390</v>
      </c>
      <c r="R29" s="463"/>
      <c r="S29" s="463"/>
      <c r="T29" s="463"/>
      <c r="U29" s="463"/>
      <c r="V29" s="505"/>
      <c r="W29" s="560"/>
      <c r="X29" s="561"/>
      <c r="Y29" s="562"/>
      <c r="Z29" s="461" t="s">
        <v>194</v>
      </c>
      <c r="AA29" s="441"/>
      <c r="AB29" s="441"/>
      <c r="AC29" s="441"/>
      <c r="AD29" s="441"/>
      <c r="AE29" s="441"/>
      <c r="AF29" s="441"/>
      <c r="AG29" s="442"/>
      <c r="AH29" s="462">
        <v>171</v>
      </c>
      <c r="AI29" s="463"/>
      <c r="AJ29" s="463"/>
      <c r="AK29" s="463"/>
      <c r="AL29" s="505"/>
      <c r="AM29" s="462">
        <v>500768</v>
      </c>
      <c r="AN29" s="463"/>
      <c r="AO29" s="463"/>
      <c r="AP29" s="463"/>
      <c r="AQ29" s="463"/>
      <c r="AR29" s="505"/>
      <c r="AS29" s="462">
        <v>2928</v>
      </c>
      <c r="AT29" s="463"/>
      <c r="AU29" s="463"/>
      <c r="AV29" s="463"/>
      <c r="AW29" s="463"/>
      <c r="AX29" s="464"/>
      <c r="AY29" s="568"/>
      <c r="AZ29" s="569"/>
      <c r="BA29" s="569"/>
      <c r="BB29" s="570"/>
      <c r="BC29" s="445" t="s">
        <v>195</v>
      </c>
      <c r="BD29" s="446"/>
      <c r="BE29" s="446"/>
      <c r="BF29" s="446"/>
      <c r="BG29" s="446"/>
      <c r="BH29" s="446"/>
      <c r="BI29" s="446"/>
      <c r="BJ29" s="446"/>
      <c r="BK29" s="446"/>
      <c r="BL29" s="446"/>
      <c r="BM29" s="447"/>
      <c r="BN29" s="411" t="s">
        <v>186</v>
      </c>
      <c r="BO29" s="412"/>
      <c r="BP29" s="412"/>
      <c r="BQ29" s="412"/>
      <c r="BR29" s="412"/>
      <c r="BS29" s="412"/>
      <c r="BT29" s="412"/>
      <c r="BU29" s="413"/>
      <c r="BV29" s="411" t="s">
        <v>139</v>
      </c>
      <c r="BW29" s="412"/>
      <c r="BX29" s="412"/>
      <c r="BY29" s="412"/>
      <c r="BZ29" s="412"/>
      <c r="CA29" s="412"/>
      <c r="CB29" s="412"/>
      <c r="CC29" s="413"/>
      <c r="CD29" s="193"/>
      <c r="CE29" s="525"/>
      <c r="CF29" s="525"/>
      <c r="CG29" s="525"/>
      <c r="CH29" s="525"/>
      <c r="CI29" s="525"/>
      <c r="CJ29" s="525"/>
      <c r="CK29" s="525"/>
      <c r="CL29" s="525"/>
      <c r="CM29" s="525"/>
      <c r="CN29" s="525"/>
      <c r="CO29" s="525"/>
      <c r="CP29" s="525"/>
      <c r="CQ29" s="525"/>
      <c r="CR29" s="525"/>
      <c r="CS29" s="526"/>
      <c r="CT29" s="408"/>
      <c r="CU29" s="409"/>
      <c r="CV29" s="409"/>
      <c r="CW29" s="409"/>
      <c r="CX29" s="409"/>
      <c r="CY29" s="409"/>
      <c r="CZ29" s="409"/>
      <c r="DA29" s="410"/>
      <c r="DB29" s="408"/>
      <c r="DC29" s="409"/>
      <c r="DD29" s="409"/>
      <c r="DE29" s="409"/>
      <c r="DF29" s="409"/>
      <c r="DG29" s="409"/>
      <c r="DH29" s="409"/>
      <c r="DI29" s="410"/>
    </row>
    <row r="30" spans="1:113" ht="18.75" customHeight="1" thickBot="1">
      <c r="A30" s="178"/>
      <c r="B30" s="583"/>
      <c r="C30" s="584"/>
      <c r="D30" s="585"/>
      <c r="E30" s="465"/>
      <c r="F30" s="466"/>
      <c r="G30" s="466"/>
      <c r="H30" s="466"/>
      <c r="I30" s="466"/>
      <c r="J30" s="466"/>
      <c r="K30" s="467"/>
      <c r="L30" s="575"/>
      <c r="M30" s="576"/>
      <c r="N30" s="576"/>
      <c r="O30" s="576"/>
      <c r="P30" s="577"/>
      <c r="Q30" s="575"/>
      <c r="R30" s="576"/>
      <c r="S30" s="576"/>
      <c r="T30" s="576"/>
      <c r="U30" s="576"/>
      <c r="V30" s="577"/>
      <c r="W30" s="578" t="s">
        <v>196</v>
      </c>
      <c r="X30" s="579"/>
      <c r="Y30" s="579"/>
      <c r="Z30" s="579"/>
      <c r="AA30" s="579"/>
      <c r="AB30" s="579"/>
      <c r="AC30" s="579"/>
      <c r="AD30" s="579"/>
      <c r="AE30" s="579"/>
      <c r="AF30" s="579"/>
      <c r="AG30" s="580"/>
      <c r="AH30" s="538">
        <v>94.3</v>
      </c>
      <c r="AI30" s="539"/>
      <c r="AJ30" s="539"/>
      <c r="AK30" s="539"/>
      <c r="AL30" s="539"/>
      <c r="AM30" s="539"/>
      <c r="AN30" s="539"/>
      <c r="AO30" s="539"/>
      <c r="AP30" s="539"/>
      <c r="AQ30" s="539"/>
      <c r="AR30" s="539"/>
      <c r="AS30" s="539"/>
      <c r="AT30" s="539"/>
      <c r="AU30" s="539"/>
      <c r="AV30" s="539"/>
      <c r="AW30" s="539"/>
      <c r="AX30" s="541"/>
      <c r="AY30" s="571"/>
      <c r="AZ30" s="572"/>
      <c r="BA30" s="572"/>
      <c r="BB30" s="573"/>
      <c r="BC30" s="527" t="s">
        <v>50</v>
      </c>
      <c r="BD30" s="528"/>
      <c r="BE30" s="528"/>
      <c r="BF30" s="528"/>
      <c r="BG30" s="528"/>
      <c r="BH30" s="528"/>
      <c r="BI30" s="528"/>
      <c r="BJ30" s="528"/>
      <c r="BK30" s="528"/>
      <c r="BL30" s="528"/>
      <c r="BM30" s="529"/>
      <c r="BN30" s="530">
        <v>1003725</v>
      </c>
      <c r="BO30" s="531"/>
      <c r="BP30" s="531"/>
      <c r="BQ30" s="531"/>
      <c r="BR30" s="531"/>
      <c r="BS30" s="531"/>
      <c r="BT30" s="531"/>
      <c r="BU30" s="532"/>
      <c r="BV30" s="530">
        <v>1122464</v>
      </c>
      <c r="BW30" s="531"/>
      <c r="BX30" s="531"/>
      <c r="BY30" s="531"/>
      <c r="BZ30" s="531"/>
      <c r="CA30" s="531"/>
      <c r="CB30" s="531"/>
      <c r="CC30" s="532"/>
      <c r="CD30" s="194"/>
      <c r="CE30" s="195"/>
      <c r="CF30" s="195"/>
      <c r="CG30" s="195"/>
      <c r="CH30" s="195"/>
      <c r="CI30" s="195"/>
      <c r="CJ30" s="195"/>
      <c r="CK30" s="195"/>
      <c r="CL30" s="195"/>
      <c r="CM30" s="195"/>
      <c r="CN30" s="195"/>
      <c r="CO30" s="195"/>
      <c r="CP30" s="195"/>
      <c r="CQ30" s="195"/>
      <c r="CR30" s="195"/>
      <c r="CS30" s="196"/>
      <c r="CT30" s="197"/>
      <c r="CU30" s="198"/>
      <c r="CV30" s="198"/>
      <c r="CW30" s="198"/>
      <c r="CX30" s="198"/>
      <c r="CY30" s="198"/>
      <c r="CZ30" s="198"/>
      <c r="DA30" s="199"/>
      <c r="DB30" s="197"/>
      <c r="DC30" s="198"/>
      <c r="DD30" s="198"/>
      <c r="DE30" s="198"/>
      <c r="DF30" s="198"/>
      <c r="DG30" s="198"/>
      <c r="DH30" s="198"/>
      <c r="DI30" s="199"/>
    </row>
    <row r="31" spans="1:113" ht="13.5" customHeight="1">
      <c r="A31" s="178"/>
      <c r="B31" s="200"/>
      <c r="DI31" s="201"/>
    </row>
    <row r="32" spans="1:113" ht="13.5" customHeight="1">
      <c r="A32" s="178"/>
      <c r="B32" s="202"/>
      <c r="C32" s="574" t="s">
        <v>197</v>
      </c>
      <c r="D32" s="574"/>
      <c r="E32" s="574"/>
      <c r="F32" s="574"/>
      <c r="G32" s="574"/>
      <c r="H32" s="574"/>
      <c r="I32" s="574"/>
      <c r="J32" s="574"/>
      <c r="K32" s="574"/>
      <c r="L32" s="574"/>
      <c r="M32" s="574"/>
      <c r="N32" s="574"/>
      <c r="O32" s="574"/>
      <c r="P32" s="574"/>
      <c r="Q32" s="574"/>
      <c r="R32" s="574"/>
      <c r="S32" s="574"/>
      <c r="U32" s="415" t="s">
        <v>198</v>
      </c>
      <c r="V32" s="415"/>
      <c r="W32" s="415"/>
      <c r="X32" s="415"/>
      <c r="Y32" s="415"/>
      <c r="Z32" s="415"/>
      <c r="AA32" s="415"/>
      <c r="AB32" s="415"/>
      <c r="AC32" s="415"/>
      <c r="AD32" s="415"/>
      <c r="AE32" s="415"/>
      <c r="AF32" s="415"/>
      <c r="AG32" s="415"/>
      <c r="AH32" s="415"/>
      <c r="AI32" s="415"/>
      <c r="AJ32" s="415"/>
      <c r="AK32" s="415"/>
      <c r="AM32" s="415" t="s">
        <v>199</v>
      </c>
      <c r="AN32" s="415"/>
      <c r="AO32" s="415"/>
      <c r="AP32" s="415"/>
      <c r="AQ32" s="415"/>
      <c r="AR32" s="415"/>
      <c r="AS32" s="415"/>
      <c r="AT32" s="415"/>
      <c r="AU32" s="415"/>
      <c r="AV32" s="415"/>
      <c r="AW32" s="415"/>
      <c r="AX32" s="415"/>
      <c r="AY32" s="415"/>
      <c r="AZ32" s="415"/>
      <c r="BA32" s="415"/>
      <c r="BB32" s="415"/>
      <c r="BC32" s="415"/>
      <c r="BE32" s="415" t="s">
        <v>200</v>
      </c>
      <c r="BF32" s="415"/>
      <c r="BG32" s="415"/>
      <c r="BH32" s="415"/>
      <c r="BI32" s="415"/>
      <c r="BJ32" s="415"/>
      <c r="BK32" s="415"/>
      <c r="BL32" s="415"/>
      <c r="BM32" s="415"/>
      <c r="BN32" s="415"/>
      <c r="BO32" s="415"/>
      <c r="BP32" s="415"/>
      <c r="BQ32" s="415"/>
      <c r="BR32" s="415"/>
      <c r="BS32" s="415"/>
      <c r="BT32" s="415"/>
      <c r="BU32" s="415"/>
      <c r="BW32" s="415" t="s">
        <v>201</v>
      </c>
      <c r="BX32" s="415"/>
      <c r="BY32" s="415"/>
      <c r="BZ32" s="415"/>
      <c r="CA32" s="415"/>
      <c r="CB32" s="415"/>
      <c r="CC32" s="415"/>
      <c r="CD32" s="415"/>
      <c r="CE32" s="415"/>
      <c r="CF32" s="415"/>
      <c r="CG32" s="415"/>
      <c r="CH32" s="415"/>
      <c r="CI32" s="415"/>
      <c r="CJ32" s="415"/>
      <c r="CK32" s="415"/>
      <c r="CL32" s="415"/>
      <c r="CM32" s="415"/>
      <c r="CO32" s="415" t="s">
        <v>202</v>
      </c>
      <c r="CP32" s="415"/>
      <c r="CQ32" s="415"/>
      <c r="CR32" s="415"/>
      <c r="CS32" s="415"/>
      <c r="CT32" s="415"/>
      <c r="CU32" s="415"/>
      <c r="CV32" s="415"/>
      <c r="CW32" s="415"/>
      <c r="CX32" s="415"/>
      <c r="CY32" s="415"/>
      <c r="CZ32" s="415"/>
      <c r="DA32" s="415"/>
      <c r="DB32" s="415"/>
      <c r="DC32" s="415"/>
      <c r="DD32" s="415"/>
      <c r="DE32" s="415"/>
      <c r="DI32" s="201"/>
    </row>
    <row r="33" spans="1:113" ht="13.5" customHeight="1">
      <c r="A33" s="178"/>
      <c r="B33" s="202"/>
      <c r="C33" s="435" t="s">
        <v>203</v>
      </c>
      <c r="D33" s="435"/>
      <c r="E33" s="400" t="s">
        <v>204</v>
      </c>
      <c r="F33" s="400"/>
      <c r="G33" s="400"/>
      <c r="H33" s="400"/>
      <c r="I33" s="400"/>
      <c r="J33" s="400"/>
      <c r="K33" s="400"/>
      <c r="L33" s="400"/>
      <c r="M33" s="400"/>
      <c r="N33" s="400"/>
      <c r="O33" s="400"/>
      <c r="P33" s="400"/>
      <c r="Q33" s="400"/>
      <c r="R33" s="400"/>
      <c r="S33" s="400"/>
      <c r="T33" s="203"/>
      <c r="U33" s="435" t="s">
        <v>203</v>
      </c>
      <c r="V33" s="435"/>
      <c r="W33" s="400" t="s">
        <v>205</v>
      </c>
      <c r="X33" s="400"/>
      <c r="Y33" s="400"/>
      <c r="Z33" s="400"/>
      <c r="AA33" s="400"/>
      <c r="AB33" s="400"/>
      <c r="AC33" s="400"/>
      <c r="AD33" s="400"/>
      <c r="AE33" s="400"/>
      <c r="AF33" s="400"/>
      <c r="AG33" s="400"/>
      <c r="AH33" s="400"/>
      <c r="AI33" s="400"/>
      <c r="AJ33" s="400"/>
      <c r="AK33" s="400"/>
      <c r="AL33" s="203"/>
      <c r="AM33" s="435" t="s">
        <v>206</v>
      </c>
      <c r="AN33" s="435"/>
      <c r="AO33" s="400" t="s">
        <v>205</v>
      </c>
      <c r="AP33" s="400"/>
      <c r="AQ33" s="400"/>
      <c r="AR33" s="400"/>
      <c r="AS33" s="400"/>
      <c r="AT33" s="400"/>
      <c r="AU33" s="400"/>
      <c r="AV33" s="400"/>
      <c r="AW33" s="400"/>
      <c r="AX33" s="400"/>
      <c r="AY33" s="400"/>
      <c r="AZ33" s="400"/>
      <c r="BA33" s="400"/>
      <c r="BB33" s="400"/>
      <c r="BC33" s="400"/>
      <c r="BD33" s="204"/>
      <c r="BE33" s="400" t="s">
        <v>207</v>
      </c>
      <c r="BF33" s="400"/>
      <c r="BG33" s="400" t="s">
        <v>208</v>
      </c>
      <c r="BH33" s="400"/>
      <c r="BI33" s="400"/>
      <c r="BJ33" s="400"/>
      <c r="BK33" s="400"/>
      <c r="BL33" s="400"/>
      <c r="BM33" s="400"/>
      <c r="BN33" s="400"/>
      <c r="BO33" s="400"/>
      <c r="BP33" s="400"/>
      <c r="BQ33" s="400"/>
      <c r="BR33" s="400"/>
      <c r="BS33" s="400"/>
      <c r="BT33" s="400"/>
      <c r="BU33" s="400"/>
      <c r="BV33" s="204"/>
      <c r="BW33" s="435" t="s">
        <v>207</v>
      </c>
      <c r="BX33" s="435"/>
      <c r="BY33" s="400" t="s">
        <v>209</v>
      </c>
      <c r="BZ33" s="400"/>
      <c r="CA33" s="400"/>
      <c r="CB33" s="400"/>
      <c r="CC33" s="400"/>
      <c r="CD33" s="400"/>
      <c r="CE33" s="400"/>
      <c r="CF33" s="400"/>
      <c r="CG33" s="400"/>
      <c r="CH33" s="400"/>
      <c r="CI33" s="400"/>
      <c r="CJ33" s="400"/>
      <c r="CK33" s="400"/>
      <c r="CL33" s="400"/>
      <c r="CM33" s="400"/>
      <c r="CN33" s="203"/>
      <c r="CO33" s="435" t="s">
        <v>206</v>
      </c>
      <c r="CP33" s="435"/>
      <c r="CQ33" s="400" t="s">
        <v>210</v>
      </c>
      <c r="CR33" s="400"/>
      <c r="CS33" s="400"/>
      <c r="CT33" s="400"/>
      <c r="CU33" s="400"/>
      <c r="CV33" s="400"/>
      <c r="CW33" s="400"/>
      <c r="CX33" s="400"/>
      <c r="CY33" s="400"/>
      <c r="CZ33" s="400"/>
      <c r="DA33" s="400"/>
      <c r="DB33" s="400"/>
      <c r="DC33" s="400"/>
      <c r="DD33" s="400"/>
      <c r="DE33" s="400"/>
      <c r="DF33" s="203"/>
      <c r="DG33" s="600" t="s">
        <v>211</v>
      </c>
      <c r="DH33" s="600"/>
      <c r="DI33" s="205"/>
    </row>
    <row r="34" spans="1:113" ht="32.25" customHeight="1">
      <c r="A34" s="178"/>
      <c r="B34" s="202"/>
      <c r="C34" s="601">
        <f>IF(E34="","",1)</f>
        <v>1</v>
      </c>
      <c r="D34" s="601"/>
      <c r="E34" s="602" t="str">
        <f>IF('各会計、関係団体の財政状況及び健全化判断比率'!B7="","",'各会計、関係団体の財政状況及び健全化判断比率'!B7)</f>
        <v>一般会計</v>
      </c>
      <c r="F34" s="602"/>
      <c r="G34" s="602"/>
      <c r="H34" s="602"/>
      <c r="I34" s="602"/>
      <c r="J34" s="602"/>
      <c r="K34" s="602"/>
      <c r="L34" s="602"/>
      <c r="M34" s="602"/>
      <c r="N34" s="602"/>
      <c r="O34" s="602"/>
      <c r="P34" s="602"/>
      <c r="Q34" s="602"/>
      <c r="R34" s="602"/>
      <c r="S34" s="602"/>
      <c r="T34" s="178"/>
      <c r="U34" s="601">
        <f>IF(W34="","",MAX(C34:D43)+1)</f>
        <v>5</v>
      </c>
      <c r="V34" s="601"/>
      <c r="W34" s="602" t="str">
        <f>IF('各会計、関係団体の財政状況及び健全化判断比率'!B28="","",'各会計、関係団体の財政状況及び健全化判断比率'!B28)</f>
        <v>国民健康保険事業特別会計（事業勘定）</v>
      </c>
      <c r="X34" s="602"/>
      <c r="Y34" s="602"/>
      <c r="Z34" s="602"/>
      <c r="AA34" s="602"/>
      <c r="AB34" s="602"/>
      <c r="AC34" s="602"/>
      <c r="AD34" s="602"/>
      <c r="AE34" s="602"/>
      <c r="AF34" s="602"/>
      <c r="AG34" s="602"/>
      <c r="AH34" s="602"/>
      <c r="AI34" s="602"/>
      <c r="AJ34" s="602"/>
      <c r="AK34" s="602"/>
      <c r="AL34" s="178"/>
      <c r="AM34" s="601">
        <f>IF(AO34="","",MAX(C34:D43,U34:V43)+1)</f>
        <v>10</v>
      </c>
      <c r="AN34" s="601"/>
      <c r="AO34" s="602" t="str">
        <f>IF('各会計、関係団体の財政状況及び健全化判断比率'!B33="","",'各会計、関係団体の財政状況及び健全化判断比率'!B33)</f>
        <v>水道事業会計</v>
      </c>
      <c r="AP34" s="602"/>
      <c r="AQ34" s="602"/>
      <c r="AR34" s="602"/>
      <c r="AS34" s="602"/>
      <c r="AT34" s="602"/>
      <c r="AU34" s="602"/>
      <c r="AV34" s="602"/>
      <c r="AW34" s="602"/>
      <c r="AX34" s="602"/>
      <c r="AY34" s="602"/>
      <c r="AZ34" s="602"/>
      <c r="BA34" s="602"/>
      <c r="BB34" s="602"/>
      <c r="BC34" s="602"/>
      <c r="BD34" s="178"/>
      <c r="BE34" s="601">
        <f>IF(BG34="","",MAX(C34:D43,U34:V43,AM34:AN43)+1)</f>
        <v>12</v>
      </c>
      <c r="BF34" s="601"/>
      <c r="BG34" s="602" t="str">
        <f>IF('各会計、関係団体の財政状況及び健全化判断比率'!B35="","",'各会計、関係団体の財政状況及び健全化判断比率'!B35)</f>
        <v>農業集落排水特別会計</v>
      </c>
      <c r="BH34" s="602"/>
      <c r="BI34" s="602"/>
      <c r="BJ34" s="602"/>
      <c r="BK34" s="602"/>
      <c r="BL34" s="602"/>
      <c r="BM34" s="602"/>
      <c r="BN34" s="602"/>
      <c r="BO34" s="602"/>
      <c r="BP34" s="602"/>
      <c r="BQ34" s="602"/>
      <c r="BR34" s="602"/>
      <c r="BS34" s="602"/>
      <c r="BT34" s="602"/>
      <c r="BU34" s="602"/>
      <c r="BV34" s="178"/>
      <c r="BW34" s="601">
        <f>IF(BY34="","",MAX(C34:D43,U34:V43,AM34:AN43,BE34:BF43)+1)</f>
        <v>13</v>
      </c>
      <c r="BX34" s="601"/>
      <c r="BY34" s="602" t="str">
        <f>IF('各会計、関係団体の財政状況及び健全化判断比率'!B68="","",'各会計、関係団体の財政状況及び健全化判断比率'!B68)</f>
        <v>松山衛生事務組合（一般会計）</v>
      </c>
      <c r="BZ34" s="602"/>
      <c r="CA34" s="602"/>
      <c r="CB34" s="602"/>
      <c r="CC34" s="602"/>
      <c r="CD34" s="602"/>
      <c r="CE34" s="602"/>
      <c r="CF34" s="602"/>
      <c r="CG34" s="602"/>
      <c r="CH34" s="602"/>
      <c r="CI34" s="602"/>
      <c r="CJ34" s="602"/>
      <c r="CK34" s="602"/>
      <c r="CL34" s="602"/>
      <c r="CM34" s="602"/>
      <c r="CN34" s="178"/>
      <c r="CO34" s="601">
        <f>IF(CQ34="","",MAX(C34:D43,U34:V43,AM34:AN43,BE34:BF43,BW34:BX43)+1)</f>
        <v>23</v>
      </c>
      <c r="CP34" s="601"/>
      <c r="CQ34" s="602" t="str">
        <f>IF('各会計、関係団体の財政状況及び健全化判断比率'!BS7="","",'各会計、関係団体の財政状況及び健全化判断比率'!BS7)</f>
        <v>（株）グリーンキーパー</v>
      </c>
      <c r="CR34" s="602"/>
      <c r="CS34" s="602"/>
      <c r="CT34" s="602"/>
      <c r="CU34" s="602"/>
      <c r="CV34" s="602"/>
      <c r="CW34" s="602"/>
      <c r="CX34" s="602"/>
      <c r="CY34" s="602"/>
      <c r="CZ34" s="602"/>
      <c r="DA34" s="602"/>
      <c r="DB34" s="602"/>
      <c r="DC34" s="602"/>
      <c r="DD34" s="602"/>
      <c r="DE34" s="602"/>
      <c r="DG34" s="603" t="str">
        <f>IF('各会計、関係団体の財政状況及び健全化判断比率'!BR7="","",'各会計、関係団体の財政状況及び健全化判断比率'!BR7)</f>
        <v/>
      </c>
      <c r="DH34" s="603"/>
      <c r="DI34" s="205"/>
    </row>
    <row r="35" spans="1:113" ht="32.25" customHeight="1">
      <c r="A35" s="178"/>
      <c r="B35" s="202"/>
      <c r="C35" s="601">
        <f>IF(E35="","",C34+1)</f>
        <v>2</v>
      </c>
      <c r="D35" s="601"/>
      <c r="E35" s="602" t="str">
        <f>IF('各会計、関係団体の財政状況及び健全化判断比率'!B8="","",'各会計、関係団体の財政状況及び健全化判断比率'!B8)</f>
        <v>とべの館特別会計</v>
      </c>
      <c r="F35" s="602"/>
      <c r="G35" s="602"/>
      <c r="H35" s="602"/>
      <c r="I35" s="602"/>
      <c r="J35" s="602"/>
      <c r="K35" s="602"/>
      <c r="L35" s="602"/>
      <c r="M35" s="602"/>
      <c r="N35" s="602"/>
      <c r="O35" s="602"/>
      <c r="P35" s="602"/>
      <c r="Q35" s="602"/>
      <c r="R35" s="602"/>
      <c r="S35" s="602"/>
      <c r="T35" s="178"/>
      <c r="U35" s="601">
        <f>IF(W35="","",U34+1)</f>
        <v>6</v>
      </c>
      <c r="V35" s="601"/>
      <c r="W35" s="602" t="str">
        <f>IF('各会計、関係団体の財政状況及び健全化判断比率'!B29="","",'各会計、関係団体の財政状況及び健全化判断比率'!B29)</f>
        <v>国民健康保険事業特別会計（直営診療施設勘定）</v>
      </c>
      <c r="X35" s="602"/>
      <c r="Y35" s="602"/>
      <c r="Z35" s="602"/>
      <c r="AA35" s="602"/>
      <c r="AB35" s="602"/>
      <c r="AC35" s="602"/>
      <c r="AD35" s="602"/>
      <c r="AE35" s="602"/>
      <c r="AF35" s="602"/>
      <c r="AG35" s="602"/>
      <c r="AH35" s="602"/>
      <c r="AI35" s="602"/>
      <c r="AJ35" s="602"/>
      <c r="AK35" s="602"/>
      <c r="AL35" s="178"/>
      <c r="AM35" s="601">
        <f t="shared" ref="AM35:AM43" si="0">IF(AO35="","",AM34+1)</f>
        <v>11</v>
      </c>
      <c r="AN35" s="601"/>
      <c r="AO35" s="602" t="str">
        <f>IF('各会計、関係団体の財政状況及び健全化判断比率'!B34="","",'各会計、関係団体の財政状況及び健全化判断比率'!B34)</f>
        <v>公共下水道事業会計</v>
      </c>
      <c r="AP35" s="602"/>
      <c r="AQ35" s="602"/>
      <c r="AR35" s="602"/>
      <c r="AS35" s="602"/>
      <c r="AT35" s="602"/>
      <c r="AU35" s="602"/>
      <c r="AV35" s="602"/>
      <c r="AW35" s="602"/>
      <c r="AX35" s="602"/>
      <c r="AY35" s="602"/>
      <c r="AZ35" s="602"/>
      <c r="BA35" s="602"/>
      <c r="BB35" s="602"/>
      <c r="BC35" s="602"/>
      <c r="BD35" s="178"/>
      <c r="BE35" s="601" t="str">
        <f t="shared" ref="BE35:BE43" si="1">IF(BG35="","",BE34+1)</f>
        <v/>
      </c>
      <c r="BF35" s="601"/>
      <c r="BG35" s="602"/>
      <c r="BH35" s="602"/>
      <c r="BI35" s="602"/>
      <c r="BJ35" s="602"/>
      <c r="BK35" s="602"/>
      <c r="BL35" s="602"/>
      <c r="BM35" s="602"/>
      <c r="BN35" s="602"/>
      <c r="BO35" s="602"/>
      <c r="BP35" s="602"/>
      <c r="BQ35" s="602"/>
      <c r="BR35" s="602"/>
      <c r="BS35" s="602"/>
      <c r="BT35" s="602"/>
      <c r="BU35" s="602"/>
      <c r="BV35" s="178"/>
      <c r="BW35" s="601">
        <f t="shared" ref="BW35:BW43" si="2">IF(BY35="","",BW34+1)</f>
        <v>14</v>
      </c>
      <c r="BX35" s="601"/>
      <c r="BY35" s="602" t="str">
        <f>IF('各会計、関係団体の財政状況及び健全化判断比率'!B69="","",'各会計、関係団体の財政状況及び健全化判断比率'!B69)</f>
        <v>愛媛県市町総合事務組合（退職手当事業分）</v>
      </c>
      <c r="BZ35" s="602"/>
      <c r="CA35" s="602"/>
      <c r="CB35" s="602"/>
      <c r="CC35" s="602"/>
      <c r="CD35" s="602"/>
      <c r="CE35" s="602"/>
      <c r="CF35" s="602"/>
      <c r="CG35" s="602"/>
      <c r="CH35" s="602"/>
      <c r="CI35" s="602"/>
      <c r="CJ35" s="602"/>
      <c r="CK35" s="602"/>
      <c r="CL35" s="602"/>
      <c r="CM35" s="602"/>
      <c r="CN35" s="178"/>
      <c r="CO35" s="601" t="str">
        <f t="shared" ref="CO35:CO43" si="3">IF(CQ35="","",CO34+1)</f>
        <v/>
      </c>
      <c r="CP35" s="601"/>
      <c r="CQ35" s="602" t="str">
        <f>IF('各会計、関係団体の財政状況及び健全化判断比率'!BS8="","",'各会計、関係団体の財政状況及び健全化判断比率'!BS8)</f>
        <v/>
      </c>
      <c r="CR35" s="602"/>
      <c r="CS35" s="602"/>
      <c r="CT35" s="602"/>
      <c r="CU35" s="602"/>
      <c r="CV35" s="602"/>
      <c r="CW35" s="602"/>
      <c r="CX35" s="602"/>
      <c r="CY35" s="602"/>
      <c r="CZ35" s="602"/>
      <c r="DA35" s="602"/>
      <c r="DB35" s="602"/>
      <c r="DC35" s="602"/>
      <c r="DD35" s="602"/>
      <c r="DE35" s="602"/>
      <c r="DG35" s="603" t="str">
        <f>IF('各会計、関係団体の財政状況及び健全化判断比率'!BR8="","",'各会計、関係団体の財政状況及び健全化判断比率'!BR8)</f>
        <v/>
      </c>
      <c r="DH35" s="603"/>
      <c r="DI35" s="205"/>
    </row>
    <row r="36" spans="1:113" ht="32.25" customHeight="1">
      <c r="A36" s="178"/>
      <c r="B36" s="202"/>
      <c r="C36" s="601">
        <f>IF(E36="","",C35+1)</f>
        <v>3</v>
      </c>
      <c r="D36" s="601"/>
      <c r="E36" s="602" t="str">
        <f>IF('各会計、関係団体の財政状況及び健全化判断比率'!B9="","",'各会計、関係団体の財政状況及び健全化判断比率'!B9)</f>
        <v>とべ温泉特別会計</v>
      </c>
      <c r="F36" s="602"/>
      <c r="G36" s="602"/>
      <c r="H36" s="602"/>
      <c r="I36" s="602"/>
      <c r="J36" s="602"/>
      <c r="K36" s="602"/>
      <c r="L36" s="602"/>
      <c r="M36" s="602"/>
      <c r="N36" s="602"/>
      <c r="O36" s="602"/>
      <c r="P36" s="602"/>
      <c r="Q36" s="602"/>
      <c r="R36" s="602"/>
      <c r="S36" s="602"/>
      <c r="T36" s="178"/>
      <c r="U36" s="601">
        <f t="shared" ref="U36:U43" si="4">IF(W36="","",U35+1)</f>
        <v>7</v>
      </c>
      <c r="V36" s="601"/>
      <c r="W36" s="602" t="str">
        <f>IF('各会計、関係団体の財政状況及び健全化判断比率'!B30="","",'各会計、関係団体の財政状況及び健全化判断比率'!B30)</f>
        <v>介護保険事業特別会計（保険事業勘定）</v>
      </c>
      <c r="X36" s="602"/>
      <c r="Y36" s="602"/>
      <c r="Z36" s="602"/>
      <c r="AA36" s="602"/>
      <c r="AB36" s="602"/>
      <c r="AC36" s="602"/>
      <c r="AD36" s="602"/>
      <c r="AE36" s="602"/>
      <c r="AF36" s="602"/>
      <c r="AG36" s="602"/>
      <c r="AH36" s="602"/>
      <c r="AI36" s="602"/>
      <c r="AJ36" s="602"/>
      <c r="AK36" s="602"/>
      <c r="AL36" s="178"/>
      <c r="AM36" s="601" t="str">
        <f t="shared" si="0"/>
        <v/>
      </c>
      <c r="AN36" s="601"/>
      <c r="AO36" s="602"/>
      <c r="AP36" s="602"/>
      <c r="AQ36" s="602"/>
      <c r="AR36" s="602"/>
      <c r="AS36" s="602"/>
      <c r="AT36" s="602"/>
      <c r="AU36" s="602"/>
      <c r="AV36" s="602"/>
      <c r="AW36" s="602"/>
      <c r="AX36" s="602"/>
      <c r="AY36" s="602"/>
      <c r="AZ36" s="602"/>
      <c r="BA36" s="602"/>
      <c r="BB36" s="602"/>
      <c r="BC36" s="602"/>
      <c r="BD36" s="178"/>
      <c r="BE36" s="601" t="str">
        <f t="shared" si="1"/>
        <v/>
      </c>
      <c r="BF36" s="601"/>
      <c r="BG36" s="602"/>
      <c r="BH36" s="602"/>
      <c r="BI36" s="602"/>
      <c r="BJ36" s="602"/>
      <c r="BK36" s="602"/>
      <c r="BL36" s="602"/>
      <c r="BM36" s="602"/>
      <c r="BN36" s="602"/>
      <c r="BO36" s="602"/>
      <c r="BP36" s="602"/>
      <c r="BQ36" s="602"/>
      <c r="BR36" s="602"/>
      <c r="BS36" s="602"/>
      <c r="BT36" s="602"/>
      <c r="BU36" s="602"/>
      <c r="BV36" s="178"/>
      <c r="BW36" s="601">
        <f t="shared" si="2"/>
        <v>15</v>
      </c>
      <c r="BX36" s="601"/>
      <c r="BY36" s="602" t="str">
        <f>IF('各会計、関係団体の財政状況及び健全化判断比率'!B70="","",'各会計、関係団体の財政状況及び健全化判断比率'!B70)</f>
        <v>愛媛県市町総合事務組合（消防補償事業分）</v>
      </c>
      <c r="BZ36" s="602"/>
      <c r="CA36" s="602"/>
      <c r="CB36" s="602"/>
      <c r="CC36" s="602"/>
      <c r="CD36" s="602"/>
      <c r="CE36" s="602"/>
      <c r="CF36" s="602"/>
      <c r="CG36" s="602"/>
      <c r="CH36" s="602"/>
      <c r="CI36" s="602"/>
      <c r="CJ36" s="602"/>
      <c r="CK36" s="602"/>
      <c r="CL36" s="602"/>
      <c r="CM36" s="602"/>
      <c r="CN36" s="178"/>
      <c r="CO36" s="601" t="str">
        <f t="shared" si="3"/>
        <v/>
      </c>
      <c r="CP36" s="601"/>
      <c r="CQ36" s="602" t="str">
        <f>IF('各会計、関係団体の財政状況及び健全化判断比率'!BS9="","",'各会計、関係団体の財政状況及び健全化判断比率'!BS9)</f>
        <v/>
      </c>
      <c r="CR36" s="602"/>
      <c r="CS36" s="602"/>
      <c r="CT36" s="602"/>
      <c r="CU36" s="602"/>
      <c r="CV36" s="602"/>
      <c r="CW36" s="602"/>
      <c r="CX36" s="602"/>
      <c r="CY36" s="602"/>
      <c r="CZ36" s="602"/>
      <c r="DA36" s="602"/>
      <c r="DB36" s="602"/>
      <c r="DC36" s="602"/>
      <c r="DD36" s="602"/>
      <c r="DE36" s="602"/>
      <c r="DG36" s="603" t="str">
        <f>IF('各会計、関係団体の財政状況及び健全化判断比率'!BR9="","",'各会計、関係団体の財政状況及び健全化判断比率'!BR9)</f>
        <v/>
      </c>
      <c r="DH36" s="603"/>
      <c r="DI36" s="205"/>
    </row>
    <row r="37" spans="1:113" ht="32.25" customHeight="1">
      <c r="A37" s="178"/>
      <c r="B37" s="202"/>
      <c r="C37" s="601">
        <f>IF(E37="","",C36+1)</f>
        <v>4</v>
      </c>
      <c r="D37" s="601"/>
      <c r="E37" s="602" t="str">
        <f>IF('各会計、関係団体の財政状況及び健全化判断比率'!B10="","",'各会計、関係団体の財政状況及び健全化判断比率'!B10)</f>
        <v>浄化槽特別会計</v>
      </c>
      <c r="F37" s="602"/>
      <c r="G37" s="602"/>
      <c r="H37" s="602"/>
      <c r="I37" s="602"/>
      <c r="J37" s="602"/>
      <c r="K37" s="602"/>
      <c r="L37" s="602"/>
      <c r="M37" s="602"/>
      <c r="N37" s="602"/>
      <c r="O37" s="602"/>
      <c r="P37" s="602"/>
      <c r="Q37" s="602"/>
      <c r="R37" s="602"/>
      <c r="S37" s="602"/>
      <c r="T37" s="178"/>
      <c r="U37" s="601">
        <f t="shared" si="4"/>
        <v>8</v>
      </c>
      <c r="V37" s="601"/>
      <c r="W37" s="602" t="str">
        <f>IF('各会計、関係団体の財政状況及び健全化判断比率'!B31="","",'各会計、関係団体の財政状況及び健全化判断比率'!B31)</f>
        <v>介護保険事業特別会計（介護サービス事業勘定）</v>
      </c>
      <c r="X37" s="602"/>
      <c r="Y37" s="602"/>
      <c r="Z37" s="602"/>
      <c r="AA37" s="602"/>
      <c r="AB37" s="602"/>
      <c r="AC37" s="602"/>
      <c r="AD37" s="602"/>
      <c r="AE37" s="602"/>
      <c r="AF37" s="602"/>
      <c r="AG37" s="602"/>
      <c r="AH37" s="602"/>
      <c r="AI37" s="602"/>
      <c r="AJ37" s="602"/>
      <c r="AK37" s="602"/>
      <c r="AL37" s="178"/>
      <c r="AM37" s="601" t="str">
        <f t="shared" si="0"/>
        <v/>
      </c>
      <c r="AN37" s="601"/>
      <c r="AO37" s="602"/>
      <c r="AP37" s="602"/>
      <c r="AQ37" s="602"/>
      <c r="AR37" s="602"/>
      <c r="AS37" s="602"/>
      <c r="AT37" s="602"/>
      <c r="AU37" s="602"/>
      <c r="AV37" s="602"/>
      <c r="AW37" s="602"/>
      <c r="AX37" s="602"/>
      <c r="AY37" s="602"/>
      <c r="AZ37" s="602"/>
      <c r="BA37" s="602"/>
      <c r="BB37" s="602"/>
      <c r="BC37" s="602"/>
      <c r="BD37" s="178"/>
      <c r="BE37" s="601" t="str">
        <f t="shared" si="1"/>
        <v/>
      </c>
      <c r="BF37" s="601"/>
      <c r="BG37" s="602"/>
      <c r="BH37" s="602"/>
      <c r="BI37" s="602"/>
      <c r="BJ37" s="602"/>
      <c r="BK37" s="602"/>
      <c r="BL37" s="602"/>
      <c r="BM37" s="602"/>
      <c r="BN37" s="602"/>
      <c r="BO37" s="602"/>
      <c r="BP37" s="602"/>
      <c r="BQ37" s="602"/>
      <c r="BR37" s="602"/>
      <c r="BS37" s="602"/>
      <c r="BT37" s="602"/>
      <c r="BU37" s="602"/>
      <c r="BV37" s="178"/>
      <c r="BW37" s="601">
        <f t="shared" si="2"/>
        <v>16</v>
      </c>
      <c r="BX37" s="601"/>
      <c r="BY37" s="602" t="str">
        <f>IF('各会計、関係団体の財政状況及び健全化判断比率'!B71="","",'各会計、関係団体の財政状況及び健全化判断比率'!B71)</f>
        <v>愛媛県市町総合事務組合（交通災害事業分）</v>
      </c>
      <c r="BZ37" s="602"/>
      <c r="CA37" s="602"/>
      <c r="CB37" s="602"/>
      <c r="CC37" s="602"/>
      <c r="CD37" s="602"/>
      <c r="CE37" s="602"/>
      <c r="CF37" s="602"/>
      <c r="CG37" s="602"/>
      <c r="CH37" s="602"/>
      <c r="CI37" s="602"/>
      <c r="CJ37" s="602"/>
      <c r="CK37" s="602"/>
      <c r="CL37" s="602"/>
      <c r="CM37" s="602"/>
      <c r="CN37" s="178"/>
      <c r="CO37" s="601" t="str">
        <f t="shared" si="3"/>
        <v/>
      </c>
      <c r="CP37" s="601"/>
      <c r="CQ37" s="602" t="str">
        <f>IF('各会計、関係団体の財政状況及び健全化判断比率'!BS10="","",'各会計、関係団体の財政状況及び健全化判断比率'!BS10)</f>
        <v/>
      </c>
      <c r="CR37" s="602"/>
      <c r="CS37" s="602"/>
      <c r="CT37" s="602"/>
      <c r="CU37" s="602"/>
      <c r="CV37" s="602"/>
      <c r="CW37" s="602"/>
      <c r="CX37" s="602"/>
      <c r="CY37" s="602"/>
      <c r="CZ37" s="602"/>
      <c r="DA37" s="602"/>
      <c r="DB37" s="602"/>
      <c r="DC37" s="602"/>
      <c r="DD37" s="602"/>
      <c r="DE37" s="602"/>
      <c r="DG37" s="603" t="str">
        <f>IF('各会計、関係団体の財政状況及び健全化判断比率'!BR10="","",'各会計、関係団体の財政状況及び健全化判断比率'!BR10)</f>
        <v/>
      </c>
      <c r="DH37" s="603"/>
      <c r="DI37" s="205"/>
    </row>
    <row r="38" spans="1:113" ht="32.25" customHeight="1">
      <c r="A38" s="178"/>
      <c r="B38" s="202"/>
      <c r="C38" s="601" t="str">
        <f t="shared" ref="C38:C43" si="5">IF(E38="","",C37+1)</f>
        <v/>
      </c>
      <c r="D38" s="601"/>
      <c r="E38" s="602" t="str">
        <f>IF('各会計、関係団体の財政状況及び健全化判断比率'!B11="","",'各会計、関係団体の財政状況及び健全化判断比率'!B11)</f>
        <v/>
      </c>
      <c r="F38" s="602"/>
      <c r="G38" s="602"/>
      <c r="H38" s="602"/>
      <c r="I38" s="602"/>
      <c r="J38" s="602"/>
      <c r="K38" s="602"/>
      <c r="L38" s="602"/>
      <c r="M38" s="602"/>
      <c r="N38" s="602"/>
      <c r="O38" s="602"/>
      <c r="P38" s="602"/>
      <c r="Q38" s="602"/>
      <c r="R38" s="602"/>
      <c r="S38" s="602"/>
      <c r="T38" s="178"/>
      <c r="U38" s="601">
        <f t="shared" si="4"/>
        <v>9</v>
      </c>
      <c r="V38" s="601"/>
      <c r="W38" s="602" t="str">
        <f>IF('各会計、関係団体の財政状況及び健全化判断比率'!B32="","",'各会計、関係団体の財政状況及び健全化判断比率'!B32)</f>
        <v>後期高齢者医療特別会計</v>
      </c>
      <c r="X38" s="602"/>
      <c r="Y38" s="602"/>
      <c r="Z38" s="602"/>
      <c r="AA38" s="602"/>
      <c r="AB38" s="602"/>
      <c r="AC38" s="602"/>
      <c r="AD38" s="602"/>
      <c r="AE38" s="602"/>
      <c r="AF38" s="602"/>
      <c r="AG38" s="602"/>
      <c r="AH38" s="602"/>
      <c r="AI38" s="602"/>
      <c r="AJ38" s="602"/>
      <c r="AK38" s="602"/>
      <c r="AL38" s="178"/>
      <c r="AM38" s="601" t="str">
        <f t="shared" si="0"/>
        <v/>
      </c>
      <c r="AN38" s="601"/>
      <c r="AO38" s="602"/>
      <c r="AP38" s="602"/>
      <c r="AQ38" s="602"/>
      <c r="AR38" s="602"/>
      <c r="AS38" s="602"/>
      <c r="AT38" s="602"/>
      <c r="AU38" s="602"/>
      <c r="AV38" s="602"/>
      <c r="AW38" s="602"/>
      <c r="AX38" s="602"/>
      <c r="AY38" s="602"/>
      <c r="AZ38" s="602"/>
      <c r="BA38" s="602"/>
      <c r="BB38" s="602"/>
      <c r="BC38" s="602"/>
      <c r="BD38" s="178"/>
      <c r="BE38" s="601" t="str">
        <f t="shared" si="1"/>
        <v/>
      </c>
      <c r="BF38" s="601"/>
      <c r="BG38" s="602"/>
      <c r="BH38" s="602"/>
      <c r="BI38" s="602"/>
      <c r="BJ38" s="602"/>
      <c r="BK38" s="602"/>
      <c r="BL38" s="602"/>
      <c r="BM38" s="602"/>
      <c r="BN38" s="602"/>
      <c r="BO38" s="602"/>
      <c r="BP38" s="602"/>
      <c r="BQ38" s="602"/>
      <c r="BR38" s="602"/>
      <c r="BS38" s="602"/>
      <c r="BT38" s="602"/>
      <c r="BU38" s="602"/>
      <c r="BV38" s="178"/>
      <c r="BW38" s="601">
        <f t="shared" si="2"/>
        <v>17</v>
      </c>
      <c r="BX38" s="601"/>
      <c r="BY38" s="602" t="str">
        <f>IF('各会計、関係団体の財政状況及び健全化判断比率'!B72="","",'各会計、関係団体の財政状況及び健全化判断比率'!B72)</f>
        <v>愛媛県市町総合事務組合（自治会館事業分）</v>
      </c>
      <c r="BZ38" s="602"/>
      <c r="CA38" s="602"/>
      <c r="CB38" s="602"/>
      <c r="CC38" s="602"/>
      <c r="CD38" s="602"/>
      <c r="CE38" s="602"/>
      <c r="CF38" s="602"/>
      <c r="CG38" s="602"/>
      <c r="CH38" s="602"/>
      <c r="CI38" s="602"/>
      <c r="CJ38" s="602"/>
      <c r="CK38" s="602"/>
      <c r="CL38" s="602"/>
      <c r="CM38" s="602"/>
      <c r="CN38" s="178"/>
      <c r="CO38" s="601" t="str">
        <f t="shared" si="3"/>
        <v/>
      </c>
      <c r="CP38" s="601"/>
      <c r="CQ38" s="602" t="str">
        <f>IF('各会計、関係団体の財政状況及び健全化判断比率'!BS11="","",'各会計、関係団体の財政状況及び健全化判断比率'!BS11)</f>
        <v/>
      </c>
      <c r="CR38" s="602"/>
      <c r="CS38" s="602"/>
      <c r="CT38" s="602"/>
      <c r="CU38" s="602"/>
      <c r="CV38" s="602"/>
      <c r="CW38" s="602"/>
      <c r="CX38" s="602"/>
      <c r="CY38" s="602"/>
      <c r="CZ38" s="602"/>
      <c r="DA38" s="602"/>
      <c r="DB38" s="602"/>
      <c r="DC38" s="602"/>
      <c r="DD38" s="602"/>
      <c r="DE38" s="602"/>
      <c r="DG38" s="603" t="str">
        <f>IF('各会計、関係団体の財政状況及び健全化判断比率'!BR11="","",'各会計、関係団体の財政状況及び健全化判断比率'!BR11)</f>
        <v/>
      </c>
      <c r="DH38" s="603"/>
      <c r="DI38" s="205"/>
    </row>
    <row r="39" spans="1:113" ht="32.25" customHeight="1">
      <c r="A39" s="178"/>
      <c r="B39" s="202"/>
      <c r="C39" s="601" t="str">
        <f t="shared" si="5"/>
        <v/>
      </c>
      <c r="D39" s="601"/>
      <c r="E39" s="602" t="str">
        <f>IF('各会計、関係団体の財政状況及び健全化判断比率'!B12="","",'各会計、関係団体の財政状況及び健全化判断比率'!B12)</f>
        <v/>
      </c>
      <c r="F39" s="602"/>
      <c r="G39" s="602"/>
      <c r="H39" s="602"/>
      <c r="I39" s="602"/>
      <c r="J39" s="602"/>
      <c r="K39" s="602"/>
      <c r="L39" s="602"/>
      <c r="M39" s="602"/>
      <c r="N39" s="602"/>
      <c r="O39" s="602"/>
      <c r="P39" s="602"/>
      <c r="Q39" s="602"/>
      <c r="R39" s="602"/>
      <c r="S39" s="602"/>
      <c r="T39" s="178"/>
      <c r="U39" s="601" t="str">
        <f t="shared" si="4"/>
        <v/>
      </c>
      <c r="V39" s="601"/>
      <c r="W39" s="602"/>
      <c r="X39" s="602"/>
      <c r="Y39" s="602"/>
      <c r="Z39" s="602"/>
      <c r="AA39" s="602"/>
      <c r="AB39" s="602"/>
      <c r="AC39" s="602"/>
      <c r="AD39" s="602"/>
      <c r="AE39" s="602"/>
      <c r="AF39" s="602"/>
      <c r="AG39" s="602"/>
      <c r="AH39" s="602"/>
      <c r="AI39" s="602"/>
      <c r="AJ39" s="602"/>
      <c r="AK39" s="602"/>
      <c r="AL39" s="178"/>
      <c r="AM39" s="601" t="str">
        <f t="shared" si="0"/>
        <v/>
      </c>
      <c r="AN39" s="601"/>
      <c r="AO39" s="602"/>
      <c r="AP39" s="602"/>
      <c r="AQ39" s="602"/>
      <c r="AR39" s="602"/>
      <c r="AS39" s="602"/>
      <c r="AT39" s="602"/>
      <c r="AU39" s="602"/>
      <c r="AV39" s="602"/>
      <c r="AW39" s="602"/>
      <c r="AX39" s="602"/>
      <c r="AY39" s="602"/>
      <c r="AZ39" s="602"/>
      <c r="BA39" s="602"/>
      <c r="BB39" s="602"/>
      <c r="BC39" s="602"/>
      <c r="BD39" s="178"/>
      <c r="BE39" s="601" t="str">
        <f t="shared" si="1"/>
        <v/>
      </c>
      <c r="BF39" s="601"/>
      <c r="BG39" s="602"/>
      <c r="BH39" s="602"/>
      <c r="BI39" s="602"/>
      <c r="BJ39" s="602"/>
      <c r="BK39" s="602"/>
      <c r="BL39" s="602"/>
      <c r="BM39" s="602"/>
      <c r="BN39" s="602"/>
      <c r="BO39" s="602"/>
      <c r="BP39" s="602"/>
      <c r="BQ39" s="602"/>
      <c r="BR39" s="602"/>
      <c r="BS39" s="602"/>
      <c r="BT39" s="602"/>
      <c r="BU39" s="602"/>
      <c r="BV39" s="178"/>
      <c r="BW39" s="601">
        <f t="shared" si="2"/>
        <v>18</v>
      </c>
      <c r="BX39" s="601"/>
      <c r="BY39" s="602" t="str">
        <f>IF('各会計、関係団体の財政状況及び健全化判断比率'!B73="","",'各会計、関係団体の財政状況及び健全化判断比率'!B73)</f>
        <v>愛媛県市町総合事務組合（議員公務災害事業分）</v>
      </c>
      <c r="BZ39" s="602"/>
      <c r="CA39" s="602"/>
      <c r="CB39" s="602"/>
      <c r="CC39" s="602"/>
      <c r="CD39" s="602"/>
      <c r="CE39" s="602"/>
      <c r="CF39" s="602"/>
      <c r="CG39" s="602"/>
      <c r="CH39" s="602"/>
      <c r="CI39" s="602"/>
      <c r="CJ39" s="602"/>
      <c r="CK39" s="602"/>
      <c r="CL39" s="602"/>
      <c r="CM39" s="602"/>
      <c r="CN39" s="178"/>
      <c r="CO39" s="601" t="str">
        <f t="shared" si="3"/>
        <v/>
      </c>
      <c r="CP39" s="601"/>
      <c r="CQ39" s="602" t="str">
        <f>IF('各会計、関係団体の財政状況及び健全化判断比率'!BS12="","",'各会計、関係団体の財政状況及び健全化判断比率'!BS12)</f>
        <v/>
      </c>
      <c r="CR39" s="602"/>
      <c r="CS39" s="602"/>
      <c r="CT39" s="602"/>
      <c r="CU39" s="602"/>
      <c r="CV39" s="602"/>
      <c r="CW39" s="602"/>
      <c r="CX39" s="602"/>
      <c r="CY39" s="602"/>
      <c r="CZ39" s="602"/>
      <c r="DA39" s="602"/>
      <c r="DB39" s="602"/>
      <c r="DC39" s="602"/>
      <c r="DD39" s="602"/>
      <c r="DE39" s="602"/>
      <c r="DG39" s="603" t="str">
        <f>IF('各会計、関係団体の財政状況及び健全化判断比率'!BR12="","",'各会計、関係団体の財政状況及び健全化判断比率'!BR12)</f>
        <v/>
      </c>
      <c r="DH39" s="603"/>
      <c r="DI39" s="205"/>
    </row>
    <row r="40" spans="1:113" ht="32.25" customHeight="1">
      <c r="A40" s="178"/>
      <c r="B40" s="202"/>
      <c r="C40" s="601" t="str">
        <f t="shared" si="5"/>
        <v/>
      </c>
      <c r="D40" s="601"/>
      <c r="E40" s="602" t="str">
        <f>IF('各会計、関係団体の財政状況及び健全化判断比率'!B13="","",'各会計、関係団体の財政状況及び健全化判断比率'!B13)</f>
        <v/>
      </c>
      <c r="F40" s="602"/>
      <c r="G40" s="602"/>
      <c r="H40" s="602"/>
      <c r="I40" s="602"/>
      <c r="J40" s="602"/>
      <c r="K40" s="602"/>
      <c r="L40" s="602"/>
      <c r="M40" s="602"/>
      <c r="N40" s="602"/>
      <c r="O40" s="602"/>
      <c r="P40" s="602"/>
      <c r="Q40" s="602"/>
      <c r="R40" s="602"/>
      <c r="S40" s="602"/>
      <c r="T40" s="178"/>
      <c r="U40" s="601" t="str">
        <f t="shared" si="4"/>
        <v/>
      </c>
      <c r="V40" s="601"/>
      <c r="W40" s="602"/>
      <c r="X40" s="602"/>
      <c r="Y40" s="602"/>
      <c r="Z40" s="602"/>
      <c r="AA40" s="602"/>
      <c r="AB40" s="602"/>
      <c r="AC40" s="602"/>
      <c r="AD40" s="602"/>
      <c r="AE40" s="602"/>
      <c r="AF40" s="602"/>
      <c r="AG40" s="602"/>
      <c r="AH40" s="602"/>
      <c r="AI40" s="602"/>
      <c r="AJ40" s="602"/>
      <c r="AK40" s="602"/>
      <c r="AL40" s="178"/>
      <c r="AM40" s="601" t="str">
        <f t="shared" si="0"/>
        <v/>
      </c>
      <c r="AN40" s="601"/>
      <c r="AO40" s="602"/>
      <c r="AP40" s="602"/>
      <c r="AQ40" s="602"/>
      <c r="AR40" s="602"/>
      <c r="AS40" s="602"/>
      <c r="AT40" s="602"/>
      <c r="AU40" s="602"/>
      <c r="AV40" s="602"/>
      <c r="AW40" s="602"/>
      <c r="AX40" s="602"/>
      <c r="AY40" s="602"/>
      <c r="AZ40" s="602"/>
      <c r="BA40" s="602"/>
      <c r="BB40" s="602"/>
      <c r="BC40" s="602"/>
      <c r="BD40" s="178"/>
      <c r="BE40" s="601" t="str">
        <f t="shared" si="1"/>
        <v/>
      </c>
      <c r="BF40" s="601"/>
      <c r="BG40" s="602"/>
      <c r="BH40" s="602"/>
      <c r="BI40" s="602"/>
      <c r="BJ40" s="602"/>
      <c r="BK40" s="602"/>
      <c r="BL40" s="602"/>
      <c r="BM40" s="602"/>
      <c r="BN40" s="602"/>
      <c r="BO40" s="602"/>
      <c r="BP40" s="602"/>
      <c r="BQ40" s="602"/>
      <c r="BR40" s="602"/>
      <c r="BS40" s="602"/>
      <c r="BT40" s="602"/>
      <c r="BU40" s="602"/>
      <c r="BV40" s="178"/>
      <c r="BW40" s="601">
        <f t="shared" si="2"/>
        <v>19</v>
      </c>
      <c r="BX40" s="601"/>
      <c r="BY40" s="602" t="str">
        <f>IF('各会計、関係団体の財政状況及び健全化判断比率'!B74="","",'各会計、関係団体の財政状況及び健全化判断比率'!B74)</f>
        <v>愛媛県市町総合事務組合（共通経費分）</v>
      </c>
      <c r="BZ40" s="602"/>
      <c r="CA40" s="602"/>
      <c r="CB40" s="602"/>
      <c r="CC40" s="602"/>
      <c r="CD40" s="602"/>
      <c r="CE40" s="602"/>
      <c r="CF40" s="602"/>
      <c r="CG40" s="602"/>
      <c r="CH40" s="602"/>
      <c r="CI40" s="602"/>
      <c r="CJ40" s="602"/>
      <c r="CK40" s="602"/>
      <c r="CL40" s="602"/>
      <c r="CM40" s="602"/>
      <c r="CN40" s="178"/>
      <c r="CO40" s="601" t="str">
        <f t="shared" si="3"/>
        <v/>
      </c>
      <c r="CP40" s="601"/>
      <c r="CQ40" s="602" t="str">
        <f>IF('各会計、関係団体の財政状況及び健全化判断比率'!BS13="","",'各会計、関係団体の財政状況及び健全化判断比率'!BS13)</f>
        <v/>
      </c>
      <c r="CR40" s="602"/>
      <c r="CS40" s="602"/>
      <c r="CT40" s="602"/>
      <c r="CU40" s="602"/>
      <c r="CV40" s="602"/>
      <c r="CW40" s="602"/>
      <c r="CX40" s="602"/>
      <c r="CY40" s="602"/>
      <c r="CZ40" s="602"/>
      <c r="DA40" s="602"/>
      <c r="DB40" s="602"/>
      <c r="DC40" s="602"/>
      <c r="DD40" s="602"/>
      <c r="DE40" s="602"/>
      <c r="DG40" s="603" t="str">
        <f>IF('各会計、関係団体の財政状況及び健全化判断比率'!BR13="","",'各会計、関係団体の財政状況及び健全化判断比率'!BR13)</f>
        <v/>
      </c>
      <c r="DH40" s="603"/>
      <c r="DI40" s="205"/>
    </row>
    <row r="41" spans="1:113" ht="32.25" customHeight="1">
      <c r="A41" s="178"/>
      <c r="B41" s="202"/>
      <c r="C41" s="601" t="str">
        <f t="shared" si="5"/>
        <v/>
      </c>
      <c r="D41" s="601"/>
      <c r="E41" s="602" t="str">
        <f>IF('各会計、関係団体の財政状況及び健全化判断比率'!B14="","",'各会計、関係団体の財政状況及び健全化判断比率'!B14)</f>
        <v/>
      </c>
      <c r="F41" s="602"/>
      <c r="G41" s="602"/>
      <c r="H41" s="602"/>
      <c r="I41" s="602"/>
      <c r="J41" s="602"/>
      <c r="K41" s="602"/>
      <c r="L41" s="602"/>
      <c r="M41" s="602"/>
      <c r="N41" s="602"/>
      <c r="O41" s="602"/>
      <c r="P41" s="602"/>
      <c r="Q41" s="602"/>
      <c r="R41" s="602"/>
      <c r="S41" s="602"/>
      <c r="T41" s="178"/>
      <c r="U41" s="601" t="str">
        <f t="shared" si="4"/>
        <v/>
      </c>
      <c r="V41" s="601"/>
      <c r="W41" s="602"/>
      <c r="X41" s="602"/>
      <c r="Y41" s="602"/>
      <c r="Z41" s="602"/>
      <c r="AA41" s="602"/>
      <c r="AB41" s="602"/>
      <c r="AC41" s="602"/>
      <c r="AD41" s="602"/>
      <c r="AE41" s="602"/>
      <c r="AF41" s="602"/>
      <c r="AG41" s="602"/>
      <c r="AH41" s="602"/>
      <c r="AI41" s="602"/>
      <c r="AJ41" s="602"/>
      <c r="AK41" s="602"/>
      <c r="AL41" s="178"/>
      <c r="AM41" s="601" t="str">
        <f t="shared" si="0"/>
        <v/>
      </c>
      <c r="AN41" s="601"/>
      <c r="AO41" s="602"/>
      <c r="AP41" s="602"/>
      <c r="AQ41" s="602"/>
      <c r="AR41" s="602"/>
      <c r="AS41" s="602"/>
      <c r="AT41" s="602"/>
      <c r="AU41" s="602"/>
      <c r="AV41" s="602"/>
      <c r="AW41" s="602"/>
      <c r="AX41" s="602"/>
      <c r="AY41" s="602"/>
      <c r="AZ41" s="602"/>
      <c r="BA41" s="602"/>
      <c r="BB41" s="602"/>
      <c r="BC41" s="602"/>
      <c r="BD41" s="178"/>
      <c r="BE41" s="601" t="str">
        <f t="shared" si="1"/>
        <v/>
      </c>
      <c r="BF41" s="601"/>
      <c r="BG41" s="602"/>
      <c r="BH41" s="602"/>
      <c r="BI41" s="602"/>
      <c r="BJ41" s="602"/>
      <c r="BK41" s="602"/>
      <c r="BL41" s="602"/>
      <c r="BM41" s="602"/>
      <c r="BN41" s="602"/>
      <c r="BO41" s="602"/>
      <c r="BP41" s="602"/>
      <c r="BQ41" s="602"/>
      <c r="BR41" s="602"/>
      <c r="BS41" s="602"/>
      <c r="BT41" s="602"/>
      <c r="BU41" s="602"/>
      <c r="BV41" s="178"/>
      <c r="BW41" s="601">
        <f t="shared" si="2"/>
        <v>20</v>
      </c>
      <c r="BX41" s="601"/>
      <c r="BY41" s="602" t="str">
        <f>IF('各会計、関係団体の財政状況及び健全化判断比率'!B75="","",'各会計、関係団体の財政状況及び健全化判断比率'!B75)</f>
        <v>伊予市・伊予郡養護老人ホーム組合（一般会計）</v>
      </c>
      <c r="BZ41" s="602"/>
      <c r="CA41" s="602"/>
      <c r="CB41" s="602"/>
      <c r="CC41" s="602"/>
      <c r="CD41" s="602"/>
      <c r="CE41" s="602"/>
      <c r="CF41" s="602"/>
      <c r="CG41" s="602"/>
      <c r="CH41" s="602"/>
      <c r="CI41" s="602"/>
      <c r="CJ41" s="602"/>
      <c r="CK41" s="602"/>
      <c r="CL41" s="602"/>
      <c r="CM41" s="602"/>
      <c r="CN41" s="178"/>
      <c r="CO41" s="601" t="str">
        <f t="shared" si="3"/>
        <v/>
      </c>
      <c r="CP41" s="601"/>
      <c r="CQ41" s="602" t="str">
        <f>IF('各会計、関係団体の財政状況及び健全化判断比率'!BS14="","",'各会計、関係団体の財政状況及び健全化判断比率'!BS14)</f>
        <v/>
      </c>
      <c r="CR41" s="602"/>
      <c r="CS41" s="602"/>
      <c r="CT41" s="602"/>
      <c r="CU41" s="602"/>
      <c r="CV41" s="602"/>
      <c r="CW41" s="602"/>
      <c r="CX41" s="602"/>
      <c r="CY41" s="602"/>
      <c r="CZ41" s="602"/>
      <c r="DA41" s="602"/>
      <c r="DB41" s="602"/>
      <c r="DC41" s="602"/>
      <c r="DD41" s="602"/>
      <c r="DE41" s="602"/>
      <c r="DG41" s="603" t="str">
        <f>IF('各会計、関係団体の財政状況及び健全化判断比率'!BR14="","",'各会計、関係団体の財政状況及び健全化判断比率'!BR14)</f>
        <v/>
      </c>
      <c r="DH41" s="603"/>
      <c r="DI41" s="205"/>
    </row>
    <row r="42" spans="1:113" ht="32.25" customHeight="1">
      <c r="B42" s="202"/>
      <c r="C42" s="601" t="str">
        <f t="shared" si="5"/>
        <v/>
      </c>
      <c r="D42" s="601"/>
      <c r="E42" s="602" t="str">
        <f>IF('各会計、関係団体の財政状況及び健全化判断比率'!B15="","",'各会計、関係団体の財政状況及び健全化判断比率'!B15)</f>
        <v/>
      </c>
      <c r="F42" s="602"/>
      <c r="G42" s="602"/>
      <c r="H42" s="602"/>
      <c r="I42" s="602"/>
      <c r="J42" s="602"/>
      <c r="K42" s="602"/>
      <c r="L42" s="602"/>
      <c r="M42" s="602"/>
      <c r="N42" s="602"/>
      <c r="O42" s="602"/>
      <c r="P42" s="602"/>
      <c r="Q42" s="602"/>
      <c r="R42" s="602"/>
      <c r="S42" s="602"/>
      <c r="T42" s="178"/>
      <c r="U42" s="601" t="str">
        <f t="shared" si="4"/>
        <v/>
      </c>
      <c r="V42" s="601"/>
      <c r="W42" s="602"/>
      <c r="X42" s="602"/>
      <c r="Y42" s="602"/>
      <c r="Z42" s="602"/>
      <c r="AA42" s="602"/>
      <c r="AB42" s="602"/>
      <c r="AC42" s="602"/>
      <c r="AD42" s="602"/>
      <c r="AE42" s="602"/>
      <c r="AF42" s="602"/>
      <c r="AG42" s="602"/>
      <c r="AH42" s="602"/>
      <c r="AI42" s="602"/>
      <c r="AJ42" s="602"/>
      <c r="AK42" s="602"/>
      <c r="AL42" s="178"/>
      <c r="AM42" s="601" t="str">
        <f t="shared" si="0"/>
        <v/>
      </c>
      <c r="AN42" s="601"/>
      <c r="AO42" s="602"/>
      <c r="AP42" s="602"/>
      <c r="AQ42" s="602"/>
      <c r="AR42" s="602"/>
      <c r="AS42" s="602"/>
      <c r="AT42" s="602"/>
      <c r="AU42" s="602"/>
      <c r="AV42" s="602"/>
      <c r="AW42" s="602"/>
      <c r="AX42" s="602"/>
      <c r="AY42" s="602"/>
      <c r="AZ42" s="602"/>
      <c r="BA42" s="602"/>
      <c r="BB42" s="602"/>
      <c r="BC42" s="602"/>
      <c r="BD42" s="178"/>
      <c r="BE42" s="601" t="str">
        <f t="shared" si="1"/>
        <v/>
      </c>
      <c r="BF42" s="601"/>
      <c r="BG42" s="602"/>
      <c r="BH42" s="602"/>
      <c r="BI42" s="602"/>
      <c r="BJ42" s="602"/>
      <c r="BK42" s="602"/>
      <c r="BL42" s="602"/>
      <c r="BM42" s="602"/>
      <c r="BN42" s="602"/>
      <c r="BO42" s="602"/>
      <c r="BP42" s="602"/>
      <c r="BQ42" s="602"/>
      <c r="BR42" s="602"/>
      <c r="BS42" s="602"/>
      <c r="BT42" s="602"/>
      <c r="BU42" s="602"/>
      <c r="BV42" s="178"/>
      <c r="BW42" s="601">
        <f t="shared" si="2"/>
        <v>21</v>
      </c>
      <c r="BX42" s="601"/>
      <c r="BY42" s="602" t="str">
        <f>IF('各会計、関係団体の財政状況及び健全化判断比率'!B76="","",'各会計、関係団体の財政状況及び健全化判断比率'!B76)</f>
        <v>大洲・喜多衛生事務組合（一般会計）</v>
      </c>
      <c r="BZ42" s="602"/>
      <c r="CA42" s="602"/>
      <c r="CB42" s="602"/>
      <c r="CC42" s="602"/>
      <c r="CD42" s="602"/>
      <c r="CE42" s="602"/>
      <c r="CF42" s="602"/>
      <c r="CG42" s="602"/>
      <c r="CH42" s="602"/>
      <c r="CI42" s="602"/>
      <c r="CJ42" s="602"/>
      <c r="CK42" s="602"/>
      <c r="CL42" s="602"/>
      <c r="CM42" s="602"/>
      <c r="CN42" s="178"/>
      <c r="CO42" s="601" t="str">
        <f t="shared" si="3"/>
        <v/>
      </c>
      <c r="CP42" s="601"/>
      <c r="CQ42" s="602" t="str">
        <f>IF('各会計、関係団体の財政状況及び健全化判断比率'!BS15="","",'各会計、関係団体の財政状況及び健全化判断比率'!BS15)</f>
        <v/>
      </c>
      <c r="CR42" s="602"/>
      <c r="CS42" s="602"/>
      <c r="CT42" s="602"/>
      <c r="CU42" s="602"/>
      <c r="CV42" s="602"/>
      <c r="CW42" s="602"/>
      <c r="CX42" s="602"/>
      <c r="CY42" s="602"/>
      <c r="CZ42" s="602"/>
      <c r="DA42" s="602"/>
      <c r="DB42" s="602"/>
      <c r="DC42" s="602"/>
      <c r="DD42" s="602"/>
      <c r="DE42" s="602"/>
      <c r="DG42" s="603" t="str">
        <f>IF('各会計、関係団体の財政状況及び健全化判断比率'!BR15="","",'各会計、関係団体の財政状況及び健全化判断比率'!BR15)</f>
        <v/>
      </c>
      <c r="DH42" s="603"/>
      <c r="DI42" s="205"/>
    </row>
    <row r="43" spans="1:113" ht="32.25" customHeight="1">
      <c r="B43" s="202"/>
      <c r="C43" s="601" t="str">
        <f t="shared" si="5"/>
        <v/>
      </c>
      <c r="D43" s="601"/>
      <c r="E43" s="602" t="str">
        <f>IF('各会計、関係団体の財政状況及び健全化判断比率'!B16="","",'各会計、関係団体の財政状況及び健全化判断比率'!B16)</f>
        <v/>
      </c>
      <c r="F43" s="602"/>
      <c r="G43" s="602"/>
      <c r="H43" s="602"/>
      <c r="I43" s="602"/>
      <c r="J43" s="602"/>
      <c r="K43" s="602"/>
      <c r="L43" s="602"/>
      <c r="M43" s="602"/>
      <c r="N43" s="602"/>
      <c r="O43" s="602"/>
      <c r="P43" s="602"/>
      <c r="Q43" s="602"/>
      <c r="R43" s="602"/>
      <c r="S43" s="602"/>
      <c r="T43" s="178"/>
      <c r="U43" s="601" t="str">
        <f t="shared" si="4"/>
        <v/>
      </c>
      <c r="V43" s="601"/>
      <c r="W43" s="602"/>
      <c r="X43" s="602"/>
      <c r="Y43" s="602"/>
      <c r="Z43" s="602"/>
      <c r="AA43" s="602"/>
      <c r="AB43" s="602"/>
      <c r="AC43" s="602"/>
      <c r="AD43" s="602"/>
      <c r="AE43" s="602"/>
      <c r="AF43" s="602"/>
      <c r="AG43" s="602"/>
      <c r="AH43" s="602"/>
      <c r="AI43" s="602"/>
      <c r="AJ43" s="602"/>
      <c r="AK43" s="602"/>
      <c r="AL43" s="178"/>
      <c r="AM43" s="601" t="str">
        <f t="shared" si="0"/>
        <v/>
      </c>
      <c r="AN43" s="601"/>
      <c r="AO43" s="602"/>
      <c r="AP43" s="602"/>
      <c r="AQ43" s="602"/>
      <c r="AR43" s="602"/>
      <c r="AS43" s="602"/>
      <c r="AT43" s="602"/>
      <c r="AU43" s="602"/>
      <c r="AV43" s="602"/>
      <c r="AW43" s="602"/>
      <c r="AX43" s="602"/>
      <c r="AY43" s="602"/>
      <c r="AZ43" s="602"/>
      <c r="BA43" s="602"/>
      <c r="BB43" s="602"/>
      <c r="BC43" s="602"/>
      <c r="BD43" s="178"/>
      <c r="BE43" s="601" t="str">
        <f t="shared" si="1"/>
        <v/>
      </c>
      <c r="BF43" s="601"/>
      <c r="BG43" s="602"/>
      <c r="BH43" s="602"/>
      <c r="BI43" s="602"/>
      <c r="BJ43" s="602"/>
      <c r="BK43" s="602"/>
      <c r="BL43" s="602"/>
      <c r="BM43" s="602"/>
      <c r="BN43" s="602"/>
      <c r="BO43" s="602"/>
      <c r="BP43" s="602"/>
      <c r="BQ43" s="602"/>
      <c r="BR43" s="602"/>
      <c r="BS43" s="602"/>
      <c r="BT43" s="602"/>
      <c r="BU43" s="602"/>
      <c r="BV43" s="178"/>
      <c r="BW43" s="601">
        <f t="shared" si="2"/>
        <v>22</v>
      </c>
      <c r="BX43" s="601"/>
      <c r="BY43" s="602" t="str">
        <f>IF('各会計、関係団体の財政状況及び健全化判断比率'!B77="","",'各会計、関係団体の財政状況及び健全化判断比率'!B77)</f>
        <v>伊予消防等事務組合（一般会計）</v>
      </c>
      <c r="BZ43" s="602"/>
      <c r="CA43" s="602"/>
      <c r="CB43" s="602"/>
      <c r="CC43" s="602"/>
      <c r="CD43" s="602"/>
      <c r="CE43" s="602"/>
      <c r="CF43" s="602"/>
      <c r="CG43" s="602"/>
      <c r="CH43" s="602"/>
      <c r="CI43" s="602"/>
      <c r="CJ43" s="602"/>
      <c r="CK43" s="602"/>
      <c r="CL43" s="602"/>
      <c r="CM43" s="602"/>
      <c r="CN43" s="178"/>
      <c r="CO43" s="601" t="str">
        <f t="shared" si="3"/>
        <v/>
      </c>
      <c r="CP43" s="601"/>
      <c r="CQ43" s="602" t="str">
        <f>IF('各会計、関係団体の財政状況及び健全化判断比率'!BS16="","",'各会計、関係団体の財政状況及び健全化判断比率'!BS16)</f>
        <v/>
      </c>
      <c r="CR43" s="602"/>
      <c r="CS43" s="602"/>
      <c r="CT43" s="602"/>
      <c r="CU43" s="602"/>
      <c r="CV43" s="602"/>
      <c r="CW43" s="602"/>
      <c r="CX43" s="602"/>
      <c r="CY43" s="602"/>
      <c r="CZ43" s="602"/>
      <c r="DA43" s="602"/>
      <c r="DB43" s="602"/>
      <c r="DC43" s="602"/>
      <c r="DD43" s="602"/>
      <c r="DE43" s="602"/>
      <c r="DG43" s="603" t="str">
        <f>IF('各会計、関係団体の財政状況及び健全化判断比率'!BR16="","",'各会計、関係団体の財政状況及び健全化判断比率'!BR16)</f>
        <v/>
      </c>
      <c r="DH43" s="603"/>
      <c r="DI43" s="205"/>
    </row>
    <row r="44" spans="1:113" ht="13.5" customHeight="1" thickBot="1">
      <c r="B44" s="206"/>
      <c r="C44" s="207"/>
      <c r="D44" s="207"/>
      <c r="E44" s="207"/>
      <c r="F44" s="207"/>
      <c r="G44" s="207"/>
      <c r="H44" s="207"/>
      <c r="I44" s="207"/>
      <c r="J44" s="207"/>
      <c r="K44" s="207"/>
      <c r="L44" s="207"/>
      <c r="M44" s="207"/>
      <c r="N44" s="207"/>
      <c r="O44" s="207"/>
      <c r="P44" s="207"/>
      <c r="Q44" s="207"/>
      <c r="R44" s="207"/>
      <c r="S44" s="207"/>
      <c r="T44" s="207"/>
      <c r="U44" s="207"/>
      <c r="V44" s="207"/>
      <c r="W44" s="207"/>
      <c r="X44" s="207"/>
      <c r="Y44" s="207"/>
      <c r="Z44" s="207"/>
      <c r="AA44" s="207"/>
      <c r="AB44" s="207"/>
      <c r="AC44" s="207"/>
      <c r="AD44" s="207"/>
      <c r="AE44" s="207"/>
      <c r="AF44" s="207"/>
      <c r="AG44" s="207"/>
      <c r="AH44" s="207"/>
      <c r="AI44" s="207"/>
      <c r="AJ44" s="207"/>
      <c r="AK44" s="207"/>
      <c r="AL44" s="207"/>
      <c r="AM44" s="207"/>
      <c r="AN44" s="207"/>
      <c r="AO44" s="207"/>
      <c r="AP44" s="207"/>
      <c r="AQ44" s="207"/>
      <c r="AR44" s="207"/>
      <c r="AS44" s="207"/>
      <c r="AT44" s="207"/>
      <c r="AU44" s="207"/>
      <c r="AV44" s="207"/>
      <c r="AW44" s="207"/>
      <c r="AX44" s="207"/>
      <c r="AY44" s="207"/>
      <c r="AZ44" s="207"/>
      <c r="BA44" s="207"/>
      <c r="BB44" s="207"/>
      <c r="BC44" s="207"/>
      <c r="BD44" s="207"/>
      <c r="BE44" s="207"/>
      <c r="BF44" s="207"/>
      <c r="BG44" s="207"/>
      <c r="BH44" s="207"/>
      <c r="BI44" s="207"/>
      <c r="BJ44" s="207"/>
      <c r="BK44" s="207"/>
      <c r="BL44" s="207"/>
      <c r="BM44" s="207"/>
      <c r="BN44" s="207"/>
      <c r="BO44" s="207"/>
      <c r="BP44" s="207"/>
      <c r="BQ44" s="207"/>
      <c r="BR44" s="207"/>
      <c r="BS44" s="207"/>
      <c r="BT44" s="207"/>
      <c r="BU44" s="207"/>
      <c r="BV44" s="207"/>
      <c r="BW44" s="207"/>
      <c r="BX44" s="207"/>
      <c r="BY44" s="207"/>
      <c r="BZ44" s="207"/>
      <c r="CA44" s="207"/>
      <c r="CB44" s="207"/>
      <c r="CC44" s="207"/>
      <c r="CD44" s="207"/>
      <c r="CE44" s="207"/>
      <c r="CF44" s="207"/>
      <c r="CG44" s="207"/>
      <c r="CH44" s="207"/>
      <c r="CI44" s="207"/>
      <c r="CJ44" s="207"/>
      <c r="CK44" s="207"/>
      <c r="CL44" s="207"/>
      <c r="CM44" s="207"/>
      <c r="CN44" s="207"/>
      <c r="CO44" s="207"/>
      <c r="CP44" s="207"/>
      <c r="CQ44" s="207"/>
      <c r="CR44" s="207"/>
      <c r="CS44" s="207"/>
      <c r="CT44" s="207"/>
      <c r="CU44" s="207"/>
      <c r="CV44" s="207"/>
      <c r="CW44" s="207"/>
      <c r="CX44" s="207"/>
      <c r="CY44" s="207"/>
      <c r="CZ44" s="207"/>
      <c r="DA44" s="207"/>
      <c r="DB44" s="207"/>
      <c r="DC44" s="207"/>
      <c r="DD44" s="207"/>
      <c r="DE44" s="207"/>
      <c r="DF44" s="207"/>
      <c r="DG44" s="207"/>
      <c r="DH44" s="207"/>
      <c r="DI44" s="208"/>
    </row>
    <row r="45" spans="1:113"/>
    <row r="46" spans="1:113">
      <c r="B46" s="177" t="s">
        <v>212</v>
      </c>
      <c r="E46" s="604" t="s">
        <v>213</v>
      </c>
      <c r="F46" s="604"/>
      <c r="G46" s="604"/>
      <c r="H46" s="604"/>
      <c r="I46" s="604"/>
      <c r="J46" s="604"/>
      <c r="K46" s="604"/>
      <c r="L46" s="604"/>
      <c r="M46" s="604"/>
      <c r="N46" s="604"/>
      <c r="O46" s="604"/>
      <c r="P46" s="604"/>
      <c r="Q46" s="604"/>
      <c r="R46" s="604"/>
      <c r="S46" s="604"/>
      <c r="T46" s="604"/>
      <c r="U46" s="604"/>
      <c r="V46" s="604"/>
      <c r="W46" s="604"/>
      <c r="X46" s="604"/>
      <c r="Y46" s="604"/>
      <c r="Z46" s="604"/>
      <c r="AA46" s="604"/>
      <c r="AB46" s="604"/>
      <c r="AC46" s="604"/>
      <c r="AD46" s="604"/>
      <c r="AE46" s="604"/>
      <c r="AF46" s="604"/>
      <c r="AG46" s="604"/>
      <c r="AH46" s="604"/>
      <c r="AI46" s="604"/>
      <c r="AJ46" s="604"/>
      <c r="AK46" s="604"/>
      <c r="AL46" s="604"/>
      <c r="AM46" s="604"/>
      <c r="AN46" s="604"/>
      <c r="AO46" s="604"/>
      <c r="AP46" s="604"/>
      <c r="AQ46" s="604"/>
      <c r="AR46" s="604"/>
      <c r="AS46" s="604"/>
      <c r="AT46" s="604"/>
      <c r="AU46" s="604"/>
      <c r="AV46" s="604"/>
      <c r="AW46" s="604"/>
      <c r="AX46" s="604"/>
      <c r="AY46" s="604"/>
      <c r="AZ46" s="604"/>
      <c r="BA46" s="604"/>
      <c r="BB46" s="604"/>
      <c r="BC46" s="604"/>
      <c r="BD46" s="604"/>
      <c r="BE46" s="604"/>
      <c r="BF46" s="604"/>
      <c r="BG46" s="604"/>
      <c r="BH46" s="604"/>
      <c r="BI46" s="604"/>
      <c r="BJ46" s="604"/>
      <c r="BK46" s="604"/>
      <c r="BL46" s="604"/>
      <c r="BM46" s="604"/>
      <c r="BN46" s="604"/>
      <c r="BO46" s="604"/>
      <c r="BP46" s="604"/>
      <c r="BQ46" s="604"/>
      <c r="BR46" s="604"/>
      <c r="BS46" s="604"/>
      <c r="BT46" s="604"/>
      <c r="BU46" s="604"/>
      <c r="BV46" s="604"/>
      <c r="BW46" s="604"/>
      <c r="BX46" s="604"/>
      <c r="BY46" s="604"/>
      <c r="BZ46" s="604"/>
      <c r="CA46" s="604"/>
      <c r="CB46" s="604"/>
      <c r="CC46" s="604"/>
      <c r="CD46" s="604"/>
      <c r="CE46" s="604"/>
      <c r="CF46" s="604"/>
      <c r="CG46" s="604"/>
      <c r="CH46" s="604"/>
      <c r="CI46" s="604"/>
      <c r="CJ46" s="604"/>
      <c r="CK46" s="604"/>
      <c r="CL46" s="604"/>
      <c r="CM46" s="604"/>
      <c r="CN46" s="604"/>
      <c r="CO46" s="604"/>
      <c r="CP46" s="604"/>
      <c r="CQ46" s="604"/>
      <c r="CR46" s="604"/>
      <c r="CS46" s="604"/>
      <c r="CT46" s="604"/>
      <c r="CU46" s="604"/>
      <c r="CV46" s="604"/>
      <c r="CW46" s="604"/>
      <c r="CX46" s="604"/>
      <c r="CY46" s="604"/>
      <c r="CZ46" s="604"/>
      <c r="DA46" s="604"/>
      <c r="DB46" s="604"/>
      <c r="DC46" s="604"/>
      <c r="DD46" s="604"/>
      <c r="DE46" s="604"/>
      <c r="DF46" s="604"/>
      <c r="DG46" s="604"/>
      <c r="DH46" s="604"/>
      <c r="DI46" s="604"/>
    </row>
    <row r="47" spans="1:113">
      <c r="E47" s="604" t="s">
        <v>214</v>
      </c>
      <c r="F47" s="604"/>
      <c r="G47" s="604"/>
      <c r="H47" s="604"/>
      <c r="I47" s="604"/>
      <c r="J47" s="604"/>
      <c r="K47" s="604"/>
      <c r="L47" s="604"/>
      <c r="M47" s="604"/>
      <c r="N47" s="604"/>
      <c r="O47" s="604"/>
      <c r="P47" s="604"/>
      <c r="Q47" s="604"/>
      <c r="R47" s="604"/>
      <c r="S47" s="604"/>
      <c r="T47" s="604"/>
      <c r="U47" s="604"/>
      <c r="V47" s="604"/>
      <c r="W47" s="604"/>
      <c r="X47" s="604"/>
      <c r="Y47" s="604"/>
      <c r="Z47" s="604"/>
      <c r="AA47" s="604"/>
      <c r="AB47" s="604"/>
      <c r="AC47" s="604"/>
      <c r="AD47" s="604"/>
      <c r="AE47" s="604"/>
      <c r="AF47" s="604"/>
      <c r="AG47" s="604"/>
      <c r="AH47" s="604"/>
      <c r="AI47" s="604"/>
      <c r="AJ47" s="604"/>
      <c r="AK47" s="604"/>
      <c r="AL47" s="604"/>
      <c r="AM47" s="604"/>
      <c r="AN47" s="604"/>
      <c r="AO47" s="604"/>
      <c r="AP47" s="604"/>
      <c r="AQ47" s="604"/>
      <c r="AR47" s="604"/>
      <c r="AS47" s="604"/>
      <c r="AT47" s="604"/>
      <c r="AU47" s="604"/>
      <c r="AV47" s="604"/>
      <c r="AW47" s="604"/>
      <c r="AX47" s="604"/>
      <c r="AY47" s="604"/>
      <c r="AZ47" s="604"/>
      <c r="BA47" s="604"/>
      <c r="BB47" s="604"/>
      <c r="BC47" s="604"/>
      <c r="BD47" s="604"/>
      <c r="BE47" s="604"/>
      <c r="BF47" s="604"/>
      <c r="BG47" s="604"/>
      <c r="BH47" s="604"/>
      <c r="BI47" s="604"/>
      <c r="BJ47" s="604"/>
      <c r="BK47" s="604"/>
      <c r="BL47" s="604"/>
      <c r="BM47" s="604"/>
      <c r="BN47" s="604"/>
      <c r="BO47" s="604"/>
      <c r="BP47" s="604"/>
      <c r="BQ47" s="604"/>
      <c r="BR47" s="604"/>
      <c r="BS47" s="604"/>
      <c r="BT47" s="604"/>
      <c r="BU47" s="604"/>
      <c r="BV47" s="604"/>
      <c r="BW47" s="604"/>
      <c r="BX47" s="604"/>
      <c r="BY47" s="604"/>
      <c r="BZ47" s="604"/>
      <c r="CA47" s="604"/>
      <c r="CB47" s="604"/>
      <c r="CC47" s="604"/>
      <c r="CD47" s="604"/>
      <c r="CE47" s="604"/>
      <c r="CF47" s="604"/>
      <c r="CG47" s="604"/>
      <c r="CH47" s="604"/>
      <c r="CI47" s="604"/>
      <c r="CJ47" s="604"/>
      <c r="CK47" s="604"/>
      <c r="CL47" s="604"/>
      <c r="CM47" s="604"/>
      <c r="CN47" s="604"/>
      <c r="CO47" s="604"/>
      <c r="CP47" s="604"/>
      <c r="CQ47" s="604"/>
      <c r="CR47" s="604"/>
      <c r="CS47" s="604"/>
      <c r="CT47" s="604"/>
      <c r="CU47" s="604"/>
      <c r="CV47" s="604"/>
      <c r="CW47" s="604"/>
      <c r="CX47" s="604"/>
      <c r="CY47" s="604"/>
      <c r="CZ47" s="604"/>
      <c r="DA47" s="604"/>
      <c r="DB47" s="604"/>
      <c r="DC47" s="604"/>
      <c r="DD47" s="604"/>
      <c r="DE47" s="604"/>
      <c r="DF47" s="604"/>
      <c r="DG47" s="604"/>
      <c r="DH47" s="604"/>
      <c r="DI47" s="604"/>
    </row>
    <row r="48" spans="1:113">
      <c r="E48" s="604" t="s">
        <v>215</v>
      </c>
      <c r="F48" s="604"/>
      <c r="G48" s="604"/>
      <c r="H48" s="604"/>
      <c r="I48" s="604"/>
      <c r="J48" s="604"/>
      <c r="K48" s="604"/>
      <c r="L48" s="604"/>
      <c r="M48" s="604"/>
      <c r="N48" s="604"/>
      <c r="O48" s="604"/>
      <c r="P48" s="604"/>
      <c r="Q48" s="604"/>
      <c r="R48" s="604"/>
      <c r="S48" s="604"/>
      <c r="T48" s="604"/>
      <c r="U48" s="604"/>
      <c r="V48" s="604"/>
      <c r="W48" s="604"/>
      <c r="X48" s="604"/>
      <c r="Y48" s="604"/>
      <c r="Z48" s="604"/>
      <c r="AA48" s="604"/>
      <c r="AB48" s="604"/>
      <c r="AC48" s="604"/>
      <c r="AD48" s="604"/>
      <c r="AE48" s="604"/>
      <c r="AF48" s="604"/>
      <c r="AG48" s="604"/>
      <c r="AH48" s="604"/>
      <c r="AI48" s="604"/>
      <c r="AJ48" s="604"/>
      <c r="AK48" s="604"/>
      <c r="AL48" s="604"/>
      <c r="AM48" s="604"/>
      <c r="AN48" s="604"/>
      <c r="AO48" s="604"/>
      <c r="AP48" s="604"/>
      <c r="AQ48" s="604"/>
      <c r="AR48" s="604"/>
      <c r="AS48" s="604"/>
      <c r="AT48" s="604"/>
      <c r="AU48" s="604"/>
      <c r="AV48" s="604"/>
      <c r="AW48" s="604"/>
      <c r="AX48" s="604"/>
      <c r="AY48" s="604"/>
      <c r="AZ48" s="604"/>
      <c r="BA48" s="604"/>
      <c r="BB48" s="604"/>
      <c r="BC48" s="604"/>
      <c r="BD48" s="604"/>
      <c r="BE48" s="604"/>
      <c r="BF48" s="604"/>
      <c r="BG48" s="604"/>
      <c r="BH48" s="604"/>
      <c r="BI48" s="604"/>
      <c r="BJ48" s="604"/>
      <c r="BK48" s="604"/>
      <c r="BL48" s="604"/>
      <c r="BM48" s="604"/>
      <c r="BN48" s="604"/>
      <c r="BO48" s="604"/>
      <c r="BP48" s="604"/>
      <c r="BQ48" s="604"/>
      <c r="BR48" s="604"/>
      <c r="BS48" s="604"/>
      <c r="BT48" s="604"/>
      <c r="BU48" s="604"/>
      <c r="BV48" s="604"/>
      <c r="BW48" s="604"/>
      <c r="BX48" s="604"/>
      <c r="BY48" s="604"/>
      <c r="BZ48" s="604"/>
      <c r="CA48" s="604"/>
      <c r="CB48" s="604"/>
      <c r="CC48" s="604"/>
      <c r="CD48" s="604"/>
      <c r="CE48" s="604"/>
      <c r="CF48" s="604"/>
      <c r="CG48" s="604"/>
      <c r="CH48" s="604"/>
      <c r="CI48" s="604"/>
      <c r="CJ48" s="604"/>
      <c r="CK48" s="604"/>
      <c r="CL48" s="604"/>
      <c r="CM48" s="604"/>
      <c r="CN48" s="604"/>
      <c r="CO48" s="604"/>
      <c r="CP48" s="604"/>
      <c r="CQ48" s="604"/>
      <c r="CR48" s="604"/>
      <c r="CS48" s="604"/>
      <c r="CT48" s="604"/>
      <c r="CU48" s="604"/>
      <c r="CV48" s="604"/>
      <c r="CW48" s="604"/>
      <c r="CX48" s="604"/>
      <c r="CY48" s="604"/>
      <c r="CZ48" s="604"/>
      <c r="DA48" s="604"/>
      <c r="DB48" s="604"/>
      <c r="DC48" s="604"/>
      <c r="DD48" s="604"/>
      <c r="DE48" s="604"/>
      <c r="DF48" s="604"/>
      <c r="DG48" s="604"/>
      <c r="DH48" s="604"/>
      <c r="DI48" s="604"/>
    </row>
    <row r="49" spans="5:113">
      <c r="E49" s="605" t="s">
        <v>216</v>
      </c>
      <c r="F49" s="605"/>
      <c r="G49" s="605"/>
      <c r="H49" s="605"/>
      <c r="I49" s="605"/>
      <c r="J49" s="605"/>
      <c r="K49" s="605"/>
      <c r="L49" s="605"/>
      <c r="M49" s="605"/>
      <c r="N49" s="605"/>
      <c r="O49" s="605"/>
      <c r="P49" s="605"/>
      <c r="Q49" s="605"/>
      <c r="R49" s="605"/>
      <c r="S49" s="605"/>
      <c r="T49" s="605"/>
      <c r="U49" s="605"/>
      <c r="V49" s="605"/>
      <c r="W49" s="605"/>
      <c r="X49" s="605"/>
      <c r="Y49" s="605"/>
      <c r="Z49" s="605"/>
      <c r="AA49" s="605"/>
      <c r="AB49" s="605"/>
      <c r="AC49" s="605"/>
      <c r="AD49" s="605"/>
      <c r="AE49" s="605"/>
      <c r="AF49" s="605"/>
      <c r="AG49" s="605"/>
      <c r="AH49" s="605"/>
      <c r="AI49" s="605"/>
      <c r="AJ49" s="605"/>
      <c r="AK49" s="605"/>
      <c r="AL49" s="605"/>
      <c r="AM49" s="605"/>
      <c r="AN49" s="605"/>
      <c r="AO49" s="605"/>
      <c r="AP49" s="605"/>
      <c r="AQ49" s="605"/>
      <c r="AR49" s="605"/>
      <c r="AS49" s="605"/>
      <c r="AT49" s="605"/>
      <c r="AU49" s="605"/>
      <c r="AV49" s="605"/>
      <c r="AW49" s="605"/>
      <c r="AX49" s="605"/>
      <c r="AY49" s="605"/>
      <c r="AZ49" s="605"/>
      <c r="BA49" s="605"/>
      <c r="BB49" s="605"/>
      <c r="BC49" s="605"/>
      <c r="BD49" s="605"/>
      <c r="BE49" s="605"/>
      <c r="BF49" s="605"/>
      <c r="BG49" s="605"/>
      <c r="BH49" s="605"/>
      <c r="BI49" s="605"/>
      <c r="BJ49" s="605"/>
      <c r="BK49" s="605"/>
      <c r="BL49" s="605"/>
      <c r="BM49" s="605"/>
      <c r="BN49" s="605"/>
      <c r="BO49" s="605"/>
      <c r="BP49" s="605"/>
      <c r="BQ49" s="605"/>
      <c r="BR49" s="605"/>
      <c r="BS49" s="605"/>
      <c r="BT49" s="605"/>
      <c r="BU49" s="605"/>
      <c r="BV49" s="605"/>
      <c r="BW49" s="605"/>
      <c r="BX49" s="605"/>
      <c r="BY49" s="605"/>
      <c r="BZ49" s="605"/>
      <c r="CA49" s="605"/>
      <c r="CB49" s="605"/>
      <c r="CC49" s="605"/>
      <c r="CD49" s="605"/>
      <c r="CE49" s="605"/>
      <c r="CF49" s="605"/>
      <c r="CG49" s="605"/>
      <c r="CH49" s="605"/>
      <c r="CI49" s="605"/>
      <c r="CJ49" s="605"/>
      <c r="CK49" s="605"/>
      <c r="CL49" s="605"/>
      <c r="CM49" s="605"/>
      <c r="CN49" s="605"/>
      <c r="CO49" s="605"/>
      <c r="CP49" s="605"/>
      <c r="CQ49" s="605"/>
      <c r="CR49" s="605"/>
      <c r="CS49" s="605"/>
      <c r="CT49" s="605"/>
      <c r="CU49" s="605"/>
      <c r="CV49" s="605"/>
      <c r="CW49" s="605"/>
      <c r="CX49" s="605"/>
      <c r="CY49" s="605"/>
      <c r="CZ49" s="605"/>
      <c r="DA49" s="605"/>
      <c r="DB49" s="605"/>
      <c r="DC49" s="605"/>
      <c r="DD49" s="605"/>
      <c r="DE49" s="605"/>
      <c r="DF49" s="605"/>
      <c r="DG49" s="605"/>
      <c r="DH49" s="605"/>
      <c r="DI49" s="605"/>
    </row>
    <row r="50" spans="5:113">
      <c r="E50" s="604" t="s">
        <v>217</v>
      </c>
      <c r="F50" s="604"/>
      <c r="G50" s="604"/>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4"/>
      <c r="AY50" s="604"/>
      <c r="AZ50" s="604"/>
      <c r="BA50" s="604"/>
      <c r="BB50" s="604"/>
      <c r="BC50" s="604"/>
      <c r="BD50" s="604"/>
      <c r="BE50" s="604"/>
      <c r="BF50" s="604"/>
      <c r="BG50" s="604"/>
      <c r="BH50" s="604"/>
      <c r="BI50" s="604"/>
      <c r="BJ50" s="604"/>
      <c r="BK50" s="604"/>
      <c r="BL50" s="604"/>
      <c r="BM50" s="604"/>
      <c r="BN50" s="604"/>
      <c r="BO50" s="604"/>
      <c r="BP50" s="604"/>
      <c r="BQ50" s="604"/>
      <c r="BR50" s="604"/>
      <c r="BS50" s="604"/>
      <c r="BT50" s="604"/>
      <c r="BU50" s="604"/>
      <c r="BV50" s="604"/>
      <c r="BW50" s="604"/>
      <c r="BX50" s="604"/>
      <c r="BY50" s="604"/>
      <c r="BZ50" s="604"/>
      <c r="CA50" s="604"/>
      <c r="CB50" s="604"/>
      <c r="CC50" s="604"/>
      <c r="CD50" s="604"/>
      <c r="CE50" s="604"/>
      <c r="CF50" s="604"/>
      <c r="CG50" s="604"/>
      <c r="CH50" s="604"/>
      <c r="CI50" s="604"/>
      <c r="CJ50" s="604"/>
      <c r="CK50" s="604"/>
      <c r="CL50" s="604"/>
      <c r="CM50" s="604"/>
      <c r="CN50" s="604"/>
      <c r="CO50" s="604"/>
      <c r="CP50" s="604"/>
      <c r="CQ50" s="604"/>
      <c r="CR50" s="604"/>
      <c r="CS50" s="604"/>
      <c r="CT50" s="604"/>
      <c r="CU50" s="604"/>
      <c r="CV50" s="604"/>
      <c r="CW50" s="604"/>
      <c r="CX50" s="604"/>
      <c r="CY50" s="604"/>
      <c r="CZ50" s="604"/>
      <c r="DA50" s="604"/>
      <c r="DB50" s="604"/>
      <c r="DC50" s="604"/>
      <c r="DD50" s="604"/>
      <c r="DE50" s="604"/>
      <c r="DF50" s="604"/>
      <c r="DG50" s="604"/>
      <c r="DH50" s="604"/>
      <c r="DI50" s="604"/>
    </row>
    <row r="51" spans="5:113">
      <c r="E51" s="604" t="s">
        <v>218</v>
      </c>
      <c r="F51" s="604"/>
      <c r="G51" s="604"/>
      <c r="H51" s="604"/>
      <c r="I51" s="604"/>
      <c r="J51" s="604"/>
      <c r="K51" s="604"/>
      <c r="L51" s="604"/>
      <c r="M51" s="604"/>
      <c r="N51" s="604"/>
      <c r="O51" s="604"/>
      <c r="P51" s="604"/>
      <c r="Q51" s="604"/>
      <c r="R51" s="604"/>
      <c r="S51" s="604"/>
      <c r="T51" s="604"/>
      <c r="U51" s="604"/>
      <c r="V51" s="604"/>
      <c r="W51" s="604"/>
      <c r="X51" s="604"/>
      <c r="Y51" s="604"/>
      <c r="Z51" s="604"/>
      <c r="AA51" s="604"/>
      <c r="AB51" s="604"/>
      <c r="AC51" s="604"/>
      <c r="AD51" s="604"/>
      <c r="AE51" s="604"/>
      <c r="AF51" s="604"/>
      <c r="AG51" s="604"/>
      <c r="AH51" s="604"/>
      <c r="AI51" s="604"/>
      <c r="AJ51" s="604"/>
      <c r="AK51" s="604"/>
      <c r="AL51" s="604"/>
      <c r="AM51" s="604"/>
      <c r="AN51" s="604"/>
      <c r="AO51" s="604"/>
      <c r="AP51" s="604"/>
      <c r="AQ51" s="604"/>
      <c r="AR51" s="604"/>
      <c r="AS51" s="604"/>
      <c r="AT51" s="604"/>
      <c r="AU51" s="604"/>
      <c r="AV51" s="604"/>
      <c r="AW51" s="604"/>
      <c r="AX51" s="604"/>
      <c r="AY51" s="604"/>
      <c r="AZ51" s="604"/>
      <c r="BA51" s="604"/>
      <c r="BB51" s="604"/>
      <c r="BC51" s="604"/>
      <c r="BD51" s="604"/>
      <c r="BE51" s="604"/>
      <c r="BF51" s="604"/>
      <c r="BG51" s="604"/>
      <c r="BH51" s="604"/>
      <c r="BI51" s="604"/>
      <c r="BJ51" s="604"/>
      <c r="BK51" s="604"/>
      <c r="BL51" s="604"/>
      <c r="BM51" s="604"/>
      <c r="BN51" s="604"/>
      <c r="BO51" s="604"/>
      <c r="BP51" s="604"/>
      <c r="BQ51" s="604"/>
      <c r="BR51" s="604"/>
      <c r="BS51" s="604"/>
      <c r="BT51" s="604"/>
      <c r="BU51" s="604"/>
      <c r="BV51" s="604"/>
      <c r="BW51" s="604"/>
      <c r="BX51" s="604"/>
      <c r="BY51" s="604"/>
      <c r="BZ51" s="604"/>
      <c r="CA51" s="604"/>
      <c r="CB51" s="604"/>
      <c r="CC51" s="604"/>
      <c r="CD51" s="604"/>
      <c r="CE51" s="604"/>
      <c r="CF51" s="604"/>
      <c r="CG51" s="604"/>
      <c r="CH51" s="604"/>
      <c r="CI51" s="604"/>
      <c r="CJ51" s="604"/>
      <c r="CK51" s="604"/>
      <c r="CL51" s="604"/>
      <c r="CM51" s="604"/>
      <c r="CN51" s="604"/>
      <c r="CO51" s="604"/>
      <c r="CP51" s="604"/>
      <c r="CQ51" s="604"/>
      <c r="CR51" s="604"/>
      <c r="CS51" s="604"/>
      <c r="CT51" s="604"/>
      <c r="CU51" s="604"/>
      <c r="CV51" s="604"/>
      <c r="CW51" s="604"/>
      <c r="CX51" s="604"/>
      <c r="CY51" s="604"/>
      <c r="CZ51" s="604"/>
      <c r="DA51" s="604"/>
      <c r="DB51" s="604"/>
      <c r="DC51" s="604"/>
      <c r="DD51" s="604"/>
      <c r="DE51" s="604"/>
      <c r="DF51" s="604"/>
      <c r="DG51" s="604"/>
      <c r="DH51" s="604"/>
      <c r="DI51" s="604"/>
    </row>
    <row r="52" spans="5:113">
      <c r="E52" s="604" t="s">
        <v>219</v>
      </c>
      <c r="F52" s="604"/>
      <c r="G52" s="604"/>
      <c r="H52" s="604"/>
      <c r="I52" s="604"/>
      <c r="J52" s="604"/>
      <c r="K52" s="604"/>
      <c r="L52" s="604"/>
      <c r="M52" s="604"/>
      <c r="N52" s="604"/>
      <c r="O52" s="604"/>
      <c r="P52" s="604"/>
      <c r="Q52" s="604"/>
      <c r="R52" s="604"/>
      <c r="S52" s="604"/>
      <c r="T52" s="604"/>
      <c r="U52" s="604"/>
      <c r="V52" s="604"/>
      <c r="W52" s="604"/>
      <c r="X52" s="604"/>
      <c r="Y52" s="604"/>
      <c r="Z52" s="604"/>
      <c r="AA52" s="604"/>
      <c r="AB52" s="604"/>
      <c r="AC52" s="604"/>
      <c r="AD52" s="604"/>
      <c r="AE52" s="604"/>
      <c r="AF52" s="604"/>
      <c r="AG52" s="604"/>
      <c r="AH52" s="604"/>
      <c r="AI52" s="604"/>
      <c r="AJ52" s="604"/>
      <c r="AK52" s="604"/>
      <c r="AL52" s="604"/>
      <c r="AM52" s="604"/>
      <c r="AN52" s="604"/>
      <c r="AO52" s="604"/>
      <c r="AP52" s="604"/>
      <c r="AQ52" s="604"/>
      <c r="AR52" s="604"/>
      <c r="AS52" s="604"/>
      <c r="AT52" s="604"/>
      <c r="AU52" s="604"/>
      <c r="AV52" s="604"/>
      <c r="AW52" s="604"/>
      <c r="AX52" s="604"/>
      <c r="AY52" s="604"/>
      <c r="AZ52" s="604"/>
      <c r="BA52" s="604"/>
      <c r="BB52" s="604"/>
      <c r="BC52" s="604"/>
      <c r="BD52" s="604"/>
      <c r="BE52" s="604"/>
      <c r="BF52" s="604"/>
      <c r="BG52" s="604"/>
      <c r="BH52" s="604"/>
      <c r="BI52" s="604"/>
      <c r="BJ52" s="604"/>
      <c r="BK52" s="604"/>
      <c r="BL52" s="604"/>
      <c r="BM52" s="604"/>
      <c r="BN52" s="604"/>
      <c r="BO52" s="604"/>
      <c r="BP52" s="604"/>
      <c r="BQ52" s="604"/>
      <c r="BR52" s="604"/>
      <c r="BS52" s="604"/>
      <c r="BT52" s="604"/>
      <c r="BU52" s="604"/>
      <c r="BV52" s="604"/>
      <c r="BW52" s="604"/>
      <c r="BX52" s="604"/>
      <c r="BY52" s="604"/>
      <c r="BZ52" s="604"/>
      <c r="CA52" s="604"/>
      <c r="CB52" s="604"/>
      <c r="CC52" s="604"/>
      <c r="CD52" s="604"/>
      <c r="CE52" s="604"/>
      <c r="CF52" s="604"/>
      <c r="CG52" s="604"/>
      <c r="CH52" s="604"/>
      <c r="CI52" s="604"/>
      <c r="CJ52" s="604"/>
      <c r="CK52" s="604"/>
      <c r="CL52" s="604"/>
      <c r="CM52" s="604"/>
      <c r="CN52" s="604"/>
      <c r="CO52" s="604"/>
      <c r="CP52" s="604"/>
      <c r="CQ52" s="604"/>
      <c r="CR52" s="604"/>
      <c r="CS52" s="604"/>
      <c r="CT52" s="604"/>
      <c r="CU52" s="604"/>
      <c r="CV52" s="604"/>
      <c r="CW52" s="604"/>
      <c r="CX52" s="604"/>
      <c r="CY52" s="604"/>
      <c r="CZ52" s="604"/>
      <c r="DA52" s="604"/>
      <c r="DB52" s="604"/>
      <c r="DC52" s="604"/>
      <c r="DD52" s="604"/>
      <c r="DE52" s="604"/>
      <c r="DF52" s="604"/>
      <c r="DG52" s="604"/>
      <c r="DH52" s="604"/>
      <c r="DI52" s="604"/>
    </row>
    <row r="53" spans="5:113">
      <c r="E53" s="367" t="s">
        <v>617</v>
      </c>
    </row>
    <row r="54" spans="5:113"/>
    <row r="55" spans="5:113"/>
    <row r="56" spans="5:113"/>
  </sheetData>
  <sheetProtection password="C5BB" sheet="1" objects="1" scenarios="1"/>
  <mergeCells count="445">
    <mergeCell ref="E51:DI51"/>
    <mergeCell ref="E52:DI52"/>
    <mergeCell ref="DG43:DH43"/>
    <mergeCell ref="E46:DI46"/>
    <mergeCell ref="E47:DI47"/>
    <mergeCell ref="E48:DI48"/>
    <mergeCell ref="E49:DI49"/>
    <mergeCell ref="E50:DI50"/>
    <mergeCell ref="BE43:BF43"/>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C42:D42"/>
    <mergeCell ref="E42:S42"/>
    <mergeCell ref="U42:V42"/>
    <mergeCell ref="W42:AK42"/>
    <mergeCell ref="AM42:AN42"/>
    <mergeCell ref="AO42:BC42"/>
    <mergeCell ref="BE42:BF42"/>
    <mergeCell ref="BG42:BU42"/>
    <mergeCell ref="BW42:BX42"/>
    <mergeCell ref="BY40:CM40"/>
    <mergeCell ref="CO40:CP40"/>
    <mergeCell ref="CQ40:DE40"/>
    <mergeCell ref="DG40:DH40"/>
    <mergeCell ref="C41:D41"/>
    <mergeCell ref="E41:S41"/>
    <mergeCell ref="U41:V41"/>
    <mergeCell ref="W41:AK41"/>
    <mergeCell ref="AM41:AN41"/>
    <mergeCell ref="AO41:BC41"/>
    <mergeCell ref="DG41:DH41"/>
    <mergeCell ref="BE41:BF41"/>
    <mergeCell ref="BG41:BU41"/>
    <mergeCell ref="BW41:BX41"/>
    <mergeCell ref="BY41:CM41"/>
    <mergeCell ref="CO41:CP41"/>
    <mergeCell ref="CQ41:DE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L28:P28"/>
    <mergeCell ref="Q28:V28"/>
    <mergeCell ref="Z28:AG28"/>
    <mergeCell ref="C32:S32"/>
    <mergeCell ref="U32:AK32"/>
    <mergeCell ref="AM32:BC32"/>
    <mergeCell ref="BE32:BU32"/>
    <mergeCell ref="BW32:CM32"/>
    <mergeCell ref="CO32:DE32"/>
    <mergeCell ref="E30:K30"/>
    <mergeCell ref="L30:P30"/>
    <mergeCell ref="Q30:V30"/>
    <mergeCell ref="W30:AG30"/>
    <mergeCell ref="AH30:AX30"/>
    <mergeCell ref="BC30:BM30"/>
    <mergeCell ref="B22:D30"/>
    <mergeCell ref="E22:K23"/>
    <mergeCell ref="L22:P23"/>
    <mergeCell ref="Q22:V23"/>
    <mergeCell ref="DB22:DI23"/>
    <mergeCell ref="BV23:CC23"/>
    <mergeCell ref="AH22:AL23"/>
    <mergeCell ref="AM22:AR23"/>
    <mergeCell ref="AS22:AX23"/>
    <mergeCell ref="Q26:V26"/>
    <mergeCell ref="Z26:AG26"/>
    <mergeCell ref="AH26:AL26"/>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CT22:DA23"/>
    <mergeCell ref="AY23:BM23"/>
    <mergeCell ref="BN23:BU23"/>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AY25:BM25"/>
    <mergeCell ref="BN25:BU25"/>
    <mergeCell ref="AS24:AX24"/>
    <mergeCell ref="AY24:BM24"/>
    <mergeCell ref="BN24:BU24"/>
    <mergeCell ref="BV24:CC24"/>
    <mergeCell ref="W22:Y29"/>
    <mergeCell ref="Z22:AG23"/>
    <mergeCell ref="CE22:CS23"/>
    <mergeCell ref="AY22:BM22"/>
    <mergeCell ref="BN22:BU22"/>
    <mergeCell ref="BV22:CC22"/>
    <mergeCell ref="AM26:AR26"/>
    <mergeCell ref="DB24:DI25"/>
    <mergeCell ref="E25:K25"/>
    <mergeCell ref="L25:P25"/>
    <mergeCell ref="Q25:V25"/>
    <mergeCell ref="Z25:AG25"/>
    <mergeCell ref="AY20:BM20"/>
    <mergeCell ref="BN20:BU20"/>
    <mergeCell ref="BV20:CC20"/>
    <mergeCell ref="CE20:CS21"/>
    <mergeCell ref="CT20:DA21"/>
    <mergeCell ref="DB20:DI21"/>
    <mergeCell ref="CE24:CS25"/>
    <mergeCell ref="CT24:DA25"/>
    <mergeCell ref="BV25:CC25"/>
    <mergeCell ref="E24:K24"/>
    <mergeCell ref="L24:P24"/>
    <mergeCell ref="Q24:V24"/>
    <mergeCell ref="Z24:AG24"/>
    <mergeCell ref="AH24:AL24"/>
    <mergeCell ref="AM24:AR24"/>
    <mergeCell ref="AH25:AL25"/>
    <mergeCell ref="AM25:AR25"/>
    <mergeCell ref="AS25:AX25"/>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U16:AX16"/>
    <mergeCell ref="AY16:BM16"/>
    <mergeCell ref="BN16:BU16"/>
    <mergeCell ref="BV16:CC16"/>
    <mergeCell ref="CE16:CS17"/>
    <mergeCell ref="CT16:DA17"/>
    <mergeCell ref="BV17:CC17"/>
    <mergeCell ref="AY18:BM18"/>
    <mergeCell ref="BN18:BU18"/>
    <mergeCell ref="BV18:CC18"/>
    <mergeCell ref="CE18:CS19"/>
    <mergeCell ref="CT18:DA19"/>
    <mergeCell ref="AU19:AX19"/>
    <mergeCell ref="AY19:BM19"/>
    <mergeCell ref="BN19:BU19"/>
    <mergeCell ref="BV19:CC19"/>
    <mergeCell ref="DB18:DI19"/>
    <mergeCell ref="L16:Q16"/>
    <mergeCell ref="R16:V16"/>
    <mergeCell ref="AC16:AG16"/>
    <mergeCell ref="AH16:AL16"/>
    <mergeCell ref="AM16:AT16"/>
    <mergeCell ref="M15:Q15"/>
    <mergeCell ref="R15:V15"/>
    <mergeCell ref="W15:AB16"/>
    <mergeCell ref="AC15:AG15"/>
    <mergeCell ref="AH15:AL15"/>
    <mergeCell ref="AM15:AT15"/>
    <mergeCell ref="AH19:AL19"/>
    <mergeCell ref="AM19:AT19"/>
    <mergeCell ref="DB16:DI17"/>
    <mergeCell ref="M17:Q17"/>
    <mergeCell ref="R17:V17"/>
    <mergeCell ref="W17:AB18"/>
    <mergeCell ref="AC17:AG17"/>
    <mergeCell ref="AH17:AL17"/>
    <mergeCell ref="AM17:AT17"/>
    <mergeCell ref="AU17:AX17"/>
    <mergeCell ref="AY17:BM17"/>
    <mergeCell ref="BN17:BU17"/>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0"/>
  <sheetViews>
    <sheetView showGridLines="0" workbookViewId="0"/>
  </sheetViews>
  <sheetFormatPr defaultColWidth="0" defaultRowHeight="11.25" customHeight="1" zeroHeight="1"/>
  <cols>
    <col min="1" max="1" width="1.625" style="212" customWidth="1"/>
    <col min="2" max="2" width="2.375" style="212" customWidth="1"/>
    <col min="3" max="16" width="2.625" style="212" customWidth="1"/>
    <col min="17" max="17" width="2.375" style="212" customWidth="1"/>
    <col min="18" max="95" width="1.625" style="212" customWidth="1"/>
    <col min="96" max="133" width="1.625" style="222" customWidth="1"/>
    <col min="134" max="143" width="1.625" style="212" customWidth="1"/>
    <col min="144" max="16384" width="0" style="212" hidden="1"/>
  </cols>
  <sheetData>
    <row r="1" spans="2:143" ht="22.5" customHeight="1" thickBot="1">
      <c r="B1" s="209"/>
      <c r="C1" s="210"/>
      <c r="D1" s="210"/>
      <c r="E1" s="210"/>
      <c r="F1" s="210"/>
      <c r="G1" s="210"/>
      <c r="H1" s="210"/>
      <c r="I1" s="210"/>
      <c r="J1" s="210"/>
      <c r="K1" s="210"/>
      <c r="L1" s="210"/>
      <c r="M1" s="210"/>
      <c r="N1" s="210"/>
      <c r="O1" s="210"/>
      <c r="P1" s="210"/>
      <c r="Q1" s="210"/>
      <c r="R1" s="210"/>
      <c r="S1" s="210"/>
      <c r="T1" s="210"/>
      <c r="U1" s="210"/>
      <c r="V1" s="210"/>
      <c r="W1" s="210"/>
      <c r="X1" s="210"/>
      <c r="Y1" s="210"/>
      <c r="Z1" s="210"/>
      <c r="AA1" s="210"/>
      <c r="AB1" s="210"/>
      <c r="AC1" s="210"/>
      <c r="AD1" s="210"/>
      <c r="AE1" s="210"/>
      <c r="AF1" s="210"/>
      <c r="AG1" s="210"/>
      <c r="AH1" s="210"/>
      <c r="AI1" s="210"/>
      <c r="AJ1" s="210"/>
      <c r="AK1" s="210"/>
      <c r="AL1" s="210"/>
      <c r="AM1" s="210"/>
      <c r="AN1" s="210"/>
      <c r="AO1" s="210"/>
      <c r="AP1" s="210"/>
      <c r="AQ1" s="210"/>
      <c r="AR1" s="210"/>
      <c r="AS1" s="210"/>
      <c r="AT1" s="210"/>
      <c r="AU1" s="210"/>
      <c r="AV1" s="210"/>
      <c r="AW1" s="210"/>
      <c r="AX1" s="210"/>
      <c r="AY1" s="210"/>
      <c r="AZ1" s="210"/>
      <c r="BA1" s="210"/>
      <c r="BB1" s="210"/>
      <c r="BC1" s="210"/>
      <c r="BD1" s="210"/>
      <c r="BE1" s="210"/>
      <c r="BF1" s="210"/>
      <c r="BG1" s="210"/>
      <c r="BH1" s="210"/>
      <c r="BI1" s="210"/>
      <c r="BJ1" s="210"/>
      <c r="BK1" s="210"/>
      <c r="BL1" s="210"/>
      <c r="BM1" s="210"/>
      <c r="BN1" s="210"/>
      <c r="BO1" s="210"/>
      <c r="BP1" s="210"/>
      <c r="BQ1" s="210"/>
      <c r="BR1" s="210"/>
      <c r="BS1" s="210"/>
      <c r="BT1" s="210"/>
      <c r="BU1" s="210"/>
      <c r="BV1" s="210"/>
      <c r="BW1" s="210"/>
      <c r="BX1" s="210"/>
      <c r="BY1" s="210"/>
      <c r="BZ1" s="210"/>
      <c r="CA1" s="210"/>
      <c r="CB1" s="210"/>
      <c r="CC1" s="210"/>
      <c r="CD1" s="211"/>
      <c r="CE1" s="211"/>
      <c r="CF1" s="211"/>
      <c r="CG1" s="211"/>
      <c r="CH1" s="211"/>
      <c r="CI1" s="211"/>
      <c r="CJ1" s="211"/>
      <c r="CK1" s="211"/>
      <c r="CL1" s="211"/>
      <c r="CM1" s="211"/>
      <c r="CN1" s="211"/>
      <c r="CO1" s="211"/>
      <c r="CP1" s="211"/>
      <c r="CQ1" s="211"/>
      <c r="CR1" s="211"/>
      <c r="CS1" s="211"/>
      <c r="CT1" s="211"/>
      <c r="CU1" s="211"/>
      <c r="CV1" s="211"/>
      <c r="CW1" s="211"/>
      <c r="CX1" s="211"/>
      <c r="CY1" s="211"/>
      <c r="CZ1" s="211"/>
      <c r="DA1" s="211"/>
      <c r="DB1" s="211"/>
      <c r="DC1" s="211"/>
      <c r="DD1" s="211"/>
      <c r="DE1" s="211"/>
      <c r="DF1" s="211"/>
      <c r="DG1" s="211"/>
      <c r="DH1" s="746" t="s">
        <v>220</v>
      </c>
      <c r="DI1" s="747"/>
      <c r="DJ1" s="747"/>
      <c r="DK1" s="747"/>
      <c r="DL1" s="747"/>
      <c r="DM1" s="747"/>
      <c r="DN1" s="748"/>
      <c r="DO1" s="212"/>
      <c r="DP1" s="746" t="s">
        <v>221</v>
      </c>
      <c r="DQ1" s="747"/>
      <c r="DR1" s="747"/>
      <c r="DS1" s="747"/>
      <c r="DT1" s="747"/>
      <c r="DU1" s="747"/>
      <c r="DV1" s="747"/>
      <c r="DW1" s="747"/>
      <c r="DX1" s="747"/>
      <c r="DY1" s="747"/>
      <c r="DZ1" s="747"/>
      <c r="EA1" s="747"/>
      <c r="EB1" s="747"/>
      <c r="EC1" s="748"/>
      <c r="ED1" s="210"/>
      <c r="EE1" s="210"/>
      <c r="EF1" s="210"/>
      <c r="EG1" s="210"/>
      <c r="EH1" s="210"/>
      <c r="EI1" s="210"/>
      <c r="EJ1" s="210"/>
      <c r="EK1" s="210"/>
      <c r="EL1" s="210"/>
      <c r="EM1" s="210"/>
    </row>
    <row r="2" spans="2:143" ht="22.5" customHeight="1">
      <c r="B2" s="213" t="s">
        <v>222</v>
      </c>
      <c r="R2" s="214"/>
      <c r="S2" s="214"/>
      <c r="T2" s="214"/>
      <c r="U2" s="214"/>
      <c r="V2" s="214"/>
      <c r="W2" s="214"/>
      <c r="X2" s="214"/>
      <c r="Y2" s="214"/>
      <c r="Z2" s="214"/>
      <c r="AA2" s="214"/>
      <c r="AB2" s="214"/>
      <c r="AC2" s="214"/>
      <c r="AE2" s="215"/>
      <c r="AF2" s="215"/>
      <c r="AG2" s="215"/>
      <c r="AH2" s="215"/>
      <c r="AI2" s="215"/>
      <c r="AJ2" s="214"/>
      <c r="AK2" s="214"/>
      <c r="AL2" s="214"/>
      <c r="AM2" s="214"/>
      <c r="AN2" s="214"/>
      <c r="AO2" s="214"/>
      <c r="AP2" s="214"/>
      <c r="CD2" s="211"/>
      <c r="CE2" s="211"/>
      <c r="CF2" s="211"/>
      <c r="CG2" s="211"/>
      <c r="CH2" s="211"/>
      <c r="CI2" s="211"/>
      <c r="CJ2" s="211"/>
      <c r="CK2" s="211"/>
      <c r="CL2" s="211"/>
      <c r="CM2" s="211"/>
      <c r="CN2" s="211"/>
      <c r="CO2" s="211"/>
      <c r="CP2" s="211"/>
      <c r="CQ2" s="211"/>
      <c r="CR2" s="211"/>
      <c r="CS2" s="211"/>
      <c r="CT2" s="211"/>
      <c r="CU2" s="211"/>
      <c r="CV2" s="211"/>
      <c r="CW2" s="211"/>
      <c r="CX2" s="211"/>
      <c r="CY2" s="211"/>
      <c r="CZ2" s="211"/>
      <c r="DA2" s="211"/>
      <c r="DB2" s="211"/>
      <c r="DC2" s="211"/>
      <c r="DD2" s="211"/>
      <c r="DE2" s="211"/>
      <c r="DF2" s="211"/>
      <c r="DG2" s="211"/>
      <c r="DH2" s="211"/>
      <c r="DI2" s="211"/>
      <c r="DJ2" s="211"/>
      <c r="DK2" s="211"/>
      <c r="DL2" s="211"/>
      <c r="DM2" s="211"/>
      <c r="DN2" s="211"/>
      <c r="DO2" s="211"/>
      <c r="DP2" s="211"/>
      <c r="DQ2" s="211"/>
      <c r="DR2" s="211"/>
      <c r="DS2" s="211"/>
      <c r="DT2" s="211"/>
      <c r="DU2" s="211"/>
      <c r="DV2" s="211"/>
      <c r="DW2" s="211"/>
      <c r="DX2" s="211"/>
      <c r="DY2" s="211"/>
      <c r="DZ2" s="211"/>
      <c r="EA2" s="211"/>
      <c r="EB2" s="211"/>
      <c r="EC2" s="211"/>
    </row>
    <row r="3" spans="2:143" ht="11.25" customHeight="1">
      <c r="B3" s="688" t="s">
        <v>223</v>
      </c>
      <c r="C3" s="689"/>
      <c r="D3" s="689"/>
      <c r="E3" s="689"/>
      <c r="F3" s="689"/>
      <c r="G3" s="689"/>
      <c r="H3" s="689"/>
      <c r="I3" s="689"/>
      <c r="J3" s="689"/>
      <c r="K3" s="689"/>
      <c r="L3" s="689"/>
      <c r="M3" s="689"/>
      <c r="N3" s="689"/>
      <c r="O3" s="689"/>
      <c r="P3" s="689"/>
      <c r="Q3" s="689"/>
      <c r="R3" s="689"/>
      <c r="S3" s="689"/>
      <c r="T3" s="689"/>
      <c r="U3" s="689"/>
      <c r="V3" s="689"/>
      <c r="W3" s="689"/>
      <c r="X3" s="689"/>
      <c r="Y3" s="689"/>
      <c r="Z3" s="689"/>
      <c r="AA3" s="689"/>
      <c r="AB3" s="689"/>
      <c r="AC3" s="689"/>
      <c r="AD3" s="689"/>
      <c r="AE3" s="689"/>
      <c r="AF3" s="689"/>
      <c r="AG3" s="689"/>
      <c r="AH3" s="689"/>
      <c r="AI3" s="689"/>
      <c r="AJ3" s="689"/>
      <c r="AK3" s="689"/>
      <c r="AL3" s="689"/>
      <c r="AM3" s="689"/>
      <c r="AN3" s="689"/>
      <c r="AO3" s="689"/>
      <c r="AP3" s="688" t="s">
        <v>224</v>
      </c>
      <c r="AQ3" s="689"/>
      <c r="AR3" s="689"/>
      <c r="AS3" s="689"/>
      <c r="AT3" s="689"/>
      <c r="AU3" s="689"/>
      <c r="AV3" s="689"/>
      <c r="AW3" s="689"/>
      <c r="AX3" s="689"/>
      <c r="AY3" s="689"/>
      <c r="AZ3" s="689"/>
      <c r="BA3" s="689"/>
      <c r="BB3" s="689"/>
      <c r="BC3" s="689"/>
      <c r="BD3" s="689"/>
      <c r="BE3" s="689"/>
      <c r="BF3" s="689"/>
      <c r="BG3" s="689"/>
      <c r="BH3" s="689"/>
      <c r="BI3" s="689"/>
      <c r="BJ3" s="689"/>
      <c r="BK3" s="689"/>
      <c r="BL3" s="689"/>
      <c r="BM3" s="689"/>
      <c r="BN3" s="689"/>
      <c r="BO3" s="689"/>
      <c r="BP3" s="689"/>
      <c r="BQ3" s="689"/>
      <c r="BR3" s="689"/>
      <c r="BS3" s="689"/>
      <c r="BT3" s="689"/>
      <c r="BU3" s="689"/>
      <c r="BV3" s="689"/>
      <c r="BW3" s="689"/>
      <c r="BX3" s="689"/>
      <c r="BY3" s="689"/>
      <c r="BZ3" s="689"/>
      <c r="CA3" s="689"/>
      <c r="CB3" s="690"/>
      <c r="CD3" s="731" t="s">
        <v>225</v>
      </c>
      <c r="CE3" s="732"/>
      <c r="CF3" s="732"/>
      <c r="CG3" s="732"/>
      <c r="CH3" s="732"/>
      <c r="CI3" s="732"/>
      <c r="CJ3" s="732"/>
      <c r="CK3" s="732"/>
      <c r="CL3" s="732"/>
      <c r="CM3" s="732"/>
      <c r="CN3" s="732"/>
      <c r="CO3" s="732"/>
      <c r="CP3" s="732"/>
      <c r="CQ3" s="732"/>
      <c r="CR3" s="732"/>
      <c r="CS3" s="732"/>
      <c r="CT3" s="732"/>
      <c r="CU3" s="732"/>
      <c r="CV3" s="732"/>
      <c r="CW3" s="732"/>
      <c r="CX3" s="732"/>
      <c r="CY3" s="732"/>
      <c r="CZ3" s="732"/>
      <c r="DA3" s="732"/>
      <c r="DB3" s="732"/>
      <c r="DC3" s="732"/>
      <c r="DD3" s="732"/>
      <c r="DE3" s="732"/>
      <c r="DF3" s="732"/>
      <c r="DG3" s="732"/>
      <c r="DH3" s="732"/>
      <c r="DI3" s="732"/>
      <c r="DJ3" s="732"/>
      <c r="DK3" s="732"/>
      <c r="DL3" s="732"/>
      <c r="DM3" s="732"/>
      <c r="DN3" s="732"/>
      <c r="DO3" s="732"/>
      <c r="DP3" s="732"/>
      <c r="DQ3" s="732"/>
      <c r="DR3" s="732"/>
      <c r="DS3" s="732"/>
      <c r="DT3" s="732"/>
      <c r="DU3" s="732"/>
      <c r="DV3" s="732"/>
      <c r="DW3" s="732"/>
      <c r="DX3" s="732"/>
      <c r="DY3" s="732"/>
      <c r="DZ3" s="732"/>
      <c r="EA3" s="732"/>
      <c r="EB3" s="732"/>
      <c r="EC3" s="733"/>
    </row>
    <row r="4" spans="2:143" ht="11.25" customHeight="1">
      <c r="B4" s="688" t="s">
        <v>1</v>
      </c>
      <c r="C4" s="689"/>
      <c r="D4" s="689"/>
      <c r="E4" s="689"/>
      <c r="F4" s="689"/>
      <c r="G4" s="689"/>
      <c r="H4" s="689"/>
      <c r="I4" s="689"/>
      <c r="J4" s="689"/>
      <c r="K4" s="689"/>
      <c r="L4" s="689"/>
      <c r="M4" s="689"/>
      <c r="N4" s="689"/>
      <c r="O4" s="689"/>
      <c r="P4" s="689"/>
      <c r="Q4" s="690"/>
      <c r="R4" s="688" t="s">
        <v>226</v>
      </c>
      <c r="S4" s="689"/>
      <c r="T4" s="689"/>
      <c r="U4" s="689"/>
      <c r="V4" s="689"/>
      <c r="W4" s="689"/>
      <c r="X4" s="689"/>
      <c r="Y4" s="690"/>
      <c r="Z4" s="688" t="s">
        <v>227</v>
      </c>
      <c r="AA4" s="689"/>
      <c r="AB4" s="689"/>
      <c r="AC4" s="690"/>
      <c r="AD4" s="688" t="s">
        <v>228</v>
      </c>
      <c r="AE4" s="689"/>
      <c r="AF4" s="689"/>
      <c r="AG4" s="689"/>
      <c r="AH4" s="689"/>
      <c r="AI4" s="689"/>
      <c r="AJ4" s="689"/>
      <c r="AK4" s="690"/>
      <c r="AL4" s="688" t="s">
        <v>227</v>
      </c>
      <c r="AM4" s="689"/>
      <c r="AN4" s="689"/>
      <c r="AO4" s="690"/>
      <c r="AP4" s="749" t="s">
        <v>229</v>
      </c>
      <c r="AQ4" s="749"/>
      <c r="AR4" s="749"/>
      <c r="AS4" s="749"/>
      <c r="AT4" s="749"/>
      <c r="AU4" s="749"/>
      <c r="AV4" s="749"/>
      <c r="AW4" s="749"/>
      <c r="AX4" s="749"/>
      <c r="AY4" s="749"/>
      <c r="AZ4" s="749"/>
      <c r="BA4" s="749"/>
      <c r="BB4" s="749"/>
      <c r="BC4" s="749"/>
      <c r="BD4" s="749"/>
      <c r="BE4" s="749"/>
      <c r="BF4" s="749"/>
      <c r="BG4" s="749" t="s">
        <v>230</v>
      </c>
      <c r="BH4" s="749"/>
      <c r="BI4" s="749"/>
      <c r="BJ4" s="749"/>
      <c r="BK4" s="749"/>
      <c r="BL4" s="749"/>
      <c r="BM4" s="749"/>
      <c r="BN4" s="749"/>
      <c r="BO4" s="749" t="s">
        <v>227</v>
      </c>
      <c r="BP4" s="749"/>
      <c r="BQ4" s="749"/>
      <c r="BR4" s="749"/>
      <c r="BS4" s="749" t="s">
        <v>231</v>
      </c>
      <c r="BT4" s="749"/>
      <c r="BU4" s="749"/>
      <c r="BV4" s="749"/>
      <c r="BW4" s="749"/>
      <c r="BX4" s="749"/>
      <c r="BY4" s="749"/>
      <c r="BZ4" s="749"/>
      <c r="CA4" s="749"/>
      <c r="CB4" s="749"/>
      <c r="CD4" s="731" t="s">
        <v>232</v>
      </c>
      <c r="CE4" s="732"/>
      <c r="CF4" s="732"/>
      <c r="CG4" s="732"/>
      <c r="CH4" s="732"/>
      <c r="CI4" s="732"/>
      <c r="CJ4" s="732"/>
      <c r="CK4" s="732"/>
      <c r="CL4" s="732"/>
      <c r="CM4" s="732"/>
      <c r="CN4" s="732"/>
      <c r="CO4" s="732"/>
      <c r="CP4" s="732"/>
      <c r="CQ4" s="732"/>
      <c r="CR4" s="732"/>
      <c r="CS4" s="732"/>
      <c r="CT4" s="732"/>
      <c r="CU4" s="732"/>
      <c r="CV4" s="732"/>
      <c r="CW4" s="732"/>
      <c r="CX4" s="732"/>
      <c r="CY4" s="732"/>
      <c r="CZ4" s="732"/>
      <c r="DA4" s="732"/>
      <c r="DB4" s="732"/>
      <c r="DC4" s="732"/>
      <c r="DD4" s="732"/>
      <c r="DE4" s="732"/>
      <c r="DF4" s="732"/>
      <c r="DG4" s="732"/>
      <c r="DH4" s="732"/>
      <c r="DI4" s="732"/>
      <c r="DJ4" s="732"/>
      <c r="DK4" s="732"/>
      <c r="DL4" s="732"/>
      <c r="DM4" s="732"/>
      <c r="DN4" s="732"/>
      <c r="DO4" s="732"/>
      <c r="DP4" s="732"/>
      <c r="DQ4" s="732"/>
      <c r="DR4" s="732"/>
      <c r="DS4" s="732"/>
      <c r="DT4" s="732"/>
      <c r="DU4" s="732"/>
      <c r="DV4" s="732"/>
      <c r="DW4" s="732"/>
      <c r="DX4" s="732"/>
      <c r="DY4" s="732"/>
      <c r="DZ4" s="732"/>
      <c r="EA4" s="732"/>
      <c r="EB4" s="732"/>
      <c r="EC4" s="733"/>
    </row>
    <row r="5" spans="2:143" s="361" customFormat="1" ht="11.25" customHeight="1">
      <c r="B5" s="697" t="s">
        <v>233</v>
      </c>
      <c r="C5" s="698"/>
      <c r="D5" s="698"/>
      <c r="E5" s="698"/>
      <c r="F5" s="698"/>
      <c r="G5" s="698"/>
      <c r="H5" s="698"/>
      <c r="I5" s="698"/>
      <c r="J5" s="698"/>
      <c r="K5" s="698"/>
      <c r="L5" s="698"/>
      <c r="M5" s="698"/>
      <c r="N5" s="698"/>
      <c r="O5" s="698"/>
      <c r="P5" s="698"/>
      <c r="Q5" s="699"/>
      <c r="R5" s="682">
        <v>2035553</v>
      </c>
      <c r="S5" s="683"/>
      <c r="T5" s="683"/>
      <c r="U5" s="683"/>
      <c r="V5" s="683"/>
      <c r="W5" s="683"/>
      <c r="X5" s="683"/>
      <c r="Y5" s="726"/>
      <c r="Z5" s="744">
        <v>20.100000000000001</v>
      </c>
      <c r="AA5" s="744"/>
      <c r="AB5" s="744"/>
      <c r="AC5" s="744"/>
      <c r="AD5" s="745">
        <v>2035553</v>
      </c>
      <c r="AE5" s="745"/>
      <c r="AF5" s="745"/>
      <c r="AG5" s="745"/>
      <c r="AH5" s="745"/>
      <c r="AI5" s="745"/>
      <c r="AJ5" s="745"/>
      <c r="AK5" s="745"/>
      <c r="AL5" s="727">
        <v>36.5</v>
      </c>
      <c r="AM5" s="702"/>
      <c r="AN5" s="702"/>
      <c r="AO5" s="728"/>
      <c r="AP5" s="697" t="s">
        <v>234</v>
      </c>
      <c r="AQ5" s="698"/>
      <c r="AR5" s="698"/>
      <c r="AS5" s="698"/>
      <c r="AT5" s="698"/>
      <c r="AU5" s="698"/>
      <c r="AV5" s="698"/>
      <c r="AW5" s="698"/>
      <c r="AX5" s="698"/>
      <c r="AY5" s="698"/>
      <c r="AZ5" s="698"/>
      <c r="BA5" s="698"/>
      <c r="BB5" s="698"/>
      <c r="BC5" s="698"/>
      <c r="BD5" s="698"/>
      <c r="BE5" s="698"/>
      <c r="BF5" s="699"/>
      <c r="BG5" s="629">
        <v>2035553</v>
      </c>
      <c r="BH5" s="630"/>
      <c r="BI5" s="630"/>
      <c r="BJ5" s="630"/>
      <c r="BK5" s="630"/>
      <c r="BL5" s="630"/>
      <c r="BM5" s="630"/>
      <c r="BN5" s="631"/>
      <c r="BO5" s="656">
        <v>100</v>
      </c>
      <c r="BP5" s="656"/>
      <c r="BQ5" s="656"/>
      <c r="BR5" s="656"/>
      <c r="BS5" s="657">
        <v>33873</v>
      </c>
      <c r="BT5" s="657"/>
      <c r="BU5" s="657"/>
      <c r="BV5" s="657"/>
      <c r="BW5" s="657"/>
      <c r="BX5" s="657"/>
      <c r="BY5" s="657"/>
      <c r="BZ5" s="657"/>
      <c r="CA5" s="657"/>
      <c r="CB5" s="715"/>
      <c r="CD5" s="731" t="s">
        <v>229</v>
      </c>
      <c r="CE5" s="732"/>
      <c r="CF5" s="732"/>
      <c r="CG5" s="732"/>
      <c r="CH5" s="732"/>
      <c r="CI5" s="732"/>
      <c r="CJ5" s="732"/>
      <c r="CK5" s="732"/>
      <c r="CL5" s="732"/>
      <c r="CM5" s="732"/>
      <c r="CN5" s="732"/>
      <c r="CO5" s="732"/>
      <c r="CP5" s="732"/>
      <c r="CQ5" s="733"/>
      <c r="CR5" s="731" t="s">
        <v>235</v>
      </c>
      <c r="CS5" s="732"/>
      <c r="CT5" s="732"/>
      <c r="CU5" s="732"/>
      <c r="CV5" s="732"/>
      <c r="CW5" s="732"/>
      <c r="CX5" s="732"/>
      <c r="CY5" s="733"/>
      <c r="CZ5" s="731" t="s">
        <v>227</v>
      </c>
      <c r="DA5" s="732"/>
      <c r="DB5" s="732"/>
      <c r="DC5" s="733"/>
      <c r="DD5" s="731" t="s">
        <v>236</v>
      </c>
      <c r="DE5" s="732"/>
      <c r="DF5" s="732"/>
      <c r="DG5" s="732"/>
      <c r="DH5" s="732"/>
      <c r="DI5" s="732"/>
      <c r="DJ5" s="732"/>
      <c r="DK5" s="732"/>
      <c r="DL5" s="732"/>
      <c r="DM5" s="732"/>
      <c r="DN5" s="732"/>
      <c r="DO5" s="732"/>
      <c r="DP5" s="733"/>
      <c r="DQ5" s="731" t="s">
        <v>237</v>
      </c>
      <c r="DR5" s="732"/>
      <c r="DS5" s="732"/>
      <c r="DT5" s="732"/>
      <c r="DU5" s="732"/>
      <c r="DV5" s="732"/>
      <c r="DW5" s="732"/>
      <c r="DX5" s="732"/>
      <c r="DY5" s="732"/>
      <c r="DZ5" s="732"/>
      <c r="EA5" s="732"/>
      <c r="EB5" s="732"/>
      <c r="EC5" s="733"/>
    </row>
    <row r="6" spans="2:143" ht="11.25" customHeight="1">
      <c r="B6" s="626" t="s">
        <v>238</v>
      </c>
      <c r="C6" s="627"/>
      <c r="D6" s="627"/>
      <c r="E6" s="627"/>
      <c r="F6" s="627"/>
      <c r="G6" s="627"/>
      <c r="H6" s="627"/>
      <c r="I6" s="627"/>
      <c r="J6" s="627"/>
      <c r="K6" s="627"/>
      <c r="L6" s="627"/>
      <c r="M6" s="627"/>
      <c r="N6" s="627"/>
      <c r="O6" s="627"/>
      <c r="P6" s="627"/>
      <c r="Q6" s="628"/>
      <c r="R6" s="629">
        <v>91998</v>
      </c>
      <c r="S6" s="630"/>
      <c r="T6" s="630"/>
      <c r="U6" s="630"/>
      <c r="V6" s="630"/>
      <c r="W6" s="630"/>
      <c r="X6" s="630"/>
      <c r="Y6" s="631"/>
      <c r="Z6" s="656">
        <v>0.9</v>
      </c>
      <c r="AA6" s="656"/>
      <c r="AB6" s="656"/>
      <c r="AC6" s="656"/>
      <c r="AD6" s="657">
        <v>91998</v>
      </c>
      <c r="AE6" s="657"/>
      <c r="AF6" s="657"/>
      <c r="AG6" s="657"/>
      <c r="AH6" s="657"/>
      <c r="AI6" s="657"/>
      <c r="AJ6" s="657"/>
      <c r="AK6" s="657"/>
      <c r="AL6" s="632">
        <v>1.6</v>
      </c>
      <c r="AM6" s="633"/>
      <c r="AN6" s="633"/>
      <c r="AO6" s="658"/>
      <c r="AP6" s="626" t="s">
        <v>239</v>
      </c>
      <c r="AQ6" s="627"/>
      <c r="AR6" s="627"/>
      <c r="AS6" s="627"/>
      <c r="AT6" s="627"/>
      <c r="AU6" s="627"/>
      <c r="AV6" s="627"/>
      <c r="AW6" s="627"/>
      <c r="AX6" s="627"/>
      <c r="AY6" s="627"/>
      <c r="AZ6" s="627"/>
      <c r="BA6" s="627"/>
      <c r="BB6" s="627"/>
      <c r="BC6" s="627"/>
      <c r="BD6" s="627"/>
      <c r="BE6" s="627"/>
      <c r="BF6" s="628"/>
      <c r="BG6" s="629">
        <v>2035553</v>
      </c>
      <c r="BH6" s="630"/>
      <c r="BI6" s="630"/>
      <c r="BJ6" s="630"/>
      <c r="BK6" s="630"/>
      <c r="BL6" s="630"/>
      <c r="BM6" s="630"/>
      <c r="BN6" s="631"/>
      <c r="BO6" s="656">
        <v>100</v>
      </c>
      <c r="BP6" s="656"/>
      <c r="BQ6" s="656"/>
      <c r="BR6" s="656"/>
      <c r="BS6" s="657">
        <v>33873</v>
      </c>
      <c r="BT6" s="657"/>
      <c r="BU6" s="657"/>
      <c r="BV6" s="657"/>
      <c r="BW6" s="657"/>
      <c r="BX6" s="657"/>
      <c r="BY6" s="657"/>
      <c r="BZ6" s="657"/>
      <c r="CA6" s="657"/>
      <c r="CB6" s="715"/>
      <c r="CD6" s="685" t="s">
        <v>240</v>
      </c>
      <c r="CE6" s="686"/>
      <c r="CF6" s="686"/>
      <c r="CG6" s="686"/>
      <c r="CH6" s="686"/>
      <c r="CI6" s="686"/>
      <c r="CJ6" s="686"/>
      <c r="CK6" s="686"/>
      <c r="CL6" s="686"/>
      <c r="CM6" s="686"/>
      <c r="CN6" s="686"/>
      <c r="CO6" s="686"/>
      <c r="CP6" s="686"/>
      <c r="CQ6" s="687"/>
      <c r="CR6" s="629">
        <v>100345</v>
      </c>
      <c r="CS6" s="630"/>
      <c r="CT6" s="630"/>
      <c r="CU6" s="630"/>
      <c r="CV6" s="630"/>
      <c r="CW6" s="630"/>
      <c r="CX6" s="630"/>
      <c r="CY6" s="631"/>
      <c r="CZ6" s="727">
        <v>1.1000000000000001</v>
      </c>
      <c r="DA6" s="702"/>
      <c r="DB6" s="702"/>
      <c r="DC6" s="730"/>
      <c r="DD6" s="635" t="s">
        <v>130</v>
      </c>
      <c r="DE6" s="630"/>
      <c r="DF6" s="630"/>
      <c r="DG6" s="630"/>
      <c r="DH6" s="630"/>
      <c r="DI6" s="630"/>
      <c r="DJ6" s="630"/>
      <c r="DK6" s="630"/>
      <c r="DL6" s="630"/>
      <c r="DM6" s="630"/>
      <c r="DN6" s="630"/>
      <c r="DO6" s="630"/>
      <c r="DP6" s="631"/>
      <c r="DQ6" s="635">
        <v>100345</v>
      </c>
      <c r="DR6" s="630"/>
      <c r="DS6" s="630"/>
      <c r="DT6" s="630"/>
      <c r="DU6" s="630"/>
      <c r="DV6" s="630"/>
      <c r="DW6" s="630"/>
      <c r="DX6" s="630"/>
      <c r="DY6" s="630"/>
      <c r="DZ6" s="630"/>
      <c r="EA6" s="630"/>
      <c r="EB6" s="630"/>
      <c r="EC6" s="673"/>
    </row>
    <row r="7" spans="2:143" ht="11.25" customHeight="1">
      <c r="B7" s="626" t="s">
        <v>241</v>
      </c>
      <c r="C7" s="627"/>
      <c r="D7" s="627"/>
      <c r="E7" s="627"/>
      <c r="F7" s="627"/>
      <c r="G7" s="627"/>
      <c r="H7" s="627"/>
      <c r="I7" s="627"/>
      <c r="J7" s="627"/>
      <c r="K7" s="627"/>
      <c r="L7" s="627"/>
      <c r="M7" s="627"/>
      <c r="N7" s="627"/>
      <c r="O7" s="627"/>
      <c r="P7" s="627"/>
      <c r="Q7" s="628"/>
      <c r="R7" s="629">
        <v>2716</v>
      </c>
      <c r="S7" s="630"/>
      <c r="T7" s="630"/>
      <c r="U7" s="630"/>
      <c r="V7" s="630"/>
      <c r="W7" s="630"/>
      <c r="X7" s="630"/>
      <c r="Y7" s="631"/>
      <c r="Z7" s="656">
        <v>0</v>
      </c>
      <c r="AA7" s="656"/>
      <c r="AB7" s="656"/>
      <c r="AC7" s="656"/>
      <c r="AD7" s="657">
        <v>2716</v>
      </c>
      <c r="AE7" s="657"/>
      <c r="AF7" s="657"/>
      <c r="AG7" s="657"/>
      <c r="AH7" s="657"/>
      <c r="AI7" s="657"/>
      <c r="AJ7" s="657"/>
      <c r="AK7" s="657"/>
      <c r="AL7" s="632">
        <v>0</v>
      </c>
      <c r="AM7" s="633"/>
      <c r="AN7" s="633"/>
      <c r="AO7" s="658"/>
      <c r="AP7" s="626" t="s">
        <v>242</v>
      </c>
      <c r="AQ7" s="627"/>
      <c r="AR7" s="627"/>
      <c r="AS7" s="627"/>
      <c r="AT7" s="627"/>
      <c r="AU7" s="627"/>
      <c r="AV7" s="627"/>
      <c r="AW7" s="627"/>
      <c r="AX7" s="627"/>
      <c r="AY7" s="627"/>
      <c r="AZ7" s="627"/>
      <c r="BA7" s="627"/>
      <c r="BB7" s="627"/>
      <c r="BC7" s="627"/>
      <c r="BD7" s="627"/>
      <c r="BE7" s="627"/>
      <c r="BF7" s="628"/>
      <c r="BG7" s="629">
        <v>934808</v>
      </c>
      <c r="BH7" s="630"/>
      <c r="BI7" s="630"/>
      <c r="BJ7" s="630"/>
      <c r="BK7" s="630"/>
      <c r="BL7" s="630"/>
      <c r="BM7" s="630"/>
      <c r="BN7" s="631"/>
      <c r="BO7" s="656">
        <v>45.9</v>
      </c>
      <c r="BP7" s="656"/>
      <c r="BQ7" s="656"/>
      <c r="BR7" s="656"/>
      <c r="BS7" s="657">
        <v>33873</v>
      </c>
      <c r="BT7" s="657"/>
      <c r="BU7" s="657"/>
      <c r="BV7" s="657"/>
      <c r="BW7" s="657"/>
      <c r="BX7" s="657"/>
      <c r="BY7" s="657"/>
      <c r="BZ7" s="657"/>
      <c r="CA7" s="657"/>
      <c r="CB7" s="715"/>
      <c r="CD7" s="663" t="s">
        <v>243</v>
      </c>
      <c r="CE7" s="664"/>
      <c r="CF7" s="664"/>
      <c r="CG7" s="664"/>
      <c r="CH7" s="664"/>
      <c r="CI7" s="664"/>
      <c r="CJ7" s="664"/>
      <c r="CK7" s="664"/>
      <c r="CL7" s="664"/>
      <c r="CM7" s="664"/>
      <c r="CN7" s="664"/>
      <c r="CO7" s="664"/>
      <c r="CP7" s="664"/>
      <c r="CQ7" s="665"/>
      <c r="CR7" s="629">
        <v>972331</v>
      </c>
      <c r="CS7" s="630"/>
      <c r="CT7" s="630"/>
      <c r="CU7" s="630"/>
      <c r="CV7" s="630"/>
      <c r="CW7" s="630"/>
      <c r="CX7" s="630"/>
      <c r="CY7" s="631"/>
      <c r="CZ7" s="656">
        <v>11</v>
      </c>
      <c r="DA7" s="656"/>
      <c r="DB7" s="656"/>
      <c r="DC7" s="656"/>
      <c r="DD7" s="635">
        <v>75534</v>
      </c>
      <c r="DE7" s="630"/>
      <c r="DF7" s="630"/>
      <c r="DG7" s="630"/>
      <c r="DH7" s="630"/>
      <c r="DI7" s="630"/>
      <c r="DJ7" s="630"/>
      <c r="DK7" s="630"/>
      <c r="DL7" s="630"/>
      <c r="DM7" s="630"/>
      <c r="DN7" s="630"/>
      <c r="DO7" s="630"/>
      <c r="DP7" s="631"/>
      <c r="DQ7" s="635">
        <v>836293</v>
      </c>
      <c r="DR7" s="630"/>
      <c r="DS7" s="630"/>
      <c r="DT7" s="630"/>
      <c r="DU7" s="630"/>
      <c r="DV7" s="630"/>
      <c r="DW7" s="630"/>
      <c r="DX7" s="630"/>
      <c r="DY7" s="630"/>
      <c r="DZ7" s="630"/>
      <c r="EA7" s="630"/>
      <c r="EB7" s="630"/>
      <c r="EC7" s="673"/>
    </row>
    <row r="8" spans="2:143" ht="11.25" customHeight="1">
      <c r="B8" s="626" t="s">
        <v>244</v>
      </c>
      <c r="C8" s="627"/>
      <c r="D8" s="627"/>
      <c r="E8" s="627"/>
      <c r="F8" s="627"/>
      <c r="G8" s="627"/>
      <c r="H8" s="627"/>
      <c r="I8" s="627"/>
      <c r="J8" s="627"/>
      <c r="K8" s="627"/>
      <c r="L8" s="627"/>
      <c r="M8" s="627"/>
      <c r="N8" s="627"/>
      <c r="O8" s="627"/>
      <c r="P8" s="627"/>
      <c r="Q8" s="628"/>
      <c r="R8" s="629">
        <v>12285</v>
      </c>
      <c r="S8" s="630"/>
      <c r="T8" s="630"/>
      <c r="U8" s="630"/>
      <c r="V8" s="630"/>
      <c r="W8" s="630"/>
      <c r="X8" s="630"/>
      <c r="Y8" s="631"/>
      <c r="Z8" s="656">
        <v>0.1</v>
      </c>
      <c r="AA8" s="656"/>
      <c r="AB8" s="656"/>
      <c r="AC8" s="656"/>
      <c r="AD8" s="657">
        <v>12285</v>
      </c>
      <c r="AE8" s="657"/>
      <c r="AF8" s="657"/>
      <c r="AG8" s="657"/>
      <c r="AH8" s="657"/>
      <c r="AI8" s="657"/>
      <c r="AJ8" s="657"/>
      <c r="AK8" s="657"/>
      <c r="AL8" s="632">
        <v>0.2</v>
      </c>
      <c r="AM8" s="633"/>
      <c r="AN8" s="633"/>
      <c r="AO8" s="658"/>
      <c r="AP8" s="626" t="s">
        <v>245</v>
      </c>
      <c r="AQ8" s="627"/>
      <c r="AR8" s="627"/>
      <c r="AS8" s="627"/>
      <c r="AT8" s="627"/>
      <c r="AU8" s="627"/>
      <c r="AV8" s="627"/>
      <c r="AW8" s="627"/>
      <c r="AX8" s="627"/>
      <c r="AY8" s="627"/>
      <c r="AZ8" s="627"/>
      <c r="BA8" s="627"/>
      <c r="BB8" s="627"/>
      <c r="BC8" s="627"/>
      <c r="BD8" s="627"/>
      <c r="BE8" s="627"/>
      <c r="BF8" s="628"/>
      <c r="BG8" s="629">
        <v>33726</v>
      </c>
      <c r="BH8" s="630"/>
      <c r="BI8" s="630"/>
      <c r="BJ8" s="630"/>
      <c r="BK8" s="630"/>
      <c r="BL8" s="630"/>
      <c r="BM8" s="630"/>
      <c r="BN8" s="631"/>
      <c r="BO8" s="656">
        <v>1.7</v>
      </c>
      <c r="BP8" s="656"/>
      <c r="BQ8" s="656"/>
      <c r="BR8" s="656"/>
      <c r="BS8" s="657" t="s">
        <v>130</v>
      </c>
      <c r="BT8" s="657"/>
      <c r="BU8" s="657"/>
      <c r="BV8" s="657"/>
      <c r="BW8" s="657"/>
      <c r="BX8" s="657"/>
      <c r="BY8" s="657"/>
      <c r="BZ8" s="657"/>
      <c r="CA8" s="657"/>
      <c r="CB8" s="715"/>
      <c r="CD8" s="663" t="s">
        <v>246</v>
      </c>
      <c r="CE8" s="664"/>
      <c r="CF8" s="664"/>
      <c r="CG8" s="664"/>
      <c r="CH8" s="664"/>
      <c r="CI8" s="664"/>
      <c r="CJ8" s="664"/>
      <c r="CK8" s="664"/>
      <c r="CL8" s="664"/>
      <c r="CM8" s="664"/>
      <c r="CN8" s="664"/>
      <c r="CO8" s="664"/>
      <c r="CP8" s="664"/>
      <c r="CQ8" s="665"/>
      <c r="CR8" s="629">
        <v>3510444</v>
      </c>
      <c r="CS8" s="630"/>
      <c r="CT8" s="630"/>
      <c r="CU8" s="630"/>
      <c r="CV8" s="630"/>
      <c r="CW8" s="630"/>
      <c r="CX8" s="630"/>
      <c r="CY8" s="631"/>
      <c r="CZ8" s="656">
        <v>39.799999999999997</v>
      </c>
      <c r="DA8" s="656"/>
      <c r="DB8" s="656"/>
      <c r="DC8" s="656"/>
      <c r="DD8" s="635">
        <v>85350</v>
      </c>
      <c r="DE8" s="630"/>
      <c r="DF8" s="630"/>
      <c r="DG8" s="630"/>
      <c r="DH8" s="630"/>
      <c r="DI8" s="630"/>
      <c r="DJ8" s="630"/>
      <c r="DK8" s="630"/>
      <c r="DL8" s="630"/>
      <c r="DM8" s="630"/>
      <c r="DN8" s="630"/>
      <c r="DO8" s="630"/>
      <c r="DP8" s="631"/>
      <c r="DQ8" s="635">
        <v>1711427</v>
      </c>
      <c r="DR8" s="630"/>
      <c r="DS8" s="630"/>
      <c r="DT8" s="630"/>
      <c r="DU8" s="630"/>
      <c r="DV8" s="630"/>
      <c r="DW8" s="630"/>
      <c r="DX8" s="630"/>
      <c r="DY8" s="630"/>
      <c r="DZ8" s="630"/>
      <c r="EA8" s="630"/>
      <c r="EB8" s="630"/>
      <c r="EC8" s="673"/>
    </row>
    <row r="9" spans="2:143" ht="11.25" customHeight="1">
      <c r="B9" s="626" t="s">
        <v>247</v>
      </c>
      <c r="C9" s="627"/>
      <c r="D9" s="627"/>
      <c r="E9" s="627"/>
      <c r="F9" s="627"/>
      <c r="G9" s="627"/>
      <c r="H9" s="627"/>
      <c r="I9" s="627"/>
      <c r="J9" s="627"/>
      <c r="K9" s="627"/>
      <c r="L9" s="627"/>
      <c r="M9" s="627"/>
      <c r="N9" s="627"/>
      <c r="O9" s="627"/>
      <c r="P9" s="627"/>
      <c r="Q9" s="628"/>
      <c r="R9" s="629">
        <v>15280</v>
      </c>
      <c r="S9" s="630"/>
      <c r="T9" s="630"/>
      <c r="U9" s="630"/>
      <c r="V9" s="630"/>
      <c r="W9" s="630"/>
      <c r="X9" s="630"/>
      <c r="Y9" s="631"/>
      <c r="Z9" s="656">
        <v>0.2</v>
      </c>
      <c r="AA9" s="656"/>
      <c r="AB9" s="656"/>
      <c r="AC9" s="656"/>
      <c r="AD9" s="657">
        <v>15280</v>
      </c>
      <c r="AE9" s="657"/>
      <c r="AF9" s="657"/>
      <c r="AG9" s="657"/>
      <c r="AH9" s="657"/>
      <c r="AI9" s="657"/>
      <c r="AJ9" s="657"/>
      <c r="AK9" s="657"/>
      <c r="AL9" s="632">
        <v>0.3</v>
      </c>
      <c r="AM9" s="633"/>
      <c r="AN9" s="633"/>
      <c r="AO9" s="658"/>
      <c r="AP9" s="626" t="s">
        <v>248</v>
      </c>
      <c r="AQ9" s="627"/>
      <c r="AR9" s="627"/>
      <c r="AS9" s="627"/>
      <c r="AT9" s="627"/>
      <c r="AU9" s="627"/>
      <c r="AV9" s="627"/>
      <c r="AW9" s="627"/>
      <c r="AX9" s="627"/>
      <c r="AY9" s="627"/>
      <c r="AZ9" s="627"/>
      <c r="BA9" s="627"/>
      <c r="BB9" s="627"/>
      <c r="BC9" s="627"/>
      <c r="BD9" s="627"/>
      <c r="BE9" s="627"/>
      <c r="BF9" s="628"/>
      <c r="BG9" s="629">
        <v>753917</v>
      </c>
      <c r="BH9" s="630"/>
      <c r="BI9" s="630"/>
      <c r="BJ9" s="630"/>
      <c r="BK9" s="630"/>
      <c r="BL9" s="630"/>
      <c r="BM9" s="630"/>
      <c r="BN9" s="631"/>
      <c r="BO9" s="656">
        <v>37</v>
      </c>
      <c r="BP9" s="656"/>
      <c r="BQ9" s="656"/>
      <c r="BR9" s="656"/>
      <c r="BS9" s="657" t="s">
        <v>130</v>
      </c>
      <c r="BT9" s="657"/>
      <c r="BU9" s="657"/>
      <c r="BV9" s="657"/>
      <c r="BW9" s="657"/>
      <c r="BX9" s="657"/>
      <c r="BY9" s="657"/>
      <c r="BZ9" s="657"/>
      <c r="CA9" s="657"/>
      <c r="CB9" s="715"/>
      <c r="CD9" s="663" t="s">
        <v>249</v>
      </c>
      <c r="CE9" s="664"/>
      <c r="CF9" s="664"/>
      <c r="CG9" s="664"/>
      <c r="CH9" s="664"/>
      <c r="CI9" s="664"/>
      <c r="CJ9" s="664"/>
      <c r="CK9" s="664"/>
      <c r="CL9" s="664"/>
      <c r="CM9" s="664"/>
      <c r="CN9" s="664"/>
      <c r="CO9" s="664"/>
      <c r="CP9" s="664"/>
      <c r="CQ9" s="665"/>
      <c r="CR9" s="629">
        <v>846209</v>
      </c>
      <c r="CS9" s="630"/>
      <c r="CT9" s="630"/>
      <c r="CU9" s="630"/>
      <c r="CV9" s="630"/>
      <c r="CW9" s="630"/>
      <c r="CX9" s="630"/>
      <c r="CY9" s="631"/>
      <c r="CZ9" s="656">
        <v>9.6</v>
      </c>
      <c r="DA9" s="656"/>
      <c r="DB9" s="656"/>
      <c r="DC9" s="656"/>
      <c r="DD9" s="635">
        <v>39766</v>
      </c>
      <c r="DE9" s="630"/>
      <c r="DF9" s="630"/>
      <c r="DG9" s="630"/>
      <c r="DH9" s="630"/>
      <c r="DI9" s="630"/>
      <c r="DJ9" s="630"/>
      <c r="DK9" s="630"/>
      <c r="DL9" s="630"/>
      <c r="DM9" s="630"/>
      <c r="DN9" s="630"/>
      <c r="DO9" s="630"/>
      <c r="DP9" s="631"/>
      <c r="DQ9" s="635">
        <v>561885</v>
      </c>
      <c r="DR9" s="630"/>
      <c r="DS9" s="630"/>
      <c r="DT9" s="630"/>
      <c r="DU9" s="630"/>
      <c r="DV9" s="630"/>
      <c r="DW9" s="630"/>
      <c r="DX9" s="630"/>
      <c r="DY9" s="630"/>
      <c r="DZ9" s="630"/>
      <c r="EA9" s="630"/>
      <c r="EB9" s="630"/>
      <c r="EC9" s="673"/>
    </row>
    <row r="10" spans="2:143" ht="11.25" customHeight="1">
      <c r="B10" s="626" t="s">
        <v>250</v>
      </c>
      <c r="C10" s="627"/>
      <c r="D10" s="627"/>
      <c r="E10" s="627"/>
      <c r="F10" s="627"/>
      <c r="G10" s="627"/>
      <c r="H10" s="627"/>
      <c r="I10" s="627"/>
      <c r="J10" s="627"/>
      <c r="K10" s="627"/>
      <c r="L10" s="627"/>
      <c r="M10" s="627"/>
      <c r="N10" s="627"/>
      <c r="O10" s="627"/>
      <c r="P10" s="627"/>
      <c r="Q10" s="628"/>
      <c r="R10" s="629" t="s">
        <v>130</v>
      </c>
      <c r="S10" s="630"/>
      <c r="T10" s="630"/>
      <c r="U10" s="630"/>
      <c r="V10" s="630"/>
      <c r="W10" s="630"/>
      <c r="X10" s="630"/>
      <c r="Y10" s="631"/>
      <c r="Z10" s="656" t="s">
        <v>130</v>
      </c>
      <c r="AA10" s="656"/>
      <c r="AB10" s="656"/>
      <c r="AC10" s="656"/>
      <c r="AD10" s="657" t="s">
        <v>130</v>
      </c>
      <c r="AE10" s="657"/>
      <c r="AF10" s="657"/>
      <c r="AG10" s="657"/>
      <c r="AH10" s="657"/>
      <c r="AI10" s="657"/>
      <c r="AJ10" s="657"/>
      <c r="AK10" s="657"/>
      <c r="AL10" s="632" t="s">
        <v>130</v>
      </c>
      <c r="AM10" s="633"/>
      <c r="AN10" s="633"/>
      <c r="AO10" s="658"/>
      <c r="AP10" s="626" t="s">
        <v>251</v>
      </c>
      <c r="AQ10" s="627"/>
      <c r="AR10" s="627"/>
      <c r="AS10" s="627"/>
      <c r="AT10" s="627"/>
      <c r="AU10" s="627"/>
      <c r="AV10" s="627"/>
      <c r="AW10" s="627"/>
      <c r="AX10" s="627"/>
      <c r="AY10" s="627"/>
      <c r="AZ10" s="627"/>
      <c r="BA10" s="627"/>
      <c r="BB10" s="627"/>
      <c r="BC10" s="627"/>
      <c r="BD10" s="627"/>
      <c r="BE10" s="627"/>
      <c r="BF10" s="628"/>
      <c r="BG10" s="629">
        <v>68695</v>
      </c>
      <c r="BH10" s="630"/>
      <c r="BI10" s="630"/>
      <c r="BJ10" s="630"/>
      <c r="BK10" s="630"/>
      <c r="BL10" s="630"/>
      <c r="BM10" s="630"/>
      <c r="BN10" s="631"/>
      <c r="BO10" s="656">
        <v>3.4</v>
      </c>
      <c r="BP10" s="656"/>
      <c r="BQ10" s="656"/>
      <c r="BR10" s="656"/>
      <c r="BS10" s="657">
        <v>11459</v>
      </c>
      <c r="BT10" s="657"/>
      <c r="BU10" s="657"/>
      <c r="BV10" s="657"/>
      <c r="BW10" s="657"/>
      <c r="BX10" s="657"/>
      <c r="BY10" s="657"/>
      <c r="BZ10" s="657"/>
      <c r="CA10" s="657"/>
      <c r="CB10" s="715"/>
      <c r="CD10" s="663" t="s">
        <v>252</v>
      </c>
      <c r="CE10" s="664"/>
      <c r="CF10" s="664"/>
      <c r="CG10" s="664"/>
      <c r="CH10" s="664"/>
      <c r="CI10" s="664"/>
      <c r="CJ10" s="664"/>
      <c r="CK10" s="664"/>
      <c r="CL10" s="664"/>
      <c r="CM10" s="664"/>
      <c r="CN10" s="664"/>
      <c r="CO10" s="664"/>
      <c r="CP10" s="664"/>
      <c r="CQ10" s="665"/>
      <c r="CR10" s="629" t="s">
        <v>130</v>
      </c>
      <c r="CS10" s="630"/>
      <c r="CT10" s="630"/>
      <c r="CU10" s="630"/>
      <c r="CV10" s="630"/>
      <c r="CW10" s="630"/>
      <c r="CX10" s="630"/>
      <c r="CY10" s="631"/>
      <c r="CZ10" s="656" t="s">
        <v>130</v>
      </c>
      <c r="DA10" s="656"/>
      <c r="DB10" s="656"/>
      <c r="DC10" s="656"/>
      <c r="DD10" s="635" t="s">
        <v>130</v>
      </c>
      <c r="DE10" s="630"/>
      <c r="DF10" s="630"/>
      <c r="DG10" s="630"/>
      <c r="DH10" s="630"/>
      <c r="DI10" s="630"/>
      <c r="DJ10" s="630"/>
      <c r="DK10" s="630"/>
      <c r="DL10" s="630"/>
      <c r="DM10" s="630"/>
      <c r="DN10" s="630"/>
      <c r="DO10" s="630"/>
      <c r="DP10" s="631"/>
      <c r="DQ10" s="635" t="s">
        <v>130</v>
      </c>
      <c r="DR10" s="630"/>
      <c r="DS10" s="630"/>
      <c r="DT10" s="630"/>
      <c r="DU10" s="630"/>
      <c r="DV10" s="630"/>
      <c r="DW10" s="630"/>
      <c r="DX10" s="630"/>
      <c r="DY10" s="630"/>
      <c r="DZ10" s="630"/>
      <c r="EA10" s="630"/>
      <c r="EB10" s="630"/>
      <c r="EC10" s="673"/>
    </row>
    <row r="11" spans="2:143" ht="11.25" customHeight="1">
      <c r="B11" s="626" t="s">
        <v>253</v>
      </c>
      <c r="C11" s="627"/>
      <c r="D11" s="627"/>
      <c r="E11" s="627"/>
      <c r="F11" s="627"/>
      <c r="G11" s="627"/>
      <c r="H11" s="627"/>
      <c r="I11" s="627"/>
      <c r="J11" s="627"/>
      <c r="K11" s="627"/>
      <c r="L11" s="627"/>
      <c r="M11" s="627"/>
      <c r="N11" s="627"/>
      <c r="O11" s="627"/>
      <c r="P11" s="627"/>
      <c r="Q11" s="628"/>
      <c r="R11" s="629">
        <v>474586</v>
      </c>
      <c r="S11" s="630"/>
      <c r="T11" s="630"/>
      <c r="U11" s="630"/>
      <c r="V11" s="630"/>
      <c r="W11" s="630"/>
      <c r="X11" s="630"/>
      <c r="Y11" s="631"/>
      <c r="Z11" s="632">
        <v>4.7</v>
      </c>
      <c r="AA11" s="633"/>
      <c r="AB11" s="633"/>
      <c r="AC11" s="634"/>
      <c r="AD11" s="635">
        <v>474586</v>
      </c>
      <c r="AE11" s="630"/>
      <c r="AF11" s="630"/>
      <c r="AG11" s="630"/>
      <c r="AH11" s="630"/>
      <c r="AI11" s="630"/>
      <c r="AJ11" s="630"/>
      <c r="AK11" s="631"/>
      <c r="AL11" s="632">
        <v>8.5</v>
      </c>
      <c r="AM11" s="633"/>
      <c r="AN11" s="633"/>
      <c r="AO11" s="658"/>
      <c r="AP11" s="626" t="s">
        <v>254</v>
      </c>
      <c r="AQ11" s="627"/>
      <c r="AR11" s="627"/>
      <c r="AS11" s="627"/>
      <c r="AT11" s="627"/>
      <c r="AU11" s="627"/>
      <c r="AV11" s="627"/>
      <c r="AW11" s="627"/>
      <c r="AX11" s="627"/>
      <c r="AY11" s="627"/>
      <c r="AZ11" s="627"/>
      <c r="BA11" s="627"/>
      <c r="BB11" s="627"/>
      <c r="BC11" s="627"/>
      <c r="BD11" s="627"/>
      <c r="BE11" s="627"/>
      <c r="BF11" s="628"/>
      <c r="BG11" s="629">
        <v>78470</v>
      </c>
      <c r="BH11" s="630"/>
      <c r="BI11" s="630"/>
      <c r="BJ11" s="630"/>
      <c r="BK11" s="630"/>
      <c r="BL11" s="630"/>
      <c r="BM11" s="630"/>
      <c r="BN11" s="631"/>
      <c r="BO11" s="656">
        <v>3.9</v>
      </c>
      <c r="BP11" s="656"/>
      <c r="BQ11" s="656"/>
      <c r="BR11" s="656"/>
      <c r="BS11" s="657">
        <v>22414</v>
      </c>
      <c r="BT11" s="657"/>
      <c r="BU11" s="657"/>
      <c r="BV11" s="657"/>
      <c r="BW11" s="657"/>
      <c r="BX11" s="657"/>
      <c r="BY11" s="657"/>
      <c r="BZ11" s="657"/>
      <c r="CA11" s="657"/>
      <c r="CB11" s="715"/>
      <c r="CD11" s="663" t="s">
        <v>255</v>
      </c>
      <c r="CE11" s="664"/>
      <c r="CF11" s="664"/>
      <c r="CG11" s="664"/>
      <c r="CH11" s="664"/>
      <c r="CI11" s="664"/>
      <c r="CJ11" s="664"/>
      <c r="CK11" s="664"/>
      <c r="CL11" s="664"/>
      <c r="CM11" s="664"/>
      <c r="CN11" s="664"/>
      <c r="CO11" s="664"/>
      <c r="CP11" s="664"/>
      <c r="CQ11" s="665"/>
      <c r="CR11" s="629">
        <v>232459</v>
      </c>
      <c r="CS11" s="630"/>
      <c r="CT11" s="630"/>
      <c r="CU11" s="630"/>
      <c r="CV11" s="630"/>
      <c r="CW11" s="630"/>
      <c r="CX11" s="630"/>
      <c r="CY11" s="631"/>
      <c r="CZ11" s="656">
        <v>2.6</v>
      </c>
      <c r="DA11" s="656"/>
      <c r="DB11" s="656"/>
      <c r="DC11" s="656"/>
      <c r="DD11" s="635">
        <v>51354</v>
      </c>
      <c r="DE11" s="630"/>
      <c r="DF11" s="630"/>
      <c r="DG11" s="630"/>
      <c r="DH11" s="630"/>
      <c r="DI11" s="630"/>
      <c r="DJ11" s="630"/>
      <c r="DK11" s="630"/>
      <c r="DL11" s="630"/>
      <c r="DM11" s="630"/>
      <c r="DN11" s="630"/>
      <c r="DO11" s="630"/>
      <c r="DP11" s="631"/>
      <c r="DQ11" s="635">
        <v>183340</v>
      </c>
      <c r="DR11" s="630"/>
      <c r="DS11" s="630"/>
      <c r="DT11" s="630"/>
      <c r="DU11" s="630"/>
      <c r="DV11" s="630"/>
      <c r="DW11" s="630"/>
      <c r="DX11" s="630"/>
      <c r="DY11" s="630"/>
      <c r="DZ11" s="630"/>
      <c r="EA11" s="630"/>
      <c r="EB11" s="630"/>
      <c r="EC11" s="673"/>
    </row>
    <row r="12" spans="2:143" ht="11.25" customHeight="1">
      <c r="B12" s="626" t="s">
        <v>256</v>
      </c>
      <c r="C12" s="627"/>
      <c r="D12" s="627"/>
      <c r="E12" s="627"/>
      <c r="F12" s="627"/>
      <c r="G12" s="627"/>
      <c r="H12" s="627"/>
      <c r="I12" s="627"/>
      <c r="J12" s="627"/>
      <c r="K12" s="627"/>
      <c r="L12" s="627"/>
      <c r="M12" s="627"/>
      <c r="N12" s="627"/>
      <c r="O12" s="627"/>
      <c r="P12" s="627"/>
      <c r="Q12" s="628"/>
      <c r="R12" s="629" t="s">
        <v>130</v>
      </c>
      <c r="S12" s="630"/>
      <c r="T12" s="630"/>
      <c r="U12" s="630"/>
      <c r="V12" s="630"/>
      <c r="W12" s="630"/>
      <c r="X12" s="630"/>
      <c r="Y12" s="631"/>
      <c r="Z12" s="656" t="s">
        <v>130</v>
      </c>
      <c r="AA12" s="656"/>
      <c r="AB12" s="656"/>
      <c r="AC12" s="656"/>
      <c r="AD12" s="657" t="s">
        <v>130</v>
      </c>
      <c r="AE12" s="657"/>
      <c r="AF12" s="657"/>
      <c r="AG12" s="657"/>
      <c r="AH12" s="657"/>
      <c r="AI12" s="657"/>
      <c r="AJ12" s="657"/>
      <c r="AK12" s="657"/>
      <c r="AL12" s="632" t="s">
        <v>130</v>
      </c>
      <c r="AM12" s="633"/>
      <c r="AN12" s="633"/>
      <c r="AO12" s="658"/>
      <c r="AP12" s="626" t="s">
        <v>257</v>
      </c>
      <c r="AQ12" s="627"/>
      <c r="AR12" s="627"/>
      <c r="AS12" s="627"/>
      <c r="AT12" s="627"/>
      <c r="AU12" s="627"/>
      <c r="AV12" s="627"/>
      <c r="AW12" s="627"/>
      <c r="AX12" s="627"/>
      <c r="AY12" s="627"/>
      <c r="AZ12" s="627"/>
      <c r="BA12" s="627"/>
      <c r="BB12" s="627"/>
      <c r="BC12" s="627"/>
      <c r="BD12" s="627"/>
      <c r="BE12" s="627"/>
      <c r="BF12" s="628"/>
      <c r="BG12" s="629">
        <v>894406</v>
      </c>
      <c r="BH12" s="630"/>
      <c r="BI12" s="630"/>
      <c r="BJ12" s="630"/>
      <c r="BK12" s="630"/>
      <c r="BL12" s="630"/>
      <c r="BM12" s="630"/>
      <c r="BN12" s="631"/>
      <c r="BO12" s="656">
        <v>43.9</v>
      </c>
      <c r="BP12" s="656"/>
      <c r="BQ12" s="656"/>
      <c r="BR12" s="656"/>
      <c r="BS12" s="657" t="s">
        <v>130</v>
      </c>
      <c r="BT12" s="657"/>
      <c r="BU12" s="657"/>
      <c r="BV12" s="657"/>
      <c r="BW12" s="657"/>
      <c r="BX12" s="657"/>
      <c r="BY12" s="657"/>
      <c r="BZ12" s="657"/>
      <c r="CA12" s="657"/>
      <c r="CB12" s="715"/>
      <c r="CD12" s="663" t="s">
        <v>258</v>
      </c>
      <c r="CE12" s="664"/>
      <c r="CF12" s="664"/>
      <c r="CG12" s="664"/>
      <c r="CH12" s="664"/>
      <c r="CI12" s="664"/>
      <c r="CJ12" s="664"/>
      <c r="CK12" s="664"/>
      <c r="CL12" s="664"/>
      <c r="CM12" s="664"/>
      <c r="CN12" s="664"/>
      <c r="CO12" s="664"/>
      <c r="CP12" s="664"/>
      <c r="CQ12" s="665"/>
      <c r="CR12" s="629">
        <v>378460</v>
      </c>
      <c r="CS12" s="630"/>
      <c r="CT12" s="630"/>
      <c r="CU12" s="630"/>
      <c r="CV12" s="630"/>
      <c r="CW12" s="630"/>
      <c r="CX12" s="630"/>
      <c r="CY12" s="631"/>
      <c r="CZ12" s="656">
        <v>4.3</v>
      </c>
      <c r="DA12" s="656"/>
      <c r="DB12" s="656"/>
      <c r="DC12" s="656"/>
      <c r="DD12" s="635">
        <v>895</v>
      </c>
      <c r="DE12" s="630"/>
      <c r="DF12" s="630"/>
      <c r="DG12" s="630"/>
      <c r="DH12" s="630"/>
      <c r="DI12" s="630"/>
      <c r="DJ12" s="630"/>
      <c r="DK12" s="630"/>
      <c r="DL12" s="630"/>
      <c r="DM12" s="630"/>
      <c r="DN12" s="630"/>
      <c r="DO12" s="630"/>
      <c r="DP12" s="631"/>
      <c r="DQ12" s="635">
        <v>215629</v>
      </c>
      <c r="DR12" s="630"/>
      <c r="DS12" s="630"/>
      <c r="DT12" s="630"/>
      <c r="DU12" s="630"/>
      <c r="DV12" s="630"/>
      <c r="DW12" s="630"/>
      <c r="DX12" s="630"/>
      <c r="DY12" s="630"/>
      <c r="DZ12" s="630"/>
      <c r="EA12" s="630"/>
      <c r="EB12" s="630"/>
      <c r="EC12" s="673"/>
    </row>
    <row r="13" spans="2:143" ht="11.25" customHeight="1">
      <c r="B13" s="626" t="s">
        <v>259</v>
      </c>
      <c r="C13" s="627"/>
      <c r="D13" s="627"/>
      <c r="E13" s="627"/>
      <c r="F13" s="627"/>
      <c r="G13" s="627"/>
      <c r="H13" s="627"/>
      <c r="I13" s="627"/>
      <c r="J13" s="627"/>
      <c r="K13" s="627"/>
      <c r="L13" s="627"/>
      <c r="M13" s="627"/>
      <c r="N13" s="627"/>
      <c r="O13" s="627"/>
      <c r="P13" s="627"/>
      <c r="Q13" s="628"/>
      <c r="R13" s="629" t="s">
        <v>130</v>
      </c>
      <c r="S13" s="630"/>
      <c r="T13" s="630"/>
      <c r="U13" s="630"/>
      <c r="V13" s="630"/>
      <c r="W13" s="630"/>
      <c r="X13" s="630"/>
      <c r="Y13" s="631"/>
      <c r="Z13" s="656" t="s">
        <v>130</v>
      </c>
      <c r="AA13" s="656"/>
      <c r="AB13" s="656"/>
      <c r="AC13" s="656"/>
      <c r="AD13" s="657" t="s">
        <v>130</v>
      </c>
      <c r="AE13" s="657"/>
      <c r="AF13" s="657"/>
      <c r="AG13" s="657"/>
      <c r="AH13" s="657"/>
      <c r="AI13" s="657"/>
      <c r="AJ13" s="657"/>
      <c r="AK13" s="657"/>
      <c r="AL13" s="632" t="s">
        <v>130</v>
      </c>
      <c r="AM13" s="633"/>
      <c r="AN13" s="633"/>
      <c r="AO13" s="658"/>
      <c r="AP13" s="626" t="s">
        <v>260</v>
      </c>
      <c r="AQ13" s="627"/>
      <c r="AR13" s="627"/>
      <c r="AS13" s="627"/>
      <c r="AT13" s="627"/>
      <c r="AU13" s="627"/>
      <c r="AV13" s="627"/>
      <c r="AW13" s="627"/>
      <c r="AX13" s="627"/>
      <c r="AY13" s="627"/>
      <c r="AZ13" s="627"/>
      <c r="BA13" s="627"/>
      <c r="BB13" s="627"/>
      <c r="BC13" s="627"/>
      <c r="BD13" s="627"/>
      <c r="BE13" s="627"/>
      <c r="BF13" s="628"/>
      <c r="BG13" s="629">
        <v>878609</v>
      </c>
      <c r="BH13" s="630"/>
      <c r="BI13" s="630"/>
      <c r="BJ13" s="630"/>
      <c r="BK13" s="630"/>
      <c r="BL13" s="630"/>
      <c r="BM13" s="630"/>
      <c r="BN13" s="631"/>
      <c r="BO13" s="656">
        <v>43.2</v>
      </c>
      <c r="BP13" s="656"/>
      <c r="BQ13" s="656"/>
      <c r="BR13" s="656"/>
      <c r="BS13" s="657" t="s">
        <v>130</v>
      </c>
      <c r="BT13" s="657"/>
      <c r="BU13" s="657"/>
      <c r="BV13" s="657"/>
      <c r="BW13" s="657"/>
      <c r="BX13" s="657"/>
      <c r="BY13" s="657"/>
      <c r="BZ13" s="657"/>
      <c r="CA13" s="657"/>
      <c r="CB13" s="715"/>
      <c r="CD13" s="663" t="s">
        <v>261</v>
      </c>
      <c r="CE13" s="664"/>
      <c r="CF13" s="664"/>
      <c r="CG13" s="664"/>
      <c r="CH13" s="664"/>
      <c r="CI13" s="664"/>
      <c r="CJ13" s="664"/>
      <c r="CK13" s="664"/>
      <c r="CL13" s="664"/>
      <c r="CM13" s="664"/>
      <c r="CN13" s="664"/>
      <c r="CO13" s="664"/>
      <c r="CP13" s="664"/>
      <c r="CQ13" s="665"/>
      <c r="CR13" s="629">
        <v>535695</v>
      </c>
      <c r="CS13" s="630"/>
      <c r="CT13" s="630"/>
      <c r="CU13" s="630"/>
      <c r="CV13" s="630"/>
      <c r="CW13" s="630"/>
      <c r="CX13" s="630"/>
      <c r="CY13" s="631"/>
      <c r="CZ13" s="656">
        <v>6.1</v>
      </c>
      <c r="DA13" s="656"/>
      <c r="DB13" s="656"/>
      <c r="DC13" s="656"/>
      <c r="DD13" s="635">
        <v>334337</v>
      </c>
      <c r="DE13" s="630"/>
      <c r="DF13" s="630"/>
      <c r="DG13" s="630"/>
      <c r="DH13" s="630"/>
      <c r="DI13" s="630"/>
      <c r="DJ13" s="630"/>
      <c r="DK13" s="630"/>
      <c r="DL13" s="630"/>
      <c r="DM13" s="630"/>
      <c r="DN13" s="630"/>
      <c r="DO13" s="630"/>
      <c r="DP13" s="631"/>
      <c r="DQ13" s="635">
        <v>410380</v>
      </c>
      <c r="DR13" s="630"/>
      <c r="DS13" s="630"/>
      <c r="DT13" s="630"/>
      <c r="DU13" s="630"/>
      <c r="DV13" s="630"/>
      <c r="DW13" s="630"/>
      <c r="DX13" s="630"/>
      <c r="DY13" s="630"/>
      <c r="DZ13" s="630"/>
      <c r="EA13" s="630"/>
      <c r="EB13" s="630"/>
      <c r="EC13" s="673"/>
    </row>
    <row r="14" spans="2:143" ht="11.25" customHeight="1">
      <c r="B14" s="626" t="s">
        <v>262</v>
      </c>
      <c r="C14" s="627"/>
      <c r="D14" s="627"/>
      <c r="E14" s="627"/>
      <c r="F14" s="627"/>
      <c r="G14" s="627"/>
      <c r="H14" s="627"/>
      <c r="I14" s="627"/>
      <c r="J14" s="627"/>
      <c r="K14" s="627"/>
      <c r="L14" s="627"/>
      <c r="M14" s="627"/>
      <c r="N14" s="627"/>
      <c r="O14" s="627"/>
      <c r="P14" s="627"/>
      <c r="Q14" s="628"/>
      <c r="R14" s="629" t="s">
        <v>130</v>
      </c>
      <c r="S14" s="630"/>
      <c r="T14" s="630"/>
      <c r="U14" s="630"/>
      <c r="V14" s="630"/>
      <c r="W14" s="630"/>
      <c r="X14" s="630"/>
      <c r="Y14" s="631"/>
      <c r="Z14" s="656" t="s">
        <v>130</v>
      </c>
      <c r="AA14" s="656"/>
      <c r="AB14" s="656"/>
      <c r="AC14" s="656"/>
      <c r="AD14" s="657" t="s">
        <v>130</v>
      </c>
      <c r="AE14" s="657"/>
      <c r="AF14" s="657"/>
      <c r="AG14" s="657"/>
      <c r="AH14" s="657"/>
      <c r="AI14" s="657"/>
      <c r="AJ14" s="657"/>
      <c r="AK14" s="657"/>
      <c r="AL14" s="632" t="s">
        <v>130</v>
      </c>
      <c r="AM14" s="633"/>
      <c r="AN14" s="633"/>
      <c r="AO14" s="658"/>
      <c r="AP14" s="626" t="s">
        <v>263</v>
      </c>
      <c r="AQ14" s="627"/>
      <c r="AR14" s="627"/>
      <c r="AS14" s="627"/>
      <c r="AT14" s="627"/>
      <c r="AU14" s="627"/>
      <c r="AV14" s="627"/>
      <c r="AW14" s="627"/>
      <c r="AX14" s="627"/>
      <c r="AY14" s="627"/>
      <c r="AZ14" s="627"/>
      <c r="BA14" s="627"/>
      <c r="BB14" s="627"/>
      <c r="BC14" s="627"/>
      <c r="BD14" s="627"/>
      <c r="BE14" s="627"/>
      <c r="BF14" s="628"/>
      <c r="BG14" s="629">
        <v>86592</v>
      </c>
      <c r="BH14" s="630"/>
      <c r="BI14" s="630"/>
      <c r="BJ14" s="630"/>
      <c r="BK14" s="630"/>
      <c r="BL14" s="630"/>
      <c r="BM14" s="630"/>
      <c r="BN14" s="631"/>
      <c r="BO14" s="656">
        <v>4.3</v>
      </c>
      <c r="BP14" s="656"/>
      <c r="BQ14" s="656"/>
      <c r="BR14" s="656"/>
      <c r="BS14" s="657" t="s">
        <v>130</v>
      </c>
      <c r="BT14" s="657"/>
      <c r="BU14" s="657"/>
      <c r="BV14" s="657"/>
      <c r="BW14" s="657"/>
      <c r="BX14" s="657"/>
      <c r="BY14" s="657"/>
      <c r="BZ14" s="657"/>
      <c r="CA14" s="657"/>
      <c r="CB14" s="715"/>
      <c r="CD14" s="663" t="s">
        <v>264</v>
      </c>
      <c r="CE14" s="664"/>
      <c r="CF14" s="664"/>
      <c r="CG14" s="664"/>
      <c r="CH14" s="664"/>
      <c r="CI14" s="664"/>
      <c r="CJ14" s="664"/>
      <c r="CK14" s="664"/>
      <c r="CL14" s="664"/>
      <c r="CM14" s="664"/>
      <c r="CN14" s="664"/>
      <c r="CO14" s="664"/>
      <c r="CP14" s="664"/>
      <c r="CQ14" s="665"/>
      <c r="CR14" s="629">
        <v>451431</v>
      </c>
      <c r="CS14" s="630"/>
      <c r="CT14" s="630"/>
      <c r="CU14" s="630"/>
      <c r="CV14" s="630"/>
      <c r="CW14" s="630"/>
      <c r="CX14" s="630"/>
      <c r="CY14" s="631"/>
      <c r="CZ14" s="656">
        <v>5.0999999999999996</v>
      </c>
      <c r="DA14" s="656"/>
      <c r="DB14" s="656"/>
      <c r="DC14" s="656"/>
      <c r="DD14" s="635">
        <v>4271</v>
      </c>
      <c r="DE14" s="630"/>
      <c r="DF14" s="630"/>
      <c r="DG14" s="630"/>
      <c r="DH14" s="630"/>
      <c r="DI14" s="630"/>
      <c r="DJ14" s="630"/>
      <c r="DK14" s="630"/>
      <c r="DL14" s="630"/>
      <c r="DM14" s="630"/>
      <c r="DN14" s="630"/>
      <c r="DO14" s="630"/>
      <c r="DP14" s="631"/>
      <c r="DQ14" s="635">
        <v>445549</v>
      </c>
      <c r="DR14" s="630"/>
      <c r="DS14" s="630"/>
      <c r="DT14" s="630"/>
      <c r="DU14" s="630"/>
      <c r="DV14" s="630"/>
      <c r="DW14" s="630"/>
      <c r="DX14" s="630"/>
      <c r="DY14" s="630"/>
      <c r="DZ14" s="630"/>
      <c r="EA14" s="630"/>
      <c r="EB14" s="630"/>
      <c r="EC14" s="673"/>
    </row>
    <row r="15" spans="2:143" ht="11.25" customHeight="1">
      <c r="B15" s="626" t="s">
        <v>265</v>
      </c>
      <c r="C15" s="627"/>
      <c r="D15" s="627"/>
      <c r="E15" s="627"/>
      <c r="F15" s="627"/>
      <c r="G15" s="627"/>
      <c r="H15" s="627"/>
      <c r="I15" s="627"/>
      <c r="J15" s="627"/>
      <c r="K15" s="627"/>
      <c r="L15" s="627"/>
      <c r="M15" s="627"/>
      <c r="N15" s="627"/>
      <c r="O15" s="627"/>
      <c r="P15" s="627"/>
      <c r="Q15" s="628"/>
      <c r="R15" s="629" t="s">
        <v>130</v>
      </c>
      <c r="S15" s="630"/>
      <c r="T15" s="630"/>
      <c r="U15" s="630"/>
      <c r="V15" s="630"/>
      <c r="W15" s="630"/>
      <c r="X15" s="630"/>
      <c r="Y15" s="631"/>
      <c r="Z15" s="656" t="s">
        <v>130</v>
      </c>
      <c r="AA15" s="656"/>
      <c r="AB15" s="656"/>
      <c r="AC15" s="656"/>
      <c r="AD15" s="657" t="s">
        <v>130</v>
      </c>
      <c r="AE15" s="657"/>
      <c r="AF15" s="657"/>
      <c r="AG15" s="657"/>
      <c r="AH15" s="657"/>
      <c r="AI15" s="657"/>
      <c r="AJ15" s="657"/>
      <c r="AK15" s="657"/>
      <c r="AL15" s="632" t="s">
        <v>130</v>
      </c>
      <c r="AM15" s="633"/>
      <c r="AN15" s="633"/>
      <c r="AO15" s="658"/>
      <c r="AP15" s="626" t="s">
        <v>266</v>
      </c>
      <c r="AQ15" s="627"/>
      <c r="AR15" s="627"/>
      <c r="AS15" s="627"/>
      <c r="AT15" s="627"/>
      <c r="AU15" s="627"/>
      <c r="AV15" s="627"/>
      <c r="AW15" s="627"/>
      <c r="AX15" s="627"/>
      <c r="AY15" s="627"/>
      <c r="AZ15" s="627"/>
      <c r="BA15" s="627"/>
      <c r="BB15" s="627"/>
      <c r="BC15" s="627"/>
      <c r="BD15" s="627"/>
      <c r="BE15" s="627"/>
      <c r="BF15" s="628"/>
      <c r="BG15" s="629">
        <v>119747</v>
      </c>
      <c r="BH15" s="630"/>
      <c r="BI15" s="630"/>
      <c r="BJ15" s="630"/>
      <c r="BK15" s="630"/>
      <c r="BL15" s="630"/>
      <c r="BM15" s="630"/>
      <c r="BN15" s="631"/>
      <c r="BO15" s="656">
        <v>5.9</v>
      </c>
      <c r="BP15" s="656"/>
      <c r="BQ15" s="656"/>
      <c r="BR15" s="656"/>
      <c r="BS15" s="657" t="s">
        <v>130</v>
      </c>
      <c r="BT15" s="657"/>
      <c r="BU15" s="657"/>
      <c r="BV15" s="657"/>
      <c r="BW15" s="657"/>
      <c r="BX15" s="657"/>
      <c r="BY15" s="657"/>
      <c r="BZ15" s="657"/>
      <c r="CA15" s="657"/>
      <c r="CB15" s="715"/>
      <c r="CD15" s="663" t="s">
        <v>267</v>
      </c>
      <c r="CE15" s="664"/>
      <c r="CF15" s="664"/>
      <c r="CG15" s="664"/>
      <c r="CH15" s="664"/>
      <c r="CI15" s="664"/>
      <c r="CJ15" s="664"/>
      <c r="CK15" s="664"/>
      <c r="CL15" s="664"/>
      <c r="CM15" s="664"/>
      <c r="CN15" s="664"/>
      <c r="CO15" s="664"/>
      <c r="CP15" s="664"/>
      <c r="CQ15" s="665"/>
      <c r="CR15" s="629">
        <v>1002103</v>
      </c>
      <c r="CS15" s="630"/>
      <c r="CT15" s="630"/>
      <c r="CU15" s="630"/>
      <c r="CV15" s="630"/>
      <c r="CW15" s="630"/>
      <c r="CX15" s="630"/>
      <c r="CY15" s="631"/>
      <c r="CZ15" s="656">
        <v>11.4</v>
      </c>
      <c r="DA15" s="656"/>
      <c r="DB15" s="656"/>
      <c r="DC15" s="656"/>
      <c r="DD15" s="635">
        <v>219129</v>
      </c>
      <c r="DE15" s="630"/>
      <c r="DF15" s="630"/>
      <c r="DG15" s="630"/>
      <c r="DH15" s="630"/>
      <c r="DI15" s="630"/>
      <c r="DJ15" s="630"/>
      <c r="DK15" s="630"/>
      <c r="DL15" s="630"/>
      <c r="DM15" s="630"/>
      <c r="DN15" s="630"/>
      <c r="DO15" s="630"/>
      <c r="DP15" s="631"/>
      <c r="DQ15" s="635">
        <v>701657</v>
      </c>
      <c r="DR15" s="630"/>
      <c r="DS15" s="630"/>
      <c r="DT15" s="630"/>
      <c r="DU15" s="630"/>
      <c r="DV15" s="630"/>
      <c r="DW15" s="630"/>
      <c r="DX15" s="630"/>
      <c r="DY15" s="630"/>
      <c r="DZ15" s="630"/>
      <c r="EA15" s="630"/>
      <c r="EB15" s="630"/>
      <c r="EC15" s="673"/>
    </row>
    <row r="16" spans="2:143" ht="11.25" customHeight="1">
      <c r="B16" s="626" t="s">
        <v>268</v>
      </c>
      <c r="C16" s="627"/>
      <c r="D16" s="627"/>
      <c r="E16" s="627"/>
      <c r="F16" s="627"/>
      <c r="G16" s="627"/>
      <c r="H16" s="627"/>
      <c r="I16" s="627"/>
      <c r="J16" s="627"/>
      <c r="K16" s="627"/>
      <c r="L16" s="627"/>
      <c r="M16" s="627"/>
      <c r="N16" s="627"/>
      <c r="O16" s="627"/>
      <c r="P16" s="627"/>
      <c r="Q16" s="628"/>
      <c r="R16" s="629">
        <v>5958</v>
      </c>
      <c r="S16" s="630"/>
      <c r="T16" s="630"/>
      <c r="U16" s="630"/>
      <c r="V16" s="630"/>
      <c r="W16" s="630"/>
      <c r="X16" s="630"/>
      <c r="Y16" s="631"/>
      <c r="Z16" s="656">
        <v>0.1</v>
      </c>
      <c r="AA16" s="656"/>
      <c r="AB16" s="656"/>
      <c r="AC16" s="656"/>
      <c r="AD16" s="657">
        <v>5958</v>
      </c>
      <c r="AE16" s="657"/>
      <c r="AF16" s="657"/>
      <c r="AG16" s="657"/>
      <c r="AH16" s="657"/>
      <c r="AI16" s="657"/>
      <c r="AJ16" s="657"/>
      <c r="AK16" s="657"/>
      <c r="AL16" s="632">
        <v>0.1</v>
      </c>
      <c r="AM16" s="633"/>
      <c r="AN16" s="633"/>
      <c r="AO16" s="658"/>
      <c r="AP16" s="626" t="s">
        <v>269</v>
      </c>
      <c r="AQ16" s="627"/>
      <c r="AR16" s="627"/>
      <c r="AS16" s="627"/>
      <c r="AT16" s="627"/>
      <c r="AU16" s="627"/>
      <c r="AV16" s="627"/>
      <c r="AW16" s="627"/>
      <c r="AX16" s="627"/>
      <c r="AY16" s="627"/>
      <c r="AZ16" s="627"/>
      <c r="BA16" s="627"/>
      <c r="BB16" s="627"/>
      <c r="BC16" s="627"/>
      <c r="BD16" s="627"/>
      <c r="BE16" s="627"/>
      <c r="BF16" s="628"/>
      <c r="BG16" s="629" t="s">
        <v>130</v>
      </c>
      <c r="BH16" s="630"/>
      <c r="BI16" s="630"/>
      <c r="BJ16" s="630"/>
      <c r="BK16" s="630"/>
      <c r="BL16" s="630"/>
      <c r="BM16" s="630"/>
      <c r="BN16" s="631"/>
      <c r="BO16" s="656" t="s">
        <v>130</v>
      </c>
      <c r="BP16" s="656"/>
      <c r="BQ16" s="656"/>
      <c r="BR16" s="656"/>
      <c r="BS16" s="657" t="s">
        <v>130</v>
      </c>
      <c r="BT16" s="657"/>
      <c r="BU16" s="657"/>
      <c r="BV16" s="657"/>
      <c r="BW16" s="657"/>
      <c r="BX16" s="657"/>
      <c r="BY16" s="657"/>
      <c r="BZ16" s="657"/>
      <c r="CA16" s="657"/>
      <c r="CB16" s="715"/>
      <c r="CD16" s="663" t="s">
        <v>270</v>
      </c>
      <c r="CE16" s="664"/>
      <c r="CF16" s="664"/>
      <c r="CG16" s="664"/>
      <c r="CH16" s="664"/>
      <c r="CI16" s="664"/>
      <c r="CJ16" s="664"/>
      <c r="CK16" s="664"/>
      <c r="CL16" s="664"/>
      <c r="CM16" s="664"/>
      <c r="CN16" s="664"/>
      <c r="CO16" s="664"/>
      <c r="CP16" s="664"/>
      <c r="CQ16" s="665"/>
      <c r="CR16" s="629">
        <v>175527</v>
      </c>
      <c r="CS16" s="630"/>
      <c r="CT16" s="630"/>
      <c r="CU16" s="630"/>
      <c r="CV16" s="630"/>
      <c r="CW16" s="630"/>
      <c r="CX16" s="630"/>
      <c r="CY16" s="631"/>
      <c r="CZ16" s="656">
        <v>2</v>
      </c>
      <c r="DA16" s="656"/>
      <c r="DB16" s="656"/>
      <c r="DC16" s="656"/>
      <c r="DD16" s="635" t="s">
        <v>130</v>
      </c>
      <c r="DE16" s="630"/>
      <c r="DF16" s="630"/>
      <c r="DG16" s="630"/>
      <c r="DH16" s="630"/>
      <c r="DI16" s="630"/>
      <c r="DJ16" s="630"/>
      <c r="DK16" s="630"/>
      <c r="DL16" s="630"/>
      <c r="DM16" s="630"/>
      <c r="DN16" s="630"/>
      <c r="DO16" s="630"/>
      <c r="DP16" s="631"/>
      <c r="DQ16" s="635">
        <v>12754</v>
      </c>
      <c r="DR16" s="630"/>
      <c r="DS16" s="630"/>
      <c r="DT16" s="630"/>
      <c r="DU16" s="630"/>
      <c r="DV16" s="630"/>
      <c r="DW16" s="630"/>
      <c r="DX16" s="630"/>
      <c r="DY16" s="630"/>
      <c r="DZ16" s="630"/>
      <c r="EA16" s="630"/>
      <c r="EB16" s="630"/>
      <c r="EC16" s="673"/>
    </row>
    <row r="17" spans="2:133" ht="11.25" customHeight="1">
      <c r="B17" s="626" t="s">
        <v>271</v>
      </c>
      <c r="C17" s="627"/>
      <c r="D17" s="627"/>
      <c r="E17" s="627"/>
      <c r="F17" s="627"/>
      <c r="G17" s="627"/>
      <c r="H17" s="627"/>
      <c r="I17" s="627"/>
      <c r="J17" s="627"/>
      <c r="K17" s="627"/>
      <c r="L17" s="627"/>
      <c r="M17" s="627"/>
      <c r="N17" s="627"/>
      <c r="O17" s="627"/>
      <c r="P17" s="627"/>
      <c r="Q17" s="628"/>
      <c r="R17" s="629">
        <v>26945</v>
      </c>
      <c r="S17" s="630"/>
      <c r="T17" s="630"/>
      <c r="U17" s="630"/>
      <c r="V17" s="630"/>
      <c r="W17" s="630"/>
      <c r="X17" s="630"/>
      <c r="Y17" s="631"/>
      <c r="Z17" s="656">
        <v>0.3</v>
      </c>
      <c r="AA17" s="656"/>
      <c r="AB17" s="656"/>
      <c r="AC17" s="656"/>
      <c r="AD17" s="657">
        <v>26945</v>
      </c>
      <c r="AE17" s="657"/>
      <c r="AF17" s="657"/>
      <c r="AG17" s="657"/>
      <c r="AH17" s="657"/>
      <c r="AI17" s="657"/>
      <c r="AJ17" s="657"/>
      <c r="AK17" s="657"/>
      <c r="AL17" s="632">
        <v>0.5</v>
      </c>
      <c r="AM17" s="633"/>
      <c r="AN17" s="633"/>
      <c r="AO17" s="658"/>
      <c r="AP17" s="626" t="s">
        <v>272</v>
      </c>
      <c r="AQ17" s="627"/>
      <c r="AR17" s="627"/>
      <c r="AS17" s="627"/>
      <c r="AT17" s="627"/>
      <c r="AU17" s="627"/>
      <c r="AV17" s="627"/>
      <c r="AW17" s="627"/>
      <c r="AX17" s="627"/>
      <c r="AY17" s="627"/>
      <c r="AZ17" s="627"/>
      <c r="BA17" s="627"/>
      <c r="BB17" s="627"/>
      <c r="BC17" s="627"/>
      <c r="BD17" s="627"/>
      <c r="BE17" s="627"/>
      <c r="BF17" s="628"/>
      <c r="BG17" s="629" t="s">
        <v>130</v>
      </c>
      <c r="BH17" s="630"/>
      <c r="BI17" s="630"/>
      <c r="BJ17" s="630"/>
      <c r="BK17" s="630"/>
      <c r="BL17" s="630"/>
      <c r="BM17" s="630"/>
      <c r="BN17" s="631"/>
      <c r="BO17" s="656" t="s">
        <v>130</v>
      </c>
      <c r="BP17" s="656"/>
      <c r="BQ17" s="656"/>
      <c r="BR17" s="656"/>
      <c r="BS17" s="657" t="s">
        <v>130</v>
      </c>
      <c r="BT17" s="657"/>
      <c r="BU17" s="657"/>
      <c r="BV17" s="657"/>
      <c r="BW17" s="657"/>
      <c r="BX17" s="657"/>
      <c r="BY17" s="657"/>
      <c r="BZ17" s="657"/>
      <c r="CA17" s="657"/>
      <c r="CB17" s="715"/>
      <c r="CD17" s="663" t="s">
        <v>273</v>
      </c>
      <c r="CE17" s="664"/>
      <c r="CF17" s="664"/>
      <c r="CG17" s="664"/>
      <c r="CH17" s="664"/>
      <c r="CI17" s="664"/>
      <c r="CJ17" s="664"/>
      <c r="CK17" s="664"/>
      <c r="CL17" s="664"/>
      <c r="CM17" s="664"/>
      <c r="CN17" s="664"/>
      <c r="CO17" s="664"/>
      <c r="CP17" s="664"/>
      <c r="CQ17" s="665"/>
      <c r="CR17" s="629">
        <v>609125</v>
      </c>
      <c r="CS17" s="630"/>
      <c r="CT17" s="630"/>
      <c r="CU17" s="630"/>
      <c r="CV17" s="630"/>
      <c r="CW17" s="630"/>
      <c r="CX17" s="630"/>
      <c r="CY17" s="631"/>
      <c r="CZ17" s="656">
        <v>6.9</v>
      </c>
      <c r="DA17" s="656"/>
      <c r="DB17" s="656"/>
      <c r="DC17" s="656"/>
      <c r="DD17" s="635" t="s">
        <v>130</v>
      </c>
      <c r="DE17" s="630"/>
      <c r="DF17" s="630"/>
      <c r="DG17" s="630"/>
      <c r="DH17" s="630"/>
      <c r="DI17" s="630"/>
      <c r="DJ17" s="630"/>
      <c r="DK17" s="630"/>
      <c r="DL17" s="630"/>
      <c r="DM17" s="630"/>
      <c r="DN17" s="630"/>
      <c r="DO17" s="630"/>
      <c r="DP17" s="631"/>
      <c r="DQ17" s="635">
        <v>597164</v>
      </c>
      <c r="DR17" s="630"/>
      <c r="DS17" s="630"/>
      <c r="DT17" s="630"/>
      <c r="DU17" s="630"/>
      <c r="DV17" s="630"/>
      <c r="DW17" s="630"/>
      <c r="DX17" s="630"/>
      <c r="DY17" s="630"/>
      <c r="DZ17" s="630"/>
      <c r="EA17" s="630"/>
      <c r="EB17" s="630"/>
      <c r="EC17" s="673"/>
    </row>
    <row r="18" spans="2:133" ht="11.25" customHeight="1">
      <c r="B18" s="626" t="s">
        <v>274</v>
      </c>
      <c r="C18" s="627"/>
      <c r="D18" s="627"/>
      <c r="E18" s="627"/>
      <c r="F18" s="627"/>
      <c r="G18" s="627"/>
      <c r="H18" s="627"/>
      <c r="I18" s="627"/>
      <c r="J18" s="627"/>
      <c r="K18" s="627"/>
      <c r="L18" s="627"/>
      <c r="M18" s="627"/>
      <c r="N18" s="627"/>
      <c r="O18" s="627"/>
      <c r="P18" s="627"/>
      <c r="Q18" s="628"/>
      <c r="R18" s="629">
        <v>33137</v>
      </c>
      <c r="S18" s="630"/>
      <c r="T18" s="630"/>
      <c r="U18" s="630"/>
      <c r="V18" s="630"/>
      <c r="W18" s="630"/>
      <c r="X18" s="630"/>
      <c r="Y18" s="631"/>
      <c r="Z18" s="656">
        <v>0.3</v>
      </c>
      <c r="AA18" s="656"/>
      <c r="AB18" s="656"/>
      <c r="AC18" s="656"/>
      <c r="AD18" s="657">
        <v>33137</v>
      </c>
      <c r="AE18" s="657"/>
      <c r="AF18" s="657"/>
      <c r="AG18" s="657"/>
      <c r="AH18" s="657"/>
      <c r="AI18" s="657"/>
      <c r="AJ18" s="657"/>
      <c r="AK18" s="657"/>
      <c r="AL18" s="632">
        <v>0.60000002384185791</v>
      </c>
      <c r="AM18" s="633"/>
      <c r="AN18" s="633"/>
      <c r="AO18" s="658"/>
      <c r="AP18" s="626" t="s">
        <v>275</v>
      </c>
      <c r="AQ18" s="627"/>
      <c r="AR18" s="627"/>
      <c r="AS18" s="627"/>
      <c r="AT18" s="627"/>
      <c r="AU18" s="627"/>
      <c r="AV18" s="627"/>
      <c r="AW18" s="627"/>
      <c r="AX18" s="627"/>
      <c r="AY18" s="627"/>
      <c r="AZ18" s="627"/>
      <c r="BA18" s="627"/>
      <c r="BB18" s="627"/>
      <c r="BC18" s="627"/>
      <c r="BD18" s="627"/>
      <c r="BE18" s="627"/>
      <c r="BF18" s="628"/>
      <c r="BG18" s="629" t="s">
        <v>130</v>
      </c>
      <c r="BH18" s="630"/>
      <c r="BI18" s="630"/>
      <c r="BJ18" s="630"/>
      <c r="BK18" s="630"/>
      <c r="BL18" s="630"/>
      <c r="BM18" s="630"/>
      <c r="BN18" s="631"/>
      <c r="BO18" s="656" t="s">
        <v>130</v>
      </c>
      <c r="BP18" s="656"/>
      <c r="BQ18" s="656"/>
      <c r="BR18" s="656"/>
      <c r="BS18" s="657" t="s">
        <v>130</v>
      </c>
      <c r="BT18" s="657"/>
      <c r="BU18" s="657"/>
      <c r="BV18" s="657"/>
      <c r="BW18" s="657"/>
      <c r="BX18" s="657"/>
      <c r="BY18" s="657"/>
      <c r="BZ18" s="657"/>
      <c r="CA18" s="657"/>
      <c r="CB18" s="715"/>
      <c r="CD18" s="663" t="s">
        <v>276</v>
      </c>
      <c r="CE18" s="664"/>
      <c r="CF18" s="664"/>
      <c r="CG18" s="664"/>
      <c r="CH18" s="664"/>
      <c r="CI18" s="664"/>
      <c r="CJ18" s="664"/>
      <c r="CK18" s="664"/>
      <c r="CL18" s="664"/>
      <c r="CM18" s="664"/>
      <c r="CN18" s="664"/>
      <c r="CO18" s="664"/>
      <c r="CP18" s="664"/>
      <c r="CQ18" s="665"/>
      <c r="CR18" s="629" t="s">
        <v>130</v>
      </c>
      <c r="CS18" s="630"/>
      <c r="CT18" s="630"/>
      <c r="CU18" s="630"/>
      <c r="CV18" s="630"/>
      <c r="CW18" s="630"/>
      <c r="CX18" s="630"/>
      <c r="CY18" s="631"/>
      <c r="CZ18" s="656" t="s">
        <v>130</v>
      </c>
      <c r="DA18" s="656"/>
      <c r="DB18" s="656"/>
      <c r="DC18" s="656"/>
      <c r="DD18" s="635" t="s">
        <v>130</v>
      </c>
      <c r="DE18" s="630"/>
      <c r="DF18" s="630"/>
      <c r="DG18" s="630"/>
      <c r="DH18" s="630"/>
      <c r="DI18" s="630"/>
      <c r="DJ18" s="630"/>
      <c r="DK18" s="630"/>
      <c r="DL18" s="630"/>
      <c r="DM18" s="630"/>
      <c r="DN18" s="630"/>
      <c r="DO18" s="630"/>
      <c r="DP18" s="631"/>
      <c r="DQ18" s="635" t="s">
        <v>130</v>
      </c>
      <c r="DR18" s="630"/>
      <c r="DS18" s="630"/>
      <c r="DT18" s="630"/>
      <c r="DU18" s="630"/>
      <c r="DV18" s="630"/>
      <c r="DW18" s="630"/>
      <c r="DX18" s="630"/>
      <c r="DY18" s="630"/>
      <c r="DZ18" s="630"/>
      <c r="EA18" s="630"/>
      <c r="EB18" s="630"/>
      <c r="EC18" s="673"/>
    </row>
    <row r="19" spans="2:133" ht="11.25" customHeight="1">
      <c r="B19" s="626" t="s">
        <v>277</v>
      </c>
      <c r="C19" s="627"/>
      <c r="D19" s="627"/>
      <c r="E19" s="627"/>
      <c r="F19" s="627"/>
      <c r="G19" s="627"/>
      <c r="H19" s="627"/>
      <c r="I19" s="627"/>
      <c r="J19" s="627"/>
      <c r="K19" s="627"/>
      <c r="L19" s="627"/>
      <c r="M19" s="627"/>
      <c r="N19" s="627"/>
      <c r="O19" s="627"/>
      <c r="P19" s="627"/>
      <c r="Q19" s="628"/>
      <c r="R19" s="629">
        <v>17150</v>
      </c>
      <c r="S19" s="630"/>
      <c r="T19" s="630"/>
      <c r="U19" s="630"/>
      <c r="V19" s="630"/>
      <c r="W19" s="630"/>
      <c r="X19" s="630"/>
      <c r="Y19" s="631"/>
      <c r="Z19" s="656">
        <v>0.2</v>
      </c>
      <c r="AA19" s="656"/>
      <c r="AB19" s="656"/>
      <c r="AC19" s="656"/>
      <c r="AD19" s="657">
        <v>17150</v>
      </c>
      <c r="AE19" s="657"/>
      <c r="AF19" s="657"/>
      <c r="AG19" s="657"/>
      <c r="AH19" s="657"/>
      <c r="AI19" s="657"/>
      <c r="AJ19" s="657"/>
      <c r="AK19" s="657"/>
      <c r="AL19" s="632">
        <v>0.3</v>
      </c>
      <c r="AM19" s="633"/>
      <c r="AN19" s="633"/>
      <c r="AO19" s="658"/>
      <c r="AP19" s="626" t="s">
        <v>278</v>
      </c>
      <c r="AQ19" s="627"/>
      <c r="AR19" s="627"/>
      <c r="AS19" s="627"/>
      <c r="AT19" s="627"/>
      <c r="AU19" s="627"/>
      <c r="AV19" s="627"/>
      <c r="AW19" s="627"/>
      <c r="AX19" s="627"/>
      <c r="AY19" s="627"/>
      <c r="AZ19" s="627"/>
      <c r="BA19" s="627"/>
      <c r="BB19" s="627"/>
      <c r="BC19" s="627"/>
      <c r="BD19" s="627"/>
      <c r="BE19" s="627"/>
      <c r="BF19" s="628"/>
      <c r="BG19" s="629" t="s">
        <v>130</v>
      </c>
      <c r="BH19" s="630"/>
      <c r="BI19" s="630"/>
      <c r="BJ19" s="630"/>
      <c r="BK19" s="630"/>
      <c r="BL19" s="630"/>
      <c r="BM19" s="630"/>
      <c r="BN19" s="631"/>
      <c r="BO19" s="656" t="s">
        <v>130</v>
      </c>
      <c r="BP19" s="656"/>
      <c r="BQ19" s="656"/>
      <c r="BR19" s="656"/>
      <c r="BS19" s="657" t="s">
        <v>130</v>
      </c>
      <c r="BT19" s="657"/>
      <c r="BU19" s="657"/>
      <c r="BV19" s="657"/>
      <c r="BW19" s="657"/>
      <c r="BX19" s="657"/>
      <c r="BY19" s="657"/>
      <c r="BZ19" s="657"/>
      <c r="CA19" s="657"/>
      <c r="CB19" s="715"/>
      <c r="CD19" s="663" t="s">
        <v>279</v>
      </c>
      <c r="CE19" s="664"/>
      <c r="CF19" s="664"/>
      <c r="CG19" s="664"/>
      <c r="CH19" s="664"/>
      <c r="CI19" s="664"/>
      <c r="CJ19" s="664"/>
      <c r="CK19" s="664"/>
      <c r="CL19" s="664"/>
      <c r="CM19" s="664"/>
      <c r="CN19" s="664"/>
      <c r="CO19" s="664"/>
      <c r="CP19" s="664"/>
      <c r="CQ19" s="665"/>
      <c r="CR19" s="629" t="s">
        <v>130</v>
      </c>
      <c r="CS19" s="630"/>
      <c r="CT19" s="630"/>
      <c r="CU19" s="630"/>
      <c r="CV19" s="630"/>
      <c r="CW19" s="630"/>
      <c r="CX19" s="630"/>
      <c r="CY19" s="631"/>
      <c r="CZ19" s="656" t="s">
        <v>130</v>
      </c>
      <c r="DA19" s="656"/>
      <c r="DB19" s="656"/>
      <c r="DC19" s="656"/>
      <c r="DD19" s="635" t="s">
        <v>130</v>
      </c>
      <c r="DE19" s="630"/>
      <c r="DF19" s="630"/>
      <c r="DG19" s="630"/>
      <c r="DH19" s="630"/>
      <c r="DI19" s="630"/>
      <c r="DJ19" s="630"/>
      <c r="DK19" s="630"/>
      <c r="DL19" s="630"/>
      <c r="DM19" s="630"/>
      <c r="DN19" s="630"/>
      <c r="DO19" s="630"/>
      <c r="DP19" s="631"/>
      <c r="DQ19" s="635" t="s">
        <v>130</v>
      </c>
      <c r="DR19" s="630"/>
      <c r="DS19" s="630"/>
      <c r="DT19" s="630"/>
      <c r="DU19" s="630"/>
      <c r="DV19" s="630"/>
      <c r="DW19" s="630"/>
      <c r="DX19" s="630"/>
      <c r="DY19" s="630"/>
      <c r="DZ19" s="630"/>
      <c r="EA19" s="630"/>
      <c r="EB19" s="630"/>
      <c r="EC19" s="673"/>
    </row>
    <row r="20" spans="2:133" ht="11.25" customHeight="1">
      <c r="B20" s="626" t="s">
        <v>280</v>
      </c>
      <c r="C20" s="627"/>
      <c r="D20" s="627"/>
      <c r="E20" s="627"/>
      <c r="F20" s="627"/>
      <c r="G20" s="627"/>
      <c r="H20" s="627"/>
      <c r="I20" s="627"/>
      <c r="J20" s="627"/>
      <c r="K20" s="627"/>
      <c r="L20" s="627"/>
      <c r="M20" s="627"/>
      <c r="N20" s="627"/>
      <c r="O20" s="627"/>
      <c r="P20" s="627"/>
      <c r="Q20" s="628"/>
      <c r="R20" s="629">
        <v>1874</v>
      </c>
      <c r="S20" s="630"/>
      <c r="T20" s="630"/>
      <c r="U20" s="630"/>
      <c r="V20" s="630"/>
      <c r="W20" s="630"/>
      <c r="X20" s="630"/>
      <c r="Y20" s="631"/>
      <c r="Z20" s="656">
        <v>0</v>
      </c>
      <c r="AA20" s="656"/>
      <c r="AB20" s="656"/>
      <c r="AC20" s="656"/>
      <c r="AD20" s="657">
        <v>1874</v>
      </c>
      <c r="AE20" s="657"/>
      <c r="AF20" s="657"/>
      <c r="AG20" s="657"/>
      <c r="AH20" s="657"/>
      <c r="AI20" s="657"/>
      <c r="AJ20" s="657"/>
      <c r="AK20" s="657"/>
      <c r="AL20" s="632">
        <v>0</v>
      </c>
      <c r="AM20" s="633"/>
      <c r="AN20" s="633"/>
      <c r="AO20" s="658"/>
      <c r="AP20" s="626" t="s">
        <v>281</v>
      </c>
      <c r="AQ20" s="627"/>
      <c r="AR20" s="627"/>
      <c r="AS20" s="627"/>
      <c r="AT20" s="627"/>
      <c r="AU20" s="627"/>
      <c r="AV20" s="627"/>
      <c r="AW20" s="627"/>
      <c r="AX20" s="627"/>
      <c r="AY20" s="627"/>
      <c r="AZ20" s="627"/>
      <c r="BA20" s="627"/>
      <c r="BB20" s="627"/>
      <c r="BC20" s="627"/>
      <c r="BD20" s="627"/>
      <c r="BE20" s="627"/>
      <c r="BF20" s="628"/>
      <c r="BG20" s="629" t="s">
        <v>130</v>
      </c>
      <c r="BH20" s="630"/>
      <c r="BI20" s="630"/>
      <c r="BJ20" s="630"/>
      <c r="BK20" s="630"/>
      <c r="BL20" s="630"/>
      <c r="BM20" s="630"/>
      <c r="BN20" s="631"/>
      <c r="BO20" s="656" t="s">
        <v>130</v>
      </c>
      <c r="BP20" s="656"/>
      <c r="BQ20" s="656"/>
      <c r="BR20" s="656"/>
      <c r="BS20" s="657" t="s">
        <v>130</v>
      </c>
      <c r="BT20" s="657"/>
      <c r="BU20" s="657"/>
      <c r="BV20" s="657"/>
      <c r="BW20" s="657"/>
      <c r="BX20" s="657"/>
      <c r="BY20" s="657"/>
      <c r="BZ20" s="657"/>
      <c r="CA20" s="657"/>
      <c r="CB20" s="715"/>
      <c r="CD20" s="663" t="s">
        <v>282</v>
      </c>
      <c r="CE20" s="664"/>
      <c r="CF20" s="664"/>
      <c r="CG20" s="664"/>
      <c r="CH20" s="664"/>
      <c r="CI20" s="664"/>
      <c r="CJ20" s="664"/>
      <c r="CK20" s="664"/>
      <c r="CL20" s="664"/>
      <c r="CM20" s="664"/>
      <c r="CN20" s="664"/>
      <c r="CO20" s="664"/>
      <c r="CP20" s="664"/>
      <c r="CQ20" s="665"/>
      <c r="CR20" s="629">
        <v>8814129</v>
      </c>
      <c r="CS20" s="630"/>
      <c r="CT20" s="630"/>
      <c r="CU20" s="630"/>
      <c r="CV20" s="630"/>
      <c r="CW20" s="630"/>
      <c r="CX20" s="630"/>
      <c r="CY20" s="631"/>
      <c r="CZ20" s="656">
        <v>100</v>
      </c>
      <c r="DA20" s="656"/>
      <c r="DB20" s="656"/>
      <c r="DC20" s="656"/>
      <c r="DD20" s="635">
        <v>810636</v>
      </c>
      <c r="DE20" s="630"/>
      <c r="DF20" s="630"/>
      <c r="DG20" s="630"/>
      <c r="DH20" s="630"/>
      <c r="DI20" s="630"/>
      <c r="DJ20" s="630"/>
      <c r="DK20" s="630"/>
      <c r="DL20" s="630"/>
      <c r="DM20" s="630"/>
      <c r="DN20" s="630"/>
      <c r="DO20" s="630"/>
      <c r="DP20" s="631"/>
      <c r="DQ20" s="635">
        <v>5776423</v>
      </c>
      <c r="DR20" s="630"/>
      <c r="DS20" s="630"/>
      <c r="DT20" s="630"/>
      <c r="DU20" s="630"/>
      <c r="DV20" s="630"/>
      <c r="DW20" s="630"/>
      <c r="DX20" s="630"/>
      <c r="DY20" s="630"/>
      <c r="DZ20" s="630"/>
      <c r="EA20" s="630"/>
      <c r="EB20" s="630"/>
      <c r="EC20" s="673"/>
    </row>
    <row r="21" spans="2:133" ht="11.25" customHeight="1">
      <c r="B21" s="626" t="s">
        <v>283</v>
      </c>
      <c r="C21" s="627"/>
      <c r="D21" s="627"/>
      <c r="E21" s="627"/>
      <c r="F21" s="627"/>
      <c r="G21" s="627"/>
      <c r="H21" s="627"/>
      <c r="I21" s="627"/>
      <c r="J21" s="627"/>
      <c r="K21" s="627"/>
      <c r="L21" s="627"/>
      <c r="M21" s="627"/>
      <c r="N21" s="627"/>
      <c r="O21" s="627"/>
      <c r="P21" s="627"/>
      <c r="Q21" s="628"/>
      <c r="R21" s="629">
        <v>1134</v>
      </c>
      <c r="S21" s="630"/>
      <c r="T21" s="630"/>
      <c r="U21" s="630"/>
      <c r="V21" s="630"/>
      <c r="W21" s="630"/>
      <c r="X21" s="630"/>
      <c r="Y21" s="631"/>
      <c r="Z21" s="656">
        <v>0</v>
      </c>
      <c r="AA21" s="656"/>
      <c r="AB21" s="656"/>
      <c r="AC21" s="656"/>
      <c r="AD21" s="657">
        <v>1134</v>
      </c>
      <c r="AE21" s="657"/>
      <c r="AF21" s="657"/>
      <c r="AG21" s="657"/>
      <c r="AH21" s="657"/>
      <c r="AI21" s="657"/>
      <c r="AJ21" s="657"/>
      <c r="AK21" s="657"/>
      <c r="AL21" s="632">
        <v>0</v>
      </c>
      <c r="AM21" s="633"/>
      <c r="AN21" s="633"/>
      <c r="AO21" s="658"/>
      <c r="AP21" s="722" t="s">
        <v>284</v>
      </c>
      <c r="AQ21" s="729"/>
      <c r="AR21" s="729"/>
      <c r="AS21" s="729"/>
      <c r="AT21" s="729"/>
      <c r="AU21" s="729"/>
      <c r="AV21" s="729"/>
      <c r="AW21" s="729"/>
      <c r="AX21" s="729"/>
      <c r="AY21" s="729"/>
      <c r="AZ21" s="729"/>
      <c r="BA21" s="729"/>
      <c r="BB21" s="729"/>
      <c r="BC21" s="729"/>
      <c r="BD21" s="729"/>
      <c r="BE21" s="729"/>
      <c r="BF21" s="724"/>
      <c r="BG21" s="629" t="s">
        <v>130</v>
      </c>
      <c r="BH21" s="630"/>
      <c r="BI21" s="630"/>
      <c r="BJ21" s="630"/>
      <c r="BK21" s="630"/>
      <c r="BL21" s="630"/>
      <c r="BM21" s="630"/>
      <c r="BN21" s="631"/>
      <c r="BO21" s="656" t="s">
        <v>130</v>
      </c>
      <c r="BP21" s="656"/>
      <c r="BQ21" s="656"/>
      <c r="BR21" s="656"/>
      <c r="BS21" s="657" t="s">
        <v>130</v>
      </c>
      <c r="BT21" s="657"/>
      <c r="BU21" s="657"/>
      <c r="BV21" s="657"/>
      <c r="BW21" s="657"/>
      <c r="BX21" s="657"/>
      <c r="BY21" s="657"/>
      <c r="BZ21" s="657"/>
      <c r="CA21" s="657"/>
      <c r="CB21" s="715"/>
      <c r="CD21" s="734"/>
      <c r="CE21" s="660"/>
      <c r="CF21" s="660"/>
      <c r="CG21" s="660"/>
      <c r="CH21" s="660"/>
      <c r="CI21" s="660"/>
      <c r="CJ21" s="660"/>
      <c r="CK21" s="660"/>
      <c r="CL21" s="660"/>
      <c r="CM21" s="660"/>
      <c r="CN21" s="660"/>
      <c r="CO21" s="660"/>
      <c r="CP21" s="660"/>
      <c r="CQ21" s="661"/>
      <c r="CR21" s="735"/>
      <c r="CS21" s="736"/>
      <c r="CT21" s="736"/>
      <c r="CU21" s="736"/>
      <c r="CV21" s="736"/>
      <c r="CW21" s="736"/>
      <c r="CX21" s="736"/>
      <c r="CY21" s="737"/>
      <c r="CZ21" s="738"/>
      <c r="DA21" s="738"/>
      <c r="DB21" s="738"/>
      <c r="DC21" s="738"/>
      <c r="DD21" s="739"/>
      <c r="DE21" s="736"/>
      <c r="DF21" s="736"/>
      <c r="DG21" s="736"/>
      <c r="DH21" s="736"/>
      <c r="DI21" s="736"/>
      <c r="DJ21" s="736"/>
      <c r="DK21" s="736"/>
      <c r="DL21" s="736"/>
      <c r="DM21" s="736"/>
      <c r="DN21" s="736"/>
      <c r="DO21" s="736"/>
      <c r="DP21" s="737"/>
      <c r="DQ21" s="739"/>
      <c r="DR21" s="736"/>
      <c r="DS21" s="736"/>
      <c r="DT21" s="736"/>
      <c r="DU21" s="736"/>
      <c r="DV21" s="736"/>
      <c r="DW21" s="736"/>
      <c r="DX21" s="736"/>
      <c r="DY21" s="736"/>
      <c r="DZ21" s="736"/>
      <c r="EA21" s="736"/>
      <c r="EB21" s="736"/>
      <c r="EC21" s="743"/>
    </row>
    <row r="22" spans="2:133" ht="11.25" customHeight="1">
      <c r="B22" s="692" t="s">
        <v>285</v>
      </c>
      <c r="C22" s="693"/>
      <c r="D22" s="693"/>
      <c r="E22" s="693"/>
      <c r="F22" s="693"/>
      <c r="G22" s="693"/>
      <c r="H22" s="693"/>
      <c r="I22" s="693"/>
      <c r="J22" s="693"/>
      <c r="K22" s="693"/>
      <c r="L22" s="693"/>
      <c r="M22" s="693"/>
      <c r="N22" s="693"/>
      <c r="O22" s="693"/>
      <c r="P22" s="693"/>
      <c r="Q22" s="694"/>
      <c r="R22" s="629">
        <v>12979</v>
      </c>
      <c r="S22" s="630"/>
      <c r="T22" s="630"/>
      <c r="U22" s="630"/>
      <c r="V22" s="630"/>
      <c r="W22" s="630"/>
      <c r="X22" s="630"/>
      <c r="Y22" s="631"/>
      <c r="Z22" s="656">
        <v>0.1</v>
      </c>
      <c r="AA22" s="656"/>
      <c r="AB22" s="656"/>
      <c r="AC22" s="656"/>
      <c r="AD22" s="657">
        <v>12979</v>
      </c>
      <c r="AE22" s="657"/>
      <c r="AF22" s="657"/>
      <c r="AG22" s="657"/>
      <c r="AH22" s="657"/>
      <c r="AI22" s="657"/>
      <c r="AJ22" s="657"/>
      <c r="AK22" s="657"/>
      <c r="AL22" s="632">
        <v>0.20000000298023224</v>
      </c>
      <c r="AM22" s="633"/>
      <c r="AN22" s="633"/>
      <c r="AO22" s="658"/>
      <c r="AP22" s="722" t="s">
        <v>286</v>
      </c>
      <c r="AQ22" s="729"/>
      <c r="AR22" s="729"/>
      <c r="AS22" s="729"/>
      <c r="AT22" s="729"/>
      <c r="AU22" s="729"/>
      <c r="AV22" s="729"/>
      <c r="AW22" s="729"/>
      <c r="AX22" s="729"/>
      <c r="AY22" s="729"/>
      <c r="AZ22" s="729"/>
      <c r="BA22" s="729"/>
      <c r="BB22" s="729"/>
      <c r="BC22" s="729"/>
      <c r="BD22" s="729"/>
      <c r="BE22" s="729"/>
      <c r="BF22" s="724"/>
      <c r="BG22" s="629" t="s">
        <v>130</v>
      </c>
      <c r="BH22" s="630"/>
      <c r="BI22" s="630"/>
      <c r="BJ22" s="630"/>
      <c r="BK22" s="630"/>
      <c r="BL22" s="630"/>
      <c r="BM22" s="630"/>
      <c r="BN22" s="631"/>
      <c r="BO22" s="656" t="s">
        <v>130</v>
      </c>
      <c r="BP22" s="656"/>
      <c r="BQ22" s="656"/>
      <c r="BR22" s="656"/>
      <c r="BS22" s="657" t="s">
        <v>130</v>
      </c>
      <c r="BT22" s="657"/>
      <c r="BU22" s="657"/>
      <c r="BV22" s="657"/>
      <c r="BW22" s="657"/>
      <c r="BX22" s="657"/>
      <c r="BY22" s="657"/>
      <c r="BZ22" s="657"/>
      <c r="CA22" s="657"/>
      <c r="CB22" s="715"/>
      <c r="CD22" s="731" t="s">
        <v>287</v>
      </c>
      <c r="CE22" s="732"/>
      <c r="CF22" s="732"/>
      <c r="CG22" s="732"/>
      <c r="CH22" s="732"/>
      <c r="CI22" s="732"/>
      <c r="CJ22" s="732"/>
      <c r="CK22" s="732"/>
      <c r="CL22" s="732"/>
      <c r="CM22" s="732"/>
      <c r="CN22" s="732"/>
      <c r="CO22" s="732"/>
      <c r="CP22" s="732"/>
      <c r="CQ22" s="732"/>
      <c r="CR22" s="732"/>
      <c r="CS22" s="732"/>
      <c r="CT22" s="732"/>
      <c r="CU22" s="732"/>
      <c r="CV22" s="732"/>
      <c r="CW22" s="732"/>
      <c r="CX22" s="732"/>
      <c r="CY22" s="732"/>
      <c r="CZ22" s="732"/>
      <c r="DA22" s="732"/>
      <c r="DB22" s="732"/>
      <c r="DC22" s="732"/>
      <c r="DD22" s="732"/>
      <c r="DE22" s="732"/>
      <c r="DF22" s="732"/>
      <c r="DG22" s="732"/>
      <c r="DH22" s="732"/>
      <c r="DI22" s="732"/>
      <c r="DJ22" s="732"/>
      <c r="DK22" s="732"/>
      <c r="DL22" s="732"/>
      <c r="DM22" s="732"/>
      <c r="DN22" s="732"/>
      <c r="DO22" s="732"/>
      <c r="DP22" s="732"/>
      <c r="DQ22" s="732"/>
      <c r="DR22" s="732"/>
      <c r="DS22" s="732"/>
      <c r="DT22" s="732"/>
      <c r="DU22" s="732"/>
      <c r="DV22" s="732"/>
      <c r="DW22" s="732"/>
      <c r="DX22" s="732"/>
      <c r="DY22" s="732"/>
      <c r="DZ22" s="732"/>
      <c r="EA22" s="732"/>
      <c r="EB22" s="732"/>
      <c r="EC22" s="733"/>
    </row>
    <row r="23" spans="2:133" ht="11.25" customHeight="1">
      <c r="B23" s="626" t="s">
        <v>288</v>
      </c>
      <c r="C23" s="627"/>
      <c r="D23" s="627"/>
      <c r="E23" s="627"/>
      <c r="F23" s="627"/>
      <c r="G23" s="627"/>
      <c r="H23" s="627"/>
      <c r="I23" s="627"/>
      <c r="J23" s="627"/>
      <c r="K23" s="627"/>
      <c r="L23" s="627"/>
      <c r="M23" s="627"/>
      <c r="N23" s="627"/>
      <c r="O23" s="627"/>
      <c r="P23" s="627"/>
      <c r="Q23" s="628"/>
      <c r="R23" s="629">
        <v>3081765</v>
      </c>
      <c r="S23" s="630"/>
      <c r="T23" s="630"/>
      <c r="U23" s="630"/>
      <c r="V23" s="630"/>
      <c r="W23" s="630"/>
      <c r="X23" s="630"/>
      <c r="Y23" s="631"/>
      <c r="Z23" s="656">
        <v>30.5</v>
      </c>
      <c r="AA23" s="656"/>
      <c r="AB23" s="656"/>
      <c r="AC23" s="656"/>
      <c r="AD23" s="657">
        <v>2875481</v>
      </c>
      <c r="AE23" s="657"/>
      <c r="AF23" s="657"/>
      <c r="AG23" s="657"/>
      <c r="AH23" s="657"/>
      <c r="AI23" s="657"/>
      <c r="AJ23" s="657"/>
      <c r="AK23" s="657"/>
      <c r="AL23" s="632">
        <v>51.6</v>
      </c>
      <c r="AM23" s="633"/>
      <c r="AN23" s="633"/>
      <c r="AO23" s="658"/>
      <c r="AP23" s="722" t="s">
        <v>289</v>
      </c>
      <c r="AQ23" s="729"/>
      <c r="AR23" s="729"/>
      <c r="AS23" s="729"/>
      <c r="AT23" s="729"/>
      <c r="AU23" s="729"/>
      <c r="AV23" s="729"/>
      <c r="AW23" s="729"/>
      <c r="AX23" s="729"/>
      <c r="AY23" s="729"/>
      <c r="AZ23" s="729"/>
      <c r="BA23" s="729"/>
      <c r="BB23" s="729"/>
      <c r="BC23" s="729"/>
      <c r="BD23" s="729"/>
      <c r="BE23" s="729"/>
      <c r="BF23" s="724"/>
      <c r="BG23" s="629" t="s">
        <v>130</v>
      </c>
      <c r="BH23" s="630"/>
      <c r="BI23" s="630"/>
      <c r="BJ23" s="630"/>
      <c r="BK23" s="630"/>
      <c r="BL23" s="630"/>
      <c r="BM23" s="630"/>
      <c r="BN23" s="631"/>
      <c r="BO23" s="656" t="s">
        <v>130</v>
      </c>
      <c r="BP23" s="656"/>
      <c r="BQ23" s="656"/>
      <c r="BR23" s="656"/>
      <c r="BS23" s="657" t="s">
        <v>130</v>
      </c>
      <c r="BT23" s="657"/>
      <c r="BU23" s="657"/>
      <c r="BV23" s="657"/>
      <c r="BW23" s="657"/>
      <c r="BX23" s="657"/>
      <c r="BY23" s="657"/>
      <c r="BZ23" s="657"/>
      <c r="CA23" s="657"/>
      <c r="CB23" s="715"/>
      <c r="CD23" s="731" t="s">
        <v>229</v>
      </c>
      <c r="CE23" s="732"/>
      <c r="CF23" s="732"/>
      <c r="CG23" s="732"/>
      <c r="CH23" s="732"/>
      <c r="CI23" s="732"/>
      <c r="CJ23" s="732"/>
      <c r="CK23" s="732"/>
      <c r="CL23" s="732"/>
      <c r="CM23" s="732"/>
      <c r="CN23" s="732"/>
      <c r="CO23" s="732"/>
      <c r="CP23" s="732"/>
      <c r="CQ23" s="733"/>
      <c r="CR23" s="731" t="s">
        <v>290</v>
      </c>
      <c r="CS23" s="732"/>
      <c r="CT23" s="732"/>
      <c r="CU23" s="732"/>
      <c r="CV23" s="732"/>
      <c r="CW23" s="732"/>
      <c r="CX23" s="732"/>
      <c r="CY23" s="733"/>
      <c r="CZ23" s="731" t="s">
        <v>291</v>
      </c>
      <c r="DA23" s="732"/>
      <c r="DB23" s="732"/>
      <c r="DC23" s="733"/>
      <c r="DD23" s="731" t="s">
        <v>292</v>
      </c>
      <c r="DE23" s="732"/>
      <c r="DF23" s="732"/>
      <c r="DG23" s="732"/>
      <c r="DH23" s="732"/>
      <c r="DI23" s="732"/>
      <c r="DJ23" s="732"/>
      <c r="DK23" s="733"/>
      <c r="DL23" s="740" t="s">
        <v>293</v>
      </c>
      <c r="DM23" s="741"/>
      <c r="DN23" s="741"/>
      <c r="DO23" s="741"/>
      <c r="DP23" s="741"/>
      <c r="DQ23" s="741"/>
      <c r="DR23" s="741"/>
      <c r="DS23" s="741"/>
      <c r="DT23" s="741"/>
      <c r="DU23" s="741"/>
      <c r="DV23" s="742"/>
      <c r="DW23" s="731" t="s">
        <v>294</v>
      </c>
      <c r="DX23" s="732"/>
      <c r="DY23" s="732"/>
      <c r="DZ23" s="732"/>
      <c r="EA23" s="732"/>
      <c r="EB23" s="732"/>
      <c r="EC23" s="733"/>
    </row>
    <row r="24" spans="2:133" ht="11.25" customHeight="1">
      <c r="B24" s="626" t="s">
        <v>295</v>
      </c>
      <c r="C24" s="627"/>
      <c r="D24" s="627"/>
      <c r="E24" s="627"/>
      <c r="F24" s="627"/>
      <c r="G24" s="627"/>
      <c r="H24" s="627"/>
      <c r="I24" s="627"/>
      <c r="J24" s="627"/>
      <c r="K24" s="627"/>
      <c r="L24" s="627"/>
      <c r="M24" s="627"/>
      <c r="N24" s="627"/>
      <c r="O24" s="627"/>
      <c r="P24" s="627"/>
      <c r="Q24" s="628"/>
      <c r="R24" s="629">
        <v>2875481</v>
      </c>
      <c r="S24" s="630"/>
      <c r="T24" s="630"/>
      <c r="U24" s="630"/>
      <c r="V24" s="630"/>
      <c r="W24" s="630"/>
      <c r="X24" s="630"/>
      <c r="Y24" s="631"/>
      <c r="Z24" s="656">
        <v>28.4</v>
      </c>
      <c r="AA24" s="656"/>
      <c r="AB24" s="656"/>
      <c r="AC24" s="656"/>
      <c r="AD24" s="657">
        <v>2875481</v>
      </c>
      <c r="AE24" s="657"/>
      <c r="AF24" s="657"/>
      <c r="AG24" s="657"/>
      <c r="AH24" s="657"/>
      <c r="AI24" s="657"/>
      <c r="AJ24" s="657"/>
      <c r="AK24" s="657"/>
      <c r="AL24" s="632">
        <v>51.6</v>
      </c>
      <c r="AM24" s="633"/>
      <c r="AN24" s="633"/>
      <c r="AO24" s="658"/>
      <c r="AP24" s="722" t="s">
        <v>296</v>
      </c>
      <c r="AQ24" s="729"/>
      <c r="AR24" s="729"/>
      <c r="AS24" s="729"/>
      <c r="AT24" s="729"/>
      <c r="AU24" s="729"/>
      <c r="AV24" s="729"/>
      <c r="AW24" s="729"/>
      <c r="AX24" s="729"/>
      <c r="AY24" s="729"/>
      <c r="AZ24" s="729"/>
      <c r="BA24" s="729"/>
      <c r="BB24" s="729"/>
      <c r="BC24" s="729"/>
      <c r="BD24" s="729"/>
      <c r="BE24" s="729"/>
      <c r="BF24" s="724"/>
      <c r="BG24" s="629" t="s">
        <v>130</v>
      </c>
      <c r="BH24" s="630"/>
      <c r="BI24" s="630"/>
      <c r="BJ24" s="630"/>
      <c r="BK24" s="630"/>
      <c r="BL24" s="630"/>
      <c r="BM24" s="630"/>
      <c r="BN24" s="631"/>
      <c r="BO24" s="656" t="s">
        <v>130</v>
      </c>
      <c r="BP24" s="656"/>
      <c r="BQ24" s="656"/>
      <c r="BR24" s="656"/>
      <c r="BS24" s="657" t="s">
        <v>130</v>
      </c>
      <c r="BT24" s="657"/>
      <c r="BU24" s="657"/>
      <c r="BV24" s="657"/>
      <c r="BW24" s="657"/>
      <c r="BX24" s="657"/>
      <c r="BY24" s="657"/>
      <c r="BZ24" s="657"/>
      <c r="CA24" s="657"/>
      <c r="CB24" s="715"/>
      <c r="CD24" s="685" t="s">
        <v>297</v>
      </c>
      <c r="CE24" s="686"/>
      <c r="CF24" s="686"/>
      <c r="CG24" s="686"/>
      <c r="CH24" s="686"/>
      <c r="CI24" s="686"/>
      <c r="CJ24" s="686"/>
      <c r="CK24" s="686"/>
      <c r="CL24" s="686"/>
      <c r="CM24" s="686"/>
      <c r="CN24" s="686"/>
      <c r="CO24" s="686"/>
      <c r="CP24" s="686"/>
      <c r="CQ24" s="687"/>
      <c r="CR24" s="682">
        <v>4052471</v>
      </c>
      <c r="CS24" s="683"/>
      <c r="CT24" s="683"/>
      <c r="CU24" s="683"/>
      <c r="CV24" s="683"/>
      <c r="CW24" s="683"/>
      <c r="CX24" s="683"/>
      <c r="CY24" s="726"/>
      <c r="CZ24" s="727">
        <v>46</v>
      </c>
      <c r="DA24" s="702"/>
      <c r="DB24" s="702"/>
      <c r="DC24" s="730"/>
      <c r="DD24" s="725">
        <v>2582478</v>
      </c>
      <c r="DE24" s="683"/>
      <c r="DF24" s="683"/>
      <c r="DG24" s="683"/>
      <c r="DH24" s="683"/>
      <c r="DI24" s="683"/>
      <c r="DJ24" s="683"/>
      <c r="DK24" s="726"/>
      <c r="DL24" s="725">
        <v>2570861</v>
      </c>
      <c r="DM24" s="683"/>
      <c r="DN24" s="683"/>
      <c r="DO24" s="683"/>
      <c r="DP24" s="683"/>
      <c r="DQ24" s="683"/>
      <c r="DR24" s="683"/>
      <c r="DS24" s="683"/>
      <c r="DT24" s="683"/>
      <c r="DU24" s="683"/>
      <c r="DV24" s="726"/>
      <c r="DW24" s="727">
        <v>44.4</v>
      </c>
      <c r="DX24" s="702"/>
      <c r="DY24" s="702"/>
      <c r="DZ24" s="702"/>
      <c r="EA24" s="702"/>
      <c r="EB24" s="702"/>
      <c r="EC24" s="728"/>
    </row>
    <row r="25" spans="2:133" ht="11.25" customHeight="1">
      <c r="B25" s="626" t="s">
        <v>298</v>
      </c>
      <c r="C25" s="627"/>
      <c r="D25" s="627"/>
      <c r="E25" s="627"/>
      <c r="F25" s="627"/>
      <c r="G25" s="627"/>
      <c r="H25" s="627"/>
      <c r="I25" s="627"/>
      <c r="J25" s="627"/>
      <c r="K25" s="627"/>
      <c r="L25" s="627"/>
      <c r="M25" s="627"/>
      <c r="N25" s="627"/>
      <c r="O25" s="627"/>
      <c r="P25" s="627"/>
      <c r="Q25" s="628"/>
      <c r="R25" s="629">
        <v>206284</v>
      </c>
      <c r="S25" s="630"/>
      <c r="T25" s="630"/>
      <c r="U25" s="630"/>
      <c r="V25" s="630"/>
      <c r="W25" s="630"/>
      <c r="X25" s="630"/>
      <c r="Y25" s="631"/>
      <c r="Z25" s="656">
        <v>2</v>
      </c>
      <c r="AA25" s="656"/>
      <c r="AB25" s="656"/>
      <c r="AC25" s="656"/>
      <c r="AD25" s="657" t="s">
        <v>130</v>
      </c>
      <c r="AE25" s="657"/>
      <c r="AF25" s="657"/>
      <c r="AG25" s="657"/>
      <c r="AH25" s="657"/>
      <c r="AI25" s="657"/>
      <c r="AJ25" s="657"/>
      <c r="AK25" s="657"/>
      <c r="AL25" s="632" t="s">
        <v>130</v>
      </c>
      <c r="AM25" s="633"/>
      <c r="AN25" s="633"/>
      <c r="AO25" s="658"/>
      <c r="AP25" s="722" t="s">
        <v>299</v>
      </c>
      <c r="AQ25" s="729"/>
      <c r="AR25" s="729"/>
      <c r="AS25" s="729"/>
      <c r="AT25" s="729"/>
      <c r="AU25" s="729"/>
      <c r="AV25" s="729"/>
      <c r="AW25" s="729"/>
      <c r="AX25" s="729"/>
      <c r="AY25" s="729"/>
      <c r="AZ25" s="729"/>
      <c r="BA25" s="729"/>
      <c r="BB25" s="729"/>
      <c r="BC25" s="729"/>
      <c r="BD25" s="729"/>
      <c r="BE25" s="729"/>
      <c r="BF25" s="724"/>
      <c r="BG25" s="629" t="s">
        <v>130</v>
      </c>
      <c r="BH25" s="630"/>
      <c r="BI25" s="630"/>
      <c r="BJ25" s="630"/>
      <c r="BK25" s="630"/>
      <c r="BL25" s="630"/>
      <c r="BM25" s="630"/>
      <c r="BN25" s="631"/>
      <c r="BO25" s="656" t="s">
        <v>130</v>
      </c>
      <c r="BP25" s="656"/>
      <c r="BQ25" s="656"/>
      <c r="BR25" s="656"/>
      <c r="BS25" s="657" t="s">
        <v>130</v>
      </c>
      <c r="BT25" s="657"/>
      <c r="BU25" s="657"/>
      <c r="BV25" s="657"/>
      <c r="BW25" s="657"/>
      <c r="BX25" s="657"/>
      <c r="BY25" s="657"/>
      <c r="BZ25" s="657"/>
      <c r="CA25" s="657"/>
      <c r="CB25" s="715"/>
      <c r="CD25" s="663" t="s">
        <v>300</v>
      </c>
      <c r="CE25" s="664"/>
      <c r="CF25" s="664"/>
      <c r="CG25" s="664"/>
      <c r="CH25" s="664"/>
      <c r="CI25" s="664"/>
      <c r="CJ25" s="664"/>
      <c r="CK25" s="664"/>
      <c r="CL25" s="664"/>
      <c r="CM25" s="664"/>
      <c r="CN25" s="664"/>
      <c r="CO25" s="664"/>
      <c r="CP25" s="664"/>
      <c r="CQ25" s="665"/>
      <c r="CR25" s="629">
        <v>1848018</v>
      </c>
      <c r="CS25" s="640"/>
      <c r="CT25" s="640"/>
      <c r="CU25" s="640"/>
      <c r="CV25" s="640"/>
      <c r="CW25" s="640"/>
      <c r="CX25" s="640"/>
      <c r="CY25" s="641"/>
      <c r="CZ25" s="632">
        <v>21</v>
      </c>
      <c r="DA25" s="642"/>
      <c r="DB25" s="642"/>
      <c r="DC25" s="643"/>
      <c r="DD25" s="635">
        <v>1673175</v>
      </c>
      <c r="DE25" s="640"/>
      <c r="DF25" s="640"/>
      <c r="DG25" s="640"/>
      <c r="DH25" s="640"/>
      <c r="DI25" s="640"/>
      <c r="DJ25" s="640"/>
      <c r="DK25" s="641"/>
      <c r="DL25" s="635">
        <v>1669126</v>
      </c>
      <c r="DM25" s="640"/>
      <c r="DN25" s="640"/>
      <c r="DO25" s="640"/>
      <c r="DP25" s="640"/>
      <c r="DQ25" s="640"/>
      <c r="DR25" s="640"/>
      <c r="DS25" s="640"/>
      <c r="DT25" s="640"/>
      <c r="DU25" s="640"/>
      <c r="DV25" s="641"/>
      <c r="DW25" s="632">
        <v>28.8</v>
      </c>
      <c r="DX25" s="642"/>
      <c r="DY25" s="642"/>
      <c r="DZ25" s="642"/>
      <c r="EA25" s="642"/>
      <c r="EB25" s="642"/>
      <c r="EC25" s="674"/>
    </row>
    <row r="26" spans="2:133" ht="11.25" customHeight="1">
      <c r="B26" s="626" t="s">
        <v>301</v>
      </c>
      <c r="C26" s="627"/>
      <c r="D26" s="627"/>
      <c r="E26" s="627"/>
      <c r="F26" s="627"/>
      <c r="G26" s="627"/>
      <c r="H26" s="627"/>
      <c r="I26" s="627"/>
      <c r="J26" s="627"/>
      <c r="K26" s="627"/>
      <c r="L26" s="627"/>
      <c r="M26" s="627"/>
      <c r="N26" s="627"/>
      <c r="O26" s="627"/>
      <c r="P26" s="627"/>
      <c r="Q26" s="628"/>
      <c r="R26" s="629" t="s">
        <v>130</v>
      </c>
      <c r="S26" s="630"/>
      <c r="T26" s="630"/>
      <c r="U26" s="630"/>
      <c r="V26" s="630"/>
      <c r="W26" s="630"/>
      <c r="X26" s="630"/>
      <c r="Y26" s="631"/>
      <c r="Z26" s="656" t="s">
        <v>130</v>
      </c>
      <c r="AA26" s="656"/>
      <c r="AB26" s="656"/>
      <c r="AC26" s="656"/>
      <c r="AD26" s="657" t="s">
        <v>130</v>
      </c>
      <c r="AE26" s="657"/>
      <c r="AF26" s="657"/>
      <c r="AG26" s="657"/>
      <c r="AH26" s="657"/>
      <c r="AI26" s="657"/>
      <c r="AJ26" s="657"/>
      <c r="AK26" s="657"/>
      <c r="AL26" s="632" t="s">
        <v>130</v>
      </c>
      <c r="AM26" s="633"/>
      <c r="AN26" s="633"/>
      <c r="AO26" s="658"/>
      <c r="AP26" s="722" t="s">
        <v>302</v>
      </c>
      <c r="AQ26" s="723"/>
      <c r="AR26" s="723"/>
      <c r="AS26" s="723"/>
      <c r="AT26" s="723"/>
      <c r="AU26" s="723"/>
      <c r="AV26" s="723"/>
      <c r="AW26" s="723"/>
      <c r="AX26" s="723"/>
      <c r="AY26" s="723"/>
      <c r="AZ26" s="723"/>
      <c r="BA26" s="723"/>
      <c r="BB26" s="723"/>
      <c r="BC26" s="723"/>
      <c r="BD26" s="723"/>
      <c r="BE26" s="723"/>
      <c r="BF26" s="724"/>
      <c r="BG26" s="629" t="s">
        <v>130</v>
      </c>
      <c r="BH26" s="630"/>
      <c r="BI26" s="630"/>
      <c r="BJ26" s="630"/>
      <c r="BK26" s="630"/>
      <c r="BL26" s="630"/>
      <c r="BM26" s="630"/>
      <c r="BN26" s="631"/>
      <c r="BO26" s="656" t="s">
        <v>130</v>
      </c>
      <c r="BP26" s="656"/>
      <c r="BQ26" s="656"/>
      <c r="BR26" s="656"/>
      <c r="BS26" s="657" t="s">
        <v>130</v>
      </c>
      <c r="BT26" s="657"/>
      <c r="BU26" s="657"/>
      <c r="BV26" s="657"/>
      <c r="BW26" s="657"/>
      <c r="BX26" s="657"/>
      <c r="BY26" s="657"/>
      <c r="BZ26" s="657"/>
      <c r="CA26" s="657"/>
      <c r="CB26" s="715"/>
      <c r="CD26" s="663" t="s">
        <v>303</v>
      </c>
      <c r="CE26" s="664"/>
      <c r="CF26" s="664"/>
      <c r="CG26" s="664"/>
      <c r="CH26" s="664"/>
      <c r="CI26" s="664"/>
      <c r="CJ26" s="664"/>
      <c r="CK26" s="664"/>
      <c r="CL26" s="664"/>
      <c r="CM26" s="664"/>
      <c r="CN26" s="664"/>
      <c r="CO26" s="664"/>
      <c r="CP26" s="664"/>
      <c r="CQ26" s="665"/>
      <c r="CR26" s="629">
        <v>994447</v>
      </c>
      <c r="CS26" s="630"/>
      <c r="CT26" s="630"/>
      <c r="CU26" s="630"/>
      <c r="CV26" s="630"/>
      <c r="CW26" s="630"/>
      <c r="CX26" s="630"/>
      <c r="CY26" s="631"/>
      <c r="CZ26" s="632">
        <v>11.3</v>
      </c>
      <c r="DA26" s="642"/>
      <c r="DB26" s="642"/>
      <c r="DC26" s="643"/>
      <c r="DD26" s="635">
        <v>885554</v>
      </c>
      <c r="DE26" s="630"/>
      <c r="DF26" s="630"/>
      <c r="DG26" s="630"/>
      <c r="DH26" s="630"/>
      <c r="DI26" s="630"/>
      <c r="DJ26" s="630"/>
      <c r="DK26" s="631"/>
      <c r="DL26" s="635" t="s">
        <v>130</v>
      </c>
      <c r="DM26" s="630"/>
      <c r="DN26" s="630"/>
      <c r="DO26" s="630"/>
      <c r="DP26" s="630"/>
      <c r="DQ26" s="630"/>
      <c r="DR26" s="630"/>
      <c r="DS26" s="630"/>
      <c r="DT26" s="630"/>
      <c r="DU26" s="630"/>
      <c r="DV26" s="631"/>
      <c r="DW26" s="632" t="s">
        <v>130</v>
      </c>
      <c r="DX26" s="642"/>
      <c r="DY26" s="642"/>
      <c r="DZ26" s="642"/>
      <c r="EA26" s="642"/>
      <c r="EB26" s="642"/>
      <c r="EC26" s="674"/>
    </row>
    <row r="27" spans="2:133" ht="11.25" customHeight="1">
      <c r="B27" s="626" t="s">
        <v>304</v>
      </c>
      <c r="C27" s="627"/>
      <c r="D27" s="627"/>
      <c r="E27" s="627"/>
      <c r="F27" s="627"/>
      <c r="G27" s="627"/>
      <c r="H27" s="627"/>
      <c r="I27" s="627"/>
      <c r="J27" s="627"/>
      <c r="K27" s="627"/>
      <c r="L27" s="627"/>
      <c r="M27" s="627"/>
      <c r="N27" s="627"/>
      <c r="O27" s="627"/>
      <c r="P27" s="627"/>
      <c r="Q27" s="628"/>
      <c r="R27" s="629">
        <v>5780223</v>
      </c>
      <c r="S27" s="630"/>
      <c r="T27" s="630"/>
      <c r="U27" s="630"/>
      <c r="V27" s="630"/>
      <c r="W27" s="630"/>
      <c r="X27" s="630"/>
      <c r="Y27" s="631"/>
      <c r="Z27" s="656">
        <v>57.1</v>
      </c>
      <c r="AA27" s="656"/>
      <c r="AB27" s="656"/>
      <c r="AC27" s="656"/>
      <c r="AD27" s="657">
        <v>5573939</v>
      </c>
      <c r="AE27" s="657"/>
      <c r="AF27" s="657"/>
      <c r="AG27" s="657"/>
      <c r="AH27" s="657"/>
      <c r="AI27" s="657"/>
      <c r="AJ27" s="657"/>
      <c r="AK27" s="657"/>
      <c r="AL27" s="632">
        <v>100</v>
      </c>
      <c r="AM27" s="633"/>
      <c r="AN27" s="633"/>
      <c r="AO27" s="658"/>
      <c r="AP27" s="626" t="s">
        <v>305</v>
      </c>
      <c r="AQ27" s="627"/>
      <c r="AR27" s="627"/>
      <c r="AS27" s="627"/>
      <c r="AT27" s="627"/>
      <c r="AU27" s="627"/>
      <c r="AV27" s="627"/>
      <c r="AW27" s="627"/>
      <c r="AX27" s="627"/>
      <c r="AY27" s="627"/>
      <c r="AZ27" s="627"/>
      <c r="BA27" s="627"/>
      <c r="BB27" s="627"/>
      <c r="BC27" s="627"/>
      <c r="BD27" s="627"/>
      <c r="BE27" s="627"/>
      <c r="BF27" s="628"/>
      <c r="BG27" s="629">
        <v>2035553</v>
      </c>
      <c r="BH27" s="630"/>
      <c r="BI27" s="630"/>
      <c r="BJ27" s="630"/>
      <c r="BK27" s="630"/>
      <c r="BL27" s="630"/>
      <c r="BM27" s="630"/>
      <c r="BN27" s="631"/>
      <c r="BO27" s="656">
        <v>100</v>
      </c>
      <c r="BP27" s="656"/>
      <c r="BQ27" s="656"/>
      <c r="BR27" s="656"/>
      <c r="BS27" s="657">
        <v>33873</v>
      </c>
      <c r="BT27" s="657"/>
      <c r="BU27" s="657"/>
      <c r="BV27" s="657"/>
      <c r="BW27" s="657"/>
      <c r="BX27" s="657"/>
      <c r="BY27" s="657"/>
      <c r="BZ27" s="657"/>
      <c r="CA27" s="657"/>
      <c r="CB27" s="715"/>
      <c r="CD27" s="663" t="s">
        <v>306</v>
      </c>
      <c r="CE27" s="664"/>
      <c r="CF27" s="664"/>
      <c r="CG27" s="664"/>
      <c r="CH27" s="664"/>
      <c r="CI27" s="664"/>
      <c r="CJ27" s="664"/>
      <c r="CK27" s="664"/>
      <c r="CL27" s="664"/>
      <c r="CM27" s="664"/>
      <c r="CN27" s="664"/>
      <c r="CO27" s="664"/>
      <c r="CP27" s="664"/>
      <c r="CQ27" s="665"/>
      <c r="CR27" s="629">
        <v>1595328</v>
      </c>
      <c r="CS27" s="640"/>
      <c r="CT27" s="640"/>
      <c r="CU27" s="640"/>
      <c r="CV27" s="640"/>
      <c r="CW27" s="640"/>
      <c r="CX27" s="640"/>
      <c r="CY27" s="641"/>
      <c r="CZ27" s="632">
        <v>18.100000000000001</v>
      </c>
      <c r="DA27" s="642"/>
      <c r="DB27" s="642"/>
      <c r="DC27" s="643"/>
      <c r="DD27" s="635">
        <v>312139</v>
      </c>
      <c r="DE27" s="640"/>
      <c r="DF27" s="640"/>
      <c r="DG27" s="640"/>
      <c r="DH27" s="640"/>
      <c r="DI27" s="640"/>
      <c r="DJ27" s="640"/>
      <c r="DK27" s="641"/>
      <c r="DL27" s="635">
        <v>304571</v>
      </c>
      <c r="DM27" s="640"/>
      <c r="DN27" s="640"/>
      <c r="DO27" s="640"/>
      <c r="DP27" s="640"/>
      <c r="DQ27" s="640"/>
      <c r="DR27" s="640"/>
      <c r="DS27" s="640"/>
      <c r="DT27" s="640"/>
      <c r="DU27" s="640"/>
      <c r="DV27" s="641"/>
      <c r="DW27" s="632">
        <v>5.3</v>
      </c>
      <c r="DX27" s="642"/>
      <c r="DY27" s="642"/>
      <c r="DZ27" s="642"/>
      <c r="EA27" s="642"/>
      <c r="EB27" s="642"/>
      <c r="EC27" s="674"/>
    </row>
    <row r="28" spans="2:133" ht="11.25" customHeight="1">
      <c r="B28" s="626" t="s">
        <v>307</v>
      </c>
      <c r="C28" s="627"/>
      <c r="D28" s="627"/>
      <c r="E28" s="627"/>
      <c r="F28" s="627"/>
      <c r="G28" s="627"/>
      <c r="H28" s="627"/>
      <c r="I28" s="627"/>
      <c r="J28" s="627"/>
      <c r="K28" s="627"/>
      <c r="L28" s="627"/>
      <c r="M28" s="627"/>
      <c r="N28" s="627"/>
      <c r="O28" s="627"/>
      <c r="P28" s="627"/>
      <c r="Q28" s="628"/>
      <c r="R28" s="629">
        <v>2083</v>
      </c>
      <c r="S28" s="630"/>
      <c r="T28" s="630"/>
      <c r="U28" s="630"/>
      <c r="V28" s="630"/>
      <c r="W28" s="630"/>
      <c r="X28" s="630"/>
      <c r="Y28" s="631"/>
      <c r="Z28" s="656">
        <v>0</v>
      </c>
      <c r="AA28" s="656"/>
      <c r="AB28" s="656"/>
      <c r="AC28" s="656"/>
      <c r="AD28" s="657">
        <v>2083</v>
      </c>
      <c r="AE28" s="657"/>
      <c r="AF28" s="657"/>
      <c r="AG28" s="657"/>
      <c r="AH28" s="657"/>
      <c r="AI28" s="657"/>
      <c r="AJ28" s="657"/>
      <c r="AK28" s="657"/>
      <c r="AL28" s="632">
        <v>0</v>
      </c>
      <c r="AM28" s="633"/>
      <c r="AN28" s="633"/>
      <c r="AO28" s="658"/>
      <c r="AP28" s="626"/>
      <c r="AQ28" s="627"/>
      <c r="AR28" s="627"/>
      <c r="AS28" s="627"/>
      <c r="AT28" s="627"/>
      <c r="AU28" s="627"/>
      <c r="AV28" s="627"/>
      <c r="AW28" s="627"/>
      <c r="AX28" s="627"/>
      <c r="AY28" s="627"/>
      <c r="AZ28" s="627"/>
      <c r="BA28" s="627"/>
      <c r="BB28" s="627"/>
      <c r="BC28" s="627"/>
      <c r="BD28" s="627"/>
      <c r="BE28" s="627"/>
      <c r="BF28" s="628"/>
      <c r="BG28" s="629"/>
      <c r="BH28" s="630"/>
      <c r="BI28" s="630"/>
      <c r="BJ28" s="630"/>
      <c r="BK28" s="630"/>
      <c r="BL28" s="630"/>
      <c r="BM28" s="630"/>
      <c r="BN28" s="631"/>
      <c r="BO28" s="656"/>
      <c r="BP28" s="656"/>
      <c r="BQ28" s="656"/>
      <c r="BR28" s="656"/>
      <c r="BS28" s="635"/>
      <c r="BT28" s="630"/>
      <c r="BU28" s="630"/>
      <c r="BV28" s="630"/>
      <c r="BW28" s="630"/>
      <c r="BX28" s="630"/>
      <c r="BY28" s="630"/>
      <c r="BZ28" s="630"/>
      <c r="CA28" s="630"/>
      <c r="CB28" s="673"/>
      <c r="CD28" s="663" t="s">
        <v>308</v>
      </c>
      <c r="CE28" s="664"/>
      <c r="CF28" s="664"/>
      <c r="CG28" s="664"/>
      <c r="CH28" s="664"/>
      <c r="CI28" s="664"/>
      <c r="CJ28" s="664"/>
      <c r="CK28" s="664"/>
      <c r="CL28" s="664"/>
      <c r="CM28" s="664"/>
      <c r="CN28" s="664"/>
      <c r="CO28" s="664"/>
      <c r="CP28" s="664"/>
      <c r="CQ28" s="665"/>
      <c r="CR28" s="629">
        <v>609125</v>
      </c>
      <c r="CS28" s="630"/>
      <c r="CT28" s="630"/>
      <c r="CU28" s="630"/>
      <c r="CV28" s="630"/>
      <c r="CW28" s="630"/>
      <c r="CX28" s="630"/>
      <c r="CY28" s="631"/>
      <c r="CZ28" s="632">
        <v>6.9</v>
      </c>
      <c r="DA28" s="642"/>
      <c r="DB28" s="642"/>
      <c r="DC28" s="643"/>
      <c r="DD28" s="635">
        <v>597164</v>
      </c>
      <c r="DE28" s="630"/>
      <c r="DF28" s="630"/>
      <c r="DG28" s="630"/>
      <c r="DH28" s="630"/>
      <c r="DI28" s="630"/>
      <c r="DJ28" s="630"/>
      <c r="DK28" s="631"/>
      <c r="DL28" s="635">
        <v>597164</v>
      </c>
      <c r="DM28" s="630"/>
      <c r="DN28" s="630"/>
      <c r="DO28" s="630"/>
      <c r="DP28" s="630"/>
      <c r="DQ28" s="630"/>
      <c r="DR28" s="630"/>
      <c r="DS28" s="630"/>
      <c r="DT28" s="630"/>
      <c r="DU28" s="630"/>
      <c r="DV28" s="631"/>
      <c r="DW28" s="632">
        <v>10.3</v>
      </c>
      <c r="DX28" s="642"/>
      <c r="DY28" s="642"/>
      <c r="DZ28" s="642"/>
      <c r="EA28" s="642"/>
      <c r="EB28" s="642"/>
      <c r="EC28" s="674"/>
    </row>
    <row r="29" spans="2:133" ht="11.25" customHeight="1">
      <c r="B29" s="626" t="s">
        <v>309</v>
      </c>
      <c r="C29" s="627"/>
      <c r="D29" s="627"/>
      <c r="E29" s="627"/>
      <c r="F29" s="627"/>
      <c r="G29" s="627"/>
      <c r="H29" s="627"/>
      <c r="I29" s="627"/>
      <c r="J29" s="627"/>
      <c r="K29" s="627"/>
      <c r="L29" s="627"/>
      <c r="M29" s="627"/>
      <c r="N29" s="627"/>
      <c r="O29" s="627"/>
      <c r="P29" s="627"/>
      <c r="Q29" s="628"/>
      <c r="R29" s="629">
        <v>123378</v>
      </c>
      <c r="S29" s="630"/>
      <c r="T29" s="630"/>
      <c r="U29" s="630"/>
      <c r="V29" s="630"/>
      <c r="W29" s="630"/>
      <c r="X29" s="630"/>
      <c r="Y29" s="631"/>
      <c r="Z29" s="656">
        <v>1.2</v>
      </c>
      <c r="AA29" s="656"/>
      <c r="AB29" s="656"/>
      <c r="AC29" s="656"/>
      <c r="AD29" s="657" t="s">
        <v>130</v>
      </c>
      <c r="AE29" s="657"/>
      <c r="AF29" s="657"/>
      <c r="AG29" s="657"/>
      <c r="AH29" s="657"/>
      <c r="AI29" s="657"/>
      <c r="AJ29" s="657"/>
      <c r="AK29" s="657"/>
      <c r="AL29" s="632" t="s">
        <v>130</v>
      </c>
      <c r="AM29" s="633"/>
      <c r="AN29" s="633"/>
      <c r="AO29" s="658"/>
      <c r="AP29" s="606"/>
      <c r="AQ29" s="607"/>
      <c r="AR29" s="607"/>
      <c r="AS29" s="607"/>
      <c r="AT29" s="607"/>
      <c r="AU29" s="607"/>
      <c r="AV29" s="607"/>
      <c r="AW29" s="607"/>
      <c r="AX29" s="607"/>
      <c r="AY29" s="607"/>
      <c r="AZ29" s="607"/>
      <c r="BA29" s="607"/>
      <c r="BB29" s="607"/>
      <c r="BC29" s="607"/>
      <c r="BD29" s="607"/>
      <c r="BE29" s="607"/>
      <c r="BF29" s="608"/>
      <c r="BG29" s="629"/>
      <c r="BH29" s="630"/>
      <c r="BI29" s="630"/>
      <c r="BJ29" s="630"/>
      <c r="BK29" s="630"/>
      <c r="BL29" s="630"/>
      <c r="BM29" s="630"/>
      <c r="BN29" s="631"/>
      <c r="BO29" s="656"/>
      <c r="BP29" s="656"/>
      <c r="BQ29" s="656"/>
      <c r="BR29" s="656"/>
      <c r="BS29" s="657"/>
      <c r="BT29" s="657"/>
      <c r="BU29" s="657"/>
      <c r="BV29" s="657"/>
      <c r="BW29" s="657"/>
      <c r="BX29" s="657"/>
      <c r="BY29" s="657"/>
      <c r="BZ29" s="657"/>
      <c r="CA29" s="657"/>
      <c r="CB29" s="715"/>
      <c r="CD29" s="716" t="s">
        <v>310</v>
      </c>
      <c r="CE29" s="717"/>
      <c r="CF29" s="663" t="s">
        <v>70</v>
      </c>
      <c r="CG29" s="664"/>
      <c r="CH29" s="664"/>
      <c r="CI29" s="664"/>
      <c r="CJ29" s="664"/>
      <c r="CK29" s="664"/>
      <c r="CL29" s="664"/>
      <c r="CM29" s="664"/>
      <c r="CN29" s="664"/>
      <c r="CO29" s="664"/>
      <c r="CP29" s="664"/>
      <c r="CQ29" s="665"/>
      <c r="CR29" s="629">
        <v>609125</v>
      </c>
      <c r="CS29" s="640"/>
      <c r="CT29" s="640"/>
      <c r="CU29" s="640"/>
      <c r="CV29" s="640"/>
      <c r="CW29" s="640"/>
      <c r="CX29" s="640"/>
      <c r="CY29" s="641"/>
      <c r="CZ29" s="632">
        <v>6.9</v>
      </c>
      <c r="DA29" s="642"/>
      <c r="DB29" s="642"/>
      <c r="DC29" s="643"/>
      <c r="DD29" s="635">
        <v>597164</v>
      </c>
      <c r="DE29" s="640"/>
      <c r="DF29" s="640"/>
      <c r="DG29" s="640"/>
      <c r="DH29" s="640"/>
      <c r="DI29" s="640"/>
      <c r="DJ29" s="640"/>
      <c r="DK29" s="641"/>
      <c r="DL29" s="635">
        <v>597164</v>
      </c>
      <c r="DM29" s="640"/>
      <c r="DN29" s="640"/>
      <c r="DO29" s="640"/>
      <c r="DP29" s="640"/>
      <c r="DQ29" s="640"/>
      <c r="DR29" s="640"/>
      <c r="DS29" s="640"/>
      <c r="DT29" s="640"/>
      <c r="DU29" s="640"/>
      <c r="DV29" s="641"/>
      <c r="DW29" s="632">
        <v>10.3</v>
      </c>
      <c r="DX29" s="642"/>
      <c r="DY29" s="642"/>
      <c r="DZ29" s="642"/>
      <c r="EA29" s="642"/>
      <c r="EB29" s="642"/>
      <c r="EC29" s="674"/>
    </row>
    <row r="30" spans="2:133" ht="11.25" customHeight="1">
      <c r="B30" s="626" t="s">
        <v>311</v>
      </c>
      <c r="C30" s="627"/>
      <c r="D30" s="627"/>
      <c r="E30" s="627"/>
      <c r="F30" s="627"/>
      <c r="G30" s="627"/>
      <c r="H30" s="627"/>
      <c r="I30" s="627"/>
      <c r="J30" s="627"/>
      <c r="K30" s="627"/>
      <c r="L30" s="627"/>
      <c r="M30" s="627"/>
      <c r="N30" s="627"/>
      <c r="O30" s="627"/>
      <c r="P30" s="627"/>
      <c r="Q30" s="628"/>
      <c r="R30" s="629">
        <v>127007</v>
      </c>
      <c r="S30" s="630"/>
      <c r="T30" s="630"/>
      <c r="U30" s="630"/>
      <c r="V30" s="630"/>
      <c r="W30" s="630"/>
      <c r="X30" s="630"/>
      <c r="Y30" s="631"/>
      <c r="Z30" s="656">
        <v>1.3</v>
      </c>
      <c r="AA30" s="656"/>
      <c r="AB30" s="656"/>
      <c r="AC30" s="656"/>
      <c r="AD30" s="657" t="s">
        <v>130</v>
      </c>
      <c r="AE30" s="657"/>
      <c r="AF30" s="657"/>
      <c r="AG30" s="657"/>
      <c r="AH30" s="657"/>
      <c r="AI30" s="657"/>
      <c r="AJ30" s="657"/>
      <c r="AK30" s="657"/>
      <c r="AL30" s="632" t="s">
        <v>130</v>
      </c>
      <c r="AM30" s="633"/>
      <c r="AN30" s="633"/>
      <c r="AO30" s="658"/>
      <c r="AP30" s="688" t="s">
        <v>229</v>
      </c>
      <c r="AQ30" s="689"/>
      <c r="AR30" s="689"/>
      <c r="AS30" s="689"/>
      <c r="AT30" s="689"/>
      <c r="AU30" s="689"/>
      <c r="AV30" s="689"/>
      <c r="AW30" s="689"/>
      <c r="AX30" s="689"/>
      <c r="AY30" s="689"/>
      <c r="AZ30" s="689"/>
      <c r="BA30" s="689"/>
      <c r="BB30" s="689"/>
      <c r="BC30" s="689"/>
      <c r="BD30" s="689"/>
      <c r="BE30" s="689"/>
      <c r="BF30" s="690"/>
      <c r="BG30" s="688" t="s">
        <v>312</v>
      </c>
      <c r="BH30" s="713"/>
      <c r="BI30" s="713"/>
      <c r="BJ30" s="713"/>
      <c r="BK30" s="713"/>
      <c r="BL30" s="713"/>
      <c r="BM30" s="713"/>
      <c r="BN30" s="713"/>
      <c r="BO30" s="713"/>
      <c r="BP30" s="713"/>
      <c r="BQ30" s="714"/>
      <c r="BR30" s="688" t="s">
        <v>313</v>
      </c>
      <c r="BS30" s="713"/>
      <c r="BT30" s="713"/>
      <c r="BU30" s="713"/>
      <c r="BV30" s="713"/>
      <c r="BW30" s="713"/>
      <c r="BX30" s="713"/>
      <c r="BY30" s="713"/>
      <c r="BZ30" s="713"/>
      <c r="CA30" s="713"/>
      <c r="CB30" s="714"/>
      <c r="CD30" s="718"/>
      <c r="CE30" s="719"/>
      <c r="CF30" s="663" t="s">
        <v>314</v>
      </c>
      <c r="CG30" s="664"/>
      <c r="CH30" s="664"/>
      <c r="CI30" s="664"/>
      <c r="CJ30" s="664"/>
      <c r="CK30" s="664"/>
      <c r="CL30" s="664"/>
      <c r="CM30" s="664"/>
      <c r="CN30" s="664"/>
      <c r="CO30" s="664"/>
      <c r="CP30" s="664"/>
      <c r="CQ30" s="665"/>
      <c r="CR30" s="629">
        <v>557105</v>
      </c>
      <c r="CS30" s="630"/>
      <c r="CT30" s="630"/>
      <c r="CU30" s="630"/>
      <c r="CV30" s="630"/>
      <c r="CW30" s="630"/>
      <c r="CX30" s="630"/>
      <c r="CY30" s="631"/>
      <c r="CZ30" s="632">
        <v>6.3</v>
      </c>
      <c r="DA30" s="642"/>
      <c r="DB30" s="642"/>
      <c r="DC30" s="643"/>
      <c r="DD30" s="635">
        <v>545144</v>
      </c>
      <c r="DE30" s="630"/>
      <c r="DF30" s="630"/>
      <c r="DG30" s="630"/>
      <c r="DH30" s="630"/>
      <c r="DI30" s="630"/>
      <c r="DJ30" s="630"/>
      <c r="DK30" s="631"/>
      <c r="DL30" s="635">
        <v>545144</v>
      </c>
      <c r="DM30" s="630"/>
      <c r="DN30" s="630"/>
      <c r="DO30" s="630"/>
      <c r="DP30" s="630"/>
      <c r="DQ30" s="630"/>
      <c r="DR30" s="630"/>
      <c r="DS30" s="630"/>
      <c r="DT30" s="630"/>
      <c r="DU30" s="630"/>
      <c r="DV30" s="631"/>
      <c r="DW30" s="632">
        <v>9.4</v>
      </c>
      <c r="DX30" s="642"/>
      <c r="DY30" s="642"/>
      <c r="DZ30" s="642"/>
      <c r="EA30" s="642"/>
      <c r="EB30" s="642"/>
      <c r="EC30" s="674"/>
    </row>
    <row r="31" spans="2:133" ht="11.25" customHeight="1">
      <c r="B31" s="626" t="s">
        <v>315</v>
      </c>
      <c r="C31" s="627"/>
      <c r="D31" s="627"/>
      <c r="E31" s="627"/>
      <c r="F31" s="627"/>
      <c r="G31" s="627"/>
      <c r="H31" s="627"/>
      <c r="I31" s="627"/>
      <c r="J31" s="627"/>
      <c r="K31" s="627"/>
      <c r="L31" s="627"/>
      <c r="M31" s="627"/>
      <c r="N31" s="627"/>
      <c r="O31" s="627"/>
      <c r="P31" s="627"/>
      <c r="Q31" s="628"/>
      <c r="R31" s="629">
        <v>73333</v>
      </c>
      <c r="S31" s="630"/>
      <c r="T31" s="630"/>
      <c r="U31" s="630"/>
      <c r="V31" s="630"/>
      <c r="W31" s="630"/>
      <c r="X31" s="630"/>
      <c r="Y31" s="631"/>
      <c r="Z31" s="656">
        <v>0.7</v>
      </c>
      <c r="AA31" s="656"/>
      <c r="AB31" s="656"/>
      <c r="AC31" s="656"/>
      <c r="AD31" s="657" t="s">
        <v>130</v>
      </c>
      <c r="AE31" s="657"/>
      <c r="AF31" s="657"/>
      <c r="AG31" s="657"/>
      <c r="AH31" s="657"/>
      <c r="AI31" s="657"/>
      <c r="AJ31" s="657"/>
      <c r="AK31" s="657"/>
      <c r="AL31" s="632" t="s">
        <v>130</v>
      </c>
      <c r="AM31" s="633"/>
      <c r="AN31" s="633"/>
      <c r="AO31" s="658"/>
      <c r="AP31" s="704" t="s">
        <v>316</v>
      </c>
      <c r="AQ31" s="705"/>
      <c r="AR31" s="705"/>
      <c r="AS31" s="705"/>
      <c r="AT31" s="710" t="s">
        <v>317</v>
      </c>
      <c r="AU31" s="360"/>
      <c r="AV31" s="360"/>
      <c r="AW31" s="360"/>
      <c r="AX31" s="697" t="s">
        <v>194</v>
      </c>
      <c r="AY31" s="698"/>
      <c r="AZ31" s="698"/>
      <c r="BA31" s="698"/>
      <c r="BB31" s="698"/>
      <c r="BC31" s="698"/>
      <c r="BD31" s="698"/>
      <c r="BE31" s="698"/>
      <c r="BF31" s="699"/>
      <c r="BG31" s="700">
        <v>99.2</v>
      </c>
      <c r="BH31" s="701"/>
      <c r="BI31" s="701"/>
      <c r="BJ31" s="701"/>
      <c r="BK31" s="701"/>
      <c r="BL31" s="701"/>
      <c r="BM31" s="702">
        <v>98.5</v>
      </c>
      <c r="BN31" s="701"/>
      <c r="BO31" s="701"/>
      <c r="BP31" s="701"/>
      <c r="BQ31" s="703"/>
      <c r="BR31" s="700">
        <v>99.1</v>
      </c>
      <c r="BS31" s="701"/>
      <c r="BT31" s="701"/>
      <c r="BU31" s="701"/>
      <c r="BV31" s="701"/>
      <c r="BW31" s="701"/>
      <c r="BX31" s="702">
        <v>98.6</v>
      </c>
      <c r="BY31" s="701"/>
      <c r="BZ31" s="701"/>
      <c r="CA31" s="701"/>
      <c r="CB31" s="703"/>
      <c r="CD31" s="718"/>
      <c r="CE31" s="719"/>
      <c r="CF31" s="663" t="s">
        <v>318</v>
      </c>
      <c r="CG31" s="664"/>
      <c r="CH31" s="664"/>
      <c r="CI31" s="664"/>
      <c r="CJ31" s="664"/>
      <c r="CK31" s="664"/>
      <c r="CL31" s="664"/>
      <c r="CM31" s="664"/>
      <c r="CN31" s="664"/>
      <c r="CO31" s="664"/>
      <c r="CP31" s="664"/>
      <c r="CQ31" s="665"/>
      <c r="CR31" s="629">
        <v>52020</v>
      </c>
      <c r="CS31" s="640"/>
      <c r="CT31" s="640"/>
      <c r="CU31" s="640"/>
      <c r="CV31" s="640"/>
      <c r="CW31" s="640"/>
      <c r="CX31" s="640"/>
      <c r="CY31" s="641"/>
      <c r="CZ31" s="632">
        <v>0.6</v>
      </c>
      <c r="DA31" s="642"/>
      <c r="DB31" s="642"/>
      <c r="DC31" s="643"/>
      <c r="DD31" s="635">
        <v>52020</v>
      </c>
      <c r="DE31" s="640"/>
      <c r="DF31" s="640"/>
      <c r="DG31" s="640"/>
      <c r="DH31" s="640"/>
      <c r="DI31" s="640"/>
      <c r="DJ31" s="640"/>
      <c r="DK31" s="641"/>
      <c r="DL31" s="635">
        <v>52020</v>
      </c>
      <c r="DM31" s="640"/>
      <c r="DN31" s="640"/>
      <c r="DO31" s="640"/>
      <c r="DP31" s="640"/>
      <c r="DQ31" s="640"/>
      <c r="DR31" s="640"/>
      <c r="DS31" s="640"/>
      <c r="DT31" s="640"/>
      <c r="DU31" s="640"/>
      <c r="DV31" s="641"/>
      <c r="DW31" s="632">
        <v>0.9</v>
      </c>
      <c r="DX31" s="642"/>
      <c r="DY31" s="642"/>
      <c r="DZ31" s="642"/>
      <c r="EA31" s="642"/>
      <c r="EB31" s="642"/>
      <c r="EC31" s="674"/>
    </row>
    <row r="32" spans="2:133" ht="11.25" customHeight="1">
      <c r="B32" s="626" t="s">
        <v>319</v>
      </c>
      <c r="C32" s="627"/>
      <c r="D32" s="627"/>
      <c r="E32" s="627"/>
      <c r="F32" s="627"/>
      <c r="G32" s="627"/>
      <c r="H32" s="627"/>
      <c r="I32" s="627"/>
      <c r="J32" s="627"/>
      <c r="K32" s="627"/>
      <c r="L32" s="627"/>
      <c r="M32" s="627"/>
      <c r="N32" s="627"/>
      <c r="O32" s="627"/>
      <c r="P32" s="627"/>
      <c r="Q32" s="628"/>
      <c r="R32" s="629">
        <v>1817879</v>
      </c>
      <c r="S32" s="630"/>
      <c r="T32" s="630"/>
      <c r="U32" s="630"/>
      <c r="V32" s="630"/>
      <c r="W32" s="630"/>
      <c r="X32" s="630"/>
      <c r="Y32" s="631"/>
      <c r="Z32" s="656">
        <v>18</v>
      </c>
      <c r="AA32" s="656"/>
      <c r="AB32" s="656"/>
      <c r="AC32" s="656"/>
      <c r="AD32" s="657" t="s">
        <v>130</v>
      </c>
      <c r="AE32" s="657"/>
      <c r="AF32" s="657"/>
      <c r="AG32" s="657"/>
      <c r="AH32" s="657"/>
      <c r="AI32" s="657"/>
      <c r="AJ32" s="657"/>
      <c r="AK32" s="657"/>
      <c r="AL32" s="632" t="s">
        <v>130</v>
      </c>
      <c r="AM32" s="633"/>
      <c r="AN32" s="633"/>
      <c r="AO32" s="658"/>
      <c r="AP32" s="706"/>
      <c r="AQ32" s="707"/>
      <c r="AR32" s="707"/>
      <c r="AS32" s="707"/>
      <c r="AT32" s="711"/>
      <c r="AU32" s="361" t="s">
        <v>320</v>
      </c>
      <c r="AV32" s="361"/>
      <c r="AW32" s="361"/>
      <c r="AX32" s="626" t="s">
        <v>321</v>
      </c>
      <c r="AY32" s="627"/>
      <c r="AZ32" s="627"/>
      <c r="BA32" s="627"/>
      <c r="BB32" s="627"/>
      <c r="BC32" s="627"/>
      <c r="BD32" s="627"/>
      <c r="BE32" s="627"/>
      <c r="BF32" s="628"/>
      <c r="BG32" s="695">
        <v>99.7</v>
      </c>
      <c r="BH32" s="640"/>
      <c r="BI32" s="640"/>
      <c r="BJ32" s="640"/>
      <c r="BK32" s="640"/>
      <c r="BL32" s="640"/>
      <c r="BM32" s="633">
        <v>98.8</v>
      </c>
      <c r="BN32" s="696"/>
      <c r="BO32" s="696"/>
      <c r="BP32" s="696"/>
      <c r="BQ32" s="672"/>
      <c r="BR32" s="695">
        <v>99.2</v>
      </c>
      <c r="BS32" s="640"/>
      <c r="BT32" s="640"/>
      <c r="BU32" s="640"/>
      <c r="BV32" s="640"/>
      <c r="BW32" s="640"/>
      <c r="BX32" s="633">
        <v>98.7</v>
      </c>
      <c r="BY32" s="696"/>
      <c r="BZ32" s="696"/>
      <c r="CA32" s="696"/>
      <c r="CB32" s="672"/>
      <c r="CD32" s="720"/>
      <c r="CE32" s="721"/>
      <c r="CF32" s="663" t="s">
        <v>322</v>
      </c>
      <c r="CG32" s="664"/>
      <c r="CH32" s="664"/>
      <c r="CI32" s="664"/>
      <c r="CJ32" s="664"/>
      <c r="CK32" s="664"/>
      <c r="CL32" s="664"/>
      <c r="CM32" s="664"/>
      <c r="CN32" s="664"/>
      <c r="CO32" s="664"/>
      <c r="CP32" s="664"/>
      <c r="CQ32" s="665"/>
      <c r="CR32" s="629" t="s">
        <v>130</v>
      </c>
      <c r="CS32" s="630"/>
      <c r="CT32" s="630"/>
      <c r="CU32" s="630"/>
      <c r="CV32" s="630"/>
      <c r="CW32" s="630"/>
      <c r="CX32" s="630"/>
      <c r="CY32" s="631"/>
      <c r="CZ32" s="632" t="s">
        <v>130</v>
      </c>
      <c r="DA32" s="642"/>
      <c r="DB32" s="642"/>
      <c r="DC32" s="643"/>
      <c r="DD32" s="635" t="s">
        <v>130</v>
      </c>
      <c r="DE32" s="630"/>
      <c r="DF32" s="630"/>
      <c r="DG32" s="630"/>
      <c r="DH32" s="630"/>
      <c r="DI32" s="630"/>
      <c r="DJ32" s="630"/>
      <c r="DK32" s="631"/>
      <c r="DL32" s="635" t="s">
        <v>130</v>
      </c>
      <c r="DM32" s="630"/>
      <c r="DN32" s="630"/>
      <c r="DO32" s="630"/>
      <c r="DP32" s="630"/>
      <c r="DQ32" s="630"/>
      <c r="DR32" s="630"/>
      <c r="DS32" s="630"/>
      <c r="DT32" s="630"/>
      <c r="DU32" s="630"/>
      <c r="DV32" s="631"/>
      <c r="DW32" s="632" t="s">
        <v>130</v>
      </c>
      <c r="DX32" s="642"/>
      <c r="DY32" s="642"/>
      <c r="DZ32" s="642"/>
      <c r="EA32" s="642"/>
      <c r="EB32" s="642"/>
      <c r="EC32" s="674"/>
    </row>
    <row r="33" spans="2:133" ht="11.25" customHeight="1">
      <c r="B33" s="692" t="s">
        <v>323</v>
      </c>
      <c r="C33" s="693"/>
      <c r="D33" s="693"/>
      <c r="E33" s="693"/>
      <c r="F33" s="693"/>
      <c r="G33" s="693"/>
      <c r="H33" s="693"/>
      <c r="I33" s="693"/>
      <c r="J33" s="693"/>
      <c r="K33" s="693"/>
      <c r="L33" s="693"/>
      <c r="M33" s="693"/>
      <c r="N33" s="693"/>
      <c r="O33" s="693"/>
      <c r="P33" s="693"/>
      <c r="Q33" s="694"/>
      <c r="R33" s="629" t="s">
        <v>130</v>
      </c>
      <c r="S33" s="630"/>
      <c r="T33" s="630"/>
      <c r="U33" s="630"/>
      <c r="V33" s="630"/>
      <c r="W33" s="630"/>
      <c r="X33" s="630"/>
      <c r="Y33" s="631"/>
      <c r="Z33" s="656" t="s">
        <v>130</v>
      </c>
      <c r="AA33" s="656"/>
      <c r="AB33" s="656"/>
      <c r="AC33" s="656"/>
      <c r="AD33" s="657" t="s">
        <v>130</v>
      </c>
      <c r="AE33" s="657"/>
      <c r="AF33" s="657"/>
      <c r="AG33" s="657"/>
      <c r="AH33" s="657"/>
      <c r="AI33" s="657"/>
      <c r="AJ33" s="657"/>
      <c r="AK33" s="657"/>
      <c r="AL33" s="632" t="s">
        <v>130</v>
      </c>
      <c r="AM33" s="633"/>
      <c r="AN33" s="633"/>
      <c r="AO33" s="658"/>
      <c r="AP33" s="708"/>
      <c r="AQ33" s="709"/>
      <c r="AR33" s="709"/>
      <c r="AS33" s="709"/>
      <c r="AT33" s="712"/>
      <c r="AU33" s="362"/>
      <c r="AV33" s="362"/>
      <c r="AW33" s="362"/>
      <c r="AX33" s="606" t="s">
        <v>324</v>
      </c>
      <c r="AY33" s="607"/>
      <c r="AZ33" s="607"/>
      <c r="BA33" s="607"/>
      <c r="BB33" s="607"/>
      <c r="BC33" s="607"/>
      <c r="BD33" s="607"/>
      <c r="BE33" s="607"/>
      <c r="BF33" s="608"/>
      <c r="BG33" s="691">
        <v>98.6</v>
      </c>
      <c r="BH33" s="610"/>
      <c r="BI33" s="610"/>
      <c r="BJ33" s="610"/>
      <c r="BK33" s="610"/>
      <c r="BL33" s="610"/>
      <c r="BM33" s="648">
        <v>97.9</v>
      </c>
      <c r="BN33" s="610"/>
      <c r="BO33" s="610"/>
      <c r="BP33" s="610"/>
      <c r="BQ33" s="659"/>
      <c r="BR33" s="691">
        <v>98.9</v>
      </c>
      <c r="BS33" s="610"/>
      <c r="BT33" s="610"/>
      <c r="BU33" s="610"/>
      <c r="BV33" s="610"/>
      <c r="BW33" s="610"/>
      <c r="BX33" s="648">
        <v>98.4</v>
      </c>
      <c r="BY33" s="610"/>
      <c r="BZ33" s="610"/>
      <c r="CA33" s="610"/>
      <c r="CB33" s="659"/>
      <c r="CD33" s="663" t="s">
        <v>325</v>
      </c>
      <c r="CE33" s="664"/>
      <c r="CF33" s="664"/>
      <c r="CG33" s="664"/>
      <c r="CH33" s="664"/>
      <c r="CI33" s="664"/>
      <c r="CJ33" s="664"/>
      <c r="CK33" s="664"/>
      <c r="CL33" s="664"/>
      <c r="CM33" s="664"/>
      <c r="CN33" s="664"/>
      <c r="CO33" s="664"/>
      <c r="CP33" s="664"/>
      <c r="CQ33" s="665"/>
      <c r="CR33" s="629">
        <v>3775495</v>
      </c>
      <c r="CS33" s="640"/>
      <c r="CT33" s="640"/>
      <c r="CU33" s="640"/>
      <c r="CV33" s="640"/>
      <c r="CW33" s="640"/>
      <c r="CX33" s="640"/>
      <c r="CY33" s="641"/>
      <c r="CZ33" s="632">
        <v>42.8</v>
      </c>
      <c r="DA33" s="642"/>
      <c r="DB33" s="642"/>
      <c r="DC33" s="643"/>
      <c r="DD33" s="635">
        <v>2783515</v>
      </c>
      <c r="DE33" s="640"/>
      <c r="DF33" s="640"/>
      <c r="DG33" s="640"/>
      <c r="DH33" s="640"/>
      <c r="DI33" s="640"/>
      <c r="DJ33" s="640"/>
      <c r="DK33" s="641"/>
      <c r="DL33" s="635">
        <v>2313139</v>
      </c>
      <c r="DM33" s="640"/>
      <c r="DN33" s="640"/>
      <c r="DO33" s="640"/>
      <c r="DP33" s="640"/>
      <c r="DQ33" s="640"/>
      <c r="DR33" s="640"/>
      <c r="DS33" s="640"/>
      <c r="DT33" s="640"/>
      <c r="DU33" s="640"/>
      <c r="DV33" s="641"/>
      <c r="DW33" s="632">
        <v>40</v>
      </c>
      <c r="DX33" s="642"/>
      <c r="DY33" s="642"/>
      <c r="DZ33" s="642"/>
      <c r="EA33" s="642"/>
      <c r="EB33" s="642"/>
      <c r="EC33" s="674"/>
    </row>
    <row r="34" spans="2:133" ht="11.25" customHeight="1">
      <c r="B34" s="626" t="s">
        <v>326</v>
      </c>
      <c r="C34" s="627"/>
      <c r="D34" s="627"/>
      <c r="E34" s="627"/>
      <c r="F34" s="627"/>
      <c r="G34" s="627"/>
      <c r="H34" s="627"/>
      <c r="I34" s="627"/>
      <c r="J34" s="627"/>
      <c r="K34" s="627"/>
      <c r="L34" s="627"/>
      <c r="M34" s="627"/>
      <c r="N34" s="627"/>
      <c r="O34" s="627"/>
      <c r="P34" s="627"/>
      <c r="Q34" s="628"/>
      <c r="R34" s="629">
        <v>598080</v>
      </c>
      <c r="S34" s="630"/>
      <c r="T34" s="630"/>
      <c r="U34" s="630"/>
      <c r="V34" s="630"/>
      <c r="W34" s="630"/>
      <c r="X34" s="630"/>
      <c r="Y34" s="631"/>
      <c r="Z34" s="656">
        <v>5.9</v>
      </c>
      <c r="AA34" s="656"/>
      <c r="AB34" s="656"/>
      <c r="AC34" s="656"/>
      <c r="AD34" s="657" t="s">
        <v>130</v>
      </c>
      <c r="AE34" s="657"/>
      <c r="AF34" s="657"/>
      <c r="AG34" s="657"/>
      <c r="AH34" s="657"/>
      <c r="AI34" s="657"/>
      <c r="AJ34" s="657"/>
      <c r="AK34" s="657"/>
      <c r="AL34" s="632" t="s">
        <v>130</v>
      </c>
      <c r="AM34" s="633"/>
      <c r="AN34" s="633"/>
      <c r="AO34" s="658"/>
      <c r="AP34" s="216"/>
      <c r="AQ34" s="217"/>
      <c r="AR34" s="361"/>
      <c r="AS34" s="360"/>
      <c r="AT34" s="360"/>
      <c r="AU34" s="360"/>
      <c r="AV34" s="360"/>
      <c r="AW34" s="360"/>
      <c r="AX34" s="360"/>
      <c r="AY34" s="360"/>
      <c r="AZ34" s="360"/>
      <c r="BA34" s="360"/>
      <c r="BB34" s="360"/>
      <c r="BC34" s="360"/>
      <c r="BD34" s="360"/>
      <c r="BE34" s="360"/>
      <c r="BF34" s="360"/>
      <c r="BG34" s="217"/>
      <c r="BH34" s="217"/>
      <c r="BI34" s="217"/>
      <c r="BJ34" s="217"/>
      <c r="BK34" s="217"/>
      <c r="BL34" s="217"/>
      <c r="BM34" s="217"/>
      <c r="BN34" s="217"/>
      <c r="BO34" s="217"/>
      <c r="BP34" s="217"/>
      <c r="BQ34" s="217"/>
      <c r="BR34" s="217"/>
      <c r="BS34" s="217"/>
      <c r="BT34" s="217"/>
      <c r="BU34" s="217"/>
      <c r="BV34" s="217"/>
      <c r="BW34" s="217"/>
      <c r="BX34" s="217"/>
      <c r="BY34" s="217"/>
      <c r="BZ34" s="217"/>
      <c r="CA34" s="217"/>
      <c r="CB34" s="217"/>
      <c r="CD34" s="663" t="s">
        <v>327</v>
      </c>
      <c r="CE34" s="664"/>
      <c r="CF34" s="664"/>
      <c r="CG34" s="664"/>
      <c r="CH34" s="664"/>
      <c r="CI34" s="664"/>
      <c r="CJ34" s="664"/>
      <c r="CK34" s="664"/>
      <c r="CL34" s="664"/>
      <c r="CM34" s="664"/>
      <c r="CN34" s="664"/>
      <c r="CO34" s="664"/>
      <c r="CP34" s="664"/>
      <c r="CQ34" s="665"/>
      <c r="CR34" s="629">
        <v>1464682</v>
      </c>
      <c r="CS34" s="630"/>
      <c r="CT34" s="630"/>
      <c r="CU34" s="630"/>
      <c r="CV34" s="630"/>
      <c r="CW34" s="630"/>
      <c r="CX34" s="630"/>
      <c r="CY34" s="631"/>
      <c r="CZ34" s="632">
        <v>16.600000000000001</v>
      </c>
      <c r="DA34" s="642"/>
      <c r="DB34" s="642"/>
      <c r="DC34" s="643"/>
      <c r="DD34" s="635">
        <v>1002222</v>
      </c>
      <c r="DE34" s="630"/>
      <c r="DF34" s="630"/>
      <c r="DG34" s="630"/>
      <c r="DH34" s="630"/>
      <c r="DI34" s="630"/>
      <c r="DJ34" s="630"/>
      <c r="DK34" s="631"/>
      <c r="DL34" s="635">
        <v>884319</v>
      </c>
      <c r="DM34" s="630"/>
      <c r="DN34" s="630"/>
      <c r="DO34" s="630"/>
      <c r="DP34" s="630"/>
      <c r="DQ34" s="630"/>
      <c r="DR34" s="630"/>
      <c r="DS34" s="630"/>
      <c r="DT34" s="630"/>
      <c r="DU34" s="630"/>
      <c r="DV34" s="631"/>
      <c r="DW34" s="632">
        <v>15.3</v>
      </c>
      <c r="DX34" s="642"/>
      <c r="DY34" s="642"/>
      <c r="DZ34" s="642"/>
      <c r="EA34" s="642"/>
      <c r="EB34" s="642"/>
      <c r="EC34" s="674"/>
    </row>
    <row r="35" spans="2:133" ht="11.25" customHeight="1">
      <c r="B35" s="626" t="s">
        <v>328</v>
      </c>
      <c r="C35" s="627"/>
      <c r="D35" s="627"/>
      <c r="E35" s="627"/>
      <c r="F35" s="627"/>
      <c r="G35" s="627"/>
      <c r="H35" s="627"/>
      <c r="I35" s="627"/>
      <c r="J35" s="627"/>
      <c r="K35" s="627"/>
      <c r="L35" s="627"/>
      <c r="M35" s="627"/>
      <c r="N35" s="627"/>
      <c r="O35" s="627"/>
      <c r="P35" s="627"/>
      <c r="Q35" s="628"/>
      <c r="R35" s="629">
        <v>3850</v>
      </c>
      <c r="S35" s="630"/>
      <c r="T35" s="630"/>
      <c r="U35" s="630"/>
      <c r="V35" s="630"/>
      <c r="W35" s="630"/>
      <c r="X35" s="630"/>
      <c r="Y35" s="631"/>
      <c r="Z35" s="656">
        <v>0</v>
      </c>
      <c r="AA35" s="656"/>
      <c r="AB35" s="656"/>
      <c r="AC35" s="656"/>
      <c r="AD35" s="657">
        <v>64</v>
      </c>
      <c r="AE35" s="657"/>
      <c r="AF35" s="657"/>
      <c r="AG35" s="657"/>
      <c r="AH35" s="657"/>
      <c r="AI35" s="657"/>
      <c r="AJ35" s="657"/>
      <c r="AK35" s="657"/>
      <c r="AL35" s="632">
        <v>0</v>
      </c>
      <c r="AM35" s="633"/>
      <c r="AN35" s="633"/>
      <c r="AO35" s="658"/>
      <c r="AP35" s="218"/>
      <c r="AQ35" s="688" t="s">
        <v>329</v>
      </c>
      <c r="AR35" s="689"/>
      <c r="AS35" s="689"/>
      <c r="AT35" s="689"/>
      <c r="AU35" s="689"/>
      <c r="AV35" s="689"/>
      <c r="AW35" s="689"/>
      <c r="AX35" s="689"/>
      <c r="AY35" s="689"/>
      <c r="AZ35" s="689"/>
      <c r="BA35" s="689"/>
      <c r="BB35" s="689"/>
      <c r="BC35" s="689"/>
      <c r="BD35" s="689"/>
      <c r="BE35" s="689"/>
      <c r="BF35" s="690"/>
      <c r="BG35" s="688" t="s">
        <v>330</v>
      </c>
      <c r="BH35" s="689"/>
      <c r="BI35" s="689"/>
      <c r="BJ35" s="689"/>
      <c r="BK35" s="689"/>
      <c r="BL35" s="689"/>
      <c r="BM35" s="689"/>
      <c r="BN35" s="689"/>
      <c r="BO35" s="689"/>
      <c r="BP35" s="689"/>
      <c r="BQ35" s="689"/>
      <c r="BR35" s="689"/>
      <c r="BS35" s="689"/>
      <c r="BT35" s="689"/>
      <c r="BU35" s="689"/>
      <c r="BV35" s="689"/>
      <c r="BW35" s="689"/>
      <c r="BX35" s="689"/>
      <c r="BY35" s="689"/>
      <c r="BZ35" s="689"/>
      <c r="CA35" s="689"/>
      <c r="CB35" s="690"/>
      <c r="CD35" s="663" t="s">
        <v>331</v>
      </c>
      <c r="CE35" s="664"/>
      <c r="CF35" s="664"/>
      <c r="CG35" s="664"/>
      <c r="CH35" s="664"/>
      <c r="CI35" s="664"/>
      <c r="CJ35" s="664"/>
      <c r="CK35" s="664"/>
      <c r="CL35" s="664"/>
      <c r="CM35" s="664"/>
      <c r="CN35" s="664"/>
      <c r="CO35" s="664"/>
      <c r="CP35" s="664"/>
      <c r="CQ35" s="665"/>
      <c r="CR35" s="629">
        <v>24944</v>
      </c>
      <c r="CS35" s="640"/>
      <c r="CT35" s="640"/>
      <c r="CU35" s="640"/>
      <c r="CV35" s="640"/>
      <c r="CW35" s="640"/>
      <c r="CX35" s="640"/>
      <c r="CY35" s="641"/>
      <c r="CZ35" s="632">
        <v>0.3</v>
      </c>
      <c r="DA35" s="642"/>
      <c r="DB35" s="642"/>
      <c r="DC35" s="643"/>
      <c r="DD35" s="635">
        <v>8850</v>
      </c>
      <c r="DE35" s="640"/>
      <c r="DF35" s="640"/>
      <c r="DG35" s="640"/>
      <c r="DH35" s="640"/>
      <c r="DI35" s="640"/>
      <c r="DJ35" s="640"/>
      <c r="DK35" s="641"/>
      <c r="DL35" s="635">
        <v>8850</v>
      </c>
      <c r="DM35" s="640"/>
      <c r="DN35" s="640"/>
      <c r="DO35" s="640"/>
      <c r="DP35" s="640"/>
      <c r="DQ35" s="640"/>
      <c r="DR35" s="640"/>
      <c r="DS35" s="640"/>
      <c r="DT35" s="640"/>
      <c r="DU35" s="640"/>
      <c r="DV35" s="641"/>
      <c r="DW35" s="632">
        <v>0.2</v>
      </c>
      <c r="DX35" s="642"/>
      <c r="DY35" s="642"/>
      <c r="DZ35" s="642"/>
      <c r="EA35" s="642"/>
      <c r="EB35" s="642"/>
      <c r="EC35" s="674"/>
    </row>
    <row r="36" spans="2:133" ht="11.25" customHeight="1">
      <c r="B36" s="626" t="s">
        <v>332</v>
      </c>
      <c r="C36" s="627"/>
      <c r="D36" s="627"/>
      <c r="E36" s="627"/>
      <c r="F36" s="627"/>
      <c r="G36" s="627"/>
      <c r="H36" s="627"/>
      <c r="I36" s="627"/>
      <c r="J36" s="627"/>
      <c r="K36" s="627"/>
      <c r="L36" s="627"/>
      <c r="M36" s="627"/>
      <c r="N36" s="627"/>
      <c r="O36" s="627"/>
      <c r="P36" s="627"/>
      <c r="Q36" s="628"/>
      <c r="R36" s="629">
        <v>60912</v>
      </c>
      <c r="S36" s="630"/>
      <c r="T36" s="630"/>
      <c r="U36" s="630"/>
      <c r="V36" s="630"/>
      <c r="W36" s="630"/>
      <c r="X36" s="630"/>
      <c r="Y36" s="631"/>
      <c r="Z36" s="656">
        <v>0.6</v>
      </c>
      <c r="AA36" s="656"/>
      <c r="AB36" s="656"/>
      <c r="AC36" s="656"/>
      <c r="AD36" s="657" t="s">
        <v>130</v>
      </c>
      <c r="AE36" s="657"/>
      <c r="AF36" s="657"/>
      <c r="AG36" s="657"/>
      <c r="AH36" s="657"/>
      <c r="AI36" s="657"/>
      <c r="AJ36" s="657"/>
      <c r="AK36" s="657"/>
      <c r="AL36" s="632" t="s">
        <v>130</v>
      </c>
      <c r="AM36" s="633"/>
      <c r="AN36" s="633"/>
      <c r="AO36" s="658"/>
      <c r="AP36" s="218"/>
      <c r="AQ36" s="679" t="s">
        <v>333</v>
      </c>
      <c r="AR36" s="680"/>
      <c r="AS36" s="680"/>
      <c r="AT36" s="680"/>
      <c r="AU36" s="680"/>
      <c r="AV36" s="680"/>
      <c r="AW36" s="680"/>
      <c r="AX36" s="680"/>
      <c r="AY36" s="681"/>
      <c r="AZ36" s="682">
        <v>1139467</v>
      </c>
      <c r="BA36" s="683"/>
      <c r="BB36" s="683"/>
      <c r="BC36" s="683"/>
      <c r="BD36" s="683"/>
      <c r="BE36" s="683"/>
      <c r="BF36" s="684"/>
      <c r="BG36" s="685" t="s">
        <v>334</v>
      </c>
      <c r="BH36" s="686"/>
      <c r="BI36" s="686"/>
      <c r="BJ36" s="686"/>
      <c r="BK36" s="686"/>
      <c r="BL36" s="686"/>
      <c r="BM36" s="686"/>
      <c r="BN36" s="686"/>
      <c r="BO36" s="686"/>
      <c r="BP36" s="686"/>
      <c r="BQ36" s="686"/>
      <c r="BR36" s="686"/>
      <c r="BS36" s="686"/>
      <c r="BT36" s="686"/>
      <c r="BU36" s="687"/>
      <c r="BV36" s="682">
        <v>332654</v>
      </c>
      <c r="BW36" s="683"/>
      <c r="BX36" s="683"/>
      <c r="BY36" s="683"/>
      <c r="BZ36" s="683"/>
      <c r="CA36" s="683"/>
      <c r="CB36" s="684"/>
      <c r="CD36" s="663" t="s">
        <v>335</v>
      </c>
      <c r="CE36" s="664"/>
      <c r="CF36" s="664"/>
      <c r="CG36" s="664"/>
      <c r="CH36" s="664"/>
      <c r="CI36" s="664"/>
      <c r="CJ36" s="664"/>
      <c r="CK36" s="664"/>
      <c r="CL36" s="664"/>
      <c r="CM36" s="664"/>
      <c r="CN36" s="664"/>
      <c r="CO36" s="664"/>
      <c r="CP36" s="664"/>
      <c r="CQ36" s="665"/>
      <c r="CR36" s="629">
        <v>1245829</v>
      </c>
      <c r="CS36" s="630"/>
      <c r="CT36" s="630"/>
      <c r="CU36" s="630"/>
      <c r="CV36" s="630"/>
      <c r="CW36" s="630"/>
      <c r="CX36" s="630"/>
      <c r="CY36" s="631"/>
      <c r="CZ36" s="632">
        <v>14.1</v>
      </c>
      <c r="DA36" s="642"/>
      <c r="DB36" s="642"/>
      <c r="DC36" s="643"/>
      <c r="DD36" s="635">
        <v>944642</v>
      </c>
      <c r="DE36" s="630"/>
      <c r="DF36" s="630"/>
      <c r="DG36" s="630"/>
      <c r="DH36" s="630"/>
      <c r="DI36" s="630"/>
      <c r="DJ36" s="630"/>
      <c r="DK36" s="631"/>
      <c r="DL36" s="635">
        <v>684522</v>
      </c>
      <c r="DM36" s="630"/>
      <c r="DN36" s="630"/>
      <c r="DO36" s="630"/>
      <c r="DP36" s="630"/>
      <c r="DQ36" s="630"/>
      <c r="DR36" s="630"/>
      <c r="DS36" s="630"/>
      <c r="DT36" s="630"/>
      <c r="DU36" s="630"/>
      <c r="DV36" s="631"/>
      <c r="DW36" s="632">
        <v>11.8</v>
      </c>
      <c r="DX36" s="642"/>
      <c r="DY36" s="642"/>
      <c r="DZ36" s="642"/>
      <c r="EA36" s="642"/>
      <c r="EB36" s="642"/>
      <c r="EC36" s="674"/>
    </row>
    <row r="37" spans="2:133" ht="11.25" customHeight="1">
      <c r="B37" s="626" t="s">
        <v>336</v>
      </c>
      <c r="C37" s="627"/>
      <c r="D37" s="627"/>
      <c r="E37" s="627"/>
      <c r="F37" s="627"/>
      <c r="G37" s="627"/>
      <c r="H37" s="627"/>
      <c r="I37" s="627"/>
      <c r="J37" s="627"/>
      <c r="K37" s="627"/>
      <c r="L37" s="627"/>
      <c r="M37" s="627"/>
      <c r="N37" s="627"/>
      <c r="O37" s="627"/>
      <c r="P37" s="627"/>
      <c r="Q37" s="628"/>
      <c r="R37" s="629">
        <v>228147</v>
      </c>
      <c r="S37" s="630"/>
      <c r="T37" s="630"/>
      <c r="U37" s="630"/>
      <c r="V37" s="630"/>
      <c r="W37" s="630"/>
      <c r="X37" s="630"/>
      <c r="Y37" s="631"/>
      <c r="Z37" s="656">
        <v>2.2999999999999998</v>
      </c>
      <c r="AA37" s="656"/>
      <c r="AB37" s="656"/>
      <c r="AC37" s="656"/>
      <c r="AD37" s="657" t="s">
        <v>130</v>
      </c>
      <c r="AE37" s="657"/>
      <c r="AF37" s="657"/>
      <c r="AG37" s="657"/>
      <c r="AH37" s="657"/>
      <c r="AI37" s="657"/>
      <c r="AJ37" s="657"/>
      <c r="AK37" s="657"/>
      <c r="AL37" s="632" t="s">
        <v>130</v>
      </c>
      <c r="AM37" s="633"/>
      <c r="AN37" s="633"/>
      <c r="AO37" s="658"/>
      <c r="AQ37" s="669" t="s">
        <v>337</v>
      </c>
      <c r="AR37" s="670"/>
      <c r="AS37" s="670"/>
      <c r="AT37" s="670"/>
      <c r="AU37" s="670"/>
      <c r="AV37" s="670"/>
      <c r="AW37" s="670"/>
      <c r="AX37" s="670"/>
      <c r="AY37" s="671"/>
      <c r="AZ37" s="629">
        <v>147744</v>
      </c>
      <c r="BA37" s="630"/>
      <c r="BB37" s="630"/>
      <c r="BC37" s="630"/>
      <c r="BD37" s="640"/>
      <c r="BE37" s="640"/>
      <c r="BF37" s="672"/>
      <c r="BG37" s="663" t="s">
        <v>338</v>
      </c>
      <c r="BH37" s="664"/>
      <c r="BI37" s="664"/>
      <c r="BJ37" s="664"/>
      <c r="BK37" s="664"/>
      <c r="BL37" s="664"/>
      <c r="BM37" s="664"/>
      <c r="BN37" s="664"/>
      <c r="BO37" s="664"/>
      <c r="BP37" s="664"/>
      <c r="BQ37" s="664"/>
      <c r="BR37" s="664"/>
      <c r="BS37" s="664"/>
      <c r="BT37" s="664"/>
      <c r="BU37" s="665"/>
      <c r="BV37" s="629">
        <v>289389</v>
      </c>
      <c r="BW37" s="630"/>
      <c r="BX37" s="630"/>
      <c r="BY37" s="630"/>
      <c r="BZ37" s="630"/>
      <c r="CA37" s="630"/>
      <c r="CB37" s="673"/>
      <c r="CD37" s="663" t="s">
        <v>339</v>
      </c>
      <c r="CE37" s="664"/>
      <c r="CF37" s="664"/>
      <c r="CG37" s="664"/>
      <c r="CH37" s="664"/>
      <c r="CI37" s="664"/>
      <c r="CJ37" s="664"/>
      <c r="CK37" s="664"/>
      <c r="CL37" s="664"/>
      <c r="CM37" s="664"/>
      <c r="CN37" s="664"/>
      <c r="CO37" s="664"/>
      <c r="CP37" s="664"/>
      <c r="CQ37" s="665"/>
      <c r="CR37" s="629">
        <v>494251</v>
      </c>
      <c r="CS37" s="640"/>
      <c r="CT37" s="640"/>
      <c r="CU37" s="640"/>
      <c r="CV37" s="640"/>
      <c r="CW37" s="640"/>
      <c r="CX37" s="640"/>
      <c r="CY37" s="641"/>
      <c r="CZ37" s="632">
        <v>5.6</v>
      </c>
      <c r="DA37" s="642"/>
      <c r="DB37" s="642"/>
      <c r="DC37" s="643"/>
      <c r="DD37" s="635">
        <v>490266</v>
      </c>
      <c r="DE37" s="640"/>
      <c r="DF37" s="640"/>
      <c r="DG37" s="640"/>
      <c r="DH37" s="640"/>
      <c r="DI37" s="640"/>
      <c r="DJ37" s="640"/>
      <c r="DK37" s="641"/>
      <c r="DL37" s="635">
        <v>468416</v>
      </c>
      <c r="DM37" s="640"/>
      <c r="DN37" s="640"/>
      <c r="DO37" s="640"/>
      <c r="DP37" s="640"/>
      <c r="DQ37" s="640"/>
      <c r="DR37" s="640"/>
      <c r="DS37" s="640"/>
      <c r="DT37" s="640"/>
      <c r="DU37" s="640"/>
      <c r="DV37" s="641"/>
      <c r="DW37" s="632">
        <v>8.1</v>
      </c>
      <c r="DX37" s="642"/>
      <c r="DY37" s="642"/>
      <c r="DZ37" s="642"/>
      <c r="EA37" s="642"/>
      <c r="EB37" s="642"/>
      <c r="EC37" s="674"/>
    </row>
    <row r="38" spans="2:133" ht="11.25" customHeight="1">
      <c r="B38" s="626" t="s">
        <v>340</v>
      </c>
      <c r="C38" s="627"/>
      <c r="D38" s="627"/>
      <c r="E38" s="627"/>
      <c r="F38" s="627"/>
      <c r="G38" s="627"/>
      <c r="H38" s="627"/>
      <c r="I38" s="627"/>
      <c r="J38" s="627"/>
      <c r="K38" s="627"/>
      <c r="L38" s="627"/>
      <c r="M38" s="627"/>
      <c r="N38" s="627"/>
      <c r="O38" s="627"/>
      <c r="P38" s="627"/>
      <c r="Q38" s="628"/>
      <c r="R38" s="629">
        <v>690350</v>
      </c>
      <c r="S38" s="630"/>
      <c r="T38" s="630"/>
      <c r="U38" s="630"/>
      <c r="V38" s="630"/>
      <c r="W38" s="630"/>
      <c r="X38" s="630"/>
      <c r="Y38" s="631"/>
      <c r="Z38" s="656">
        <v>6.8</v>
      </c>
      <c r="AA38" s="656"/>
      <c r="AB38" s="656"/>
      <c r="AC38" s="656"/>
      <c r="AD38" s="657" t="s">
        <v>130</v>
      </c>
      <c r="AE38" s="657"/>
      <c r="AF38" s="657"/>
      <c r="AG38" s="657"/>
      <c r="AH38" s="657"/>
      <c r="AI38" s="657"/>
      <c r="AJ38" s="657"/>
      <c r="AK38" s="657"/>
      <c r="AL38" s="632" t="s">
        <v>130</v>
      </c>
      <c r="AM38" s="633"/>
      <c r="AN38" s="633"/>
      <c r="AO38" s="658"/>
      <c r="AQ38" s="669" t="s">
        <v>341</v>
      </c>
      <c r="AR38" s="670"/>
      <c r="AS38" s="670"/>
      <c r="AT38" s="670"/>
      <c r="AU38" s="670"/>
      <c r="AV38" s="670"/>
      <c r="AW38" s="670"/>
      <c r="AX38" s="670"/>
      <c r="AY38" s="671"/>
      <c r="AZ38" s="629">
        <v>7447</v>
      </c>
      <c r="BA38" s="630"/>
      <c r="BB38" s="630"/>
      <c r="BC38" s="630"/>
      <c r="BD38" s="640"/>
      <c r="BE38" s="640"/>
      <c r="BF38" s="672"/>
      <c r="BG38" s="663" t="s">
        <v>342</v>
      </c>
      <c r="BH38" s="664"/>
      <c r="BI38" s="664"/>
      <c r="BJ38" s="664"/>
      <c r="BK38" s="664"/>
      <c r="BL38" s="664"/>
      <c r="BM38" s="664"/>
      <c r="BN38" s="664"/>
      <c r="BO38" s="664"/>
      <c r="BP38" s="664"/>
      <c r="BQ38" s="664"/>
      <c r="BR38" s="664"/>
      <c r="BS38" s="664"/>
      <c r="BT38" s="664"/>
      <c r="BU38" s="665"/>
      <c r="BV38" s="629">
        <v>3010</v>
      </c>
      <c r="BW38" s="630"/>
      <c r="BX38" s="630"/>
      <c r="BY38" s="630"/>
      <c r="BZ38" s="630"/>
      <c r="CA38" s="630"/>
      <c r="CB38" s="673"/>
      <c r="CD38" s="663" t="s">
        <v>343</v>
      </c>
      <c r="CE38" s="664"/>
      <c r="CF38" s="664"/>
      <c r="CG38" s="664"/>
      <c r="CH38" s="664"/>
      <c r="CI38" s="664"/>
      <c r="CJ38" s="664"/>
      <c r="CK38" s="664"/>
      <c r="CL38" s="664"/>
      <c r="CM38" s="664"/>
      <c r="CN38" s="664"/>
      <c r="CO38" s="664"/>
      <c r="CP38" s="664"/>
      <c r="CQ38" s="665"/>
      <c r="CR38" s="629">
        <v>1003017</v>
      </c>
      <c r="CS38" s="630"/>
      <c r="CT38" s="630"/>
      <c r="CU38" s="630"/>
      <c r="CV38" s="630"/>
      <c r="CW38" s="630"/>
      <c r="CX38" s="630"/>
      <c r="CY38" s="631"/>
      <c r="CZ38" s="632">
        <v>11.4</v>
      </c>
      <c r="DA38" s="642"/>
      <c r="DB38" s="642"/>
      <c r="DC38" s="643"/>
      <c r="DD38" s="635">
        <v>798728</v>
      </c>
      <c r="DE38" s="630"/>
      <c r="DF38" s="630"/>
      <c r="DG38" s="630"/>
      <c r="DH38" s="630"/>
      <c r="DI38" s="630"/>
      <c r="DJ38" s="630"/>
      <c r="DK38" s="631"/>
      <c r="DL38" s="635">
        <v>735448</v>
      </c>
      <c r="DM38" s="630"/>
      <c r="DN38" s="630"/>
      <c r="DO38" s="630"/>
      <c r="DP38" s="630"/>
      <c r="DQ38" s="630"/>
      <c r="DR38" s="630"/>
      <c r="DS38" s="630"/>
      <c r="DT38" s="630"/>
      <c r="DU38" s="630"/>
      <c r="DV38" s="631"/>
      <c r="DW38" s="632">
        <v>12.7</v>
      </c>
      <c r="DX38" s="642"/>
      <c r="DY38" s="642"/>
      <c r="DZ38" s="642"/>
      <c r="EA38" s="642"/>
      <c r="EB38" s="642"/>
      <c r="EC38" s="674"/>
    </row>
    <row r="39" spans="2:133" ht="11.25" customHeight="1">
      <c r="B39" s="626" t="s">
        <v>344</v>
      </c>
      <c r="C39" s="627"/>
      <c r="D39" s="627"/>
      <c r="E39" s="627"/>
      <c r="F39" s="627"/>
      <c r="G39" s="627"/>
      <c r="H39" s="627"/>
      <c r="I39" s="627"/>
      <c r="J39" s="627"/>
      <c r="K39" s="627"/>
      <c r="L39" s="627"/>
      <c r="M39" s="627"/>
      <c r="N39" s="627"/>
      <c r="O39" s="627"/>
      <c r="P39" s="627"/>
      <c r="Q39" s="628"/>
      <c r="R39" s="629">
        <v>178596</v>
      </c>
      <c r="S39" s="630"/>
      <c r="T39" s="630"/>
      <c r="U39" s="630"/>
      <c r="V39" s="630"/>
      <c r="W39" s="630"/>
      <c r="X39" s="630"/>
      <c r="Y39" s="631"/>
      <c r="Z39" s="656">
        <v>1.8</v>
      </c>
      <c r="AA39" s="656"/>
      <c r="AB39" s="656"/>
      <c r="AC39" s="656"/>
      <c r="AD39" s="657">
        <v>17</v>
      </c>
      <c r="AE39" s="657"/>
      <c r="AF39" s="657"/>
      <c r="AG39" s="657"/>
      <c r="AH39" s="657"/>
      <c r="AI39" s="657"/>
      <c r="AJ39" s="657"/>
      <c r="AK39" s="657"/>
      <c r="AL39" s="632">
        <v>0</v>
      </c>
      <c r="AM39" s="633"/>
      <c r="AN39" s="633"/>
      <c r="AO39" s="658"/>
      <c r="AQ39" s="669" t="s">
        <v>345</v>
      </c>
      <c r="AR39" s="670"/>
      <c r="AS39" s="670"/>
      <c r="AT39" s="670"/>
      <c r="AU39" s="670"/>
      <c r="AV39" s="670"/>
      <c r="AW39" s="670"/>
      <c r="AX39" s="670"/>
      <c r="AY39" s="671"/>
      <c r="AZ39" s="629">
        <v>6070</v>
      </c>
      <c r="BA39" s="630"/>
      <c r="BB39" s="630"/>
      <c r="BC39" s="630"/>
      <c r="BD39" s="640"/>
      <c r="BE39" s="640"/>
      <c r="BF39" s="672"/>
      <c r="BG39" s="663" t="s">
        <v>346</v>
      </c>
      <c r="BH39" s="664"/>
      <c r="BI39" s="664"/>
      <c r="BJ39" s="664"/>
      <c r="BK39" s="664"/>
      <c r="BL39" s="664"/>
      <c r="BM39" s="664"/>
      <c r="BN39" s="664"/>
      <c r="BO39" s="664"/>
      <c r="BP39" s="664"/>
      <c r="BQ39" s="664"/>
      <c r="BR39" s="664"/>
      <c r="BS39" s="664"/>
      <c r="BT39" s="664"/>
      <c r="BU39" s="665"/>
      <c r="BV39" s="629">
        <v>4707</v>
      </c>
      <c r="BW39" s="630"/>
      <c r="BX39" s="630"/>
      <c r="BY39" s="630"/>
      <c r="BZ39" s="630"/>
      <c r="CA39" s="630"/>
      <c r="CB39" s="673"/>
      <c r="CD39" s="663" t="s">
        <v>347</v>
      </c>
      <c r="CE39" s="664"/>
      <c r="CF39" s="664"/>
      <c r="CG39" s="664"/>
      <c r="CH39" s="664"/>
      <c r="CI39" s="664"/>
      <c r="CJ39" s="664"/>
      <c r="CK39" s="664"/>
      <c r="CL39" s="664"/>
      <c r="CM39" s="664"/>
      <c r="CN39" s="664"/>
      <c r="CO39" s="664"/>
      <c r="CP39" s="664"/>
      <c r="CQ39" s="665"/>
      <c r="CR39" s="629">
        <v>9523</v>
      </c>
      <c r="CS39" s="640"/>
      <c r="CT39" s="640"/>
      <c r="CU39" s="640"/>
      <c r="CV39" s="640"/>
      <c r="CW39" s="640"/>
      <c r="CX39" s="640"/>
      <c r="CY39" s="641"/>
      <c r="CZ39" s="632">
        <v>0.1</v>
      </c>
      <c r="DA39" s="642"/>
      <c r="DB39" s="642"/>
      <c r="DC39" s="643"/>
      <c r="DD39" s="635">
        <v>9073</v>
      </c>
      <c r="DE39" s="640"/>
      <c r="DF39" s="640"/>
      <c r="DG39" s="640"/>
      <c r="DH39" s="640"/>
      <c r="DI39" s="640"/>
      <c r="DJ39" s="640"/>
      <c r="DK39" s="641"/>
      <c r="DL39" s="635" t="s">
        <v>130</v>
      </c>
      <c r="DM39" s="640"/>
      <c r="DN39" s="640"/>
      <c r="DO39" s="640"/>
      <c r="DP39" s="640"/>
      <c r="DQ39" s="640"/>
      <c r="DR39" s="640"/>
      <c r="DS39" s="640"/>
      <c r="DT39" s="640"/>
      <c r="DU39" s="640"/>
      <c r="DV39" s="641"/>
      <c r="DW39" s="632" t="s">
        <v>130</v>
      </c>
      <c r="DX39" s="642"/>
      <c r="DY39" s="642"/>
      <c r="DZ39" s="642"/>
      <c r="EA39" s="642"/>
      <c r="EB39" s="642"/>
      <c r="EC39" s="674"/>
    </row>
    <row r="40" spans="2:133" ht="11.25" customHeight="1">
      <c r="B40" s="626" t="s">
        <v>348</v>
      </c>
      <c r="C40" s="627"/>
      <c r="D40" s="627"/>
      <c r="E40" s="627"/>
      <c r="F40" s="627"/>
      <c r="G40" s="627"/>
      <c r="H40" s="627"/>
      <c r="I40" s="627"/>
      <c r="J40" s="627"/>
      <c r="K40" s="627"/>
      <c r="L40" s="627"/>
      <c r="M40" s="627"/>
      <c r="N40" s="627"/>
      <c r="O40" s="627"/>
      <c r="P40" s="627"/>
      <c r="Q40" s="628"/>
      <c r="R40" s="629">
        <v>431200</v>
      </c>
      <c r="S40" s="630"/>
      <c r="T40" s="630"/>
      <c r="U40" s="630"/>
      <c r="V40" s="630"/>
      <c r="W40" s="630"/>
      <c r="X40" s="630"/>
      <c r="Y40" s="631"/>
      <c r="Z40" s="656">
        <v>4.3</v>
      </c>
      <c r="AA40" s="656"/>
      <c r="AB40" s="656"/>
      <c r="AC40" s="656"/>
      <c r="AD40" s="657" t="s">
        <v>130</v>
      </c>
      <c r="AE40" s="657"/>
      <c r="AF40" s="657"/>
      <c r="AG40" s="657"/>
      <c r="AH40" s="657"/>
      <c r="AI40" s="657"/>
      <c r="AJ40" s="657"/>
      <c r="AK40" s="657"/>
      <c r="AL40" s="632" t="s">
        <v>130</v>
      </c>
      <c r="AM40" s="633"/>
      <c r="AN40" s="633"/>
      <c r="AO40" s="658"/>
      <c r="AQ40" s="669" t="s">
        <v>349</v>
      </c>
      <c r="AR40" s="670"/>
      <c r="AS40" s="670"/>
      <c r="AT40" s="670"/>
      <c r="AU40" s="670"/>
      <c r="AV40" s="670"/>
      <c r="AW40" s="670"/>
      <c r="AX40" s="670"/>
      <c r="AY40" s="671"/>
      <c r="AZ40" s="629" t="s">
        <v>130</v>
      </c>
      <c r="BA40" s="630"/>
      <c r="BB40" s="630"/>
      <c r="BC40" s="630"/>
      <c r="BD40" s="640"/>
      <c r="BE40" s="640"/>
      <c r="BF40" s="672"/>
      <c r="BG40" s="675" t="s">
        <v>350</v>
      </c>
      <c r="BH40" s="676"/>
      <c r="BI40" s="676"/>
      <c r="BJ40" s="676"/>
      <c r="BK40" s="676"/>
      <c r="BL40" s="363"/>
      <c r="BM40" s="664" t="s">
        <v>351</v>
      </c>
      <c r="BN40" s="664"/>
      <c r="BO40" s="664"/>
      <c r="BP40" s="664"/>
      <c r="BQ40" s="664"/>
      <c r="BR40" s="664"/>
      <c r="BS40" s="664"/>
      <c r="BT40" s="664"/>
      <c r="BU40" s="665"/>
      <c r="BV40" s="629">
        <v>82</v>
      </c>
      <c r="BW40" s="630"/>
      <c r="BX40" s="630"/>
      <c r="BY40" s="630"/>
      <c r="BZ40" s="630"/>
      <c r="CA40" s="630"/>
      <c r="CB40" s="673"/>
      <c r="CD40" s="663" t="s">
        <v>352</v>
      </c>
      <c r="CE40" s="664"/>
      <c r="CF40" s="664"/>
      <c r="CG40" s="664"/>
      <c r="CH40" s="664"/>
      <c r="CI40" s="664"/>
      <c r="CJ40" s="664"/>
      <c r="CK40" s="664"/>
      <c r="CL40" s="664"/>
      <c r="CM40" s="664"/>
      <c r="CN40" s="664"/>
      <c r="CO40" s="664"/>
      <c r="CP40" s="664"/>
      <c r="CQ40" s="665"/>
      <c r="CR40" s="629">
        <v>27500</v>
      </c>
      <c r="CS40" s="630"/>
      <c r="CT40" s="630"/>
      <c r="CU40" s="630"/>
      <c r="CV40" s="630"/>
      <c r="CW40" s="630"/>
      <c r="CX40" s="630"/>
      <c r="CY40" s="631"/>
      <c r="CZ40" s="632">
        <v>0.3</v>
      </c>
      <c r="DA40" s="642"/>
      <c r="DB40" s="642"/>
      <c r="DC40" s="643"/>
      <c r="DD40" s="635">
        <v>20000</v>
      </c>
      <c r="DE40" s="630"/>
      <c r="DF40" s="630"/>
      <c r="DG40" s="630"/>
      <c r="DH40" s="630"/>
      <c r="DI40" s="630"/>
      <c r="DJ40" s="630"/>
      <c r="DK40" s="631"/>
      <c r="DL40" s="635" t="s">
        <v>130</v>
      </c>
      <c r="DM40" s="630"/>
      <c r="DN40" s="630"/>
      <c r="DO40" s="630"/>
      <c r="DP40" s="630"/>
      <c r="DQ40" s="630"/>
      <c r="DR40" s="630"/>
      <c r="DS40" s="630"/>
      <c r="DT40" s="630"/>
      <c r="DU40" s="630"/>
      <c r="DV40" s="631"/>
      <c r="DW40" s="632" t="s">
        <v>130</v>
      </c>
      <c r="DX40" s="642"/>
      <c r="DY40" s="642"/>
      <c r="DZ40" s="642"/>
      <c r="EA40" s="642"/>
      <c r="EB40" s="642"/>
      <c r="EC40" s="674"/>
    </row>
    <row r="41" spans="2:133" ht="11.25" customHeight="1">
      <c r="B41" s="626" t="s">
        <v>353</v>
      </c>
      <c r="C41" s="627"/>
      <c r="D41" s="627"/>
      <c r="E41" s="627"/>
      <c r="F41" s="627"/>
      <c r="G41" s="627"/>
      <c r="H41" s="627"/>
      <c r="I41" s="627"/>
      <c r="J41" s="627"/>
      <c r="K41" s="627"/>
      <c r="L41" s="627"/>
      <c r="M41" s="627"/>
      <c r="N41" s="627"/>
      <c r="O41" s="627"/>
      <c r="P41" s="627"/>
      <c r="Q41" s="628"/>
      <c r="R41" s="629" t="s">
        <v>130</v>
      </c>
      <c r="S41" s="630"/>
      <c r="T41" s="630"/>
      <c r="U41" s="630"/>
      <c r="V41" s="630"/>
      <c r="W41" s="630"/>
      <c r="X41" s="630"/>
      <c r="Y41" s="631"/>
      <c r="Z41" s="656" t="s">
        <v>130</v>
      </c>
      <c r="AA41" s="656"/>
      <c r="AB41" s="656"/>
      <c r="AC41" s="656"/>
      <c r="AD41" s="657" t="s">
        <v>130</v>
      </c>
      <c r="AE41" s="657"/>
      <c r="AF41" s="657"/>
      <c r="AG41" s="657"/>
      <c r="AH41" s="657"/>
      <c r="AI41" s="657"/>
      <c r="AJ41" s="657"/>
      <c r="AK41" s="657"/>
      <c r="AL41" s="632" t="s">
        <v>130</v>
      </c>
      <c r="AM41" s="633"/>
      <c r="AN41" s="633"/>
      <c r="AO41" s="658"/>
      <c r="AQ41" s="669" t="s">
        <v>354</v>
      </c>
      <c r="AR41" s="670"/>
      <c r="AS41" s="670"/>
      <c r="AT41" s="670"/>
      <c r="AU41" s="670"/>
      <c r="AV41" s="670"/>
      <c r="AW41" s="670"/>
      <c r="AX41" s="670"/>
      <c r="AY41" s="671"/>
      <c r="AZ41" s="629">
        <v>277387</v>
      </c>
      <c r="BA41" s="630"/>
      <c r="BB41" s="630"/>
      <c r="BC41" s="630"/>
      <c r="BD41" s="640"/>
      <c r="BE41" s="640"/>
      <c r="BF41" s="672"/>
      <c r="BG41" s="675"/>
      <c r="BH41" s="676"/>
      <c r="BI41" s="676"/>
      <c r="BJ41" s="676"/>
      <c r="BK41" s="676"/>
      <c r="BL41" s="363"/>
      <c r="BM41" s="664" t="s">
        <v>355</v>
      </c>
      <c r="BN41" s="664"/>
      <c r="BO41" s="664"/>
      <c r="BP41" s="664"/>
      <c r="BQ41" s="664"/>
      <c r="BR41" s="664"/>
      <c r="BS41" s="664"/>
      <c r="BT41" s="664"/>
      <c r="BU41" s="665"/>
      <c r="BV41" s="629" t="s">
        <v>130</v>
      </c>
      <c r="BW41" s="630"/>
      <c r="BX41" s="630"/>
      <c r="BY41" s="630"/>
      <c r="BZ41" s="630"/>
      <c r="CA41" s="630"/>
      <c r="CB41" s="673"/>
      <c r="CD41" s="663" t="s">
        <v>356</v>
      </c>
      <c r="CE41" s="664"/>
      <c r="CF41" s="664"/>
      <c r="CG41" s="664"/>
      <c r="CH41" s="664"/>
      <c r="CI41" s="664"/>
      <c r="CJ41" s="664"/>
      <c r="CK41" s="664"/>
      <c r="CL41" s="664"/>
      <c r="CM41" s="664"/>
      <c r="CN41" s="664"/>
      <c r="CO41" s="664"/>
      <c r="CP41" s="664"/>
      <c r="CQ41" s="665"/>
      <c r="CR41" s="629" t="s">
        <v>130</v>
      </c>
      <c r="CS41" s="640"/>
      <c r="CT41" s="640"/>
      <c r="CU41" s="640"/>
      <c r="CV41" s="640"/>
      <c r="CW41" s="640"/>
      <c r="CX41" s="640"/>
      <c r="CY41" s="641"/>
      <c r="CZ41" s="632" t="s">
        <v>130</v>
      </c>
      <c r="DA41" s="642"/>
      <c r="DB41" s="642"/>
      <c r="DC41" s="643"/>
      <c r="DD41" s="635" t="s">
        <v>130</v>
      </c>
      <c r="DE41" s="640"/>
      <c r="DF41" s="640"/>
      <c r="DG41" s="640"/>
      <c r="DH41" s="640"/>
      <c r="DI41" s="640"/>
      <c r="DJ41" s="640"/>
      <c r="DK41" s="641"/>
      <c r="DL41" s="636"/>
      <c r="DM41" s="637"/>
      <c r="DN41" s="637"/>
      <c r="DO41" s="637"/>
      <c r="DP41" s="637"/>
      <c r="DQ41" s="637"/>
      <c r="DR41" s="637"/>
      <c r="DS41" s="637"/>
      <c r="DT41" s="637"/>
      <c r="DU41" s="637"/>
      <c r="DV41" s="638"/>
      <c r="DW41" s="622"/>
      <c r="DX41" s="623"/>
      <c r="DY41" s="623"/>
      <c r="DZ41" s="623"/>
      <c r="EA41" s="623"/>
      <c r="EB41" s="623"/>
      <c r="EC41" s="624"/>
    </row>
    <row r="42" spans="2:133" ht="11.25" customHeight="1">
      <c r="B42" s="626" t="s">
        <v>357</v>
      </c>
      <c r="C42" s="627"/>
      <c r="D42" s="627"/>
      <c r="E42" s="627"/>
      <c r="F42" s="627"/>
      <c r="G42" s="627"/>
      <c r="H42" s="627"/>
      <c r="I42" s="627"/>
      <c r="J42" s="627"/>
      <c r="K42" s="627"/>
      <c r="L42" s="627"/>
      <c r="M42" s="627"/>
      <c r="N42" s="627"/>
      <c r="O42" s="627"/>
      <c r="P42" s="627"/>
      <c r="Q42" s="628"/>
      <c r="R42" s="629" t="s">
        <v>130</v>
      </c>
      <c r="S42" s="630"/>
      <c r="T42" s="630"/>
      <c r="U42" s="630"/>
      <c r="V42" s="630"/>
      <c r="W42" s="630"/>
      <c r="X42" s="630"/>
      <c r="Y42" s="631"/>
      <c r="Z42" s="656" t="s">
        <v>130</v>
      </c>
      <c r="AA42" s="656"/>
      <c r="AB42" s="656"/>
      <c r="AC42" s="656"/>
      <c r="AD42" s="657" t="s">
        <v>130</v>
      </c>
      <c r="AE42" s="657"/>
      <c r="AF42" s="657"/>
      <c r="AG42" s="657"/>
      <c r="AH42" s="657"/>
      <c r="AI42" s="657"/>
      <c r="AJ42" s="657"/>
      <c r="AK42" s="657"/>
      <c r="AL42" s="632" t="s">
        <v>130</v>
      </c>
      <c r="AM42" s="633"/>
      <c r="AN42" s="633"/>
      <c r="AO42" s="658"/>
      <c r="AQ42" s="666" t="s">
        <v>358</v>
      </c>
      <c r="AR42" s="667"/>
      <c r="AS42" s="667"/>
      <c r="AT42" s="667"/>
      <c r="AU42" s="667"/>
      <c r="AV42" s="667"/>
      <c r="AW42" s="667"/>
      <c r="AX42" s="667"/>
      <c r="AY42" s="668"/>
      <c r="AZ42" s="609">
        <v>700819</v>
      </c>
      <c r="BA42" s="644"/>
      <c r="BB42" s="644"/>
      <c r="BC42" s="644"/>
      <c r="BD42" s="610"/>
      <c r="BE42" s="610"/>
      <c r="BF42" s="659"/>
      <c r="BG42" s="677"/>
      <c r="BH42" s="678"/>
      <c r="BI42" s="678"/>
      <c r="BJ42" s="678"/>
      <c r="BK42" s="678"/>
      <c r="BL42" s="364"/>
      <c r="BM42" s="660" t="s">
        <v>359</v>
      </c>
      <c r="BN42" s="660"/>
      <c r="BO42" s="660"/>
      <c r="BP42" s="660"/>
      <c r="BQ42" s="660"/>
      <c r="BR42" s="660"/>
      <c r="BS42" s="660"/>
      <c r="BT42" s="660"/>
      <c r="BU42" s="661"/>
      <c r="BV42" s="609">
        <v>325</v>
      </c>
      <c r="BW42" s="644"/>
      <c r="BX42" s="644"/>
      <c r="BY42" s="644"/>
      <c r="BZ42" s="644"/>
      <c r="CA42" s="644"/>
      <c r="CB42" s="662"/>
      <c r="CD42" s="626" t="s">
        <v>360</v>
      </c>
      <c r="CE42" s="627"/>
      <c r="CF42" s="627"/>
      <c r="CG42" s="627"/>
      <c r="CH42" s="627"/>
      <c r="CI42" s="627"/>
      <c r="CJ42" s="627"/>
      <c r="CK42" s="627"/>
      <c r="CL42" s="627"/>
      <c r="CM42" s="627"/>
      <c r="CN42" s="627"/>
      <c r="CO42" s="627"/>
      <c r="CP42" s="627"/>
      <c r="CQ42" s="628"/>
      <c r="CR42" s="629">
        <v>986163</v>
      </c>
      <c r="CS42" s="640"/>
      <c r="CT42" s="640"/>
      <c r="CU42" s="640"/>
      <c r="CV42" s="640"/>
      <c r="CW42" s="640"/>
      <c r="CX42" s="640"/>
      <c r="CY42" s="641"/>
      <c r="CZ42" s="632">
        <v>11.2</v>
      </c>
      <c r="DA42" s="642"/>
      <c r="DB42" s="642"/>
      <c r="DC42" s="643"/>
      <c r="DD42" s="635">
        <v>410430</v>
      </c>
      <c r="DE42" s="640"/>
      <c r="DF42" s="640"/>
      <c r="DG42" s="640"/>
      <c r="DH42" s="640"/>
      <c r="DI42" s="640"/>
      <c r="DJ42" s="640"/>
      <c r="DK42" s="641"/>
      <c r="DL42" s="636"/>
      <c r="DM42" s="637"/>
      <c r="DN42" s="637"/>
      <c r="DO42" s="637"/>
      <c r="DP42" s="637"/>
      <c r="DQ42" s="637"/>
      <c r="DR42" s="637"/>
      <c r="DS42" s="637"/>
      <c r="DT42" s="637"/>
      <c r="DU42" s="637"/>
      <c r="DV42" s="638"/>
      <c r="DW42" s="622"/>
      <c r="DX42" s="623"/>
      <c r="DY42" s="623"/>
      <c r="DZ42" s="623"/>
      <c r="EA42" s="623"/>
      <c r="EB42" s="623"/>
      <c r="EC42" s="624"/>
    </row>
    <row r="43" spans="2:133" ht="11.25" customHeight="1">
      <c r="B43" s="626" t="s">
        <v>361</v>
      </c>
      <c r="C43" s="627"/>
      <c r="D43" s="627"/>
      <c r="E43" s="627"/>
      <c r="F43" s="627"/>
      <c r="G43" s="627"/>
      <c r="H43" s="627"/>
      <c r="I43" s="627"/>
      <c r="J43" s="627"/>
      <c r="K43" s="627"/>
      <c r="L43" s="627"/>
      <c r="M43" s="627"/>
      <c r="N43" s="627"/>
      <c r="O43" s="627"/>
      <c r="P43" s="627"/>
      <c r="Q43" s="628"/>
      <c r="R43" s="629">
        <v>212100</v>
      </c>
      <c r="S43" s="630"/>
      <c r="T43" s="630"/>
      <c r="U43" s="630"/>
      <c r="V43" s="630"/>
      <c r="W43" s="630"/>
      <c r="X43" s="630"/>
      <c r="Y43" s="631"/>
      <c r="Z43" s="656">
        <v>2.1</v>
      </c>
      <c r="AA43" s="656"/>
      <c r="AB43" s="656"/>
      <c r="AC43" s="656"/>
      <c r="AD43" s="657" t="s">
        <v>130</v>
      </c>
      <c r="AE43" s="657"/>
      <c r="AF43" s="657"/>
      <c r="AG43" s="657"/>
      <c r="AH43" s="657"/>
      <c r="AI43" s="657"/>
      <c r="AJ43" s="657"/>
      <c r="AK43" s="657"/>
      <c r="AL43" s="632" t="s">
        <v>130</v>
      </c>
      <c r="AM43" s="633"/>
      <c r="AN43" s="633"/>
      <c r="AO43" s="658"/>
      <c r="BV43" s="219"/>
      <c r="BW43" s="219"/>
      <c r="BX43" s="219"/>
      <c r="BY43" s="219"/>
      <c r="BZ43" s="219"/>
      <c r="CA43" s="219"/>
      <c r="CB43" s="219"/>
      <c r="CD43" s="626" t="s">
        <v>362</v>
      </c>
      <c r="CE43" s="627"/>
      <c r="CF43" s="627"/>
      <c r="CG43" s="627"/>
      <c r="CH43" s="627"/>
      <c r="CI43" s="627"/>
      <c r="CJ43" s="627"/>
      <c r="CK43" s="627"/>
      <c r="CL43" s="627"/>
      <c r="CM43" s="627"/>
      <c r="CN43" s="627"/>
      <c r="CO43" s="627"/>
      <c r="CP43" s="627"/>
      <c r="CQ43" s="628"/>
      <c r="CR43" s="629">
        <v>35874</v>
      </c>
      <c r="CS43" s="640"/>
      <c r="CT43" s="640"/>
      <c r="CU43" s="640"/>
      <c r="CV43" s="640"/>
      <c r="CW43" s="640"/>
      <c r="CX43" s="640"/>
      <c r="CY43" s="641"/>
      <c r="CZ43" s="632">
        <v>0.4</v>
      </c>
      <c r="DA43" s="642"/>
      <c r="DB43" s="642"/>
      <c r="DC43" s="643"/>
      <c r="DD43" s="635">
        <v>35874</v>
      </c>
      <c r="DE43" s="640"/>
      <c r="DF43" s="640"/>
      <c r="DG43" s="640"/>
      <c r="DH43" s="640"/>
      <c r="DI43" s="640"/>
      <c r="DJ43" s="640"/>
      <c r="DK43" s="641"/>
      <c r="DL43" s="636"/>
      <c r="DM43" s="637"/>
      <c r="DN43" s="637"/>
      <c r="DO43" s="637"/>
      <c r="DP43" s="637"/>
      <c r="DQ43" s="637"/>
      <c r="DR43" s="637"/>
      <c r="DS43" s="637"/>
      <c r="DT43" s="637"/>
      <c r="DU43" s="637"/>
      <c r="DV43" s="638"/>
      <c r="DW43" s="622"/>
      <c r="DX43" s="623"/>
      <c r="DY43" s="623"/>
      <c r="DZ43" s="623"/>
      <c r="EA43" s="623"/>
      <c r="EB43" s="623"/>
      <c r="EC43" s="624"/>
    </row>
    <row r="44" spans="2:133" ht="11.25" customHeight="1">
      <c r="B44" s="606" t="s">
        <v>363</v>
      </c>
      <c r="C44" s="607"/>
      <c r="D44" s="607"/>
      <c r="E44" s="607"/>
      <c r="F44" s="607"/>
      <c r="G44" s="607"/>
      <c r="H44" s="607"/>
      <c r="I44" s="607"/>
      <c r="J44" s="607"/>
      <c r="K44" s="607"/>
      <c r="L44" s="607"/>
      <c r="M44" s="607"/>
      <c r="N44" s="607"/>
      <c r="O44" s="607"/>
      <c r="P44" s="607"/>
      <c r="Q44" s="608"/>
      <c r="R44" s="609">
        <v>10115038</v>
      </c>
      <c r="S44" s="644"/>
      <c r="T44" s="644"/>
      <c r="U44" s="644"/>
      <c r="V44" s="644"/>
      <c r="W44" s="644"/>
      <c r="X44" s="644"/>
      <c r="Y44" s="645"/>
      <c r="Z44" s="646">
        <v>100</v>
      </c>
      <c r="AA44" s="646"/>
      <c r="AB44" s="646"/>
      <c r="AC44" s="646"/>
      <c r="AD44" s="647">
        <v>5576103</v>
      </c>
      <c r="AE44" s="647"/>
      <c r="AF44" s="647"/>
      <c r="AG44" s="647"/>
      <c r="AH44" s="647"/>
      <c r="AI44" s="647"/>
      <c r="AJ44" s="647"/>
      <c r="AK44" s="647"/>
      <c r="AL44" s="612">
        <v>100</v>
      </c>
      <c r="AM44" s="648"/>
      <c r="AN44" s="648"/>
      <c r="AO44" s="649"/>
      <c r="CD44" s="650" t="s">
        <v>310</v>
      </c>
      <c r="CE44" s="651"/>
      <c r="CF44" s="626" t="s">
        <v>364</v>
      </c>
      <c r="CG44" s="627"/>
      <c r="CH44" s="627"/>
      <c r="CI44" s="627"/>
      <c r="CJ44" s="627"/>
      <c r="CK44" s="627"/>
      <c r="CL44" s="627"/>
      <c r="CM44" s="627"/>
      <c r="CN44" s="627"/>
      <c r="CO44" s="627"/>
      <c r="CP44" s="627"/>
      <c r="CQ44" s="628"/>
      <c r="CR44" s="629">
        <v>810636</v>
      </c>
      <c r="CS44" s="630"/>
      <c r="CT44" s="630"/>
      <c r="CU44" s="630"/>
      <c r="CV44" s="630"/>
      <c r="CW44" s="630"/>
      <c r="CX44" s="630"/>
      <c r="CY44" s="631"/>
      <c r="CZ44" s="632">
        <v>9.1999999999999993</v>
      </c>
      <c r="DA44" s="633"/>
      <c r="DB44" s="633"/>
      <c r="DC44" s="634"/>
      <c r="DD44" s="635">
        <v>397676</v>
      </c>
      <c r="DE44" s="630"/>
      <c r="DF44" s="630"/>
      <c r="DG44" s="630"/>
      <c r="DH44" s="630"/>
      <c r="DI44" s="630"/>
      <c r="DJ44" s="630"/>
      <c r="DK44" s="631"/>
      <c r="DL44" s="636"/>
      <c r="DM44" s="637"/>
      <c r="DN44" s="637"/>
      <c r="DO44" s="637"/>
      <c r="DP44" s="637"/>
      <c r="DQ44" s="637"/>
      <c r="DR44" s="637"/>
      <c r="DS44" s="637"/>
      <c r="DT44" s="637"/>
      <c r="DU44" s="637"/>
      <c r="DV44" s="638"/>
      <c r="DW44" s="622"/>
      <c r="DX44" s="623"/>
      <c r="DY44" s="623"/>
      <c r="DZ44" s="623"/>
      <c r="EA44" s="623"/>
      <c r="EB44" s="623"/>
      <c r="EC44" s="624"/>
    </row>
    <row r="45" spans="2:133" ht="11.25" customHeight="1">
      <c r="B45" s="220"/>
      <c r="C45" s="220"/>
      <c r="D45" s="220"/>
      <c r="E45" s="220"/>
      <c r="F45" s="220"/>
      <c r="G45" s="220"/>
      <c r="H45" s="220"/>
      <c r="I45" s="220"/>
      <c r="J45" s="220"/>
      <c r="K45" s="220"/>
      <c r="L45" s="220"/>
      <c r="M45" s="220"/>
      <c r="N45" s="220"/>
      <c r="O45" s="220"/>
      <c r="P45" s="220"/>
      <c r="Q45" s="220"/>
      <c r="R45" s="220"/>
      <c r="S45" s="220"/>
      <c r="T45" s="220"/>
      <c r="U45" s="220"/>
      <c r="V45" s="220"/>
      <c r="W45" s="220"/>
      <c r="X45" s="220"/>
      <c r="Y45" s="220"/>
      <c r="Z45" s="220"/>
      <c r="AA45" s="220"/>
      <c r="AB45" s="220"/>
      <c r="AC45" s="220"/>
      <c r="AD45" s="220"/>
      <c r="AE45" s="220"/>
      <c r="AF45" s="220"/>
      <c r="AG45" s="220"/>
      <c r="AH45" s="220"/>
      <c r="AI45" s="220"/>
      <c r="AJ45" s="220"/>
      <c r="AK45" s="220"/>
      <c r="AL45" s="220"/>
      <c r="AM45" s="220"/>
      <c r="AN45" s="220"/>
      <c r="AO45" s="220"/>
      <c r="CD45" s="652"/>
      <c r="CE45" s="653"/>
      <c r="CF45" s="626" t="s">
        <v>365</v>
      </c>
      <c r="CG45" s="627"/>
      <c r="CH45" s="627"/>
      <c r="CI45" s="627"/>
      <c r="CJ45" s="627"/>
      <c r="CK45" s="627"/>
      <c r="CL45" s="627"/>
      <c r="CM45" s="627"/>
      <c r="CN45" s="627"/>
      <c r="CO45" s="627"/>
      <c r="CP45" s="627"/>
      <c r="CQ45" s="628"/>
      <c r="CR45" s="629">
        <v>170169</v>
      </c>
      <c r="CS45" s="640"/>
      <c r="CT45" s="640"/>
      <c r="CU45" s="640"/>
      <c r="CV45" s="640"/>
      <c r="CW45" s="640"/>
      <c r="CX45" s="640"/>
      <c r="CY45" s="641"/>
      <c r="CZ45" s="632">
        <v>1.9</v>
      </c>
      <c r="DA45" s="642"/>
      <c r="DB45" s="642"/>
      <c r="DC45" s="643"/>
      <c r="DD45" s="635">
        <v>12861</v>
      </c>
      <c r="DE45" s="640"/>
      <c r="DF45" s="640"/>
      <c r="DG45" s="640"/>
      <c r="DH45" s="640"/>
      <c r="DI45" s="640"/>
      <c r="DJ45" s="640"/>
      <c r="DK45" s="641"/>
      <c r="DL45" s="636"/>
      <c r="DM45" s="637"/>
      <c r="DN45" s="637"/>
      <c r="DO45" s="637"/>
      <c r="DP45" s="637"/>
      <c r="DQ45" s="637"/>
      <c r="DR45" s="637"/>
      <c r="DS45" s="637"/>
      <c r="DT45" s="637"/>
      <c r="DU45" s="637"/>
      <c r="DV45" s="638"/>
      <c r="DW45" s="622"/>
      <c r="DX45" s="623"/>
      <c r="DY45" s="623"/>
      <c r="DZ45" s="623"/>
      <c r="EA45" s="623"/>
      <c r="EB45" s="623"/>
      <c r="EC45" s="624"/>
    </row>
    <row r="46" spans="2:133" ht="11.25" customHeight="1">
      <c r="B46" s="221" t="s">
        <v>366</v>
      </c>
      <c r="C46" s="221"/>
      <c r="D46" s="221"/>
      <c r="E46" s="221"/>
      <c r="F46" s="221"/>
      <c r="G46" s="221"/>
      <c r="H46" s="221"/>
      <c r="I46" s="221"/>
      <c r="J46" s="221"/>
      <c r="K46" s="221"/>
      <c r="L46" s="221"/>
      <c r="M46" s="221"/>
      <c r="N46" s="221"/>
      <c r="O46" s="221"/>
      <c r="P46" s="221"/>
      <c r="Q46" s="221"/>
      <c r="R46" s="221"/>
      <c r="S46" s="221"/>
      <c r="T46" s="221"/>
      <c r="U46" s="221"/>
      <c r="V46" s="221"/>
      <c r="W46" s="221"/>
      <c r="X46" s="221"/>
      <c r="Y46" s="221"/>
      <c r="Z46" s="221"/>
      <c r="AA46" s="221"/>
      <c r="AB46" s="221"/>
      <c r="AC46" s="221"/>
      <c r="AD46" s="221"/>
      <c r="AE46" s="221"/>
      <c r="AF46" s="221"/>
      <c r="AG46" s="221"/>
      <c r="AH46" s="221"/>
      <c r="AI46" s="221"/>
      <c r="AJ46" s="221"/>
      <c r="AK46" s="221"/>
      <c r="AL46" s="221"/>
      <c r="AM46" s="221"/>
      <c r="AN46" s="221"/>
      <c r="AO46" s="221"/>
      <c r="CD46" s="652"/>
      <c r="CE46" s="653"/>
      <c r="CF46" s="626" t="s">
        <v>367</v>
      </c>
      <c r="CG46" s="627"/>
      <c r="CH46" s="627"/>
      <c r="CI46" s="627"/>
      <c r="CJ46" s="627"/>
      <c r="CK46" s="627"/>
      <c r="CL46" s="627"/>
      <c r="CM46" s="627"/>
      <c r="CN46" s="627"/>
      <c r="CO46" s="627"/>
      <c r="CP46" s="627"/>
      <c r="CQ46" s="628"/>
      <c r="CR46" s="629">
        <v>605385</v>
      </c>
      <c r="CS46" s="630"/>
      <c r="CT46" s="630"/>
      <c r="CU46" s="630"/>
      <c r="CV46" s="630"/>
      <c r="CW46" s="630"/>
      <c r="CX46" s="630"/>
      <c r="CY46" s="631"/>
      <c r="CZ46" s="632">
        <v>6.9</v>
      </c>
      <c r="DA46" s="633"/>
      <c r="DB46" s="633"/>
      <c r="DC46" s="634"/>
      <c r="DD46" s="635">
        <v>359733</v>
      </c>
      <c r="DE46" s="630"/>
      <c r="DF46" s="630"/>
      <c r="DG46" s="630"/>
      <c r="DH46" s="630"/>
      <c r="DI46" s="630"/>
      <c r="DJ46" s="630"/>
      <c r="DK46" s="631"/>
      <c r="DL46" s="636"/>
      <c r="DM46" s="637"/>
      <c r="DN46" s="637"/>
      <c r="DO46" s="637"/>
      <c r="DP46" s="637"/>
      <c r="DQ46" s="637"/>
      <c r="DR46" s="637"/>
      <c r="DS46" s="637"/>
      <c r="DT46" s="637"/>
      <c r="DU46" s="637"/>
      <c r="DV46" s="638"/>
      <c r="DW46" s="622"/>
      <c r="DX46" s="623"/>
      <c r="DY46" s="623"/>
      <c r="DZ46" s="623"/>
      <c r="EA46" s="623"/>
      <c r="EB46" s="623"/>
      <c r="EC46" s="624"/>
    </row>
    <row r="47" spans="2:133" ht="11.25" customHeight="1">
      <c r="B47" s="639" t="s">
        <v>368</v>
      </c>
      <c r="C47" s="639"/>
      <c r="D47" s="639"/>
      <c r="E47" s="639"/>
      <c r="F47" s="639"/>
      <c r="G47" s="639"/>
      <c r="H47" s="639"/>
      <c r="I47" s="639"/>
      <c r="J47" s="639"/>
      <c r="K47" s="639"/>
      <c r="L47" s="639"/>
      <c r="M47" s="639"/>
      <c r="N47" s="639"/>
      <c r="O47" s="639"/>
      <c r="P47" s="639"/>
      <c r="Q47" s="639"/>
      <c r="R47" s="639"/>
      <c r="S47" s="639"/>
      <c r="T47" s="639"/>
      <c r="U47" s="639"/>
      <c r="V47" s="639"/>
      <c r="W47" s="639"/>
      <c r="X47" s="639"/>
      <c r="Y47" s="639"/>
      <c r="Z47" s="639"/>
      <c r="AA47" s="639"/>
      <c r="AB47" s="639"/>
      <c r="AC47" s="639"/>
      <c r="AD47" s="639"/>
      <c r="AE47" s="639"/>
      <c r="AF47" s="639"/>
      <c r="AG47" s="639"/>
      <c r="AH47" s="639"/>
      <c r="AI47" s="639"/>
      <c r="AJ47" s="639"/>
      <c r="AK47" s="639"/>
      <c r="AL47" s="639"/>
      <c r="AM47" s="639"/>
      <c r="AN47" s="639"/>
      <c r="AO47" s="639"/>
      <c r="AP47" s="639"/>
      <c r="AQ47" s="639"/>
      <c r="AR47" s="639"/>
      <c r="AS47" s="639"/>
      <c r="AT47" s="639"/>
      <c r="AU47" s="639"/>
      <c r="AV47" s="639"/>
      <c r="AW47" s="639"/>
      <c r="AX47" s="639"/>
      <c r="AY47" s="639"/>
      <c r="AZ47" s="639"/>
      <c r="BA47" s="639"/>
      <c r="BB47" s="639"/>
      <c r="BC47" s="639"/>
      <c r="BD47" s="639"/>
      <c r="BE47" s="639"/>
      <c r="BF47" s="639"/>
      <c r="BG47" s="639"/>
      <c r="BH47" s="639"/>
      <c r="BI47" s="639"/>
      <c r="BJ47" s="639"/>
      <c r="BK47" s="639"/>
      <c r="BL47" s="639"/>
      <c r="BM47" s="639"/>
      <c r="BN47" s="639"/>
      <c r="BO47" s="639"/>
      <c r="BP47" s="639"/>
      <c r="BQ47" s="639"/>
      <c r="BR47" s="639"/>
      <c r="BS47" s="639"/>
      <c r="BT47" s="639"/>
      <c r="BU47" s="639"/>
      <c r="BV47" s="639"/>
      <c r="BW47" s="639"/>
      <c r="BX47" s="639"/>
      <c r="BY47" s="639"/>
      <c r="BZ47" s="639"/>
      <c r="CA47" s="639"/>
      <c r="CB47" s="639"/>
      <c r="CD47" s="652"/>
      <c r="CE47" s="653"/>
      <c r="CF47" s="626" t="s">
        <v>369</v>
      </c>
      <c r="CG47" s="627"/>
      <c r="CH47" s="627"/>
      <c r="CI47" s="627"/>
      <c r="CJ47" s="627"/>
      <c r="CK47" s="627"/>
      <c r="CL47" s="627"/>
      <c r="CM47" s="627"/>
      <c r="CN47" s="627"/>
      <c r="CO47" s="627"/>
      <c r="CP47" s="627"/>
      <c r="CQ47" s="628"/>
      <c r="CR47" s="629">
        <v>175527</v>
      </c>
      <c r="CS47" s="640"/>
      <c r="CT47" s="640"/>
      <c r="CU47" s="640"/>
      <c r="CV47" s="640"/>
      <c r="CW47" s="640"/>
      <c r="CX47" s="640"/>
      <c r="CY47" s="641"/>
      <c r="CZ47" s="632">
        <v>2</v>
      </c>
      <c r="DA47" s="642"/>
      <c r="DB47" s="642"/>
      <c r="DC47" s="643"/>
      <c r="DD47" s="635">
        <v>12754</v>
      </c>
      <c r="DE47" s="640"/>
      <c r="DF47" s="640"/>
      <c r="DG47" s="640"/>
      <c r="DH47" s="640"/>
      <c r="DI47" s="640"/>
      <c r="DJ47" s="640"/>
      <c r="DK47" s="641"/>
      <c r="DL47" s="636"/>
      <c r="DM47" s="637"/>
      <c r="DN47" s="637"/>
      <c r="DO47" s="637"/>
      <c r="DP47" s="637"/>
      <c r="DQ47" s="637"/>
      <c r="DR47" s="637"/>
      <c r="DS47" s="637"/>
      <c r="DT47" s="637"/>
      <c r="DU47" s="637"/>
      <c r="DV47" s="638"/>
      <c r="DW47" s="622"/>
      <c r="DX47" s="623"/>
      <c r="DY47" s="623"/>
      <c r="DZ47" s="623"/>
      <c r="EA47" s="623"/>
      <c r="EB47" s="623"/>
      <c r="EC47" s="624"/>
    </row>
    <row r="48" spans="2:133">
      <c r="B48" s="625" t="s">
        <v>370</v>
      </c>
      <c r="C48" s="625"/>
      <c r="D48" s="625"/>
      <c r="E48" s="625"/>
      <c r="F48" s="625"/>
      <c r="G48" s="625"/>
      <c r="H48" s="625"/>
      <c r="I48" s="625"/>
      <c r="J48" s="625"/>
      <c r="K48" s="625"/>
      <c r="L48" s="625"/>
      <c r="M48" s="625"/>
      <c r="N48" s="625"/>
      <c r="O48" s="625"/>
      <c r="P48" s="625"/>
      <c r="Q48" s="625"/>
      <c r="R48" s="625"/>
      <c r="S48" s="625"/>
      <c r="T48" s="625"/>
      <c r="U48" s="625"/>
      <c r="V48" s="625"/>
      <c r="W48" s="625"/>
      <c r="X48" s="625"/>
      <c r="Y48" s="625"/>
      <c r="Z48" s="625"/>
      <c r="AA48" s="625"/>
      <c r="AB48" s="625"/>
      <c r="AC48" s="625"/>
      <c r="AD48" s="625"/>
      <c r="AE48" s="625"/>
      <c r="AF48" s="625"/>
      <c r="AG48" s="625"/>
      <c r="AH48" s="625"/>
      <c r="AI48" s="625"/>
      <c r="AJ48" s="625"/>
      <c r="AK48" s="625"/>
      <c r="AL48" s="625"/>
      <c r="AM48" s="625"/>
      <c r="AN48" s="625"/>
      <c r="AO48" s="625"/>
      <c r="AP48" s="625"/>
      <c r="AQ48" s="625"/>
      <c r="AR48" s="625"/>
      <c r="AS48" s="625"/>
      <c r="AT48" s="625"/>
      <c r="AU48" s="625"/>
      <c r="AV48" s="625"/>
      <c r="AW48" s="625"/>
      <c r="AX48" s="625"/>
      <c r="AY48" s="625"/>
      <c r="AZ48" s="625"/>
      <c r="BA48" s="625"/>
      <c r="BB48" s="625"/>
      <c r="BC48" s="625"/>
      <c r="BD48" s="625"/>
      <c r="BE48" s="625"/>
      <c r="BF48" s="625"/>
      <c r="BG48" s="625"/>
      <c r="BH48" s="625"/>
      <c r="BI48" s="625"/>
      <c r="BJ48" s="625"/>
      <c r="BK48" s="625"/>
      <c r="BL48" s="625"/>
      <c r="BM48" s="625"/>
      <c r="BN48" s="625"/>
      <c r="BO48" s="625"/>
      <c r="BP48" s="625"/>
      <c r="BQ48" s="625"/>
      <c r="BR48" s="625"/>
      <c r="BS48" s="625"/>
      <c r="BT48" s="625"/>
      <c r="BU48" s="625"/>
      <c r="BV48" s="625"/>
      <c r="BW48" s="625"/>
      <c r="BX48" s="625"/>
      <c r="BY48" s="625"/>
      <c r="BZ48" s="625"/>
      <c r="CA48" s="625"/>
      <c r="CB48" s="625"/>
      <c r="CD48" s="654"/>
      <c r="CE48" s="655"/>
      <c r="CF48" s="626" t="s">
        <v>371</v>
      </c>
      <c r="CG48" s="627"/>
      <c r="CH48" s="627"/>
      <c r="CI48" s="627"/>
      <c r="CJ48" s="627"/>
      <c r="CK48" s="627"/>
      <c r="CL48" s="627"/>
      <c r="CM48" s="627"/>
      <c r="CN48" s="627"/>
      <c r="CO48" s="627"/>
      <c r="CP48" s="627"/>
      <c r="CQ48" s="628"/>
      <c r="CR48" s="629" t="s">
        <v>130</v>
      </c>
      <c r="CS48" s="630"/>
      <c r="CT48" s="630"/>
      <c r="CU48" s="630"/>
      <c r="CV48" s="630"/>
      <c r="CW48" s="630"/>
      <c r="CX48" s="630"/>
      <c r="CY48" s="631"/>
      <c r="CZ48" s="632" t="s">
        <v>130</v>
      </c>
      <c r="DA48" s="633"/>
      <c r="DB48" s="633"/>
      <c r="DC48" s="634"/>
      <c r="DD48" s="635" t="s">
        <v>130</v>
      </c>
      <c r="DE48" s="630"/>
      <c r="DF48" s="630"/>
      <c r="DG48" s="630"/>
      <c r="DH48" s="630"/>
      <c r="DI48" s="630"/>
      <c r="DJ48" s="630"/>
      <c r="DK48" s="631"/>
      <c r="DL48" s="636"/>
      <c r="DM48" s="637"/>
      <c r="DN48" s="637"/>
      <c r="DO48" s="637"/>
      <c r="DP48" s="637"/>
      <c r="DQ48" s="637"/>
      <c r="DR48" s="637"/>
      <c r="DS48" s="637"/>
      <c r="DT48" s="637"/>
      <c r="DU48" s="637"/>
      <c r="DV48" s="638"/>
      <c r="DW48" s="622"/>
      <c r="DX48" s="623"/>
      <c r="DY48" s="623"/>
      <c r="DZ48" s="623"/>
      <c r="EA48" s="623"/>
      <c r="EB48" s="623"/>
      <c r="EC48" s="624"/>
    </row>
    <row r="49" spans="2:133" ht="11.25" customHeight="1">
      <c r="B49" s="366"/>
      <c r="C49" s="221"/>
      <c r="D49" s="221"/>
      <c r="E49" s="221"/>
      <c r="F49" s="221"/>
      <c r="G49" s="221"/>
      <c r="H49" s="221"/>
      <c r="I49" s="221"/>
      <c r="J49" s="221"/>
      <c r="K49" s="221"/>
      <c r="L49" s="221"/>
      <c r="M49" s="221"/>
      <c r="N49" s="221"/>
      <c r="O49" s="221"/>
      <c r="P49" s="221"/>
      <c r="Q49" s="221"/>
      <c r="R49" s="221"/>
      <c r="S49" s="221"/>
      <c r="T49" s="221"/>
      <c r="U49" s="221"/>
      <c r="V49" s="221"/>
      <c r="W49" s="221"/>
      <c r="X49" s="221"/>
      <c r="Y49" s="221"/>
      <c r="Z49" s="221"/>
      <c r="AA49" s="221"/>
      <c r="AB49" s="221"/>
      <c r="AC49" s="221"/>
      <c r="AD49" s="221"/>
      <c r="AE49" s="221"/>
      <c r="AF49" s="221"/>
      <c r="AG49" s="221"/>
      <c r="AH49" s="221"/>
      <c r="AI49" s="221"/>
      <c r="AJ49" s="221"/>
      <c r="AK49" s="221"/>
      <c r="AL49" s="221"/>
      <c r="AM49" s="221"/>
      <c r="AN49" s="221"/>
      <c r="AO49" s="221"/>
      <c r="CD49" s="606" t="s">
        <v>372</v>
      </c>
      <c r="CE49" s="607"/>
      <c r="CF49" s="607"/>
      <c r="CG49" s="607"/>
      <c r="CH49" s="607"/>
      <c r="CI49" s="607"/>
      <c r="CJ49" s="607"/>
      <c r="CK49" s="607"/>
      <c r="CL49" s="607"/>
      <c r="CM49" s="607"/>
      <c r="CN49" s="607"/>
      <c r="CO49" s="607"/>
      <c r="CP49" s="607"/>
      <c r="CQ49" s="608"/>
      <c r="CR49" s="609">
        <v>8814129</v>
      </c>
      <c r="CS49" s="610"/>
      <c r="CT49" s="610"/>
      <c r="CU49" s="610"/>
      <c r="CV49" s="610"/>
      <c r="CW49" s="610"/>
      <c r="CX49" s="610"/>
      <c r="CY49" s="611"/>
      <c r="CZ49" s="612">
        <v>100</v>
      </c>
      <c r="DA49" s="613"/>
      <c r="DB49" s="613"/>
      <c r="DC49" s="614"/>
      <c r="DD49" s="615">
        <v>5776423</v>
      </c>
      <c r="DE49" s="610"/>
      <c r="DF49" s="610"/>
      <c r="DG49" s="610"/>
      <c r="DH49" s="610"/>
      <c r="DI49" s="610"/>
      <c r="DJ49" s="610"/>
      <c r="DK49" s="611"/>
      <c r="DL49" s="616"/>
      <c r="DM49" s="617"/>
      <c r="DN49" s="617"/>
      <c r="DO49" s="617"/>
      <c r="DP49" s="617"/>
      <c r="DQ49" s="617"/>
      <c r="DR49" s="617"/>
      <c r="DS49" s="617"/>
      <c r="DT49" s="617"/>
      <c r="DU49" s="617"/>
      <c r="DV49" s="618"/>
      <c r="DW49" s="619"/>
      <c r="DX49" s="620"/>
      <c r="DY49" s="620"/>
      <c r="DZ49" s="620"/>
      <c r="EA49" s="620"/>
      <c r="EB49" s="620"/>
      <c r="EC49" s="621"/>
    </row>
    <row r="50" spans="2:133" hidden="1">
      <c r="B50" s="365"/>
      <c r="C50" s="220"/>
      <c r="D50" s="220"/>
      <c r="E50" s="220"/>
      <c r="F50" s="220"/>
      <c r="G50" s="220"/>
      <c r="H50" s="220"/>
      <c r="I50" s="220"/>
      <c r="J50" s="220"/>
      <c r="K50" s="220"/>
      <c r="L50" s="220"/>
      <c r="M50" s="220"/>
      <c r="N50" s="220"/>
      <c r="O50" s="220"/>
      <c r="P50" s="220"/>
      <c r="Q50" s="220"/>
      <c r="R50" s="220"/>
      <c r="S50" s="220"/>
      <c r="T50" s="220"/>
      <c r="U50" s="220"/>
      <c r="V50" s="220"/>
      <c r="W50" s="220"/>
      <c r="X50" s="220"/>
      <c r="Y50" s="220"/>
      <c r="Z50" s="220"/>
      <c r="AA50" s="220"/>
      <c r="AB50" s="220"/>
      <c r="AC50" s="220"/>
      <c r="AD50" s="220"/>
      <c r="AE50" s="220"/>
      <c r="AF50" s="220"/>
      <c r="AG50" s="220"/>
      <c r="AH50" s="220"/>
      <c r="AI50" s="220"/>
      <c r="AJ50" s="220"/>
      <c r="AK50" s="220"/>
      <c r="AL50" s="220"/>
      <c r="AM50" s="220"/>
      <c r="AN50" s="220"/>
      <c r="AO50" s="220"/>
    </row>
  </sheetData>
  <sheetProtection algorithmName="SHA-512" hashValue="THlHVlk4NOnqYin8ekWvTWuxMKj7sfD2eMIDTx1j0ESJX5w8cMQz3SlkD6rud2zky+UkT6hDDMs74EWPG9MPkw==" saltValue="68T/TmuVuvai8UONDNfOrg==" spinCount="100000" sheet="1" objects="1" scenarios="1"/>
  <mergeCells count="618">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AP24:BF24"/>
    <mergeCell ref="DL25:DV25"/>
    <mergeCell ref="DW25:EC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BG26:BN26"/>
    <mergeCell ref="BO26:BR26"/>
    <mergeCell ref="BO25:BR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BS25:CB25"/>
    <mergeCell ref="CD25:CQ25"/>
    <mergeCell ref="CR25:CY25"/>
    <mergeCell ref="CZ25:DC25"/>
    <mergeCell ref="DD25:DK25"/>
    <mergeCell ref="CD27:CQ27"/>
    <mergeCell ref="CR27:CY27"/>
    <mergeCell ref="CZ27:DC27"/>
    <mergeCell ref="DD27:DK27"/>
    <mergeCell ref="DL27:DV27"/>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R26:Y26"/>
    <mergeCell ref="Z26:AC26"/>
    <mergeCell ref="AD26:AK26"/>
    <mergeCell ref="AL26:AO26"/>
    <mergeCell ref="AP26:BF26"/>
    <mergeCell ref="DD28:DK28"/>
    <mergeCell ref="DL28:DV28"/>
    <mergeCell ref="DW28:EC28"/>
    <mergeCell ref="B29:Q29"/>
    <mergeCell ref="R29:Y29"/>
    <mergeCell ref="Z29:AC29"/>
    <mergeCell ref="AD29:AK29"/>
    <mergeCell ref="AL29:AO29"/>
    <mergeCell ref="AP29:BF29"/>
    <mergeCell ref="BG29:BN29"/>
    <mergeCell ref="BG28:BN28"/>
    <mergeCell ref="BO28:BR28"/>
    <mergeCell ref="BS28:CB28"/>
    <mergeCell ref="CD28:CQ28"/>
    <mergeCell ref="CR28:CY28"/>
    <mergeCell ref="CZ28:DC28"/>
    <mergeCell ref="B28:Q28"/>
    <mergeCell ref="R28:Y28"/>
    <mergeCell ref="Z28:AC28"/>
    <mergeCell ref="AD28:AK28"/>
    <mergeCell ref="AL28:AO28"/>
    <mergeCell ref="AP28:BF28"/>
    <mergeCell ref="DD29:DK29"/>
    <mergeCell ref="DL29:DV29"/>
    <mergeCell ref="DW29:EC29"/>
    <mergeCell ref="B30:Q30"/>
    <mergeCell ref="R30:Y30"/>
    <mergeCell ref="Z30:AC30"/>
    <mergeCell ref="AD30:AK30"/>
    <mergeCell ref="AL30:AO30"/>
    <mergeCell ref="AP30:BF30"/>
    <mergeCell ref="BG30:BQ30"/>
    <mergeCell ref="BO29:BR29"/>
    <mergeCell ref="BS29:CB29"/>
    <mergeCell ref="CD29:CE32"/>
    <mergeCell ref="CF29:CQ29"/>
    <mergeCell ref="CR29:CY29"/>
    <mergeCell ref="CZ29:DC29"/>
    <mergeCell ref="BR30:CB30"/>
    <mergeCell ref="CF30:CQ30"/>
    <mergeCell ref="CR30:CY30"/>
    <mergeCell ref="CZ30:DC30"/>
    <mergeCell ref="DD30:DK30"/>
    <mergeCell ref="DL30:DV30"/>
    <mergeCell ref="DW30:EC30"/>
    <mergeCell ref="B31:Q31"/>
    <mergeCell ref="R31:Y31"/>
    <mergeCell ref="Z31:AC31"/>
    <mergeCell ref="CZ31:DC31"/>
    <mergeCell ref="DD31:DK31"/>
    <mergeCell ref="DL31:DV31"/>
    <mergeCell ref="DW31:EC31"/>
    <mergeCell ref="BX31:CB31"/>
    <mergeCell ref="CF31:CQ31"/>
    <mergeCell ref="CR32:CY32"/>
    <mergeCell ref="CZ32:DC32"/>
    <mergeCell ref="DD32:DK32"/>
    <mergeCell ref="DL32:DV32"/>
    <mergeCell ref="DW32:EC32"/>
    <mergeCell ref="BX32:CB32"/>
    <mergeCell ref="CF32:CQ32"/>
    <mergeCell ref="AX31:BF31"/>
    <mergeCell ref="BG31:BL31"/>
    <mergeCell ref="BM31:BQ31"/>
    <mergeCell ref="BR31:BW31"/>
    <mergeCell ref="AD31:AK31"/>
    <mergeCell ref="AL31:AO31"/>
    <mergeCell ref="AP31:AS33"/>
    <mergeCell ref="AT31:AT33"/>
    <mergeCell ref="CR31:CY31"/>
    <mergeCell ref="AX32:BF32"/>
    <mergeCell ref="BG32:BL32"/>
    <mergeCell ref="BM32:BQ32"/>
    <mergeCell ref="BR32:BW32"/>
    <mergeCell ref="B32:Q32"/>
    <mergeCell ref="R32:Y32"/>
    <mergeCell ref="Z32:AC32"/>
    <mergeCell ref="AD32:AK32"/>
    <mergeCell ref="AL32:AO32"/>
    <mergeCell ref="DW34:EC34"/>
    <mergeCell ref="CR33:CY33"/>
    <mergeCell ref="CZ33:DC33"/>
    <mergeCell ref="DD33:DK33"/>
    <mergeCell ref="DL33:DV33"/>
    <mergeCell ref="DW33:EC33"/>
    <mergeCell ref="B34:Q34"/>
    <mergeCell ref="R34:Y34"/>
    <mergeCell ref="Z34:AC34"/>
    <mergeCell ref="AD34:AK34"/>
    <mergeCell ref="AL34:AO34"/>
    <mergeCell ref="AX33:BF33"/>
    <mergeCell ref="BG33:BL33"/>
    <mergeCell ref="BM33:BQ33"/>
    <mergeCell ref="BR33:BW33"/>
    <mergeCell ref="BX33:CB33"/>
    <mergeCell ref="CD33:CQ33"/>
    <mergeCell ref="B33:Q33"/>
    <mergeCell ref="R33:Y33"/>
    <mergeCell ref="Z33:AC33"/>
    <mergeCell ref="AD33:AK33"/>
    <mergeCell ref="AL33:AO33"/>
    <mergeCell ref="Z35:AC35"/>
    <mergeCell ref="AD35:AK35"/>
    <mergeCell ref="AL35:AO35"/>
    <mergeCell ref="AQ35:BF35"/>
    <mergeCell ref="CD34:CQ34"/>
    <mergeCell ref="CR34:CY34"/>
    <mergeCell ref="CZ34:DC34"/>
    <mergeCell ref="DD34:DK34"/>
    <mergeCell ref="DL34:DV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G35:CB35"/>
    <mergeCell ref="CD35:CQ35"/>
    <mergeCell ref="CR35:CY35"/>
    <mergeCell ref="CZ35:DC35"/>
    <mergeCell ref="DD35:DK35"/>
    <mergeCell ref="DL35:DV35"/>
    <mergeCell ref="B35:Q35"/>
    <mergeCell ref="R35:Y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B39:Q39"/>
    <mergeCell ref="R39:Y39"/>
    <mergeCell ref="Z39:AC39"/>
    <mergeCell ref="AD39:AK39"/>
    <mergeCell ref="AL39:AO39"/>
    <mergeCell ref="AQ39:AY39"/>
    <mergeCell ref="AZ39:BF39"/>
    <mergeCell ref="BG39:BU39"/>
    <mergeCell ref="BG38:BU38"/>
    <mergeCell ref="BV38:CB38"/>
    <mergeCell ref="CD38:CQ38"/>
    <mergeCell ref="CR38:CY38"/>
    <mergeCell ref="CZ38:DC38"/>
    <mergeCell ref="DD38:DK38"/>
    <mergeCell ref="DW39:EC39"/>
    <mergeCell ref="B40:Q40"/>
    <mergeCell ref="R40:Y40"/>
    <mergeCell ref="Z40:AC40"/>
    <mergeCell ref="AD40:AK40"/>
    <mergeCell ref="AL40:AO40"/>
    <mergeCell ref="AQ40:AY40"/>
    <mergeCell ref="AZ40:BF40"/>
    <mergeCell ref="BG40:BK42"/>
    <mergeCell ref="BM40:BU40"/>
    <mergeCell ref="BV39:CB39"/>
    <mergeCell ref="CD39:CQ39"/>
    <mergeCell ref="CR39:CY39"/>
    <mergeCell ref="CZ39:DC39"/>
    <mergeCell ref="DD39:DK39"/>
    <mergeCell ref="DL39:DV39"/>
    <mergeCell ref="DW41:EC41"/>
    <mergeCell ref="DW40:EC40"/>
    <mergeCell ref="B41:Q41"/>
    <mergeCell ref="R41:Y41"/>
    <mergeCell ref="Z41:AC41"/>
    <mergeCell ref="AD41:AK41"/>
    <mergeCell ref="AL41:AO41"/>
    <mergeCell ref="AQ41:AY41"/>
    <mergeCell ref="AZ41:BF41"/>
    <mergeCell ref="BM41:BU41"/>
    <mergeCell ref="BV41:CB41"/>
    <mergeCell ref="BV40:CB40"/>
    <mergeCell ref="CD40:CQ40"/>
    <mergeCell ref="CR40:CY40"/>
    <mergeCell ref="CZ40:DC40"/>
    <mergeCell ref="DD40:DK40"/>
    <mergeCell ref="DL40:DV40"/>
    <mergeCell ref="Z42:AC42"/>
    <mergeCell ref="AD42:AK42"/>
    <mergeCell ref="AL42:AO42"/>
    <mergeCell ref="AQ42:AY42"/>
    <mergeCell ref="CD41:CQ41"/>
    <mergeCell ref="CR41:CY41"/>
    <mergeCell ref="CZ41:DC41"/>
    <mergeCell ref="DD41:DK41"/>
    <mergeCell ref="DL41:DV41"/>
    <mergeCell ref="B44:Q44"/>
    <mergeCell ref="R44:Y44"/>
    <mergeCell ref="Z44:AC44"/>
    <mergeCell ref="AD44:AK44"/>
    <mergeCell ref="AL44:AO44"/>
    <mergeCell ref="CD44:CE48"/>
    <mergeCell ref="DD42:DK42"/>
    <mergeCell ref="DL42:DV42"/>
    <mergeCell ref="DW42:EC42"/>
    <mergeCell ref="B43:Q43"/>
    <mergeCell ref="R43:Y43"/>
    <mergeCell ref="Z43:AC43"/>
    <mergeCell ref="AD43:AK43"/>
    <mergeCell ref="AL43:AO43"/>
    <mergeCell ref="CD43:CQ43"/>
    <mergeCell ref="CR43:CY43"/>
    <mergeCell ref="AZ42:BF42"/>
    <mergeCell ref="BM42:BU42"/>
    <mergeCell ref="BV42:CB42"/>
    <mergeCell ref="CD42:CQ42"/>
    <mergeCell ref="CR42:CY42"/>
    <mergeCell ref="CZ42:DC42"/>
    <mergeCell ref="B42:Q42"/>
    <mergeCell ref="R42:Y42"/>
    <mergeCell ref="CF44:CQ44"/>
    <mergeCell ref="CR44:CY44"/>
    <mergeCell ref="CZ44:DC44"/>
    <mergeCell ref="DD44:DK44"/>
    <mergeCell ref="DL44:DV44"/>
    <mergeCell ref="DW44:EC44"/>
    <mergeCell ref="CZ43:DC43"/>
    <mergeCell ref="DD43:DK43"/>
    <mergeCell ref="DL43:DV43"/>
    <mergeCell ref="DW43:EC43"/>
    <mergeCell ref="CF46:CQ46"/>
    <mergeCell ref="CR46:CY46"/>
    <mergeCell ref="CZ46:DC46"/>
    <mergeCell ref="DD46:DK46"/>
    <mergeCell ref="DL46:DV46"/>
    <mergeCell ref="DW46:EC46"/>
    <mergeCell ref="CF45:CQ45"/>
    <mergeCell ref="CR45:CY45"/>
    <mergeCell ref="CZ45:DC45"/>
    <mergeCell ref="DD45:DK45"/>
    <mergeCell ref="DL45:DV45"/>
    <mergeCell ref="DW45:EC45"/>
    <mergeCell ref="CD49:CQ49"/>
    <mergeCell ref="CR49:CY49"/>
    <mergeCell ref="CZ49:DC49"/>
    <mergeCell ref="DD49:DK49"/>
    <mergeCell ref="DL49:DV49"/>
    <mergeCell ref="DW49:EC49"/>
    <mergeCell ref="DW47:EC47"/>
    <mergeCell ref="B48:CB48"/>
    <mergeCell ref="CF48:CQ48"/>
    <mergeCell ref="CR48:CY48"/>
    <mergeCell ref="CZ48:DC48"/>
    <mergeCell ref="DD48:DK48"/>
    <mergeCell ref="DL48:DV48"/>
    <mergeCell ref="DW48:EC48"/>
    <mergeCell ref="B47:CB47"/>
    <mergeCell ref="CF47:CQ47"/>
    <mergeCell ref="CR47:CY47"/>
    <mergeCell ref="CZ47:DC47"/>
    <mergeCell ref="DD47:DK47"/>
    <mergeCell ref="DL47:DV47"/>
  </mergeCells>
  <phoneticPr fontId="2"/>
  <printOptions horizontalCentered="1"/>
  <pageMargins left="0" right="0" top="0.39370078740157483" bottom="0.39370078740157483" header="0.19685039370078741" footer="0.19685039370078741"/>
  <pageSetup paperSize="9" scale="70" orientation="landscape"/>
  <headerFooter alignWithMargins="0">
    <oddFooter>&amp;C&amp;P/&amp;N</oddFooter>
  </headerFooter>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5"/>
  <sheetViews>
    <sheetView zoomScaleNormal="100" zoomScaleSheetLayoutView="70" workbookViewId="0"/>
  </sheetViews>
  <sheetFormatPr defaultColWidth="0" defaultRowHeight="13.5" zeroHeight="1"/>
  <cols>
    <col min="1" max="130" width="2.75" style="227" customWidth="1"/>
    <col min="131" max="131" width="1.625" style="227" customWidth="1"/>
    <col min="132" max="16384" width="9" style="227" hidden="1"/>
  </cols>
  <sheetData>
    <row r="1" spans="1:131" ht="11.25" customHeight="1" thickBot="1">
      <c r="A1" s="223"/>
      <c r="B1" s="223"/>
      <c r="C1" s="223"/>
      <c r="D1" s="223"/>
      <c r="E1" s="223"/>
      <c r="F1" s="223"/>
      <c r="G1" s="223"/>
      <c r="H1" s="223"/>
      <c r="I1" s="223"/>
      <c r="J1" s="223"/>
      <c r="K1" s="223"/>
      <c r="L1" s="223"/>
      <c r="M1" s="223"/>
      <c r="N1" s="224"/>
      <c r="O1" s="224"/>
      <c r="P1" s="224"/>
      <c r="Q1" s="224"/>
      <c r="R1" s="224"/>
      <c r="S1" s="224"/>
      <c r="T1" s="224"/>
      <c r="U1" s="224"/>
      <c r="V1" s="224"/>
      <c r="W1" s="224"/>
      <c r="X1" s="224"/>
      <c r="Y1" s="224"/>
      <c r="Z1" s="224"/>
      <c r="AA1" s="224"/>
      <c r="AB1" s="224"/>
      <c r="AC1" s="224"/>
      <c r="AD1" s="224"/>
      <c r="AE1" s="224"/>
      <c r="AF1" s="224"/>
      <c r="AG1" s="224"/>
      <c r="AH1" s="224"/>
      <c r="AI1" s="224"/>
      <c r="AJ1" s="224"/>
      <c r="AK1" s="224"/>
      <c r="AL1" s="224"/>
      <c r="AM1" s="224"/>
      <c r="AN1" s="224"/>
      <c r="AO1" s="224"/>
      <c r="AP1" s="224"/>
      <c r="AQ1" s="224"/>
      <c r="AR1" s="224"/>
      <c r="AS1" s="224"/>
      <c r="AT1" s="224"/>
      <c r="AU1" s="224"/>
      <c r="AV1" s="224"/>
      <c r="AW1" s="224"/>
      <c r="AX1" s="224"/>
      <c r="AY1" s="224"/>
      <c r="AZ1" s="224"/>
      <c r="BA1" s="224"/>
      <c r="BB1" s="224"/>
      <c r="BC1" s="224"/>
      <c r="BD1" s="224"/>
      <c r="BE1" s="224"/>
      <c r="BF1" s="224"/>
      <c r="BG1" s="224"/>
      <c r="BH1" s="224"/>
      <c r="BI1" s="224"/>
      <c r="BJ1" s="224"/>
      <c r="BK1" s="224"/>
      <c r="BL1" s="224"/>
      <c r="BM1" s="224"/>
      <c r="BN1" s="224"/>
      <c r="BO1" s="224"/>
      <c r="BP1" s="224"/>
      <c r="BQ1" s="224"/>
      <c r="BR1" s="224"/>
      <c r="BS1" s="224"/>
      <c r="BT1" s="224"/>
      <c r="BU1" s="224"/>
      <c r="BV1" s="224"/>
      <c r="BW1" s="224"/>
      <c r="BX1" s="224"/>
      <c r="BY1" s="224"/>
      <c r="BZ1" s="224"/>
      <c r="CA1" s="224"/>
      <c r="CB1" s="224"/>
      <c r="CC1" s="224"/>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224"/>
      <c r="DI1" s="224"/>
      <c r="DJ1" s="224"/>
      <c r="DK1" s="224"/>
      <c r="DL1" s="224"/>
      <c r="DM1" s="224"/>
      <c r="DN1" s="224"/>
      <c r="DO1" s="224"/>
      <c r="DP1" s="224"/>
      <c r="DQ1" s="225"/>
      <c r="DR1" s="225"/>
      <c r="DS1" s="225"/>
      <c r="DT1" s="225"/>
      <c r="DU1" s="225"/>
      <c r="DV1" s="225"/>
      <c r="DW1" s="225"/>
      <c r="DX1" s="225"/>
      <c r="DY1" s="225"/>
      <c r="DZ1" s="225"/>
      <c r="EA1" s="226"/>
    </row>
    <row r="2" spans="1:131" ht="26.25" customHeight="1" thickBot="1">
      <c r="A2" s="750" t="s">
        <v>373</v>
      </c>
      <c r="B2" s="750"/>
      <c r="C2" s="750"/>
      <c r="D2" s="750"/>
      <c r="E2" s="750"/>
      <c r="F2" s="750"/>
      <c r="G2" s="750"/>
      <c r="H2" s="750"/>
      <c r="I2" s="750"/>
      <c r="J2" s="750"/>
      <c r="K2" s="750"/>
      <c r="L2" s="750"/>
      <c r="M2" s="750"/>
      <c r="N2" s="750"/>
      <c r="O2" s="750"/>
      <c r="P2" s="750"/>
      <c r="Q2" s="750"/>
      <c r="R2" s="750"/>
      <c r="S2" s="750"/>
      <c r="T2" s="750"/>
      <c r="U2" s="750"/>
      <c r="V2" s="750"/>
      <c r="W2" s="750"/>
      <c r="X2" s="750"/>
      <c r="Y2" s="750"/>
      <c r="Z2" s="750"/>
      <c r="AA2" s="750"/>
      <c r="AB2" s="750"/>
      <c r="AC2" s="750"/>
      <c r="AD2" s="750"/>
      <c r="AE2" s="750"/>
      <c r="AF2" s="750"/>
      <c r="AG2" s="750"/>
      <c r="AH2" s="750"/>
      <c r="AI2" s="750"/>
      <c r="AJ2" s="750"/>
      <c r="AK2" s="750"/>
      <c r="AL2" s="750"/>
      <c r="AM2" s="750"/>
      <c r="AN2" s="750"/>
      <c r="AO2" s="750"/>
      <c r="AP2" s="750"/>
      <c r="AQ2" s="750"/>
      <c r="AR2" s="750"/>
      <c r="AS2" s="750"/>
      <c r="AT2" s="750"/>
      <c r="AU2" s="750"/>
      <c r="AV2" s="750"/>
      <c r="AW2" s="750"/>
      <c r="AX2" s="750"/>
      <c r="AY2" s="750"/>
      <c r="AZ2" s="750"/>
      <c r="BA2" s="750"/>
      <c r="BB2" s="750"/>
      <c r="BC2" s="750"/>
      <c r="BD2" s="750"/>
      <c r="BE2" s="750"/>
      <c r="BF2" s="750"/>
      <c r="BG2" s="750"/>
      <c r="BH2" s="750"/>
      <c r="BI2" s="750"/>
      <c r="BJ2" s="224"/>
      <c r="BK2" s="224"/>
      <c r="BL2" s="224"/>
      <c r="BM2" s="224"/>
      <c r="BN2" s="224"/>
      <c r="BO2" s="224"/>
      <c r="BP2" s="224"/>
      <c r="BQ2" s="224"/>
      <c r="BR2" s="224"/>
      <c r="BS2" s="224"/>
      <c r="BT2" s="224"/>
      <c r="BU2" s="224"/>
      <c r="BV2" s="224"/>
      <c r="BW2" s="224"/>
      <c r="BX2" s="224"/>
      <c r="BY2" s="224"/>
      <c r="BZ2" s="224"/>
      <c r="CA2" s="224"/>
      <c r="CB2" s="224"/>
      <c r="CC2" s="224"/>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751" t="s">
        <v>374</v>
      </c>
      <c r="DK2" s="752"/>
      <c r="DL2" s="752"/>
      <c r="DM2" s="752"/>
      <c r="DN2" s="752"/>
      <c r="DO2" s="753"/>
      <c r="DP2" s="224"/>
      <c r="DQ2" s="751" t="s">
        <v>375</v>
      </c>
      <c r="DR2" s="752"/>
      <c r="DS2" s="752"/>
      <c r="DT2" s="752"/>
      <c r="DU2" s="752"/>
      <c r="DV2" s="752"/>
      <c r="DW2" s="752"/>
      <c r="DX2" s="752"/>
      <c r="DY2" s="752"/>
      <c r="DZ2" s="753"/>
      <c r="EA2" s="226"/>
    </row>
    <row r="3" spans="1:131" ht="11.25" customHeight="1">
      <c r="A3" s="224"/>
      <c r="B3" s="224"/>
      <c r="C3" s="224"/>
      <c r="D3" s="224"/>
      <c r="E3" s="224"/>
      <c r="F3" s="224"/>
      <c r="G3" s="224"/>
      <c r="H3" s="224"/>
      <c r="I3" s="224"/>
      <c r="J3" s="224"/>
      <c r="K3" s="224"/>
      <c r="L3" s="224"/>
      <c r="M3" s="224"/>
      <c r="N3" s="224"/>
      <c r="O3" s="224"/>
      <c r="P3" s="224"/>
      <c r="Q3" s="224"/>
      <c r="R3" s="224"/>
      <c r="S3" s="224"/>
      <c r="T3" s="224"/>
      <c r="U3" s="224"/>
      <c r="V3" s="224"/>
      <c r="W3" s="224"/>
      <c r="X3" s="224"/>
      <c r="Y3" s="224"/>
      <c r="Z3" s="224"/>
      <c r="AA3" s="224"/>
      <c r="AB3" s="224"/>
      <c r="AC3" s="224"/>
      <c r="AD3" s="224"/>
      <c r="AE3" s="224"/>
      <c r="AF3" s="224"/>
      <c r="AG3" s="224"/>
      <c r="AH3" s="224"/>
      <c r="AI3" s="224"/>
      <c r="AJ3" s="224"/>
      <c r="AK3" s="224"/>
      <c r="AL3" s="224"/>
      <c r="AM3" s="224"/>
      <c r="AN3" s="224"/>
      <c r="AO3" s="224"/>
      <c r="AP3" s="224"/>
      <c r="AQ3" s="224"/>
      <c r="AR3" s="224"/>
      <c r="AS3" s="224"/>
      <c r="AT3" s="224"/>
      <c r="AU3" s="224"/>
      <c r="AV3" s="224"/>
      <c r="AW3" s="224"/>
      <c r="AX3" s="224"/>
      <c r="AY3" s="224"/>
      <c r="AZ3" s="224"/>
      <c r="BA3" s="224"/>
      <c r="BB3" s="224"/>
      <c r="BC3" s="224"/>
      <c r="BD3" s="224"/>
      <c r="BE3" s="224"/>
      <c r="BF3" s="224"/>
      <c r="BG3" s="224"/>
      <c r="BH3" s="224"/>
      <c r="BI3" s="224"/>
      <c r="BJ3" s="224"/>
      <c r="BK3" s="224"/>
      <c r="BL3" s="224"/>
      <c r="BM3" s="224"/>
      <c r="BN3" s="224"/>
      <c r="BO3" s="224"/>
      <c r="BP3" s="224"/>
      <c r="BQ3" s="224"/>
      <c r="BR3" s="224"/>
      <c r="BS3" s="224"/>
      <c r="BT3" s="224"/>
      <c r="BU3" s="224"/>
      <c r="BV3" s="224"/>
      <c r="BW3" s="224"/>
      <c r="BX3" s="224"/>
      <c r="BY3" s="224"/>
      <c r="BZ3" s="224"/>
      <c r="CA3" s="224"/>
      <c r="CB3" s="224"/>
      <c r="CC3" s="224"/>
      <c r="CD3" s="224"/>
      <c r="CE3" s="224"/>
      <c r="CF3" s="224"/>
      <c r="CG3" s="224"/>
      <c r="CH3" s="224"/>
      <c r="CI3" s="224"/>
      <c r="CJ3" s="224"/>
      <c r="CK3" s="224"/>
      <c r="CL3" s="224"/>
      <c r="CM3" s="224"/>
      <c r="CN3" s="224"/>
      <c r="CO3" s="224"/>
      <c r="CP3" s="224"/>
      <c r="CQ3" s="224"/>
      <c r="CR3" s="224"/>
      <c r="CS3" s="224"/>
      <c r="CT3" s="224"/>
      <c r="CU3" s="224"/>
      <c r="CV3" s="224"/>
      <c r="CW3" s="224"/>
      <c r="CX3" s="224"/>
      <c r="CY3" s="224"/>
      <c r="CZ3" s="224"/>
      <c r="DA3" s="224"/>
      <c r="DB3" s="224"/>
      <c r="DC3" s="224"/>
      <c r="DD3" s="224"/>
      <c r="DE3" s="224"/>
      <c r="DF3" s="224"/>
      <c r="DG3" s="224"/>
      <c r="DH3" s="224"/>
      <c r="DI3" s="224"/>
      <c r="DJ3" s="224"/>
      <c r="DK3" s="224"/>
      <c r="DL3" s="224"/>
      <c r="DM3" s="224"/>
      <c r="DN3" s="224"/>
      <c r="DO3" s="224"/>
      <c r="DP3" s="224"/>
      <c r="DQ3" s="224"/>
      <c r="DR3" s="224"/>
      <c r="DS3" s="224"/>
      <c r="DT3" s="224"/>
      <c r="DU3" s="224"/>
      <c r="DV3" s="224"/>
      <c r="DW3" s="224"/>
      <c r="DX3" s="224"/>
      <c r="DY3" s="224"/>
      <c r="DZ3" s="224"/>
      <c r="EA3" s="226"/>
    </row>
    <row r="4" spans="1:131" s="231" customFormat="1" ht="26.25" customHeight="1" thickBot="1">
      <c r="A4" s="754" t="s">
        <v>376</v>
      </c>
      <c r="B4" s="754"/>
      <c r="C4" s="754"/>
      <c r="D4" s="754"/>
      <c r="E4" s="754"/>
      <c r="F4" s="754"/>
      <c r="G4" s="754"/>
      <c r="H4" s="754"/>
      <c r="I4" s="754"/>
      <c r="J4" s="754"/>
      <c r="K4" s="754"/>
      <c r="L4" s="754"/>
      <c r="M4" s="754"/>
      <c r="N4" s="754"/>
      <c r="O4" s="754"/>
      <c r="P4" s="754"/>
      <c r="Q4" s="754"/>
      <c r="R4" s="754"/>
      <c r="S4" s="754"/>
      <c r="T4" s="754"/>
      <c r="U4" s="754"/>
      <c r="V4" s="754"/>
      <c r="W4" s="754"/>
      <c r="X4" s="754"/>
      <c r="Y4" s="754"/>
      <c r="Z4" s="754"/>
      <c r="AA4" s="754"/>
      <c r="AB4" s="754"/>
      <c r="AC4" s="754"/>
      <c r="AD4" s="754"/>
      <c r="AE4" s="754"/>
      <c r="AF4" s="754"/>
      <c r="AG4" s="754"/>
      <c r="AH4" s="754"/>
      <c r="AI4" s="754"/>
      <c r="AJ4" s="754"/>
      <c r="AK4" s="754"/>
      <c r="AL4" s="754"/>
      <c r="AM4" s="754"/>
      <c r="AN4" s="754"/>
      <c r="AO4" s="754"/>
      <c r="AP4" s="754"/>
      <c r="AQ4" s="754"/>
      <c r="AR4" s="754"/>
      <c r="AS4" s="754"/>
      <c r="AT4" s="754"/>
      <c r="AU4" s="754"/>
      <c r="AV4" s="754"/>
      <c r="AW4" s="754"/>
      <c r="AX4" s="754"/>
      <c r="AY4" s="754"/>
      <c r="AZ4" s="228"/>
      <c r="BA4" s="228"/>
      <c r="BB4" s="228"/>
      <c r="BC4" s="228"/>
      <c r="BD4" s="228"/>
      <c r="BE4" s="229"/>
      <c r="BF4" s="229"/>
      <c r="BG4" s="229"/>
      <c r="BH4" s="229"/>
      <c r="BI4" s="229"/>
      <c r="BJ4" s="229"/>
      <c r="BK4" s="229"/>
      <c r="BL4" s="229"/>
      <c r="BM4" s="229"/>
      <c r="BN4" s="229"/>
      <c r="BO4" s="229"/>
      <c r="BP4" s="229"/>
      <c r="BQ4" s="755" t="s">
        <v>377</v>
      </c>
      <c r="BR4" s="755"/>
      <c r="BS4" s="755"/>
      <c r="BT4" s="755"/>
      <c r="BU4" s="755"/>
      <c r="BV4" s="755"/>
      <c r="BW4" s="755"/>
      <c r="BX4" s="755"/>
      <c r="BY4" s="755"/>
      <c r="BZ4" s="755"/>
      <c r="CA4" s="755"/>
      <c r="CB4" s="755"/>
      <c r="CC4" s="755"/>
      <c r="CD4" s="755"/>
      <c r="CE4" s="755"/>
      <c r="CF4" s="755"/>
      <c r="CG4" s="755"/>
      <c r="CH4" s="755"/>
      <c r="CI4" s="755"/>
      <c r="CJ4" s="755"/>
      <c r="CK4" s="755"/>
      <c r="CL4" s="755"/>
      <c r="CM4" s="755"/>
      <c r="CN4" s="755"/>
      <c r="CO4" s="755"/>
      <c r="CP4" s="755"/>
      <c r="CQ4" s="755"/>
      <c r="CR4" s="755"/>
      <c r="CS4" s="755"/>
      <c r="CT4" s="755"/>
      <c r="CU4" s="755"/>
      <c r="CV4" s="755"/>
      <c r="CW4" s="755"/>
      <c r="CX4" s="755"/>
      <c r="CY4" s="755"/>
      <c r="CZ4" s="755"/>
      <c r="DA4" s="755"/>
      <c r="DB4" s="755"/>
      <c r="DC4" s="755"/>
      <c r="DD4" s="755"/>
      <c r="DE4" s="755"/>
      <c r="DF4" s="755"/>
      <c r="DG4" s="755"/>
      <c r="DH4" s="755"/>
      <c r="DI4" s="755"/>
      <c r="DJ4" s="755"/>
      <c r="DK4" s="755"/>
      <c r="DL4" s="755"/>
      <c r="DM4" s="755"/>
      <c r="DN4" s="755"/>
      <c r="DO4" s="755"/>
      <c r="DP4" s="755"/>
      <c r="DQ4" s="755"/>
      <c r="DR4" s="755"/>
      <c r="DS4" s="755"/>
      <c r="DT4" s="755"/>
      <c r="DU4" s="755"/>
      <c r="DV4" s="755"/>
      <c r="DW4" s="755"/>
      <c r="DX4" s="755"/>
      <c r="DY4" s="755"/>
      <c r="DZ4" s="755"/>
      <c r="EA4" s="230"/>
    </row>
    <row r="5" spans="1:131" s="231" customFormat="1" ht="26.25" customHeight="1">
      <c r="A5" s="756" t="s">
        <v>378</v>
      </c>
      <c r="B5" s="757"/>
      <c r="C5" s="757"/>
      <c r="D5" s="757"/>
      <c r="E5" s="757"/>
      <c r="F5" s="757"/>
      <c r="G5" s="757"/>
      <c r="H5" s="757"/>
      <c r="I5" s="757"/>
      <c r="J5" s="757"/>
      <c r="K5" s="757"/>
      <c r="L5" s="757"/>
      <c r="M5" s="757"/>
      <c r="N5" s="757"/>
      <c r="O5" s="757"/>
      <c r="P5" s="758"/>
      <c r="Q5" s="762" t="s">
        <v>379</v>
      </c>
      <c r="R5" s="763"/>
      <c r="S5" s="763"/>
      <c r="T5" s="763"/>
      <c r="U5" s="764"/>
      <c r="V5" s="762" t="s">
        <v>380</v>
      </c>
      <c r="W5" s="763"/>
      <c r="X5" s="763"/>
      <c r="Y5" s="763"/>
      <c r="Z5" s="764"/>
      <c r="AA5" s="762" t="s">
        <v>381</v>
      </c>
      <c r="AB5" s="763"/>
      <c r="AC5" s="763"/>
      <c r="AD5" s="763"/>
      <c r="AE5" s="763"/>
      <c r="AF5" s="768" t="s">
        <v>382</v>
      </c>
      <c r="AG5" s="763"/>
      <c r="AH5" s="763"/>
      <c r="AI5" s="763"/>
      <c r="AJ5" s="769"/>
      <c r="AK5" s="763" t="s">
        <v>383</v>
      </c>
      <c r="AL5" s="763"/>
      <c r="AM5" s="763"/>
      <c r="AN5" s="763"/>
      <c r="AO5" s="764"/>
      <c r="AP5" s="762" t="s">
        <v>384</v>
      </c>
      <c r="AQ5" s="763"/>
      <c r="AR5" s="763"/>
      <c r="AS5" s="763"/>
      <c r="AT5" s="764"/>
      <c r="AU5" s="762" t="s">
        <v>385</v>
      </c>
      <c r="AV5" s="763"/>
      <c r="AW5" s="763"/>
      <c r="AX5" s="763"/>
      <c r="AY5" s="769"/>
      <c r="AZ5" s="228"/>
      <c r="BA5" s="228"/>
      <c r="BB5" s="228"/>
      <c r="BC5" s="228"/>
      <c r="BD5" s="228"/>
      <c r="BE5" s="229"/>
      <c r="BF5" s="229"/>
      <c r="BG5" s="229"/>
      <c r="BH5" s="229"/>
      <c r="BI5" s="229"/>
      <c r="BJ5" s="229"/>
      <c r="BK5" s="229"/>
      <c r="BL5" s="229"/>
      <c r="BM5" s="229"/>
      <c r="BN5" s="229"/>
      <c r="BO5" s="229"/>
      <c r="BP5" s="229"/>
      <c r="BQ5" s="756" t="s">
        <v>386</v>
      </c>
      <c r="BR5" s="757"/>
      <c r="BS5" s="757"/>
      <c r="BT5" s="757"/>
      <c r="BU5" s="757"/>
      <c r="BV5" s="757"/>
      <c r="BW5" s="757"/>
      <c r="BX5" s="757"/>
      <c r="BY5" s="757"/>
      <c r="BZ5" s="757"/>
      <c r="CA5" s="757"/>
      <c r="CB5" s="757"/>
      <c r="CC5" s="757"/>
      <c r="CD5" s="757"/>
      <c r="CE5" s="757"/>
      <c r="CF5" s="757"/>
      <c r="CG5" s="758"/>
      <c r="CH5" s="762" t="s">
        <v>387</v>
      </c>
      <c r="CI5" s="763"/>
      <c r="CJ5" s="763"/>
      <c r="CK5" s="763"/>
      <c r="CL5" s="764"/>
      <c r="CM5" s="762" t="s">
        <v>388</v>
      </c>
      <c r="CN5" s="763"/>
      <c r="CO5" s="763"/>
      <c r="CP5" s="763"/>
      <c r="CQ5" s="764"/>
      <c r="CR5" s="762" t="s">
        <v>389</v>
      </c>
      <c r="CS5" s="763"/>
      <c r="CT5" s="763"/>
      <c r="CU5" s="763"/>
      <c r="CV5" s="764"/>
      <c r="CW5" s="762" t="s">
        <v>390</v>
      </c>
      <c r="CX5" s="763"/>
      <c r="CY5" s="763"/>
      <c r="CZ5" s="763"/>
      <c r="DA5" s="764"/>
      <c r="DB5" s="762" t="s">
        <v>391</v>
      </c>
      <c r="DC5" s="763"/>
      <c r="DD5" s="763"/>
      <c r="DE5" s="763"/>
      <c r="DF5" s="764"/>
      <c r="DG5" s="792" t="s">
        <v>392</v>
      </c>
      <c r="DH5" s="793"/>
      <c r="DI5" s="793"/>
      <c r="DJ5" s="793"/>
      <c r="DK5" s="794"/>
      <c r="DL5" s="792" t="s">
        <v>393</v>
      </c>
      <c r="DM5" s="793"/>
      <c r="DN5" s="793"/>
      <c r="DO5" s="793"/>
      <c r="DP5" s="794"/>
      <c r="DQ5" s="762" t="s">
        <v>394</v>
      </c>
      <c r="DR5" s="763"/>
      <c r="DS5" s="763"/>
      <c r="DT5" s="763"/>
      <c r="DU5" s="764"/>
      <c r="DV5" s="762" t="s">
        <v>385</v>
      </c>
      <c r="DW5" s="763"/>
      <c r="DX5" s="763"/>
      <c r="DY5" s="763"/>
      <c r="DZ5" s="769"/>
      <c r="EA5" s="230"/>
    </row>
    <row r="6" spans="1:131" s="231" customFormat="1" ht="26.25" customHeight="1" thickBot="1">
      <c r="A6" s="759"/>
      <c r="B6" s="760"/>
      <c r="C6" s="760"/>
      <c r="D6" s="760"/>
      <c r="E6" s="760"/>
      <c r="F6" s="760"/>
      <c r="G6" s="760"/>
      <c r="H6" s="760"/>
      <c r="I6" s="760"/>
      <c r="J6" s="760"/>
      <c r="K6" s="760"/>
      <c r="L6" s="760"/>
      <c r="M6" s="760"/>
      <c r="N6" s="760"/>
      <c r="O6" s="760"/>
      <c r="P6" s="761"/>
      <c r="Q6" s="765"/>
      <c r="R6" s="766"/>
      <c r="S6" s="766"/>
      <c r="T6" s="766"/>
      <c r="U6" s="767"/>
      <c r="V6" s="765"/>
      <c r="W6" s="766"/>
      <c r="X6" s="766"/>
      <c r="Y6" s="766"/>
      <c r="Z6" s="767"/>
      <c r="AA6" s="765"/>
      <c r="AB6" s="766"/>
      <c r="AC6" s="766"/>
      <c r="AD6" s="766"/>
      <c r="AE6" s="766"/>
      <c r="AF6" s="770"/>
      <c r="AG6" s="766"/>
      <c r="AH6" s="766"/>
      <c r="AI6" s="766"/>
      <c r="AJ6" s="771"/>
      <c r="AK6" s="766"/>
      <c r="AL6" s="766"/>
      <c r="AM6" s="766"/>
      <c r="AN6" s="766"/>
      <c r="AO6" s="767"/>
      <c r="AP6" s="765"/>
      <c r="AQ6" s="766"/>
      <c r="AR6" s="766"/>
      <c r="AS6" s="766"/>
      <c r="AT6" s="767"/>
      <c r="AU6" s="765"/>
      <c r="AV6" s="766"/>
      <c r="AW6" s="766"/>
      <c r="AX6" s="766"/>
      <c r="AY6" s="771"/>
      <c r="AZ6" s="228"/>
      <c r="BA6" s="228"/>
      <c r="BB6" s="228"/>
      <c r="BC6" s="228"/>
      <c r="BD6" s="228"/>
      <c r="BE6" s="229"/>
      <c r="BF6" s="229"/>
      <c r="BG6" s="229"/>
      <c r="BH6" s="229"/>
      <c r="BI6" s="229"/>
      <c r="BJ6" s="229"/>
      <c r="BK6" s="229"/>
      <c r="BL6" s="229"/>
      <c r="BM6" s="229"/>
      <c r="BN6" s="229"/>
      <c r="BO6" s="229"/>
      <c r="BP6" s="229"/>
      <c r="BQ6" s="759"/>
      <c r="BR6" s="760"/>
      <c r="BS6" s="760"/>
      <c r="BT6" s="760"/>
      <c r="BU6" s="760"/>
      <c r="BV6" s="760"/>
      <c r="BW6" s="760"/>
      <c r="BX6" s="760"/>
      <c r="BY6" s="760"/>
      <c r="BZ6" s="760"/>
      <c r="CA6" s="760"/>
      <c r="CB6" s="760"/>
      <c r="CC6" s="760"/>
      <c r="CD6" s="760"/>
      <c r="CE6" s="760"/>
      <c r="CF6" s="760"/>
      <c r="CG6" s="761"/>
      <c r="CH6" s="765"/>
      <c r="CI6" s="766"/>
      <c r="CJ6" s="766"/>
      <c r="CK6" s="766"/>
      <c r="CL6" s="767"/>
      <c r="CM6" s="765"/>
      <c r="CN6" s="766"/>
      <c r="CO6" s="766"/>
      <c r="CP6" s="766"/>
      <c r="CQ6" s="767"/>
      <c r="CR6" s="765"/>
      <c r="CS6" s="766"/>
      <c r="CT6" s="766"/>
      <c r="CU6" s="766"/>
      <c r="CV6" s="767"/>
      <c r="CW6" s="765"/>
      <c r="CX6" s="766"/>
      <c r="CY6" s="766"/>
      <c r="CZ6" s="766"/>
      <c r="DA6" s="767"/>
      <c r="DB6" s="765"/>
      <c r="DC6" s="766"/>
      <c r="DD6" s="766"/>
      <c r="DE6" s="766"/>
      <c r="DF6" s="767"/>
      <c r="DG6" s="795"/>
      <c r="DH6" s="796"/>
      <c r="DI6" s="796"/>
      <c r="DJ6" s="796"/>
      <c r="DK6" s="797"/>
      <c r="DL6" s="795"/>
      <c r="DM6" s="796"/>
      <c r="DN6" s="796"/>
      <c r="DO6" s="796"/>
      <c r="DP6" s="797"/>
      <c r="DQ6" s="765"/>
      <c r="DR6" s="766"/>
      <c r="DS6" s="766"/>
      <c r="DT6" s="766"/>
      <c r="DU6" s="767"/>
      <c r="DV6" s="765"/>
      <c r="DW6" s="766"/>
      <c r="DX6" s="766"/>
      <c r="DY6" s="766"/>
      <c r="DZ6" s="771"/>
      <c r="EA6" s="230"/>
    </row>
    <row r="7" spans="1:131" s="231" customFormat="1" ht="26.25" customHeight="1" thickTop="1">
      <c r="A7" s="232">
        <v>1</v>
      </c>
      <c r="B7" s="778" t="s">
        <v>395</v>
      </c>
      <c r="C7" s="779"/>
      <c r="D7" s="779"/>
      <c r="E7" s="779"/>
      <c r="F7" s="779"/>
      <c r="G7" s="779"/>
      <c r="H7" s="779"/>
      <c r="I7" s="779"/>
      <c r="J7" s="779"/>
      <c r="K7" s="779"/>
      <c r="L7" s="779"/>
      <c r="M7" s="779"/>
      <c r="N7" s="779"/>
      <c r="O7" s="779"/>
      <c r="P7" s="780"/>
      <c r="Q7" s="781">
        <v>9938</v>
      </c>
      <c r="R7" s="782"/>
      <c r="S7" s="782"/>
      <c r="T7" s="782"/>
      <c r="U7" s="782"/>
      <c r="V7" s="782">
        <v>8717</v>
      </c>
      <c r="W7" s="782"/>
      <c r="X7" s="782"/>
      <c r="Y7" s="782"/>
      <c r="Z7" s="782"/>
      <c r="AA7" s="782">
        <v>1221</v>
      </c>
      <c r="AB7" s="782"/>
      <c r="AC7" s="782"/>
      <c r="AD7" s="782"/>
      <c r="AE7" s="783"/>
      <c r="AF7" s="784">
        <v>1146</v>
      </c>
      <c r="AG7" s="785"/>
      <c r="AH7" s="785"/>
      <c r="AI7" s="785"/>
      <c r="AJ7" s="786"/>
      <c r="AK7" s="787">
        <v>186</v>
      </c>
      <c r="AL7" s="788"/>
      <c r="AM7" s="788"/>
      <c r="AN7" s="788"/>
      <c r="AO7" s="788"/>
      <c r="AP7" s="788">
        <v>9831</v>
      </c>
      <c r="AQ7" s="788"/>
      <c r="AR7" s="788"/>
      <c r="AS7" s="788"/>
      <c r="AT7" s="788"/>
      <c r="AU7" s="789"/>
      <c r="AV7" s="789"/>
      <c r="AW7" s="789"/>
      <c r="AX7" s="789"/>
      <c r="AY7" s="790"/>
      <c r="AZ7" s="228"/>
      <c r="BA7" s="228"/>
      <c r="BB7" s="228"/>
      <c r="BC7" s="228"/>
      <c r="BD7" s="228"/>
      <c r="BE7" s="229"/>
      <c r="BF7" s="229"/>
      <c r="BG7" s="229"/>
      <c r="BH7" s="229"/>
      <c r="BI7" s="229"/>
      <c r="BJ7" s="229"/>
      <c r="BK7" s="229"/>
      <c r="BL7" s="229"/>
      <c r="BM7" s="229"/>
      <c r="BN7" s="229"/>
      <c r="BO7" s="229"/>
      <c r="BP7" s="229"/>
      <c r="BQ7" s="232">
        <v>1</v>
      </c>
      <c r="BR7" s="233"/>
      <c r="BS7" s="775" t="s">
        <v>593</v>
      </c>
      <c r="BT7" s="776"/>
      <c r="BU7" s="776"/>
      <c r="BV7" s="776"/>
      <c r="BW7" s="776"/>
      <c r="BX7" s="776"/>
      <c r="BY7" s="776"/>
      <c r="BZ7" s="776"/>
      <c r="CA7" s="776"/>
      <c r="CB7" s="776"/>
      <c r="CC7" s="776"/>
      <c r="CD7" s="776"/>
      <c r="CE7" s="776"/>
      <c r="CF7" s="776"/>
      <c r="CG7" s="791"/>
      <c r="CH7" s="772">
        <v>-11</v>
      </c>
      <c r="CI7" s="773"/>
      <c r="CJ7" s="773"/>
      <c r="CK7" s="773"/>
      <c r="CL7" s="774"/>
      <c r="CM7" s="772">
        <v>86</v>
      </c>
      <c r="CN7" s="773"/>
      <c r="CO7" s="773"/>
      <c r="CP7" s="773"/>
      <c r="CQ7" s="774"/>
      <c r="CR7" s="772">
        <v>0</v>
      </c>
      <c r="CS7" s="773"/>
      <c r="CT7" s="773"/>
      <c r="CU7" s="773"/>
      <c r="CV7" s="774"/>
      <c r="CW7" s="772">
        <v>10</v>
      </c>
      <c r="CX7" s="773"/>
      <c r="CY7" s="773"/>
      <c r="CZ7" s="773"/>
      <c r="DA7" s="774"/>
      <c r="DB7" s="772" t="s">
        <v>592</v>
      </c>
      <c r="DC7" s="773"/>
      <c r="DD7" s="773"/>
      <c r="DE7" s="773"/>
      <c r="DF7" s="774"/>
      <c r="DG7" s="772" t="s">
        <v>592</v>
      </c>
      <c r="DH7" s="773"/>
      <c r="DI7" s="773"/>
      <c r="DJ7" s="773"/>
      <c r="DK7" s="774"/>
      <c r="DL7" s="772" t="s">
        <v>592</v>
      </c>
      <c r="DM7" s="773"/>
      <c r="DN7" s="773"/>
      <c r="DO7" s="773"/>
      <c r="DP7" s="774"/>
      <c r="DQ7" s="772" t="s">
        <v>592</v>
      </c>
      <c r="DR7" s="773"/>
      <c r="DS7" s="773"/>
      <c r="DT7" s="773"/>
      <c r="DU7" s="774"/>
      <c r="DV7" s="775"/>
      <c r="DW7" s="776"/>
      <c r="DX7" s="776"/>
      <c r="DY7" s="776"/>
      <c r="DZ7" s="777"/>
      <c r="EA7" s="230"/>
    </row>
    <row r="8" spans="1:131" s="231" customFormat="1" ht="26.25" customHeight="1">
      <c r="A8" s="234">
        <v>2</v>
      </c>
      <c r="B8" s="809" t="s">
        <v>396</v>
      </c>
      <c r="C8" s="810"/>
      <c r="D8" s="810"/>
      <c r="E8" s="810"/>
      <c r="F8" s="810"/>
      <c r="G8" s="810"/>
      <c r="H8" s="810"/>
      <c r="I8" s="810"/>
      <c r="J8" s="810"/>
      <c r="K8" s="810"/>
      <c r="L8" s="810"/>
      <c r="M8" s="810"/>
      <c r="N8" s="810"/>
      <c r="O8" s="810"/>
      <c r="P8" s="811"/>
      <c r="Q8" s="812">
        <v>38</v>
      </c>
      <c r="R8" s="813"/>
      <c r="S8" s="813"/>
      <c r="T8" s="813"/>
      <c r="U8" s="813"/>
      <c r="V8" s="813">
        <v>27</v>
      </c>
      <c r="W8" s="813"/>
      <c r="X8" s="813"/>
      <c r="Y8" s="813"/>
      <c r="Z8" s="813"/>
      <c r="AA8" s="813">
        <v>11</v>
      </c>
      <c r="AB8" s="813"/>
      <c r="AC8" s="813"/>
      <c r="AD8" s="813"/>
      <c r="AE8" s="814"/>
      <c r="AF8" s="815">
        <v>11</v>
      </c>
      <c r="AG8" s="816"/>
      <c r="AH8" s="816"/>
      <c r="AI8" s="816"/>
      <c r="AJ8" s="817"/>
      <c r="AK8" s="798" t="s">
        <v>592</v>
      </c>
      <c r="AL8" s="799"/>
      <c r="AM8" s="799"/>
      <c r="AN8" s="799"/>
      <c r="AO8" s="799"/>
      <c r="AP8" s="799" t="s">
        <v>592</v>
      </c>
      <c r="AQ8" s="799"/>
      <c r="AR8" s="799"/>
      <c r="AS8" s="799"/>
      <c r="AT8" s="799"/>
      <c r="AU8" s="800"/>
      <c r="AV8" s="800"/>
      <c r="AW8" s="800"/>
      <c r="AX8" s="800"/>
      <c r="AY8" s="801"/>
      <c r="AZ8" s="228"/>
      <c r="BA8" s="228"/>
      <c r="BB8" s="228"/>
      <c r="BC8" s="228"/>
      <c r="BD8" s="228"/>
      <c r="BE8" s="229"/>
      <c r="BF8" s="229"/>
      <c r="BG8" s="229"/>
      <c r="BH8" s="229"/>
      <c r="BI8" s="229"/>
      <c r="BJ8" s="229"/>
      <c r="BK8" s="229"/>
      <c r="BL8" s="229"/>
      <c r="BM8" s="229"/>
      <c r="BN8" s="229"/>
      <c r="BO8" s="229"/>
      <c r="BP8" s="229"/>
      <c r="BQ8" s="234">
        <v>2</v>
      </c>
      <c r="BR8" s="235"/>
      <c r="BS8" s="802"/>
      <c r="BT8" s="803"/>
      <c r="BU8" s="803"/>
      <c r="BV8" s="803"/>
      <c r="BW8" s="803"/>
      <c r="BX8" s="803"/>
      <c r="BY8" s="803"/>
      <c r="BZ8" s="803"/>
      <c r="CA8" s="803"/>
      <c r="CB8" s="803"/>
      <c r="CC8" s="803"/>
      <c r="CD8" s="803"/>
      <c r="CE8" s="803"/>
      <c r="CF8" s="803"/>
      <c r="CG8" s="804"/>
      <c r="CH8" s="805"/>
      <c r="CI8" s="806"/>
      <c r="CJ8" s="806"/>
      <c r="CK8" s="806"/>
      <c r="CL8" s="807"/>
      <c r="CM8" s="805"/>
      <c r="CN8" s="806"/>
      <c r="CO8" s="806"/>
      <c r="CP8" s="806"/>
      <c r="CQ8" s="807"/>
      <c r="CR8" s="805"/>
      <c r="CS8" s="806"/>
      <c r="CT8" s="806"/>
      <c r="CU8" s="806"/>
      <c r="CV8" s="807"/>
      <c r="CW8" s="805"/>
      <c r="CX8" s="806"/>
      <c r="CY8" s="806"/>
      <c r="CZ8" s="806"/>
      <c r="DA8" s="807"/>
      <c r="DB8" s="805"/>
      <c r="DC8" s="806"/>
      <c r="DD8" s="806"/>
      <c r="DE8" s="806"/>
      <c r="DF8" s="807"/>
      <c r="DG8" s="805"/>
      <c r="DH8" s="806"/>
      <c r="DI8" s="806"/>
      <c r="DJ8" s="806"/>
      <c r="DK8" s="807"/>
      <c r="DL8" s="805"/>
      <c r="DM8" s="806"/>
      <c r="DN8" s="806"/>
      <c r="DO8" s="806"/>
      <c r="DP8" s="807"/>
      <c r="DQ8" s="805"/>
      <c r="DR8" s="806"/>
      <c r="DS8" s="806"/>
      <c r="DT8" s="806"/>
      <c r="DU8" s="807"/>
      <c r="DV8" s="802"/>
      <c r="DW8" s="803"/>
      <c r="DX8" s="803"/>
      <c r="DY8" s="803"/>
      <c r="DZ8" s="808"/>
      <c r="EA8" s="230"/>
    </row>
    <row r="9" spans="1:131" s="231" customFormat="1" ht="26.25" customHeight="1">
      <c r="A9" s="234">
        <v>3</v>
      </c>
      <c r="B9" s="809" t="s">
        <v>397</v>
      </c>
      <c r="C9" s="810"/>
      <c r="D9" s="810"/>
      <c r="E9" s="810"/>
      <c r="F9" s="810"/>
      <c r="G9" s="810"/>
      <c r="H9" s="810"/>
      <c r="I9" s="810"/>
      <c r="J9" s="810"/>
      <c r="K9" s="810"/>
      <c r="L9" s="810"/>
      <c r="M9" s="810"/>
      <c r="N9" s="810"/>
      <c r="O9" s="810"/>
      <c r="P9" s="811"/>
      <c r="Q9" s="812">
        <v>46</v>
      </c>
      <c r="R9" s="813"/>
      <c r="S9" s="813"/>
      <c r="T9" s="813"/>
      <c r="U9" s="813"/>
      <c r="V9" s="813">
        <v>43</v>
      </c>
      <c r="W9" s="813"/>
      <c r="X9" s="813"/>
      <c r="Y9" s="813"/>
      <c r="Z9" s="813"/>
      <c r="AA9" s="813">
        <v>3</v>
      </c>
      <c r="AB9" s="813"/>
      <c r="AC9" s="813"/>
      <c r="AD9" s="813"/>
      <c r="AE9" s="814"/>
      <c r="AF9" s="815">
        <v>3</v>
      </c>
      <c r="AG9" s="816"/>
      <c r="AH9" s="816"/>
      <c r="AI9" s="816"/>
      <c r="AJ9" s="817"/>
      <c r="AK9" s="798">
        <v>27</v>
      </c>
      <c r="AL9" s="799"/>
      <c r="AM9" s="799"/>
      <c r="AN9" s="799"/>
      <c r="AO9" s="799"/>
      <c r="AP9" s="799" t="s">
        <v>592</v>
      </c>
      <c r="AQ9" s="799"/>
      <c r="AR9" s="799"/>
      <c r="AS9" s="799"/>
      <c r="AT9" s="799"/>
      <c r="AU9" s="800"/>
      <c r="AV9" s="800"/>
      <c r="AW9" s="800"/>
      <c r="AX9" s="800"/>
      <c r="AY9" s="801"/>
      <c r="AZ9" s="228"/>
      <c r="BA9" s="228"/>
      <c r="BB9" s="228"/>
      <c r="BC9" s="228"/>
      <c r="BD9" s="228"/>
      <c r="BE9" s="229"/>
      <c r="BF9" s="229"/>
      <c r="BG9" s="229"/>
      <c r="BH9" s="229"/>
      <c r="BI9" s="229"/>
      <c r="BJ9" s="229"/>
      <c r="BK9" s="229"/>
      <c r="BL9" s="229"/>
      <c r="BM9" s="229"/>
      <c r="BN9" s="229"/>
      <c r="BO9" s="229"/>
      <c r="BP9" s="229"/>
      <c r="BQ9" s="234">
        <v>3</v>
      </c>
      <c r="BR9" s="235"/>
      <c r="BS9" s="802"/>
      <c r="BT9" s="803"/>
      <c r="BU9" s="803"/>
      <c r="BV9" s="803"/>
      <c r="BW9" s="803"/>
      <c r="BX9" s="803"/>
      <c r="BY9" s="803"/>
      <c r="BZ9" s="803"/>
      <c r="CA9" s="803"/>
      <c r="CB9" s="803"/>
      <c r="CC9" s="803"/>
      <c r="CD9" s="803"/>
      <c r="CE9" s="803"/>
      <c r="CF9" s="803"/>
      <c r="CG9" s="804"/>
      <c r="CH9" s="805"/>
      <c r="CI9" s="806"/>
      <c r="CJ9" s="806"/>
      <c r="CK9" s="806"/>
      <c r="CL9" s="807"/>
      <c r="CM9" s="805"/>
      <c r="CN9" s="806"/>
      <c r="CO9" s="806"/>
      <c r="CP9" s="806"/>
      <c r="CQ9" s="807"/>
      <c r="CR9" s="805"/>
      <c r="CS9" s="806"/>
      <c r="CT9" s="806"/>
      <c r="CU9" s="806"/>
      <c r="CV9" s="807"/>
      <c r="CW9" s="805"/>
      <c r="CX9" s="806"/>
      <c r="CY9" s="806"/>
      <c r="CZ9" s="806"/>
      <c r="DA9" s="807"/>
      <c r="DB9" s="805"/>
      <c r="DC9" s="806"/>
      <c r="DD9" s="806"/>
      <c r="DE9" s="806"/>
      <c r="DF9" s="807"/>
      <c r="DG9" s="805"/>
      <c r="DH9" s="806"/>
      <c r="DI9" s="806"/>
      <c r="DJ9" s="806"/>
      <c r="DK9" s="807"/>
      <c r="DL9" s="805"/>
      <c r="DM9" s="806"/>
      <c r="DN9" s="806"/>
      <c r="DO9" s="806"/>
      <c r="DP9" s="807"/>
      <c r="DQ9" s="805"/>
      <c r="DR9" s="806"/>
      <c r="DS9" s="806"/>
      <c r="DT9" s="806"/>
      <c r="DU9" s="807"/>
      <c r="DV9" s="802"/>
      <c r="DW9" s="803"/>
      <c r="DX9" s="803"/>
      <c r="DY9" s="803"/>
      <c r="DZ9" s="808"/>
      <c r="EA9" s="230"/>
    </row>
    <row r="10" spans="1:131" s="231" customFormat="1" ht="26.25" customHeight="1">
      <c r="A10" s="234">
        <v>4</v>
      </c>
      <c r="B10" s="809" t="s">
        <v>398</v>
      </c>
      <c r="C10" s="810"/>
      <c r="D10" s="810"/>
      <c r="E10" s="810"/>
      <c r="F10" s="810"/>
      <c r="G10" s="810"/>
      <c r="H10" s="810"/>
      <c r="I10" s="810"/>
      <c r="J10" s="810"/>
      <c r="K10" s="810"/>
      <c r="L10" s="810"/>
      <c r="M10" s="810"/>
      <c r="N10" s="810"/>
      <c r="O10" s="810"/>
      <c r="P10" s="811"/>
      <c r="Q10" s="812">
        <v>126</v>
      </c>
      <c r="R10" s="813"/>
      <c r="S10" s="813"/>
      <c r="T10" s="813"/>
      <c r="U10" s="813"/>
      <c r="V10" s="813">
        <v>60</v>
      </c>
      <c r="W10" s="813"/>
      <c r="X10" s="813"/>
      <c r="Y10" s="813"/>
      <c r="Z10" s="813"/>
      <c r="AA10" s="813">
        <v>66</v>
      </c>
      <c r="AB10" s="813"/>
      <c r="AC10" s="813"/>
      <c r="AD10" s="813"/>
      <c r="AE10" s="814"/>
      <c r="AF10" s="815">
        <v>66</v>
      </c>
      <c r="AG10" s="816"/>
      <c r="AH10" s="816"/>
      <c r="AI10" s="816"/>
      <c r="AJ10" s="817"/>
      <c r="AK10" s="798">
        <v>197</v>
      </c>
      <c r="AL10" s="799"/>
      <c r="AM10" s="799"/>
      <c r="AN10" s="799"/>
      <c r="AO10" s="799"/>
      <c r="AP10" s="799" t="s">
        <v>592</v>
      </c>
      <c r="AQ10" s="799"/>
      <c r="AR10" s="799"/>
      <c r="AS10" s="799"/>
      <c r="AT10" s="799"/>
      <c r="AU10" s="800"/>
      <c r="AV10" s="800"/>
      <c r="AW10" s="800"/>
      <c r="AX10" s="800"/>
      <c r="AY10" s="801"/>
      <c r="AZ10" s="228"/>
      <c r="BA10" s="228"/>
      <c r="BB10" s="228"/>
      <c r="BC10" s="228"/>
      <c r="BD10" s="228"/>
      <c r="BE10" s="229"/>
      <c r="BF10" s="229"/>
      <c r="BG10" s="229"/>
      <c r="BH10" s="229"/>
      <c r="BI10" s="229"/>
      <c r="BJ10" s="229"/>
      <c r="BK10" s="229"/>
      <c r="BL10" s="229"/>
      <c r="BM10" s="229"/>
      <c r="BN10" s="229"/>
      <c r="BO10" s="229"/>
      <c r="BP10" s="229"/>
      <c r="BQ10" s="234">
        <v>4</v>
      </c>
      <c r="BR10" s="235"/>
      <c r="BS10" s="802"/>
      <c r="BT10" s="803"/>
      <c r="BU10" s="803"/>
      <c r="BV10" s="803"/>
      <c r="BW10" s="803"/>
      <c r="BX10" s="803"/>
      <c r="BY10" s="803"/>
      <c r="BZ10" s="803"/>
      <c r="CA10" s="803"/>
      <c r="CB10" s="803"/>
      <c r="CC10" s="803"/>
      <c r="CD10" s="803"/>
      <c r="CE10" s="803"/>
      <c r="CF10" s="803"/>
      <c r="CG10" s="804"/>
      <c r="CH10" s="805"/>
      <c r="CI10" s="806"/>
      <c r="CJ10" s="806"/>
      <c r="CK10" s="806"/>
      <c r="CL10" s="807"/>
      <c r="CM10" s="805"/>
      <c r="CN10" s="806"/>
      <c r="CO10" s="806"/>
      <c r="CP10" s="806"/>
      <c r="CQ10" s="807"/>
      <c r="CR10" s="805"/>
      <c r="CS10" s="806"/>
      <c r="CT10" s="806"/>
      <c r="CU10" s="806"/>
      <c r="CV10" s="807"/>
      <c r="CW10" s="805"/>
      <c r="CX10" s="806"/>
      <c r="CY10" s="806"/>
      <c r="CZ10" s="806"/>
      <c r="DA10" s="807"/>
      <c r="DB10" s="805"/>
      <c r="DC10" s="806"/>
      <c r="DD10" s="806"/>
      <c r="DE10" s="806"/>
      <c r="DF10" s="807"/>
      <c r="DG10" s="805"/>
      <c r="DH10" s="806"/>
      <c r="DI10" s="806"/>
      <c r="DJ10" s="806"/>
      <c r="DK10" s="807"/>
      <c r="DL10" s="805"/>
      <c r="DM10" s="806"/>
      <c r="DN10" s="806"/>
      <c r="DO10" s="806"/>
      <c r="DP10" s="807"/>
      <c r="DQ10" s="805"/>
      <c r="DR10" s="806"/>
      <c r="DS10" s="806"/>
      <c r="DT10" s="806"/>
      <c r="DU10" s="807"/>
      <c r="DV10" s="802"/>
      <c r="DW10" s="803"/>
      <c r="DX10" s="803"/>
      <c r="DY10" s="803"/>
      <c r="DZ10" s="808"/>
      <c r="EA10" s="230"/>
    </row>
    <row r="11" spans="1:131" s="231" customFormat="1" ht="26.25" customHeight="1">
      <c r="A11" s="234">
        <v>5</v>
      </c>
      <c r="B11" s="809"/>
      <c r="C11" s="810"/>
      <c r="D11" s="810"/>
      <c r="E11" s="810"/>
      <c r="F11" s="810"/>
      <c r="G11" s="810"/>
      <c r="H11" s="810"/>
      <c r="I11" s="810"/>
      <c r="J11" s="810"/>
      <c r="K11" s="810"/>
      <c r="L11" s="810"/>
      <c r="M11" s="810"/>
      <c r="N11" s="810"/>
      <c r="O11" s="810"/>
      <c r="P11" s="811"/>
      <c r="Q11" s="812"/>
      <c r="R11" s="813"/>
      <c r="S11" s="813"/>
      <c r="T11" s="813"/>
      <c r="U11" s="813"/>
      <c r="V11" s="813"/>
      <c r="W11" s="813"/>
      <c r="X11" s="813"/>
      <c r="Y11" s="813"/>
      <c r="Z11" s="813"/>
      <c r="AA11" s="813"/>
      <c r="AB11" s="813"/>
      <c r="AC11" s="813"/>
      <c r="AD11" s="813"/>
      <c r="AE11" s="814"/>
      <c r="AF11" s="815"/>
      <c r="AG11" s="816"/>
      <c r="AH11" s="816"/>
      <c r="AI11" s="816"/>
      <c r="AJ11" s="817"/>
      <c r="AK11" s="798"/>
      <c r="AL11" s="799"/>
      <c r="AM11" s="799"/>
      <c r="AN11" s="799"/>
      <c r="AO11" s="799"/>
      <c r="AP11" s="799"/>
      <c r="AQ11" s="799"/>
      <c r="AR11" s="799"/>
      <c r="AS11" s="799"/>
      <c r="AT11" s="799"/>
      <c r="AU11" s="800"/>
      <c r="AV11" s="800"/>
      <c r="AW11" s="800"/>
      <c r="AX11" s="800"/>
      <c r="AY11" s="801"/>
      <c r="AZ11" s="228"/>
      <c r="BA11" s="228"/>
      <c r="BB11" s="228"/>
      <c r="BC11" s="228"/>
      <c r="BD11" s="228"/>
      <c r="BE11" s="229"/>
      <c r="BF11" s="229"/>
      <c r="BG11" s="229"/>
      <c r="BH11" s="229"/>
      <c r="BI11" s="229"/>
      <c r="BJ11" s="229"/>
      <c r="BK11" s="229"/>
      <c r="BL11" s="229"/>
      <c r="BM11" s="229"/>
      <c r="BN11" s="229"/>
      <c r="BO11" s="229"/>
      <c r="BP11" s="229"/>
      <c r="BQ11" s="234">
        <v>5</v>
      </c>
      <c r="BR11" s="235"/>
      <c r="BS11" s="802"/>
      <c r="BT11" s="803"/>
      <c r="BU11" s="803"/>
      <c r="BV11" s="803"/>
      <c r="BW11" s="803"/>
      <c r="BX11" s="803"/>
      <c r="BY11" s="803"/>
      <c r="BZ11" s="803"/>
      <c r="CA11" s="803"/>
      <c r="CB11" s="803"/>
      <c r="CC11" s="803"/>
      <c r="CD11" s="803"/>
      <c r="CE11" s="803"/>
      <c r="CF11" s="803"/>
      <c r="CG11" s="804"/>
      <c r="CH11" s="805"/>
      <c r="CI11" s="806"/>
      <c r="CJ11" s="806"/>
      <c r="CK11" s="806"/>
      <c r="CL11" s="807"/>
      <c r="CM11" s="805"/>
      <c r="CN11" s="806"/>
      <c r="CO11" s="806"/>
      <c r="CP11" s="806"/>
      <c r="CQ11" s="807"/>
      <c r="CR11" s="805"/>
      <c r="CS11" s="806"/>
      <c r="CT11" s="806"/>
      <c r="CU11" s="806"/>
      <c r="CV11" s="807"/>
      <c r="CW11" s="805"/>
      <c r="CX11" s="806"/>
      <c r="CY11" s="806"/>
      <c r="CZ11" s="806"/>
      <c r="DA11" s="807"/>
      <c r="DB11" s="805"/>
      <c r="DC11" s="806"/>
      <c r="DD11" s="806"/>
      <c r="DE11" s="806"/>
      <c r="DF11" s="807"/>
      <c r="DG11" s="805"/>
      <c r="DH11" s="806"/>
      <c r="DI11" s="806"/>
      <c r="DJ11" s="806"/>
      <c r="DK11" s="807"/>
      <c r="DL11" s="805"/>
      <c r="DM11" s="806"/>
      <c r="DN11" s="806"/>
      <c r="DO11" s="806"/>
      <c r="DP11" s="807"/>
      <c r="DQ11" s="805"/>
      <c r="DR11" s="806"/>
      <c r="DS11" s="806"/>
      <c r="DT11" s="806"/>
      <c r="DU11" s="807"/>
      <c r="DV11" s="802"/>
      <c r="DW11" s="803"/>
      <c r="DX11" s="803"/>
      <c r="DY11" s="803"/>
      <c r="DZ11" s="808"/>
      <c r="EA11" s="230"/>
    </row>
    <row r="12" spans="1:131" s="231" customFormat="1" ht="26.25" customHeight="1">
      <c r="A12" s="234">
        <v>6</v>
      </c>
      <c r="B12" s="809"/>
      <c r="C12" s="810"/>
      <c r="D12" s="810"/>
      <c r="E12" s="810"/>
      <c r="F12" s="810"/>
      <c r="G12" s="810"/>
      <c r="H12" s="810"/>
      <c r="I12" s="810"/>
      <c r="J12" s="810"/>
      <c r="K12" s="810"/>
      <c r="L12" s="810"/>
      <c r="M12" s="810"/>
      <c r="N12" s="810"/>
      <c r="O12" s="810"/>
      <c r="P12" s="811"/>
      <c r="Q12" s="812"/>
      <c r="R12" s="813"/>
      <c r="S12" s="813"/>
      <c r="T12" s="813"/>
      <c r="U12" s="813"/>
      <c r="V12" s="813"/>
      <c r="W12" s="813"/>
      <c r="X12" s="813"/>
      <c r="Y12" s="813"/>
      <c r="Z12" s="813"/>
      <c r="AA12" s="813"/>
      <c r="AB12" s="813"/>
      <c r="AC12" s="813"/>
      <c r="AD12" s="813"/>
      <c r="AE12" s="814"/>
      <c r="AF12" s="815"/>
      <c r="AG12" s="816"/>
      <c r="AH12" s="816"/>
      <c r="AI12" s="816"/>
      <c r="AJ12" s="817"/>
      <c r="AK12" s="798"/>
      <c r="AL12" s="799"/>
      <c r="AM12" s="799"/>
      <c r="AN12" s="799"/>
      <c r="AO12" s="799"/>
      <c r="AP12" s="799"/>
      <c r="AQ12" s="799"/>
      <c r="AR12" s="799"/>
      <c r="AS12" s="799"/>
      <c r="AT12" s="799"/>
      <c r="AU12" s="800"/>
      <c r="AV12" s="800"/>
      <c r="AW12" s="800"/>
      <c r="AX12" s="800"/>
      <c r="AY12" s="801"/>
      <c r="AZ12" s="228"/>
      <c r="BA12" s="228"/>
      <c r="BB12" s="228"/>
      <c r="BC12" s="228"/>
      <c r="BD12" s="228"/>
      <c r="BE12" s="229"/>
      <c r="BF12" s="229"/>
      <c r="BG12" s="229"/>
      <c r="BH12" s="229"/>
      <c r="BI12" s="229"/>
      <c r="BJ12" s="229"/>
      <c r="BK12" s="229"/>
      <c r="BL12" s="229"/>
      <c r="BM12" s="229"/>
      <c r="BN12" s="229"/>
      <c r="BO12" s="229"/>
      <c r="BP12" s="229"/>
      <c r="BQ12" s="234">
        <v>6</v>
      </c>
      <c r="BR12" s="235"/>
      <c r="BS12" s="802"/>
      <c r="BT12" s="803"/>
      <c r="BU12" s="803"/>
      <c r="BV12" s="803"/>
      <c r="BW12" s="803"/>
      <c r="BX12" s="803"/>
      <c r="BY12" s="803"/>
      <c r="BZ12" s="803"/>
      <c r="CA12" s="803"/>
      <c r="CB12" s="803"/>
      <c r="CC12" s="803"/>
      <c r="CD12" s="803"/>
      <c r="CE12" s="803"/>
      <c r="CF12" s="803"/>
      <c r="CG12" s="804"/>
      <c r="CH12" s="805"/>
      <c r="CI12" s="806"/>
      <c r="CJ12" s="806"/>
      <c r="CK12" s="806"/>
      <c r="CL12" s="807"/>
      <c r="CM12" s="805"/>
      <c r="CN12" s="806"/>
      <c r="CO12" s="806"/>
      <c r="CP12" s="806"/>
      <c r="CQ12" s="807"/>
      <c r="CR12" s="805"/>
      <c r="CS12" s="806"/>
      <c r="CT12" s="806"/>
      <c r="CU12" s="806"/>
      <c r="CV12" s="807"/>
      <c r="CW12" s="805"/>
      <c r="CX12" s="806"/>
      <c r="CY12" s="806"/>
      <c r="CZ12" s="806"/>
      <c r="DA12" s="807"/>
      <c r="DB12" s="805"/>
      <c r="DC12" s="806"/>
      <c r="DD12" s="806"/>
      <c r="DE12" s="806"/>
      <c r="DF12" s="807"/>
      <c r="DG12" s="805"/>
      <c r="DH12" s="806"/>
      <c r="DI12" s="806"/>
      <c r="DJ12" s="806"/>
      <c r="DK12" s="807"/>
      <c r="DL12" s="805"/>
      <c r="DM12" s="806"/>
      <c r="DN12" s="806"/>
      <c r="DO12" s="806"/>
      <c r="DP12" s="807"/>
      <c r="DQ12" s="805"/>
      <c r="DR12" s="806"/>
      <c r="DS12" s="806"/>
      <c r="DT12" s="806"/>
      <c r="DU12" s="807"/>
      <c r="DV12" s="802"/>
      <c r="DW12" s="803"/>
      <c r="DX12" s="803"/>
      <c r="DY12" s="803"/>
      <c r="DZ12" s="808"/>
      <c r="EA12" s="230"/>
    </row>
    <row r="13" spans="1:131" s="231" customFormat="1" ht="26.25" customHeight="1">
      <c r="A13" s="234">
        <v>7</v>
      </c>
      <c r="B13" s="809"/>
      <c r="C13" s="810"/>
      <c r="D13" s="810"/>
      <c r="E13" s="810"/>
      <c r="F13" s="810"/>
      <c r="G13" s="810"/>
      <c r="H13" s="810"/>
      <c r="I13" s="810"/>
      <c r="J13" s="810"/>
      <c r="K13" s="810"/>
      <c r="L13" s="810"/>
      <c r="M13" s="810"/>
      <c r="N13" s="810"/>
      <c r="O13" s="810"/>
      <c r="P13" s="811"/>
      <c r="Q13" s="812"/>
      <c r="R13" s="813"/>
      <c r="S13" s="813"/>
      <c r="T13" s="813"/>
      <c r="U13" s="813"/>
      <c r="V13" s="813"/>
      <c r="W13" s="813"/>
      <c r="X13" s="813"/>
      <c r="Y13" s="813"/>
      <c r="Z13" s="813"/>
      <c r="AA13" s="813"/>
      <c r="AB13" s="813"/>
      <c r="AC13" s="813"/>
      <c r="AD13" s="813"/>
      <c r="AE13" s="814"/>
      <c r="AF13" s="815"/>
      <c r="AG13" s="816"/>
      <c r="AH13" s="816"/>
      <c r="AI13" s="816"/>
      <c r="AJ13" s="817"/>
      <c r="AK13" s="798"/>
      <c r="AL13" s="799"/>
      <c r="AM13" s="799"/>
      <c r="AN13" s="799"/>
      <c r="AO13" s="799"/>
      <c r="AP13" s="799"/>
      <c r="AQ13" s="799"/>
      <c r="AR13" s="799"/>
      <c r="AS13" s="799"/>
      <c r="AT13" s="799"/>
      <c r="AU13" s="800"/>
      <c r="AV13" s="800"/>
      <c r="AW13" s="800"/>
      <c r="AX13" s="800"/>
      <c r="AY13" s="801"/>
      <c r="AZ13" s="228"/>
      <c r="BA13" s="228"/>
      <c r="BB13" s="228"/>
      <c r="BC13" s="228"/>
      <c r="BD13" s="228"/>
      <c r="BE13" s="229"/>
      <c r="BF13" s="229"/>
      <c r="BG13" s="229"/>
      <c r="BH13" s="229"/>
      <c r="BI13" s="229"/>
      <c r="BJ13" s="229"/>
      <c r="BK13" s="229"/>
      <c r="BL13" s="229"/>
      <c r="BM13" s="229"/>
      <c r="BN13" s="229"/>
      <c r="BO13" s="229"/>
      <c r="BP13" s="229"/>
      <c r="BQ13" s="234">
        <v>7</v>
      </c>
      <c r="BR13" s="235"/>
      <c r="BS13" s="802"/>
      <c r="BT13" s="803"/>
      <c r="BU13" s="803"/>
      <c r="BV13" s="803"/>
      <c r="BW13" s="803"/>
      <c r="BX13" s="803"/>
      <c r="BY13" s="803"/>
      <c r="BZ13" s="803"/>
      <c r="CA13" s="803"/>
      <c r="CB13" s="803"/>
      <c r="CC13" s="803"/>
      <c r="CD13" s="803"/>
      <c r="CE13" s="803"/>
      <c r="CF13" s="803"/>
      <c r="CG13" s="804"/>
      <c r="CH13" s="805"/>
      <c r="CI13" s="806"/>
      <c r="CJ13" s="806"/>
      <c r="CK13" s="806"/>
      <c r="CL13" s="807"/>
      <c r="CM13" s="805"/>
      <c r="CN13" s="806"/>
      <c r="CO13" s="806"/>
      <c r="CP13" s="806"/>
      <c r="CQ13" s="807"/>
      <c r="CR13" s="805"/>
      <c r="CS13" s="806"/>
      <c r="CT13" s="806"/>
      <c r="CU13" s="806"/>
      <c r="CV13" s="807"/>
      <c r="CW13" s="805"/>
      <c r="CX13" s="806"/>
      <c r="CY13" s="806"/>
      <c r="CZ13" s="806"/>
      <c r="DA13" s="807"/>
      <c r="DB13" s="805"/>
      <c r="DC13" s="806"/>
      <c r="DD13" s="806"/>
      <c r="DE13" s="806"/>
      <c r="DF13" s="807"/>
      <c r="DG13" s="805"/>
      <c r="DH13" s="806"/>
      <c r="DI13" s="806"/>
      <c r="DJ13" s="806"/>
      <c r="DK13" s="807"/>
      <c r="DL13" s="805"/>
      <c r="DM13" s="806"/>
      <c r="DN13" s="806"/>
      <c r="DO13" s="806"/>
      <c r="DP13" s="807"/>
      <c r="DQ13" s="805"/>
      <c r="DR13" s="806"/>
      <c r="DS13" s="806"/>
      <c r="DT13" s="806"/>
      <c r="DU13" s="807"/>
      <c r="DV13" s="802"/>
      <c r="DW13" s="803"/>
      <c r="DX13" s="803"/>
      <c r="DY13" s="803"/>
      <c r="DZ13" s="808"/>
      <c r="EA13" s="230"/>
    </row>
    <row r="14" spans="1:131" s="231" customFormat="1" ht="26.25" customHeight="1">
      <c r="A14" s="234">
        <v>8</v>
      </c>
      <c r="B14" s="809"/>
      <c r="C14" s="810"/>
      <c r="D14" s="810"/>
      <c r="E14" s="810"/>
      <c r="F14" s="810"/>
      <c r="G14" s="810"/>
      <c r="H14" s="810"/>
      <c r="I14" s="810"/>
      <c r="J14" s="810"/>
      <c r="K14" s="810"/>
      <c r="L14" s="810"/>
      <c r="M14" s="810"/>
      <c r="N14" s="810"/>
      <c r="O14" s="810"/>
      <c r="P14" s="811"/>
      <c r="Q14" s="812"/>
      <c r="R14" s="813"/>
      <c r="S14" s="813"/>
      <c r="T14" s="813"/>
      <c r="U14" s="813"/>
      <c r="V14" s="813"/>
      <c r="W14" s="813"/>
      <c r="X14" s="813"/>
      <c r="Y14" s="813"/>
      <c r="Z14" s="813"/>
      <c r="AA14" s="813"/>
      <c r="AB14" s="813"/>
      <c r="AC14" s="813"/>
      <c r="AD14" s="813"/>
      <c r="AE14" s="814"/>
      <c r="AF14" s="815"/>
      <c r="AG14" s="816"/>
      <c r="AH14" s="816"/>
      <c r="AI14" s="816"/>
      <c r="AJ14" s="817"/>
      <c r="AK14" s="798"/>
      <c r="AL14" s="799"/>
      <c r="AM14" s="799"/>
      <c r="AN14" s="799"/>
      <c r="AO14" s="799"/>
      <c r="AP14" s="799"/>
      <c r="AQ14" s="799"/>
      <c r="AR14" s="799"/>
      <c r="AS14" s="799"/>
      <c r="AT14" s="799"/>
      <c r="AU14" s="800"/>
      <c r="AV14" s="800"/>
      <c r="AW14" s="800"/>
      <c r="AX14" s="800"/>
      <c r="AY14" s="801"/>
      <c r="AZ14" s="228"/>
      <c r="BA14" s="228"/>
      <c r="BB14" s="228"/>
      <c r="BC14" s="228"/>
      <c r="BD14" s="228"/>
      <c r="BE14" s="229"/>
      <c r="BF14" s="229"/>
      <c r="BG14" s="229"/>
      <c r="BH14" s="229"/>
      <c r="BI14" s="229"/>
      <c r="BJ14" s="229"/>
      <c r="BK14" s="229"/>
      <c r="BL14" s="229"/>
      <c r="BM14" s="229"/>
      <c r="BN14" s="229"/>
      <c r="BO14" s="229"/>
      <c r="BP14" s="229"/>
      <c r="BQ14" s="234">
        <v>8</v>
      </c>
      <c r="BR14" s="235"/>
      <c r="BS14" s="802"/>
      <c r="BT14" s="803"/>
      <c r="BU14" s="803"/>
      <c r="BV14" s="803"/>
      <c r="BW14" s="803"/>
      <c r="BX14" s="803"/>
      <c r="BY14" s="803"/>
      <c r="BZ14" s="803"/>
      <c r="CA14" s="803"/>
      <c r="CB14" s="803"/>
      <c r="CC14" s="803"/>
      <c r="CD14" s="803"/>
      <c r="CE14" s="803"/>
      <c r="CF14" s="803"/>
      <c r="CG14" s="804"/>
      <c r="CH14" s="805"/>
      <c r="CI14" s="806"/>
      <c r="CJ14" s="806"/>
      <c r="CK14" s="806"/>
      <c r="CL14" s="807"/>
      <c r="CM14" s="805"/>
      <c r="CN14" s="806"/>
      <c r="CO14" s="806"/>
      <c r="CP14" s="806"/>
      <c r="CQ14" s="807"/>
      <c r="CR14" s="805"/>
      <c r="CS14" s="806"/>
      <c r="CT14" s="806"/>
      <c r="CU14" s="806"/>
      <c r="CV14" s="807"/>
      <c r="CW14" s="805"/>
      <c r="CX14" s="806"/>
      <c r="CY14" s="806"/>
      <c r="CZ14" s="806"/>
      <c r="DA14" s="807"/>
      <c r="DB14" s="805"/>
      <c r="DC14" s="806"/>
      <c r="DD14" s="806"/>
      <c r="DE14" s="806"/>
      <c r="DF14" s="807"/>
      <c r="DG14" s="805"/>
      <c r="DH14" s="806"/>
      <c r="DI14" s="806"/>
      <c r="DJ14" s="806"/>
      <c r="DK14" s="807"/>
      <c r="DL14" s="805"/>
      <c r="DM14" s="806"/>
      <c r="DN14" s="806"/>
      <c r="DO14" s="806"/>
      <c r="DP14" s="807"/>
      <c r="DQ14" s="805"/>
      <c r="DR14" s="806"/>
      <c r="DS14" s="806"/>
      <c r="DT14" s="806"/>
      <c r="DU14" s="807"/>
      <c r="DV14" s="802"/>
      <c r="DW14" s="803"/>
      <c r="DX14" s="803"/>
      <c r="DY14" s="803"/>
      <c r="DZ14" s="808"/>
      <c r="EA14" s="230"/>
    </row>
    <row r="15" spans="1:131" s="231" customFormat="1" ht="26.25" customHeight="1">
      <c r="A15" s="234">
        <v>9</v>
      </c>
      <c r="B15" s="809"/>
      <c r="C15" s="810"/>
      <c r="D15" s="810"/>
      <c r="E15" s="810"/>
      <c r="F15" s="810"/>
      <c r="G15" s="810"/>
      <c r="H15" s="810"/>
      <c r="I15" s="810"/>
      <c r="J15" s="810"/>
      <c r="K15" s="810"/>
      <c r="L15" s="810"/>
      <c r="M15" s="810"/>
      <c r="N15" s="810"/>
      <c r="O15" s="810"/>
      <c r="P15" s="811"/>
      <c r="Q15" s="812"/>
      <c r="R15" s="813"/>
      <c r="S15" s="813"/>
      <c r="T15" s="813"/>
      <c r="U15" s="813"/>
      <c r="V15" s="813"/>
      <c r="W15" s="813"/>
      <c r="X15" s="813"/>
      <c r="Y15" s="813"/>
      <c r="Z15" s="813"/>
      <c r="AA15" s="813"/>
      <c r="AB15" s="813"/>
      <c r="AC15" s="813"/>
      <c r="AD15" s="813"/>
      <c r="AE15" s="814"/>
      <c r="AF15" s="815"/>
      <c r="AG15" s="816"/>
      <c r="AH15" s="816"/>
      <c r="AI15" s="816"/>
      <c r="AJ15" s="817"/>
      <c r="AK15" s="798"/>
      <c r="AL15" s="799"/>
      <c r="AM15" s="799"/>
      <c r="AN15" s="799"/>
      <c r="AO15" s="799"/>
      <c r="AP15" s="799"/>
      <c r="AQ15" s="799"/>
      <c r="AR15" s="799"/>
      <c r="AS15" s="799"/>
      <c r="AT15" s="799"/>
      <c r="AU15" s="800"/>
      <c r="AV15" s="800"/>
      <c r="AW15" s="800"/>
      <c r="AX15" s="800"/>
      <c r="AY15" s="801"/>
      <c r="AZ15" s="228"/>
      <c r="BA15" s="228"/>
      <c r="BB15" s="228"/>
      <c r="BC15" s="228"/>
      <c r="BD15" s="228"/>
      <c r="BE15" s="229"/>
      <c r="BF15" s="229"/>
      <c r="BG15" s="229"/>
      <c r="BH15" s="229"/>
      <c r="BI15" s="229"/>
      <c r="BJ15" s="229"/>
      <c r="BK15" s="229"/>
      <c r="BL15" s="229"/>
      <c r="BM15" s="229"/>
      <c r="BN15" s="229"/>
      <c r="BO15" s="229"/>
      <c r="BP15" s="229"/>
      <c r="BQ15" s="234">
        <v>9</v>
      </c>
      <c r="BR15" s="235"/>
      <c r="BS15" s="802"/>
      <c r="BT15" s="803"/>
      <c r="BU15" s="803"/>
      <c r="BV15" s="803"/>
      <c r="BW15" s="803"/>
      <c r="BX15" s="803"/>
      <c r="BY15" s="803"/>
      <c r="BZ15" s="803"/>
      <c r="CA15" s="803"/>
      <c r="CB15" s="803"/>
      <c r="CC15" s="803"/>
      <c r="CD15" s="803"/>
      <c r="CE15" s="803"/>
      <c r="CF15" s="803"/>
      <c r="CG15" s="804"/>
      <c r="CH15" s="805"/>
      <c r="CI15" s="806"/>
      <c r="CJ15" s="806"/>
      <c r="CK15" s="806"/>
      <c r="CL15" s="807"/>
      <c r="CM15" s="805"/>
      <c r="CN15" s="806"/>
      <c r="CO15" s="806"/>
      <c r="CP15" s="806"/>
      <c r="CQ15" s="807"/>
      <c r="CR15" s="805"/>
      <c r="CS15" s="806"/>
      <c r="CT15" s="806"/>
      <c r="CU15" s="806"/>
      <c r="CV15" s="807"/>
      <c r="CW15" s="805"/>
      <c r="CX15" s="806"/>
      <c r="CY15" s="806"/>
      <c r="CZ15" s="806"/>
      <c r="DA15" s="807"/>
      <c r="DB15" s="805"/>
      <c r="DC15" s="806"/>
      <c r="DD15" s="806"/>
      <c r="DE15" s="806"/>
      <c r="DF15" s="807"/>
      <c r="DG15" s="805"/>
      <c r="DH15" s="806"/>
      <c r="DI15" s="806"/>
      <c r="DJ15" s="806"/>
      <c r="DK15" s="807"/>
      <c r="DL15" s="805"/>
      <c r="DM15" s="806"/>
      <c r="DN15" s="806"/>
      <c r="DO15" s="806"/>
      <c r="DP15" s="807"/>
      <c r="DQ15" s="805"/>
      <c r="DR15" s="806"/>
      <c r="DS15" s="806"/>
      <c r="DT15" s="806"/>
      <c r="DU15" s="807"/>
      <c r="DV15" s="802"/>
      <c r="DW15" s="803"/>
      <c r="DX15" s="803"/>
      <c r="DY15" s="803"/>
      <c r="DZ15" s="808"/>
      <c r="EA15" s="230"/>
    </row>
    <row r="16" spans="1:131" s="231" customFormat="1" ht="26.25" customHeight="1">
      <c r="A16" s="234">
        <v>10</v>
      </c>
      <c r="B16" s="809"/>
      <c r="C16" s="810"/>
      <c r="D16" s="810"/>
      <c r="E16" s="810"/>
      <c r="F16" s="810"/>
      <c r="G16" s="810"/>
      <c r="H16" s="810"/>
      <c r="I16" s="810"/>
      <c r="J16" s="810"/>
      <c r="K16" s="810"/>
      <c r="L16" s="810"/>
      <c r="M16" s="810"/>
      <c r="N16" s="810"/>
      <c r="O16" s="810"/>
      <c r="P16" s="811"/>
      <c r="Q16" s="812"/>
      <c r="R16" s="813"/>
      <c r="S16" s="813"/>
      <c r="T16" s="813"/>
      <c r="U16" s="813"/>
      <c r="V16" s="813"/>
      <c r="W16" s="813"/>
      <c r="X16" s="813"/>
      <c r="Y16" s="813"/>
      <c r="Z16" s="813"/>
      <c r="AA16" s="813"/>
      <c r="AB16" s="813"/>
      <c r="AC16" s="813"/>
      <c r="AD16" s="813"/>
      <c r="AE16" s="814"/>
      <c r="AF16" s="815"/>
      <c r="AG16" s="816"/>
      <c r="AH16" s="816"/>
      <c r="AI16" s="816"/>
      <c r="AJ16" s="817"/>
      <c r="AK16" s="798"/>
      <c r="AL16" s="799"/>
      <c r="AM16" s="799"/>
      <c r="AN16" s="799"/>
      <c r="AO16" s="799"/>
      <c r="AP16" s="799"/>
      <c r="AQ16" s="799"/>
      <c r="AR16" s="799"/>
      <c r="AS16" s="799"/>
      <c r="AT16" s="799"/>
      <c r="AU16" s="800"/>
      <c r="AV16" s="800"/>
      <c r="AW16" s="800"/>
      <c r="AX16" s="800"/>
      <c r="AY16" s="801"/>
      <c r="AZ16" s="228"/>
      <c r="BA16" s="228"/>
      <c r="BB16" s="228"/>
      <c r="BC16" s="228"/>
      <c r="BD16" s="228"/>
      <c r="BE16" s="229"/>
      <c r="BF16" s="229"/>
      <c r="BG16" s="229"/>
      <c r="BH16" s="229"/>
      <c r="BI16" s="229"/>
      <c r="BJ16" s="229"/>
      <c r="BK16" s="229"/>
      <c r="BL16" s="229"/>
      <c r="BM16" s="229"/>
      <c r="BN16" s="229"/>
      <c r="BO16" s="229"/>
      <c r="BP16" s="229"/>
      <c r="BQ16" s="234">
        <v>10</v>
      </c>
      <c r="BR16" s="235"/>
      <c r="BS16" s="802"/>
      <c r="BT16" s="803"/>
      <c r="BU16" s="803"/>
      <c r="BV16" s="803"/>
      <c r="BW16" s="803"/>
      <c r="BX16" s="803"/>
      <c r="BY16" s="803"/>
      <c r="BZ16" s="803"/>
      <c r="CA16" s="803"/>
      <c r="CB16" s="803"/>
      <c r="CC16" s="803"/>
      <c r="CD16" s="803"/>
      <c r="CE16" s="803"/>
      <c r="CF16" s="803"/>
      <c r="CG16" s="804"/>
      <c r="CH16" s="805"/>
      <c r="CI16" s="806"/>
      <c r="CJ16" s="806"/>
      <c r="CK16" s="806"/>
      <c r="CL16" s="807"/>
      <c r="CM16" s="805"/>
      <c r="CN16" s="806"/>
      <c r="CO16" s="806"/>
      <c r="CP16" s="806"/>
      <c r="CQ16" s="807"/>
      <c r="CR16" s="805"/>
      <c r="CS16" s="806"/>
      <c r="CT16" s="806"/>
      <c r="CU16" s="806"/>
      <c r="CV16" s="807"/>
      <c r="CW16" s="805"/>
      <c r="CX16" s="806"/>
      <c r="CY16" s="806"/>
      <c r="CZ16" s="806"/>
      <c r="DA16" s="807"/>
      <c r="DB16" s="805"/>
      <c r="DC16" s="806"/>
      <c r="DD16" s="806"/>
      <c r="DE16" s="806"/>
      <c r="DF16" s="807"/>
      <c r="DG16" s="805"/>
      <c r="DH16" s="806"/>
      <c r="DI16" s="806"/>
      <c r="DJ16" s="806"/>
      <c r="DK16" s="807"/>
      <c r="DL16" s="805"/>
      <c r="DM16" s="806"/>
      <c r="DN16" s="806"/>
      <c r="DO16" s="806"/>
      <c r="DP16" s="807"/>
      <c r="DQ16" s="805"/>
      <c r="DR16" s="806"/>
      <c r="DS16" s="806"/>
      <c r="DT16" s="806"/>
      <c r="DU16" s="807"/>
      <c r="DV16" s="802"/>
      <c r="DW16" s="803"/>
      <c r="DX16" s="803"/>
      <c r="DY16" s="803"/>
      <c r="DZ16" s="808"/>
      <c r="EA16" s="230"/>
    </row>
    <row r="17" spans="1:131" s="231" customFormat="1" ht="26.25" customHeight="1">
      <c r="A17" s="234">
        <v>11</v>
      </c>
      <c r="B17" s="809"/>
      <c r="C17" s="810"/>
      <c r="D17" s="810"/>
      <c r="E17" s="810"/>
      <c r="F17" s="810"/>
      <c r="G17" s="810"/>
      <c r="H17" s="810"/>
      <c r="I17" s="810"/>
      <c r="J17" s="810"/>
      <c r="K17" s="810"/>
      <c r="L17" s="810"/>
      <c r="M17" s="810"/>
      <c r="N17" s="810"/>
      <c r="O17" s="810"/>
      <c r="P17" s="811"/>
      <c r="Q17" s="812"/>
      <c r="R17" s="813"/>
      <c r="S17" s="813"/>
      <c r="T17" s="813"/>
      <c r="U17" s="813"/>
      <c r="V17" s="813"/>
      <c r="W17" s="813"/>
      <c r="X17" s="813"/>
      <c r="Y17" s="813"/>
      <c r="Z17" s="813"/>
      <c r="AA17" s="813"/>
      <c r="AB17" s="813"/>
      <c r="AC17" s="813"/>
      <c r="AD17" s="813"/>
      <c r="AE17" s="814"/>
      <c r="AF17" s="815"/>
      <c r="AG17" s="816"/>
      <c r="AH17" s="816"/>
      <c r="AI17" s="816"/>
      <c r="AJ17" s="817"/>
      <c r="AK17" s="798"/>
      <c r="AL17" s="799"/>
      <c r="AM17" s="799"/>
      <c r="AN17" s="799"/>
      <c r="AO17" s="799"/>
      <c r="AP17" s="799"/>
      <c r="AQ17" s="799"/>
      <c r="AR17" s="799"/>
      <c r="AS17" s="799"/>
      <c r="AT17" s="799"/>
      <c r="AU17" s="800"/>
      <c r="AV17" s="800"/>
      <c r="AW17" s="800"/>
      <c r="AX17" s="800"/>
      <c r="AY17" s="801"/>
      <c r="AZ17" s="228"/>
      <c r="BA17" s="228"/>
      <c r="BB17" s="228"/>
      <c r="BC17" s="228"/>
      <c r="BD17" s="228"/>
      <c r="BE17" s="229"/>
      <c r="BF17" s="229"/>
      <c r="BG17" s="229"/>
      <c r="BH17" s="229"/>
      <c r="BI17" s="229"/>
      <c r="BJ17" s="229"/>
      <c r="BK17" s="229"/>
      <c r="BL17" s="229"/>
      <c r="BM17" s="229"/>
      <c r="BN17" s="229"/>
      <c r="BO17" s="229"/>
      <c r="BP17" s="229"/>
      <c r="BQ17" s="234">
        <v>11</v>
      </c>
      <c r="BR17" s="235"/>
      <c r="BS17" s="802"/>
      <c r="BT17" s="803"/>
      <c r="BU17" s="803"/>
      <c r="BV17" s="803"/>
      <c r="BW17" s="803"/>
      <c r="BX17" s="803"/>
      <c r="BY17" s="803"/>
      <c r="BZ17" s="803"/>
      <c r="CA17" s="803"/>
      <c r="CB17" s="803"/>
      <c r="CC17" s="803"/>
      <c r="CD17" s="803"/>
      <c r="CE17" s="803"/>
      <c r="CF17" s="803"/>
      <c r="CG17" s="804"/>
      <c r="CH17" s="805"/>
      <c r="CI17" s="806"/>
      <c r="CJ17" s="806"/>
      <c r="CK17" s="806"/>
      <c r="CL17" s="807"/>
      <c r="CM17" s="805"/>
      <c r="CN17" s="806"/>
      <c r="CO17" s="806"/>
      <c r="CP17" s="806"/>
      <c r="CQ17" s="807"/>
      <c r="CR17" s="805"/>
      <c r="CS17" s="806"/>
      <c r="CT17" s="806"/>
      <c r="CU17" s="806"/>
      <c r="CV17" s="807"/>
      <c r="CW17" s="805"/>
      <c r="CX17" s="806"/>
      <c r="CY17" s="806"/>
      <c r="CZ17" s="806"/>
      <c r="DA17" s="807"/>
      <c r="DB17" s="805"/>
      <c r="DC17" s="806"/>
      <c r="DD17" s="806"/>
      <c r="DE17" s="806"/>
      <c r="DF17" s="807"/>
      <c r="DG17" s="805"/>
      <c r="DH17" s="806"/>
      <c r="DI17" s="806"/>
      <c r="DJ17" s="806"/>
      <c r="DK17" s="807"/>
      <c r="DL17" s="805"/>
      <c r="DM17" s="806"/>
      <c r="DN17" s="806"/>
      <c r="DO17" s="806"/>
      <c r="DP17" s="807"/>
      <c r="DQ17" s="805"/>
      <c r="DR17" s="806"/>
      <c r="DS17" s="806"/>
      <c r="DT17" s="806"/>
      <c r="DU17" s="807"/>
      <c r="DV17" s="802"/>
      <c r="DW17" s="803"/>
      <c r="DX17" s="803"/>
      <c r="DY17" s="803"/>
      <c r="DZ17" s="808"/>
      <c r="EA17" s="230"/>
    </row>
    <row r="18" spans="1:131" s="231" customFormat="1" ht="26.25" customHeight="1">
      <c r="A18" s="234">
        <v>12</v>
      </c>
      <c r="B18" s="809"/>
      <c r="C18" s="810"/>
      <c r="D18" s="810"/>
      <c r="E18" s="810"/>
      <c r="F18" s="810"/>
      <c r="G18" s="810"/>
      <c r="H18" s="810"/>
      <c r="I18" s="810"/>
      <c r="J18" s="810"/>
      <c r="K18" s="810"/>
      <c r="L18" s="810"/>
      <c r="M18" s="810"/>
      <c r="N18" s="810"/>
      <c r="O18" s="810"/>
      <c r="P18" s="811"/>
      <c r="Q18" s="812"/>
      <c r="R18" s="813"/>
      <c r="S18" s="813"/>
      <c r="T18" s="813"/>
      <c r="U18" s="813"/>
      <c r="V18" s="813"/>
      <c r="W18" s="813"/>
      <c r="X18" s="813"/>
      <c r="Y18" s="813"/>
      <c r="Z18" s="813"/>
      <c r="AA18" s="813"/>
      <c r="AB18" s="813"/>
      <c r="AC18" s="813"/>
      <c r="AD18" s="813"/>
      <c r="AE18" s="814"/>
      <c r="AF18" s="815"/>
      <c r="AG18" s="816"/>
      <c r="AH18" s="816"/>
      <c r="AI18" s="816"/>
      <c r="AJ18" s="817"/>
      <c r="AK18" s="798"/>
      <c r="AL18" s="799"/>
      <c r="AM18" s="799"/>
      <c r="AN18" s="799"/>
      <c r="AO18" s="799"/>
      <c r="AP18" s="799"/>
      <c r="AQ18" s="799"/>
      <c r="AR18" s="799"/>
      <c r="AS18" s="799"/>
      <c r="AT18" s="799"/>
      <c r="AU18" s="800"/>
      <c r="AV18" s="800"/>
      <c r="AW18" s="800"/>
      <c r="AX18" s="800"/>
      <c r="AY18" s="801"/>
      <c r="AZ18" s="228"/>
      <c r="BA18" s="228"/>
      <c r="BB18" s="228"/>
      <c r="BC18" s="228"/>
      <c r="BD18" s="228"/>
      <c r="BE18" s="229"/>
      <c r="BF18" s="229"/>
      <c r="BG18" s="229"/>
      <c r="BH18" s="229"/>
      <c r="BI18" s="229"/>
      <c r="BJ18" s="229"/>
      <c r="BK18" s="229"/>
      <c r="BL18" s="229"/>
      <c r="BM18" s="229"/>
      <c r="BN18" s="229"/>
      <c r="BO18" s="229"/>
      <c r="BP18" s="229"/>
      <c r="BQ18" s="234">
        <v>12</v>
      </c>
      <c r="BR18" s="235"/>
      <c r="BS18" s="802"/>
      <c r="BT18" s="803"/>
      <c r="BU18" s="803"/>
      <c r="BV18" s="803"/>
      <c r="BW18" s="803"/>
      <c r="BX18" s="803"/>
      <c r="BY18" s="803"/>
      <c r="BZ18" s="803"/>
      <c r="CA18" s="803"/>
      <c r="CB18" s="803"/>
      <c r="CC18" s="803"/>
      <c r="CD18" s="803"/>
      <c r="CE18" s="803"/>
      <c r="CF18" s="803"/>
      <c r="CG18" s="804"/>
      <c r="CH18" s="805"/>
      <c r="CI18" s="806"/>
      <c r="CJ18" s="806"/>
      <c r="CK18" s="806"/>
      <c r="CL18" s="807"/>
      <c r="CM18" s="805"/>
      <c r="CN18" s="806"/>
      <c r="CO18" s="806"/>
      <c r="CP18" s="806"/>
      <c r="CQ18" s="807"/>
      <c r="CR18" s="805"/>
      <c r="CS18" s="806"/>
      <c r="CT18" s="806"/>
      <c r="CU18" s="806"/>
      <c r="CV18" s="807"/>
      <c r="CW18" s="805"/>
      <c r="CX18" s="806"/>
      <c r="CY18" s="806"/>
      <c r="CZ18" s="806"/>
      <c r="DA18" s="807"/>
      <c r="DB18" s="805"/>
      <c r="DC18" s="806"/>
      <c r="DD18" s="806"/>
      <c r="DE18" s="806"/>
      <c r="DF18" s="807"/>
      <c r="DG18" s="805"/>
      <c r="DH18" s="806"/>
      <c r="DI18" s="806"/>
      <c r="DJ18" s="806"/>
      <c r="DK18" s="807"/>
      <c r="DL18" s="805"/>
      <c r="DM18" s="806"/>
      <c r="DN18" s="806"/>
      <c r="DO18" s="806"/>
      <c r="DP18" s="807"/>
      <c r="DQ18" s="805"/>
      <c r="DR18" s="806"/>
      <c r="DS18" s="806"/>
      <c r="DT18" s="806"/>
      <c r="DU18" s="807"/>
      <c r="DV18" s="802"/>
      <c r="DW18" s="803"/>
      <c r="DX18" s="803"/>
      <c r="DY18" s="803"/>
      <c r="DZ18" s="808"/>
      <c r="EA18" s="230"/>
    </row>
    <row r="19" spans="1:131" s="231" customFormat="1" ht="26.25" customHeight="1">
      <c r="A19" s="234">
        <v>13</v>
      </c>
      <c r="B19" s="809"/>
      <c r="C19" s="810"/>
      <c r="D19" s="810"/>
      <c r="E19" s="810"/>
      <c r="F19" s="810"/>
      <c r="G19" s="810"/>
      <c r="H19" s="810"/>
      <c r="I19" s="810"/>
      <c r="J19" s="810"/>
      <c r="K19" s="810"/>
      <c r="L19" s="810"/>
      <c r="M19" s="810"/>
      <c r="N19" s="810"/>
      <c r="O19" s="810"/>
      <c r="P19" s="811"/>
      <c r="Q19" s="812"/>
      <c r="R19" s="813"/>
      <c r="S19" s="813"/>
      <c r="T19" s="813"/>
      <c r="U19" s="813"/>
      <c r="V19" s="813"/>
      <c r="W19" s="813"/>
      <c r="X19" s="813"/>
      <c r="Y19" s="813"/>
      <c r="Z19" s="813"/>
      <c r="AA19" s="813"/>
      <c r="AB19" s="813"/>
      <c r="AC19" s="813"/>
      <c r="AD19" s="813"/>
      <c r="AE19" s="814"/>
      <c r="AF19" s="815"/>
      <c r="AG19" s="816"/>
      <c r="AH19" s="816"/>
      <c r="AI19" s="816"/>
      <c r="AJ19" s="817"/>
      <c r="AK19" s="798"/>
      <c r="AL19" s="799"/>
      <c r="AM19" s="799"/>
      <c r="AN19" s="799"/>
      <c r="AO19" s="799"/>
      <c r="AP19" s="799"/>
      <c r="AQ19" s="799"/>
      <c r="AR19" s="799"/>
      <c r="AS19" s="799"/>
      <c r="AT19" s="799"/>
      <c r="AU19" s="800"/>
      <c r="AV19" s="800"/>
      <c r="AW19" s="800"/>
      <c r="AX19" s="800"/>
      <c r="AY19" s="801"/>
      <c r="AZ19" s="228"/>
      <c r="BA19" s="228"/>
      <c r="BB19" s="228"/>
      <c r="BC19" s="228"/>
      <c r="BD19" s="228"/>
      <c r="BE19" s="229"/>
      <c r="BF19" s="229"/>
      <c r="BG19" s="229"/>
      <c r="BH19" s="229"/>
      <c r="BI19" s="229"/>
      <c r="BJ19" s="229"/>
      <c r="BK19" s="229"/>
      <c r="BL19" s="229"/>
      <c r="BM19" s="229"/>
      <c r="BN19" s="229"/>
      <c r="BO19" s="229"/>
      <c r="BP19" s="229"/>
      <c r="BQ19" s="234">
        <v>13</v>
      </c>
      <c r="BR19" s="235"/>
      <c r="BS19" s="802"/>
      <c r="BT19" s="803"/>
      <c r="BU19" s="803"/>
      <c r="BV19" s="803"/>
      <c r="BW19" s="803"/>
      <c r="BX19" s="803"/>
      <c r="BY19" s="803"/>
      <c r="BZ19" s="803"/>
      <c r="CA19" s="803"/>
      <c r="CB19" s="803"/>
      <c r="CC19" s="803"/>
      <c r="CD19" s="803"/>
      <c r="CE19" s="803"/>
      <c r="CF19" s="803"/>
      <c r="CG19" s="804"/>
      <c r="CH19" s="805"/>
      <c r="CI19" s="806"/>
      <c r="CJ19" s="806"/>
      <c r="CK19" s="806"/>
      <c r="CL19" s="807"/>
      <c r="CM19" s="805"/>
      <c r="CN19" s="806"/>
      <c r="CO19" s="806"/>
      <c r="CP19" s="806"/>
      <c r="CQ19" s="807"/>
      <c r="CR19" s="805"/>
      <c r="CS19" s="806"/>
      <c r="CT19" s="806"/>
      <c r="CU19" s="806"/>
      <c r="CV19" s="807"/>
      <c r="CW19" s="805"/>
      <c r="CX19" s="806"/>
      <c r="CY19" s="806"/>
      <c r="CZ19" s="806"/>
      <c r="DA19" s="807"/>
      <c r="DB19" s="805"/>
      <c r="DC19" s="806"/>
      <c r="DD19" s="806"/>
      <c r="DE19" s="806"/>
      <c r="DF19" s="807"/>
      <c r="DG19" s="805"/>
      <c r="DH19" s="806"/>
      <c r="DI19" s="806"/>
      <c r="DJ19" s="806"/>
      <c r="DK19" s="807"/>
      <c r="DL19" s="805"/>
      <c r="DM19" s="806"/>
      <c r="DN19" s="806"/>
      <c r="DO19" s="806"/>
      <c r="DP19" s="807"/>
      <c r="DQ19" s="805"/>
      <c r="DR19" s="806"/>
      <c r="DS19" s="806"/>
      <c r="DT19" s="806"/>
      <c r="DU19" s="807"/>
      <c r="DV19" s="802"/>
      <c r="DW19" s="803"/>
      <c r="DX19" s="803"/>
      <c r="DY19" s="803"/>
      <c r="DZ19" s="808"/>
      <c r="EA19" s="230"/>
    </row>
    <row r="20" spans="1:131" s="231" customFormat="1" ht="26.25" customHeight="1">
      <c r="A20" s="234">
        <v>14</v>
      </c>
      <c r="B20" s="809"/>
      <c r="C20" s="810"/>
      <c r="D20" s="810"/>
      <c r="E20" s="810"/>
      <c r="F20" s="810"/>
      <c r="G20" s="810"/>
      <c r="H20" s="810"/>
      <c r="I20" s="810"/>
      <c r="J20" s="810"/>
      <c r="K20" s="810"/>
      <c r="L20" s="810"/>
      <c r="M20" s="810"/>
      <c r="N20" s="810"/>
      <c r="O20" s="810"/>
      <c r="P20" s="811"/>
      <c r="Q20" s="812"/>
      <c r="R20" s="813"/>
      <c r="S20" s="813"/>
      <c r="T20" s="813"/>
      <c r="U20" s="813"/>
      <c r="V20" s="813"/>
      <c r="W20" s="813"/>
      <c r="X20" s="813"/>
      <c r="Y20" s="813"/>
      <c r="Z20" s="813"/>
      <c r="AA20" s="813"/>
      <c r="AB20" s="813"/>
      <c r="AC20" s="813"/>
      <c r="AD20" s="813"/>
      <c r="AE20" s="814"/>
      <c r="AF20" s="815"/>
      <c r="AG20" s="816"/>
      <c r="AH20" s="816"/>
      <c r="AI20" s="816"/>
      <c r="AJ20" s="817"/>
      <c r="AK20" s="798"/>
      <c r="AL20" s="799"/>
      <c r="AM20" s="799"/>
      <c r="AN20" s="799"/>
      <c r="AO20" s="799"/>
      <c r="AP20" s="799"/>
      <c r="AQ20" s="799"/>
      <c r="AR20" s="799"/>
      <c r="AS20" s="799"/>
      <c r="AT20" s="799"/>
      <c r="AU20" s="800"/>
      <c r="AV20" s="800"/>
      <c r="AW20" s="800"/>
      <c r="AX20" s="800"/>
      <c r="AY20" s="801"/>
      <c r="AZ20" s="228"/>
      <c r="BA20" s="228"/>
      <c r="BB20" s="228"/>
      <c r="BC20" s="228"/>
      <c r="BD20" s="228"/>
      <c r="BE20" s="229"/>
      <c r="BF20" s="229"/>
      <c r="BG20" s="229"/>
      <c r="BH20" s="229"/>
      <c r="BI20" s="229"/>
      <c r="BJ20" s="229"/>
      <c r="BK20" s="229"/>
      <c r="BL20" s="229"/>
      <c r="BM20" s="229"/>
      <c r="BN20" s="229"/>
      <c r="BO20" s="229"/>
      <c r="BP20" s="229"/>
      <c r="BQ20" s="234">
        <v>14</v>
      </c>
      <c r="BR20" s="235"/>
      <c r="BS20" s="802"/>
      <c r="BT20" s="803"/>
      <c r="BU20" s="803"/>
      <c r="BV20" s="803"/>
      <c r="BW20" s="803"/>
      <c r="BX20" s="803"/>
      <c r="BY20" s="803"/>
      <c r="BZ20" s="803"/>
      <c r="CA20" s="803"/>
      <c r="CB20" s="803"/>
      <c r="CC20" s="803"/>
      <c r="CD20" s="803"/>
      <c r="CE20" s="803"/>
      <c r="CF20" s="803"/>
      <c r="CG20" s="804"/>
      <c r="CH20" s="805"/>
      <c r="CI20" s="806"/>
      <c r="CJ20" s="806"/>
      <c r="CK20" s="806"/>
      <c r="CL20" s="807"/>
      <c r="CM20" s="805"/>
      <c r="CN20" s="806"/>
      <c r="CO20" s="806"/>
      <c r="CP20" s="806"/>
      <c r="CQ20" s="807"/>
      <c r="CR20" s="805"/>
      <c r="CS20" s="806"/>
      <c r="CT20" s="806"/>
      <c r="CU20" s="806"/>
      <c r="CV20" s="807"/>
      <c r="CW20" s="805"/>
      <c r="CX20" s="806"/>
      <c r="CY20" s="806"/>
      <c r="CZ20" s="806"/>
      <c r="DA20" s="807"/>
      <c r="DB20" s="805"/>
      <c r="DC20" s="806"/>
      <c r="DD20" s="806"/>
      <c r="DE20" s="806"/>
      <c r="DF20" s="807"/>
      <c r="DG20" s="805"/>
      <c r="DH20" s="806"/>
      <c r="DI20" s="806"/>
      <c r="DJ20" s="806"/>
      <c r="DK20" s="807"/>
      <c r="DL20" s="805"/>
      <c r="DM20" s="806"/>
      <c r="DN20" s="806"/>
      <c r="DO20" s="806"/>
      <c r="DP20" s="807"/>
      <c r="DQ20" s="805"/>
      <c r="DR20" s="806"/>
      <c r="DS20" s="806"/>
      <c r="DT20" s="806"/>
      <c r="DU20" s="807"/>
      <c r="DV20" s="802"/>
      <c r="DW20" s="803"/>
      <c r="DX20" s="803"/>
      <c r="DY20" s="803"/>
      <c r="DZ20" s="808"/>
      <c r="EA20" s="230"/>
    </row>
    <row r="21" spans="1:131" s="231" customFormat="1" ht="26.25" customHeight="1" thickBot="1">
      <c r="A21" s="234">
        <v>15</v>
      </c>
      <c r="B21" s="809"/>
      <c r="C21" s="810"/>
      <c r="D21" s="810"/>
      <c r="E21" s="810"/>
      <c r="F21" s="810"/>
      <c r="G21" s="810"/>
      <c r="H21" s="810"/>
      <c r="I21" s="810"/>
      <c r="J21" s="810"/>
      <c r="K21" s="810"/>
      <c r="L21" s="810"/>
      <c r="M21" s="810"/>
      <c r="N21" s="810"/>
      <c r="O21" s="810"/>
      <c r="P21" s="811"/>
      <c r="Q21" s="812"/>
      <c r="R21" s="813"/>
      <c r="S21" s="813"/>
      <c r="T21" s="813"/>
      <c r="U21" s="813"/>
      <c r="V21" s="813"/>
      <c r="W21" s="813"/>
      <c r="X21" s="813"/>
      <c r="Y21" s="813"/>
      <c r="Z21" s="813"/>
      <c r="AA21" s="813"/>
      <c r="AB21" s="813"/>
      <c r="AC21" s="813"/>
      <c r="AD21" s="813"/>
      <c r="AE21" s="814"/>
      <c r="AF21" s="815"/>
      <c r="AG21" s="816"/>
      <c r="AH21" s="816"/>
      <c r="AI21" s="816"/>
      <c r="AJ21" s="817"/>
      <c r="AK21" s="798"/>
      <c r="AL21" s="799"/>
      <c r="AM21" s="799"/>
      <c r="AN21" s="799"/>
      <c r="AO21" s="799"/>
      <c r="AP21" s="799"/>
      <c r="AQ21" s="799"/>
      <c r="AR21" s="799"/>
      <c r="AS21" s="799"/>
      <c r="AT21" s="799"/>
      <c r="AU21" s="800"/>
      <c r="AV21" s="800"/>
      <c r="AW21" s="800"/>
      <c r="AX21" s="800"/>
      <c r="AY21" s="801"/>
      <c r="AZ21" s="228"/>
      <c r="BA21" s="228"/>
      <c r="BB21" s="228"/>
      <c r="BC21" s="228"/>
      <c r="BD21" s="228"/>
      <c r="BE21" s="229"/>
      <c r="BF21" s="229"/>
      <c r="BG21" s="229"/>
      <c r="BH21" s="229"/>
      <c r="BI21" s="229"/>
      <c r="BJ21" s="229"/>
      <c r="BK21" s="229"/>
      <c r="BL21" s="229"/>
      <c r="BM21" s="229"/>
      <c r="BN21" s="229"/>
      <c r="BO21" s="229"/>
      <c r="BP21" s="229"/>
      <c r="BQ21" s="234">
        <v>15</v>
      </c>
      <c r="BR21" s="235"/>
      <c r="BS21" s="802"/>
      <c r="BT21" s="803"/>
      <c r="BU21" s="803"/>
      <c r="BV21" s="803"/>
      <c r="BW21" s="803"/>
      <c r="BX21" s="803"/>
      <c r="BY21" s="803"/>
      <c r="BZ21" s="803"/>
      <c r="CA21" s="803"/>
      <c r="CB21" s="803"/>
      <c r="CC21" s="803"/>
      <c r="CD21" s="803"/>
      <c r="CE21" s="803"/>
      <c r="CF21" s="803"/>
      <c r="CG21" s="804"/>
      <c r="CH21" s="805"/>
      <c r="CI21" s="806"/>
      <c r="CJ21" s="806"/>
      <c r="CK21" s="806"/>
      <c r="CL21" s="807"/>
      <c r="CM21" s="805"/>
      <c r="CN21" s="806"/>
      <c r="CO21" s="806"/>
      <c r="CP21" s="806"/>
      <c r="CQ21" s="807"/>
      <c r="CR21" s="805"/>
      <c r="CS21" s="806"/>
      <c r="CT21" s="806"/>
      <c r="CU21" s="806"/>
      <c r="CV21" s="807"/>
      <c r="CW21" s="805"/>
      <c r="CX21" s="806"/>
      <c r="CY21" s="806"/>
      <c r="CZ21" s="806"/>
      <c r="DA21" s="807"/>
      <c r="DB21" s="805"/>
      <c r="DC21" s="806"/>
      <c r="DD21" s="806"/>
      <c r="DE21" s="806"/>
      <c r="DF21" s="807"/>
      <c r="DG21" s="805"/>
      <c r="DH21" s="806"/>
      <c r="DI21" s="806"/>
      <c r="DJ21" s="806"/>
      <c r="DK21" s="807"/>
      <c r="DL21" s="805"/>
      <c r="DM21" s="806"/>
      <c r="DN21" s="806"/>
      <c r="DO21" s="806"/>
      <c r="DP21" s="807"/>
      <c r="DQ21" s="805"/>
      <c r="DR21" s="806"/>
      <c r="DS21" s="806"/>
      <c r="DT21" s="806"/>
      <c r="DU21" s="807"/>
      <c r="DV21" s="802"/>
      <c r="DW21" s="803"/>
      <c r="DX21" s="803"/>
      <c r="DY21" s="803"/>
      <c r="DZ21" s="808"/>
      <c r="EA21" s="230"/>
    </row>
    <row r="22" spans="1:131" s="231" customFormat="1" ht="26.25" customHeight="1">
      <c r="A22" s="234">
        <v>16</v>
      </c>
      <c r="B22" s="809"/>
      <c r="C22" s="810"/>
      <c r="D22" s="810"/>
      <c r="E22" s="810"/>
      <c r="F22" s="810"/>
      <c r="G22" s="810"/>
      <c r="H22" s="810"/>
      <c r="I22" s="810"/>
      <c r="J22" s="810"/>
      <c r="K22" s="810"/>
      <c r="L22" s="810"/>
      <c r="M22" s="810"/>
      <c r="N22" s="810"/>
      <c r="O22" s="810"/>
      <c r="P22" s="811"/>
      <c r="Q22" s="828"/>
      <c r="R22" s="829"/>
      <c r="S22" s="829"/>
      <c r="T22" s="829"/>
      <c r="U22" s="829"/>
      <c r="V22" s="829"/>
      <c r="W22" s="829"/>
      <c r="X22" s="829"/>
      <c r="Y22" s="829"/>
      <c r="Z22" s="829"/>
      <c r="AA22" s="829"/>
      <c r="AB22" s="829"/>
      <c r="AC22" s="829"/>
      <c r="AD22" s="829"/>
      <c r="AE22" s="830"/>
      <c r="AF22" s="815"/>
      <c r="AG22" s="816"/>
      <c r="AH22" s="816"/>
      <c r="AI22" s="816"/>
      <c r="AJ22" s="817"/>
      <c r="AK22" s="831"/>
      <c r="AL22" s="832"/>
      <c r="AM22" s="832"/>
      <c r="AN22" s="832"/>
      <c r="AO22" s="832"/>
      <c r="AP22" s="832"/>
      <c r="AQ22" s="832"/>
      <c r="AR22" s="832"/>
      <c r="AS22" s="832"/>
      <c r="AT22" s="832"/>
      <c r="AU22" s="833"/>
      <c r="AV22" s="833"/>
      <c r="AW22" s="833"/>
      <c r="AX22" s="833"/>
      <c r="AY22" s="834"/>
      <c r="AZ22" s="835" t="s">
        <v>399</v>
      </c>
      <c r="BA22" s="835"/>
      <c r="BB22" s="835"/>
      <c r="BC22" s="835"/>
      <c r="BD22" s="836"/>
      <c r="BE22" s="229"/>
      <c r="BF22" s="229"/>
      <c r="BG22" s="229"/>
      <c r="BH22" s="229"/>
      <c r="BI22" s="229"/>
      <c r="BJ22" s="229"/>
      <c r="BK22" s="229"/>
      <c r="BL22" s="229"/>
      <c r="BM22" s="229"/>
      <c r="BN22" s="229"/>
      <c r="BO22" s="229"/>
      <c r="BP22" s="229"/>
      <c r="BQ22" s="234">
        <v>16</v>
      </c>
      <c r="BR22" s="235"/>
      <c r="BS22" s="802"/>
      <c r="BT22" s="803"/>
      <c r="BU22" s="803"/>
      <c r="BV22" s="803"/>
      <c r="BW22" s="803"/>
      <c r="BX22" s="803"/>
      <c r="BY22" s="803"/>
      <c r="BZ22" s="803"/>
      <c r="CA22" s="803"/>
      <c r="CB22" s="803"/>
      <c r="CC22" s="803"/>
      <c r="CD22" s="803"/>
      <c r="CE22" s="803"/>
      <c r="CF22" s="803"/>
      <c r="CG22" s="804"/>
      <c r="CH22" s="805"/>
      <c r="CI22" s="806"/>
      <c r="CJ22" s="806"/>
      <c r="CK22" s="806"/>
      <c r="CL22" s="807"/>
      <c r="CM22" s="805"/>
      <c r="CN22" s="806"/>
      <c r="CO22" s="806"/>
      <c r="CP22" s="806"/>
      <c r="CQ22" s="807"/>
      <c r="CR22" s="805"/>
      <c r="CS22" s="806"/>
      <c r="CT22" s="806"/>
      <c r="CU22" s="806"/>
      <c r="CV22" s="807"/>
      <c r="CW22" s="805"/>
      <c r="CX22" s="806"/>
      <c r="CY22" s="806"/>
      <c r="CZ22" s="806"/>
      <c r="DA22" s="807"/>
      <c r="DB22" s="805"/>
      <c r="DC22" s="806"/>
      <c r="DD22" s="806"/>
      <c r="DE22" s="806"/>
      <c r="DF22" s="807"/>
      <c r="DG22" s="805"/>
      <c r="DH22" s="806"/>
      <c r="DI22" s="806"/>
      <c r="DJ22" s="806"/>
      <c r="DK22" s="807"/>
      <c r="DL22" s="805"/>
      <c r="DM22" s="806"/>
      <c r="DN22" s="806"/>
      <c r="DO22" s="806"/>
      <c r="DP22" s="807"/>
      <c r="DQ22" s="805"/>
      <c r="DR22" s="806"/>
      <c r="DS22" s="806"/>
      <c r="DT22" s="806"/>
      <c r="DU22" s="807"/>
      <c r="DV22" s="802"/>
      <c r="DW22" s="803"/>
      <c r="DX22" s="803"/>
      <c r="DY22" s="803"/>
      <c r="DZ22" s="808"/>
      <c r="EA22" s="230"/>
    </row>
    <row r="23" spans="1:131" s="231" customFormat="1" ht="26.25" customHeight="1" thickBot="1">
      <c r="A23" s="236" t="s">
        <v>400</v>
      </c>
      <c r="B23" s="818" t="s">
        <v>401</v>
      </c>
      <c r="C23" s="819"/>
      <c r="D23" s="819"/>
      <c r="E23" s="819"/>
      <c r="F23" s="819"/>
      <c r="G23" s="819"/>
      <c r="H23" s="819"/>
      <c r="I23" s="819"/>
      <c r="J23" s="819"/>
      <c r="K23" s="819"/>
      <c r="L23" s="819"/>
      <c r="M23" s="819"/>
      <c r="N23" s="819"/>
      <c r="O23" s="819"/>
      <c r="P23" s="820"/>
      <c r="Q23" s="821">
        <v>10115</v>
      </c>
      <c r="R23" s="822"/>
      <c r="S23" s="822"/>
      <c r="T23" s="822"/>
      <c r="U23" s="822"/>
      <c r="V23" s="822">
        <v>8814</v>
      </c>
      <c r="W23" s="822"/>
      <c r="X23" s="822"/>
      <c r="Y23" s="822"/>
      <c r="Z23" s="822"/>
      <c r="AA23" s="822">
        <v>1301</v>
      </c>
      <c r="AB23" s="822"/>
      <c r="AC23" s="822"/>
      <c r="AD23" s="822"/>
      <c r="AE23" s="823"/>
      <c r="AF23" s="824">
        <v>1226</v>
      </c>
      <c r="AG23" s="822"/>
      <c r="AH23" s="822"/>
      <c r="AI23" s="822"/>
      <c r="AJ23" s="825"/>
      <c r="AK23" s="826"/>
      <c r="AL23" s="827"/>
      <c r="AM23" s="827"/>
      <c r="AN23" s="827"/>
      <c r="AO23" s="827"/>
      <c r="AP23" s="822">
        <v>9831</v>
      </c>
      <c r="AQ23" s="822"/>
      <c r="AR23" s="822"/>
      <c r="AS23" s="822"/>
      <c r="AT23" s="822"/>
      <c r="AU23" s="838"/>
      <c r="AV23" s="838"/>
      <c r="AW23" s="838"/>
      <c r="AX23" s="838"/>
      <c r="AY23" s="839"/>
      <c r="AZ23" s="840" t="s">
        <v>402</v>
      </c>
      <c r="BA23" s="841"/>
      <c r="BB23" s="841"/>
      <c r="BC23" s="841"/>
      <c r="BD23" s="842"/>
      <c r="BE23" s="229"/>
      <c r="BF23" s="229"/>
      <c r="BG23" s="229"/>
      <c r="BH23" s="229"/>
      <c r="BI23" s="229"/>
      <c r="BJ23" s="229"/>
      <c r="BK23" s="229"/>
      <c r="BL23" s="229"/>
      <c r="BM23" s="229"/>
      <c r="BN23" s="229"/>
      <c r="BO23" s="229"/>
      <c r="BP23" s="229"/>
      <c r="BQ23" s="234">
        <v>17</v>
      </c>
      <c r="BR23" s="235"/>
      <c r="BS23" s="802"/>
      <c r="BT23" s="803"/>
      <c r="BU23" s="803"/>
      <c r="BV23" s="803"/>
      <c r="BW23" s="803"/>
      <c r="BX23" s="803"/>
      <c r="BY23" s="803"/>
      <c r="BZ23" s="803"/>
      <c r="CA23" s="803"/>
      <c r="CB23" s="803"/>
      <c r="CC23" s="803"/>
      <c r="CD23" s="803"/>
      <c r="CE23" s="803"/>
      <c r="CF23" s="803"/>
      <c r="CG23" s="804"/>
      <c r="CH23" s="805"/>
      <c r="CI23" s="806"/>
      <c r="CJ23" s="806"/>
      <c r="CK23" s="806"/>
      <c r="CL23" s="807"/>
      <c r="CM23" s="805"/>
      <c r="CN23" s="806"/>
      <c r="CO23" s="806"/>
      <c r="CP23" s="806"/>
      <c r="CQ23" s="807"/>
      <c r="CR23" s="805"/>
      <c r="CS23" s="806"/>
      <c r="CT23" s="806"/>
      <c r="CU23" s="806"/>
      <c r="CV23" s="807"/>
      <c r="CW23" s="805"/>
      <c r="CX23" s="806"/>
      <c r="CY23" s="806"/>
      <c r="CZ23" s="806"/>
      <c r="DA23" s="807"/>
      <c r="DB23" s="805"/>
      <c r="DC23" s="806"/>
      <c r="DD23" s="806"/>
      <c r="DE23" s="806"/>
      <c r="DF23" s="807"/>
      <c r="DG23" s="805"/>
      <c r="DH23" s="806"/>
      <c r="DI23" s="806"/>
      <c r="DJ23" s="806"/>
      <c r="DK23" s="807"/>
      <c r="DL23" s="805"/>
      <c r="DM23" s="806"/>
      <c r="DN23" s="806"/>
      <c r="DO23" s="806"/>
      <c r="DP23" s="807"/>
      <c r="DQ23" s="805"/>
      <c r="DR23" s="806"/>
      <c r="DS23" s="806"/>
      <c r="DT23" s="806"/>
      <c r="DU23" s="807"/>
      <c r="DV23" s="802"/>
      <c r="DW23" s="803"/>
      <c r="DX23" s="803"/>
      <c r="DY23" s="803"/>
      <c r="DZ23" s="808"/>
      <c r="EA23" s="230"/>
    </row>
    <row r="24" spans="1:131" s="231" customFormat="1" ht="26.25" customHeight="1">
      <c r="A24" s="837" t="s">
        <v>403</v>
      </c>
      <c r="B24" s="837"/>
      <c r="C24" s="837"/>
      <c r="D24" s="837"/>
      <c r="E24" s="837"/>
      <c r="F24" s="837"/>
      <c r="G24" s="837"/>
      <c r="H24" s="837"/>
      <c r="I24" s="837"/>
      <c r="J24" s="837"/>
      <c r="K24" s="837"/>
      <c r="L24" s="837"/>
      <c r="M24" s="837"/>
      <c r="N24" s="837"/>
      <c r="O24" s="837"/>
      <c r="P24" s="837"/>
      <c r="Q24" s="837"/>
      <c r="R24" s="837"/>
      <c r="S24" s="837"/>
      <c r="T24" s="837"/>
      <c r="U24" s="837"/>
      <c r="V24" s="837"/>
      <c r="W24" s="837"/>
      <c r="X24" s="837"/>
      <c r="Y24" s="837"/>
      <c r="Z24" s="837"/>
      <c r="AA24" s="837"/>
      <c r="AB24" s="837"/>
      <c r="AC24" s="837"/>
      <c r="AD24" s="837"/>
      <c r="AE24" s="837"/>
      <c r="AF24" s="837"/>
      <c r="AG24" s="837"/>
      <c r="AH24" s="837"/>
      <c r="AI24" s="837"/>
      <c r="AJ24" s="837"/>
      <c r="AK24" s="837"/>
      <c r="AL24" s="837"/>
      <c r="AM24" s="837"/>
      <c r="AN24" s="837"/>
      <c r="AO24" s="837"/>
      <c r="AP24" s="837"/>
      <c r="AQ24" s="837"/>
      <c r="AR24" s="837"/>
      <c r="AS24" s="837"/>
      <c r="AT24" s="837"/>
      <c r="AU24" s="837"/>
      <c r="AV24" s="837"/>
      <c r="AW24" s="837"/>
      <c r="AX24" s="837"/>
      <c r="AY24" s="837"/>
      <c r="AZ24" s="228"/>
      <c r="BA24" s="228"/>
      <c r="BB24" s="228"/>
      <c r="BC24" s="228"/>
      <c r="BD24" s="228"/>
      <c r="BE24" s="229"/>
      <c r="BF24" s="229"/>
      <c r="BG24" s="229"/>
      <c r="BH24" s="229"/>
      <c r="BI24" s="229"/>
      <c r="BJ24" s="229"/>
      <c r="BK24" s="229"/>
      <c r="BL24" s="229"/>
      <c r="BM24" s="229"/>
      <c r="BN24" s="229"/>
      <c r="BO24" s="229"/>
      <c r="BP24" s="229"/>
      <c r="BQ24" s="234">
        <v>18</v>
      </c>
      <c r="BR24" s="235"/>
      <c r="BS24" s="802"/>
      <c r="BT24" s="803"/>
      <c r="BU24" s="803"/>
      <c r="BV24" s="803"/>
      <c r="BW24" s="803"/>
      <c r="BX24" s="803"/>
      <c r="BY24" s="803"/>
      <c r="BZ24" s="803"/>
      <c r="CA24" s="803"/>
      <c r="CB24" s="803"/>
      <c r="CC24" s="803"/>
      <c r="CD24" s="803"/>
      <c r="CE24" s="803"/>
      <c r="CF24" s="803"/>
      <c r="CG24" s="804"/>
      <c r="CH24" s="805"/>
      <c r="CI24" s="806"/>
      <c r="CJ24" s="806"/>
      <c r="CK24" s="806"/>
      <c r="CL24" s="807"/>
      <c r="CM24" s="805"/>
      <c r="CN24" s="806"/>
      <c r="CO24" s="806"/>
      <c r="CP24" s="806"/>
      <c r="CQ24" s="807"/>
      <c r="CR24" s="805"/>
      <c r="CS24" s="806"/>
      <c r="CT24" s="806"/>
      <c r="CU24" s="806"/>
      <c r="CV24" s="807"/>
      <c r="CW24" s="805"/>
      <c r="CX24" s="806"/>
      <c r="CY24" s="806"/>
      <c r="CZ24" s="806"/>
      <c r="DA24" s="807"/>
      <c r="DB24" s="805"/>
      <c r="DC24" s="806"/>
      <c r="DD24" s="806"/>
      <c r="DE24" s="806"/>
      <c r="DF24" s="807"/>
      <c r="DG24" s="805"/>
      <c r="DH24" s="806"/>
      <c r="DI24" s="806"/>
      <c r="DJ24" s="806"/>
      <c r="DK24" s="807"/>
      <c r="DL24" s="805"/>
      <c r="DM24" s="806"/>
      <c r="DN24" s="806"/>
      <c r="DO24" s="806"/>
      <c r="DP24" s="807"/>
      <c r="DQ24" s="805"/>
      <c r="DR24" s="806"/>
      <c r="DS24" s="806"/>
      <c r="DT24" s="806"/>
      <c r="DU24" s="807"/>
      <c r="DV24" s="802"/>
      <c r="DW24" s="803"/>
      <c r="DX24" s="803"/>
      <c r="DY24" s="803"/>
      <c r="DZ24" s="808"/>
      <c r="EA24" s="230"/>
    </row>
    <row r="25" spans="1:131" ht="26.25" customHeight="1" thickBot="1">
      <c r="A25" s="754" t="s">
        <v>404</v>
      </c>
      <c r="B25" s="754"/>
      <c r="C25" s="754"/>
      <c r="D25" s="754"/>
      <c r="E25" s="754"/>
      <c r="F25" s="754"/>
      <c r="G25" s="754"/>
      <c r="H25" s="754"/>
      <c r="I25" s="754"/>
      <c r="J25" s="754"/>
      <c r="K25" s="754"/>
      <c r="L25" s="754"/>
      <c r="M25" s="754"/>
      <c r="N25" s="754"/>
      <c r="O25" s="754"/>
      <c r="P25" s="754"/>
      <c r="Q25" s="754"/>
      <c r="R25" s="754"/>
      <c r="S25" s="754"/>
      <c r="T25" s="754"/>
      <c r="U25" s="754"/>
      <c r="V25" s="754"/>
      <c r="W25" s="754"/>
      <c r="X25" s="754"/>
      <c r="Y25" s="754"/>
      <c r="Z25" s="754"/>
      <c r="AA25" s="754"/>
      <c r="AB25" s="754"/>
      <c r="AC25" s="754"/>
      <c r="AD25" s="754"/>
      <c r="AE25" s="754"/>
      <c r="AF25" s="754"/>
      <c r="AG25" s="754"/>
      <c r="AH25" s="754"/>
      <c r="AI25" s="754"/>
      <c r="AJ25" s="754"/>
      <c r="AK25" s="754"/>
      <c r="AL25" s="754"/>
      <c r="AM25" s="754"/>
      <c r="AN25" s="754"/>
      <c r="AO25" s="754"/>
      <c r="AP25" s="754"/>
      <c r="AQ25" s="754"/>
      <c r="AR25" s="754"/>
      <c r="AS25" s="754"/>
      <c r="AT25" s="754"/>
      <c r="AU25" s="754"/>
      <c r="AV25" s="754"/>
      <c r="AW25" s="754"/>
      <c r="AX25" s="754"/>
      <c r="AY25" s="754"/>
      <c r="AZ25" s="754"/>
      <c r="BA25" s="754"/>
      <c r="BB25" s="754"/>
      <c r="BC25" s="754"/>
      <c r="BD25" s="754"/>
      <c r="BE25" s="754"/>
      <c r="BF25" s="754"/>
      <c r="BG25" s="754"/>
      <c r="BH25" s="754"/>
      <c r="BI25" s="754"/>
      <c r="BJ25" s="228"/>
      <c r="BK25" s="228"/>
      <c r="BL25" s="228"/>
      <c r="BM25" s="228"/>
      <c r="BN25" s="228"/>
      <c r="BO25" s="237"/>
      <c r="BP25" s="237"/>
      <c r="BQ25" s="234">
        <v>19</v>
      </c>
      <c r="BR25" s="235"/>
      <c r="BS25" s="802"/>
      <c r="BT25" s="803"/>
      <c r="BU25" s="803"/>
      <c r="BV25" s="803"/>
      <c r="BW25" s="803"/>
      <c r="BX25" s="803"/>
      <c r="BY25" s="803"/>
      <c r="BZ25" s="803"/>
      <c r="CA25" s="803"/>
      <c r="CB25" s="803"/>
      <c r="CC25" s="803"/>
      <c r="CD25" s="803"/>
      <c r="CE25" s="803"/>
      <c r="CF25" s="803"/>
      <c r="CG25" s="804"/>
      <c r="CH25" s="805"/>
      <c r="CI25" s="806"/>
      <c r="CJ25" s="806"/>
      <c r="CK25" s="806"/>
      <c r="CL25" s="807"/>
      <c r="CM25" s="805"/>
      <c r="CN25" s="806"/>
      <c r="CO25" s="806"/>
      <c r="CP25" s="806"/>
      <c r="CQ25" s="807"/>
      <c r="CR25" s="805"/>
      <c r="CS25" s="806"/>
      <c r="CT25" s="806"/>
      <c r="CU25" s="806"/>
      <c r="CV25" s="807"/>
      <c r="CW25" s="805"/>
      <c r="CX25" s="806"/>
      <c r="CY25" s="806"/>
      <c r="CZ25" s="806"/>
      <c r="DA25" s="807"/>
      <c r="DB25" s="805"/>
      <c r="DC25" s="806"/>
      <c r="DD25" s="806"/>
      <c r="DE25" s="806"/>
      <c r="DF25" s="807"/>
      <c r="DG25" s="805"/>
      <c r="DH25" s="806"/>
      <c r="DI25" s="806"/>
      <c r="DJ25" s="806"/>
      <c r="DK25" s="807"/>
      <c r="DL25" s="805"/>
      <c r="DM25" s="806"/>
      <c r="DN25" s="806"/>
      <c r="DO25" s="806"/>
      <c r="DP25" s="807"/>
      <c r="DQ25" s="805"/>
      <c r="DR25" s="806"/>
      <c r="DS25" s="806"/>
      <c r="DT25" s="806"/>
      <c r="DU25" s="807"/>
      <c r="DV25" s="802"/>
      <c r="DW25" s="803"/>
      <c r="DX25" s="803"/>
      <c r="DY25" s="803"/>
      <c r="DZ25" s="808"/>
      <c r="EA25" s="226"/>
    </row>
    <row r="26" spans="1:131" ht="26.25" customHeight="1">
      <c r="A26" s="756" t="s">
        <v>378</v>
      </c>
      <c r="B26" s="757"/>
      <c r="C26" s="757"/>
      <c r="D26" s="757"/>
      <c r="E26" s="757"/>
      <c r="F26" s="757"/>
      <c r="G26" s="757"/>
      <c r="H26" s="757"/>
      <c r="I26" s="757"/>
      <c r="J26" s="757"/>
      <c r="K26" s="757"/>
      <c r="L26" s="757"/>
      <c r="M26" s="757"/>
      <c r="N26" s="757"/>
      <c r="O26" s="757"/>
      <c r="P26" s="758"/>
      <c r="Q26" s="762" t="s">
        <v>405</v>
      </c>
      <c r="R26" s="763"/>
      <c r="S26" s="763"/>
      <c r="T26" s="763"/>
      <c r="U26" s="764"/>
      <c r="V26" s="762" t="s">
        <v>406</v>
      </c>
      <c r="W26" s="763"/>
      <c r="X26" s="763"/>
      <c r="Y26" s="763"/>
      <c r="Z26" s="764"/>
      <c r="AA26" s="762" t="s">
        <v>407</v>
      </c>
      <c r="AB26" s="763"/>
      <c r="AC26" s="763"/>
      <c r="AD26" s="763"/>
      <c r="AE26" s="763"/>
      <c r="AF26" s="843" t="s">
        <v>408</v>
      </c>
      <c r="AG26" s="844"/>
      <c r="AH26" s="844"/>
      <c r="AI26" s="844"/>
      <c r="AJ26" s="845"/>
      <c r="AK26" s="763" t="s">
        <v>409</v>
      </c>
      <c r="AL26" s="763"/>
      <c r="AM26" s="763"/>
      <c r="AN26" s="763"/>
      <c r="AO26" s="764"/>
      <c r="AP26" s="762" t="s">
        <v>410</v>
      </c>
      <c r="AQ26" s="763"/>
      <c r="AR26" s="763"/>
      <c r="AS26" s="763"/>
      <c r="AT26" s="764"/>
      <c r="AU26" s="762" t="s">
        <v>411</v>
      </c>
      <c r="AV26" s="763"/>
      <c r="AW26" s="763"/>
      <c r="AX26" s="763"/>
      <c r="AY26" s="764"/>
      <c r="AZ26" s="762" t="s">
        <v>412</v>
      </c>
      <c r="BA26" s="763"/>
      <c r="BB26" s="763"/>
      <c r="BC26" s="763"/>
      <c r="BD26" s="764"/>
      <c r="BE26" s="762" t="s">
        <v>385</v>
      </c>
      <c r="BF26" s="763"/>
      <c r="BG26" s="763"/>
      <c r="BH26" s="763"/>
      <c r="BI26" s="769"/>
      <c r="BJ26" s="228"/>
      <c r="BK26" s="228"/>
      <c r="BL26" s="228"/>
      <c r="BM26" s="228"/>
      <c r="BN26" s="228"/>
      <c r="BO26" s="237"/>
      <c r="BP26" s="237"/>
      <c r="BQ26" s="234">
        <v>20</v>
      </c>
      <c r="BR26" s="235"/>
      <c r="BS26" s="802"/>
      <c r="BT26" s="803"/>
      <c r="BU26" s="803"/>
      <c r="BV26" s="803"/>
      <c r="BW26" s="803"/>
      <c r="BX26" s="803"/>
      <c r="BY26" s="803"/>
      <c r="BZ26" s="803"/>
      <c r="CA26" s="803"/>
      <c r="CB26" s="803"/>
      <c r="CC26" s="803"/>
      <c r="CD26" s="803"/>
      <c r="CE26" s="803"/>
      <c r="CF26" s="803"/>
      <c r="CG26" s="804"/>
      <c r="CH26" s="805"/>
      <c r="CI26" s="806"/>
      <c r="CJ26" s="806"/>
      <c r="CK26" s="806"/>
      <c r="CL26" s="807"/>
      <c r="CM26" s="805"/>
      <c r="CN26" s="806"/>
      <c r="CO26" s="806"/>
      <c r="CP26" s="806"/>
      <c r="CQ26" s="807"/>
      <c r="CR26" s="805"/>
      <c r="CS26" s="806"/>
      <c r="CT26" s="806"/>
      <c r="CU26" s="806"/>
      <c r="CV26" s="807"/>
      <c r="CW26" s="805"/>
      <c r="CX26" s="806"/>
      <c r="CY26" s="806"/>
      <c r="CZ26" s="806"/>
      <c r="DA26" s="807"/>
      <c r="DB26" s="805"/>
      <c r="DC26" s="806"/>
      <c r="DD26" s="806"/>
      <c r="DE26" s="806"/>
      <c r="DF26" s="807"/>
      <c r="DG26" s="805"/>
      <c r="DH26" s="806"/>
      <c r="DI26" s="806"/>
      <c r="DJ26" s="806"/>
      <c r="DK26" s="807"/>
      <c r="DL26" s="805"/>
      <c r="DM26" s="806"/>
      <c r="DN26" s="806"/>
      <c r="DO26" s="806"/>
      <c r="DP26" s="807"/>
      <c r="DQ26" s="805"/>
      <c r="DR26" s="806"/>
      <c r="DS26" s="806"/>
      <c r="DT26" s="806"/>
      <c r="DU26" s="807"/>
      <c r="DV26" s="802"/>
      <c r="DW26" s="803"/>
      <c r="DX26" s="803"/>
      <c r="DY26" s="803"/>
      <c r="DZ26" s="808"/>
      <c r="EA26" s="226"/>
    </row>
    <row r="27" spans="1:131" ht="26.25" customHeight="1" thickBot="1">
      <c r="A27" s="759"/>
      <c r="B27" s="760"/>
      <c r="C27" s="760"/>
      <c r="D27" s="760"/>
      <c r="E27" s="760"/>
      <c r="F27" s="760"/>
      <c r="G27" s="760"/>
      <c r="H27" s="760"/>
      <c r="I27" s="760"/>
      <c r="J27" s="760"/>
      <c r="K27" s="760"/>
      <c r="L27" s="760"/>
      <c r="M27" s="760"/>
      <c r="N27" s="760"/>
      <c r="O27" s="760"/>
      <c r="P27" s="761"/>
      <c r="Q27" s="765"/>
      <c r="R27" s="766"/>
      <c r="S27" s="766"/>
      <c r="T27" s="766"/>
      <c r="U27" s="767"/>
      <c r="V27" s="765"/>
      <c r="W27" s="766"/>
      <c r="X27" s="766"/>
      <c r="Y27" s="766"/>
      <c r="Z27" s="767"/>
      <c r="AA27" s="765"/>
      <c r="AB27" s="766"/>
      <c r="AC27" s="766"/>
      <c r="AD27" s="766"/>
      <c r="AE27" s="766"/>
      <c r="AF27" s="846"/>
      <c r="AG27" s="847"/>
      <c r="AH27" s="847"/>
      <c r="AI27" s="847"/>
      <c r="AJ27" s="848"/>
      <c r="AK27" s="766"/>
      <c r="AL27" s="766"/>
      <c r="AM27" s="766"/>
      <c r="AN27" s="766"/>
      <c r="AO27" s="767"/>
      <c r="AP27" s="765"/>
      <c r="AQ27" s="766"/>
      <c r="AR27" s="766"/>
      <c r="AS27" s="766"/>
      <c r="AT27" s="767"/>
      <c r="AU27" s="765"/>
      <c r="AV27" s="766"/>
      <c r="AW27" s="766"/>
      <c r="AX27" s="766"/>
      <c r="AY27" s="767"/>
      <c r="AZ27" s="765"/>
      <c r="BA27" s="766"/>
      <c r="BB27" s="766"/>
      <c r="BC27" s="766"/>
      <c r="BD27" s="767"/>
      <c r="BE27" s="765"/>
      <c r="BF27" s="766"/>
      <c r="BG27" s="766"/>
      <c r="BH27" s="766"/>
      <c r="BI27" s="771"/>
      <c r="BJ27" s="228"/>
      <c r="BK27" s="228"/>
      <c r="BL27" s="228"/>
      <c r="BM27" s="228"/>
      <c r="BN27" s="228"/>
      <c r="BO27" s="237"/>
      <c r="BP27" s="237"/>
      <c r="BQ27" s="234">
        <v>21</v>
      </c>
      <c r="BR27" s="235"/>
      <c r="BS27" s="802"/>
      <c r="BT27" s="803"/>
      <c r="BU27" s="803"/>
      <c r="BV27" s="803"/>
      <c r="BW27" s="803"/>
      <c r="BX27" s="803"/>
      <c r="BY27" s="803"/>
      <c r="BZ27" s="803"/>
      <c r="CA27" s="803"/>
      <c r="CB27" s="803"/>
      <c r="CC27" s="803"/>
      <c r="CD27" s="803"/>
      <c r="CE27" s="803"/>
      <c r="CF27" s="803"/>
      <c r="CG27" s="804"/>
      <c r="CH27" s="805"/>
      <c r="CI27" s="806"/>
      <c r="CJ27" s="806"/>
      <c r="CK27" s="806"/>
      <c r="CL27" s="807"/>
      <c r="CM27" s="805"/>
      <c r="CN27" s="806"/>
      <c r="CO27" s="806"/>
      <c r="CP27" s="806"/>
      <c r="CQ27" s="807"/>
      <c r="CR27" s="805"/>
      <c r="CS27" s="806"/>
      <c r="CT27" s="806"/>
      <c r="CU27" s="806"/>
      <c r="CV27" s="807"/>
      <c r="CW27" s="805"/>
      <c r="CX27" s="806"/>
      <c r="CY27" s="806"/>
      <c r="CZ27" s="806"/>
      <c r="DA27" s="807"/>
      <c r="DB27" s="805"/>
      <c r="DC27" s="806"/>
      <c r="DD27" s="806"/>
      <c r="DE27" s="806"/>
      <c r="DF27" s="807"/>
      <c r="DG27" s="805"/>
      <c r="DH27" s="806"/>
      <c r="DI27" s="806"/>
      <c r="DJ27" s="806"/>
      <c r="DK27" s="807"/>
      <c r="DL27" s="805"/>
      <c r="DM27" s="806"/>
      <c r="DN27" s="806"/>
      <c r="DO27" s="806"/>
      <c r="DP27" s="807"/>
      <c r="DQ27" s="805"/>
      <c r="DR27" s="806"/>
      <c r="DS27" s="806"/>
      <c r="DT27" s="806"/>
      <c r="DU27" s="807"/>
      <c r="DV27" s="802"/>
      <c r="DW27" s="803"/>
      <c r="DX27" s="803"/>
      <c r="DY27" s="803"/>
      <c r="DZ27" s="808"/>
      <c r="EA27" s="226"/>
    </row>
    <row r="28" spans="1:131" ht="26.25" customHeight="1" thickTop="1">
      <c r="A28" s="238">
        <v>1</v>
      </c>
      <c r="B28" s="778" t="s">
        <v>413</v>
      </c>
      <c r="C28" s="779"/>
      <c r="D28" s="779"/>
      <c r="E28" s="779"/>
      <c r="F28" s="779"/>
      <c r="G28" s="779"/>
      <c r="H28" s="779"/>
      <c r="I28" s="779"/>
      <c r="J28" s="779"/>
      <c r="K28" s="779"/>
      <c r="L28" s="779"/>
      <c r="M28" s="779"/>
      <c r="N28" s="779"/>
      <c r="O28" s="779"/>
      <c r="P28" s="780"/>
      <c r="Q28" s="851">
        <v>2494</v>
      </c>
      <c r="R28" s="852"/>
      <c r="S28" s="852"/>
      <c r="T28" s="852"/>
      <c r="U28" s="852"/>
      <c r="V28" s="852">
        <v>2161</v>
      </c>
      <c r="W28" s="852"/>
      <c r="X28" s="852"/>
      <c r="Y28" s="852"/>
      <c r="Z28" s="852"/>
      <c r="AA28" s="852">
        <v>333</v>
      </c>
      <c r="AB28" s="852"/>
      <c r="AC28" s="852"/>
      <c r="AD28" s="852"/>
      <c r="AE28" s="853"/>
      <c r="AF28" s="854">
        <v>333</v>
      </c>
      <c r="AG28" s="852"/>
      <c r="AH28" s="852"/>
      <c r="AI28" s="852"/>
      <c r="AJ28" s="855"/>
      <c r="AK28" s="856">
        <v>197</v>
      </c>
      <c r="AL28" s="857"/>
      <c r="AM28" s="857"/>
      <c r="AN28" s="857"/>
      <c r="AO28" s="857"/>
      <c r="AP28" s="857" t="s">
        <v>592</v>
      </c>
      <c r="AQ28" s="857"/>
      <c r="AR28" s="857"/>
      <c r="AS28" s="857"/>
      <c r="AT28" s="857"/>
      <c r="AU28" s="857" t="s">
        <v>592</v>
      </c>
      <c r="AV28" s="857"/>
      <c r="AW28" s="857"/>
      <c r="AX28" s="857"/>
      <c r="AY28" s="857"/>
      <c r="AZ28" s="858" t="s">
        <v>592</v>
      </c>
      <c r="BA28" s="858"/>
      <c r="BB28" s="858"/>
      <c r="BC28" s="858"/>
      <c r="BD28" s="858"/>
      <c r="BE28" s="849"/>
      <c r="BF28" s="849"/>
      <c r="BG28" s="849"/>
      <c r="BH28" s="849"/>
      <c r="BI28" s="850"/>
      <c r="BJ28" s="228"/>
      <c r="BK28" s="228"/>
      <c r="BL28" s="228"/>
      <c r="BM28" s="228"/>
      <c r="BN28" s="228"/>
      <c r="BO28" s="237"/>
      <c r="BP28" s="237"/>
      <c r="BQ28" s="234">
        <v>22</v>
      </c>
      <c r="BR28" s="235"/>
      <c r="BS28" s="802"/>
      <c r="BT28" s="803"/>
      <c r="BU28" s="803"/>
      <c r="BV28" s="803"/>
      <c r="BW28" s="803"/>
      <c r="BX28" s="803"/>
      <c r="BY28" s="803"/>
      <c r="BZ28" s="803"/>
      <c r="CA28" s="803"/>
      <c r="CB28" s="803"/>
      <c r="CC28" s="803"/>
      <c r="CD28" s="803"/>
      <c r="CE28" s="803"/>
      <c r="CF28" s="803"/>
      <c r="CG28" s="804"/>
      <c r="CH28" s="805"/>
      <c r="CI28" s="806"/>
      <c r="CJ28" s="806"/>
      <c r="CK28" s="806"/>
      <c r="CL28" s="807"/>
      <c r="CM28" s="805"/>
      <c r="CN28" s="806"/>
      <c r="CO28" s="806"/>
      <c r="CP28" s="806"/>
      <c r="CQ28" s="807"/>
      <c r="CR28" s="805"/>
      <c r="CS28" s="806"/>
      <c r="CT28" s="806"/>
      <c r="CU28" s="806"/>
      <c r="CV28" s="807"/>
      <c r="CW28" s="805"/>
      <c r="CX28" s="806"/>
      <c r="CY28" s="806"/>
      <c r="CZ28" s="806"/>
      <c r="DA28" s="807"/>
      <c r="DB28" s="805"/>
      <c r="DC28" s="806"/>
      <c r="DD28" s="806"/>
      <c r="DE28" s="806"/>
      <c r="DF28" s="807"/>
      <c r="DG28" s="805"/>
      <c r="DH28" s="806"/>
      <c r="DI28" s="806"/>
      <c r="DJ28" s="806"/>
      <c r="DK28" s="807"/>
      <c r="DL28" s="805"/>
      <c r="DM28" s="806"/>
      <c r="DN28" s="806"/>
      <c r="DO28" s="806"/>
      <c r="DP28" s="807"/>
      <c r="DQ28" s="805"/>
      <c r="DR28" s="806"/>
      <c r="DS28" s="806"/>
      <c r="DT28" s="806"/>
      <c r="DU28" s="807"/>
      <c r="DV28" s="802"/>
      <c r="DW28" s="803"/>
      <c r="DX28" s="803"/>
      <c r="DY28" s="803"/>
      <c r="DZ28" s="808"/>
      <c r="EA28" s="226"/>
    </row>
    <row r="29" spans="1:131" ht="26.25" customHeight="1">
      <c r="A29" s="238">
        <v>2</v>
      </c>
      <c r="B29" s="809" t="s">
        <v>414</v>
      </c>
      <c r="C29" s="810"/>
      <c r="D29" s="810"/>
      <c r="E29" s="810"/>
      <c r="F29" s="810"/>
      <c r="G29" s="810"/>
      <c r="H29" s="810"/>
      <c r="I29" s="810"/>
      <c r="J29" s="810"/>
      <c r="K29" s="810"/>
      <c r="L29" s="810"/>
      <c r="M29" s="810"/>
      <c r="N29" s="810"/>
      <c r="O29" s="810"/>
      <c r="P29" s="811"/>
      <c r="Q29" s="812">
        <v>55</v>
      </c>
      <c r="R29" s="813"/>
      <c r="S29" s="813"/>
      <c r="T29" s="813"/>
      <c r="U29" s="813"/>
      <c r="V29" s="813">
        <v>55</v>
      </c>
      <c r="W29" s="813"/>
      <c r="X29" s="813"/>
      <c r="Y29" s="813"/>
      <c r="Z29" s="813"/>
      <c r="AA29" s="813">
        <v>0</v>
      </c>
      <c r="AB29" s="813"/>
      <c r="AC29" s="813"/>
      <c r="AD29" s="813"/>
      <c r="AE29" s="814"/>
      <c r="AF29" s="815">
        <v>0</v>
      </c>
      <c r="AG29" s="816"/>
      <c r="AH29" s="816"/>
      <c r="AI29" s="816"/>
      <c r="AJ29" s="817"/>
      <c r="AK29" s="861">
        <v>31</v>
      </c>
      <c r="AL29" s="867"/>
      <c r="AM29" s="867"/>
      <c r="AN29" s="867"/>
      <c r="AO29" s="867"/>
      <c r="AP29" s="867" t="s">
        <v>592</v>
      </c>
      <c r="AQ29" s="867"/>
      <c r="AR29" s="867"/>
      <c r="AS29" s="867"/>
      <c r="AT29" s="867"/>
      <c r="AU29" s="859" t="s">
        <v>592</v>
      </c>
      <c r="AV29" s="860"/>
      <c r="AW29" s="860"/>
      <c r="AX29" s="860"/>
      <c r="AY29" s="861"/>
      <c r="AZ29" s="862" t="s">
        <v>592</v>
      </c>
      <c r="BA29" s="863"/>
      <c r="BB29" s="863"/>
      <c r="BC29" s="863"/>
      <c r="BD29" s="864"/>
      <c r="BE29" s="865"/>
      <c r="BF29" s="865"/>
      <c r="BG29" s="865"/>
      <c r="BH29" s="865"/>
      <c r="BI29" s="866"/>
      <c r="BJ29" s="228"/>
      <c r="BK29" s="228"/>
      <c r="BL29" s="228"/>
      <c r="BM29" s="228"/>
      <c r="BN29" s="228"/>
      <c r="BO29" s="237"/>
      <c r="BP29" s="237"/>
      <c r="BQ29" s="234">
        <v>23</v>
      </c>
      <c r="BR29" s="235"/>
      <c r="BS29" s="802"/>
      <c r="BT29" s="803"/>
      <c r="BU29" s="803"/>
      <c r="BV29" s="803"/>
      <c r="BW29" s="803"/>
      <c r="BX29" s="803"/>
      <c r="BY29" s="803"/>
      <c r="BZ29" s="803"/>
      <c r="CA29" s="803"/>
      <c r="CB29" s="803"/>
      <c r="CC29" s="803"/>
      <c r="CD29" s="803"/>
      <c r="CE29" s="803"/>
      <c r="CF29" s="803"/>
      <c r="CG29" s="804"/>
      <c r="CH29" s="805"/>
      <c r="CI29" s="806"/>
      <c r="CJ29" s="806"/>
      <c r="CK29" s="806"/>
      <c r="CL29" s="807"/>
      <c r="CM29" s="805"/>
      <c r="CN29" s="806"/>
      <c r="CO29" s="806"/>
      <c r="CP29" s="806"/>
      <c r="CQ29" s="807"/>
      <c r="CR29" s="805"/>
      <c r="CS29" s="806"/>
      <c r="CT29" s="806"/>
      <c r="CU29" s="806"/>
      <c r="CV29" s="807"/>
      <c r="CW29" s="805"/>
      <c r="CX29" s="806"/>
      <c r="CY29" s="806"/>
      <c r="CZ29" s="806"/>
      <c r="DA29" s="807"/>
      <c r="DB29" s="805"/>
      <c r="DC29" s="806"/>
      <c r="DD29" s="806"/>
      <c r="DE29" s="806"/>
      <c r="DF29" s="807"/>
      <c r="DG29" s="805"/>
      <c r="DH29" s="806"/>
      <c r="DI29" s="806"/>
      <c r="DJ29" s="806"/>
      <c r="DK29" s="807"/>
      <c r="DL29" s="805"/>
      <c r="DM29" s="806"/>
      <c r="DN29" s="806"/>
      <c r="DO29" s="806"/>
      <c r="DP29" s="807"/>
      <c r="DQ29" s="805"/>
      <c r="DR29" s="806"/>
      <c r="DS29" s="806"/>
      <c r="DT29" s="806"/>
      <c r="DU29" s="807"/>
      <c r="DV29" s="802"/>
      <c r="DW29" s="803"/>
      <c r="DX29" s="803"/>
      <c r="DY29" s="803"/>
      <c r="DZ29" s="808"/>
      <c r="EA29" s="226"/>
    </row>
    <row r="30" spans="1:131" ht="26.25" customHeight="1">
      <c r="A30" s="238">
        <v>3</v>
      </c>
      <c r="B30" s="809" t="s">
        <v>415</v>
      </c>
      <c r="C30" s="810"/>
      <c r="D30" s="810"/>
      <c r="E30" s="810"/>
      <c r="F30" s="810"/>
      <c r="G30" s="810"/>
      <c r="H30" s="810"/>
      <c r="I30" s="810"/>
      <c r="J30" s="810"/>
      <c r="K30" s="810"/>
      <c r="L30" s="810"/>
      <c r="M30" s="810"/>
      <c r="N30" s="810"/>
      <c r="O30" s="810"/>
      <c r="P30" s="811"/>
      <c r="Q30" s="812">
        <v>2276</v>
      </c>
      <c r="R30" s="813"/>
      <c r="S30" s="813"/>
      <c r="T30" s="813"/>
      <c r="U30" s="813"/>
      <c r="V30" s="813">
        <v>2228</v>
      </c>
      <c r="W30" s="813"/>
      <c r="X30" s="813"/>
      <c r="Y30" s="813"/>
      <c r="Z30" s="813"/>
      <c r="AA30" s="813">
        <v>49</v>
      </c>
      <c r="AB30" s="813"/>
      <c r="AC30" s="813"/>
      <c r="AD30" s="813"/>
      <c r="AE30" s="814"/>
      <c r="AF30" s="815">
        <v>68</v>
      </c>
      <c r="AG30" s="816"/>
      <c r="AH30" s="816"/>
      <c r="AI30" s="816"/>
      <c r="AJ30" s="817"/>
      <c r="AK30" s="861">
        <v>334</v>
      </c>
      <c r="AL30" s="867"/>
      <c r="AM30" s="867"/>
      <c r="AN30" s="867"/>
      <c r="AO30" s="867"/>
      <c r="AP30" s="867" t="s">
        <v>592</v>
      </c>
      <c r="AQ30" s="867"/>
      <c r="AR30" s="867"/>
      <c r="AS30" s="867"/>
      <c r="AT30" s="867"/>
      <c r="AU30" s="859" t="s">
        <v>592</v>
      </c>
      <c r="AV30" s="860"/>
      <c r="AW30" s="860"/>
      <c r="AX30" s="860"/>
      <c r="AY30" s="861"/>
      <c r="AZ30" s="862" t="s">
        <v>592</v>
      </c>
      <c r="BA30" s="863"/>
      <c r="BB30" s="863"/>
      <c r="BC30" s="863"/>
      <c r="BD30" s="864"/>
      <c r="BE30" s="865"/>
      <c r="BF30" s="865"/>
      <c r="BG30" s="865"/>
      <c r="BH30" s="865"/>
      <c r="BI30" s="866"/>
      <c r="BJ30" s="228"/>
      <c r="BK30" s="228"/>
      <c r="BL30" s="228"/>
      <c r="BM30" s="228"/>
      <c r="BN30" s="228"/>
      <c r="BO30" s="237"/>
      <c r="BP30" s="237"/>
      <c r="BQ30" s="234">
        <v>24</v>
      </c>
      <c r="BR30" s="235"/>
      <c r="BS30" s="802"/>
      <c r="BT30" s="803"/>
      <c r="BU30" s="803"/>
      <c r="BV30" s="803"/>
      <c r="BW30" s="803"/>
      <c r="BX30" s="803"/>
      <c r="BY30" s="803"/>
      <c r="BZ30" s="803"/>
      <c r="CA30" s="803"/>
      <c r="CB30" s="803"/>
      <c r="CC30" s="803"/>
      <c r="CD30" s="803"/>
      <c r="CE30" s="803"/>
      <c r="CF30" s="803"/>
      <c r="CG30" s="804"/>
      <c r="CH30" s="805"/>
      <c r="CI30" s="806"/>
      <c r="CJ30" s="806"/>
      <c r="CK30" s="806"/>
      <c r="CL30" s="807"/>
      <c r="CM30" s="805"/>
      <c r="CN30" s="806"/>
      <c r="CO30" s="806"/>
      <c r="CP30" s="806"/>
      <c r="CQ30" s="807"/>
      <c r="CR30" s="805"/>
      <c r="CS30" s="806"/>
      <c r="CT30" s="806"/>
      <c r="CU30" s="806"/>
      <c r="CV30" s="807"/>
      <c r="CW30" s="805"/>
      <c r="CX30" s="806"/>
      <c r="CY30" s="806"/>
      <c r="CZ30" s="806"/>
      <c r="DA30" s="807"/>
      <c r="DB30" s="805"/>
      <c r="DC30" s="806"/>
      <c r="DD30" s="806"/>
      <c r="DE30" s="806"/>
      <c r="DF30" s="807"/>
      <c r="DG30" s="805"/>
      <c r="DH30" s="806"/>
      <c r="DI30" s="806"/>
      <c r="DJ30" s="806"/>
      <c r="DK30" s="807"/>
      <c r="DL30" s="805"/>
      <c r="DM30" s="806"/>
      <c r="DN30" s="806"/>
      <c r="DO30" s="806"/>
      <c r="DP30" s="807"/>
      <c r="DQ30" s="805"/>
      <c r="DR30" s="806"/>
      <c r="DS30" s="806"/>
      <c r="DT30" s="806"/>
      <c r="DU30" s="807"/>
      <c r="DV30" s="802"/>
      <c r="DW30" s="803"/>
      <c r="DX30" s="803"/>
      <c r="DY30" s="803"/>
      <c r="DZ30" s="808"/>
      <c r="EA30" s="226"/>
    </row>
    <row r="31" spans="1:131" ht="26.25" customHeight="1">
      <c r="A31" s="238">
        <v>4</v>
      </c>
      <c r="B31" s="809" t="s">
        <v>416</v>
      </c>
      <c r="C31" s="810"/>
      <c r="D31" s="810"/>
      <c r="E31" s="810"/>
      <c r="F31" s="810"/>
      <c r="G31" s="810"/>
      <c r="H31" s="810"/>
      <c r="I31" s="810"/>
      <c r="J31" s="810"/>
      <c r="K31" s="810"/>
      <c r="L31" s="810"/>
      <c r="M31" s="810"/>
      <c r="N31" s="810"/>
      <c r="O31" s="810"/>
      <c r="P31" s="811"/>
      <c r="Q31" s="812">
        <v>41</v>
      </c>
      <c r="R31" s="813"/>
      <c r="S31" s="813"/>
      <c r="T31" s="813"/>
      <c r="U31" s="813"/>
      <c r="V31" s="813">
        <v>41</v>
      </c>
      <c r="W31" s="813"/>
      <c r="X31" s="813"/>
      <c r="Y31" s="813"/>
      <c r="Z31" s="813"/>
      <c r="AA31" s="813" t="s">
        <v>616</v>
      </c>
      <c r="AB31" s="813"/>
      <c r="AC31" s="813"/>
      <c r="AD31" s="813"/>
      <c r="AE31" s="814"/>
      <c r="AF31" s="815" t="s">
        <v>616</v>
      </c>
      <c r="AG31" s="816"/>
      <c r="AH31" s="816"/>
      <c r="AI31" s="816"/>
      <c r="AJ31" s="817"/>
      <c r="AK31" s="861">
        <v>7</v>
      </c>
      <c r="AL31" s="867"/>
      <c r="AM31" s="867"/>
      <c r="AN31" s="867"/>
      <c r="AO31" s="867"/>
      <c r="AP31" s="867" t="s">
        <v>592</v>
      </c>
      <c r="AQ31" s="867"/>
      <c r="AR31" s="867"/>
      <c r="AS31" s="867"/>
      <c r="AT31" s="867"/>
      <c r="AU31" s="859" t="s">
        <v>592</v>
      </c>
      <c r="AV31" s="860"/>
      <c r="AW31" s="860"/>
      <c r="AX31" s="860"/>
      <c r="AY31" s="861"/>
      <c r="AZ31" s="862" t="s">
        <v>592</v>
      </c>
      <c r="BA31" s="863"/>
      <c r="BB31" s="863"/>
      <c r="BC31" s="863"/>
      <c r="BD31" s="864"/>
      <c r="BE31" s="865"/>
      <c r="BF31" s="865"/>
      <c r="BG31" s="865"/>
      <c r="BH31" s="865"/>
      <c r="BI31" s="866"/>
      <c r="BJ31" s="228"/>
      <c r="BK31" s="228"/>
      <c r="BL31" s="228"/>
      <c r="BM31" s="228"/>
      <c r="BN31" s="228"/>
      <c r="BO31" s="237"/>
      <c r="BP31" s="237"/>
      <c r="BQ31" s="234">
        <v>25</v>
      </c>
      <c r="BR31" s="235"/>
      <c r="BS31" s="802"/>
      <c r="BT31" s="803"/>
      <c r="BU31" s="803"/>
      <c r="BV31" s="803"/>
      <c r="BW31" s="803"/>
      <c r="BX31" s="803"/>
      <c r="BY31" s="803"/>
      <c r="BZ31" s="803"/>
      <c r="CA31" s="803"/>
      <c r="CB31" s="803"/>
      <c r="CC31" s="803"/>
      <c r="CD31" s="803"/>
      <c r="CE31" s="803"/>
      <c r="CF31" s="803"/>
      <c r="CG31" s="804"/>
      <c r="CH31" s="805"/>
      <c r="CI31" s="806"/>
      <c r="CJ31" s="806"/>
      <c r="CK31" s="806"/>
      <c r="CL31" s="807"/>
      <c r="CM31" s="805"/>
      <c r="CN31" s="806"/>
      <c r="CO31" s="806"/>
      <c r="CP31" s="806"/>
      <c r="CQ31" s="807"/>
      <c r="CR31" s="805"/>
      <c r="CS31" s="806"/>
      <c r="CT31" s="806"/>
      <c r="CU31" s="806"/>
      <c r="CV31" s="807"/>
      <c r="CW31" s="805"/>
      <c r="CX31" s="806"/>
      <c r="CY31" s="806"/>
      <c r="CZ31" s="806"/>
      <c r="DA31" s="807"/>
      <c r="DB31" s="805"/>
      <c r="DC31" s="806"/>
      <c r="DD31" s="806"/>
      <c r="DE31" s="806"/>
      <c r="DF31" s="807"/>
      <c r="DG31" s="805"/>
      <c r="DH31" s="806"/>
      <c r="DI31" s="806"/>
      <c r="DJ31" s="806"/>
      <c r="DK31" s="807"/>
      <c r="DL31" s="805"/>
      <c r="DM31" s="806"/>
      <c r="DN31" s="806"/>
      <c r="DO31" s="806"/>
      <c r="DP31" s="807"/>
      <c r="DQ31" s="805"/>
      <c r="DR31" s="806"/>
      <c r="DS31" s="806"/>
      <c r="DT31" s="806"/>
      <c r="DU31" s="807"/>
      <c r="DV31" s="802"/>
      <c r="DW31" s="803"/>
      <c r="DX31" s="803"/>
      <c r="DY31" s="803"/>
      <c r="DZ31" s="808"/>
      <c r="EA31" s="226"/>
    </row>
    <row r="32" spans="1:131" ht="26.25" customHeight="1">
      <c r="A32" s="238">
        <v>5</v>
      </c>
      <c r="B32" s="809" t="s">
        <v>418</v>
      </c>
      <c r="C32" s="810"/>
      <c r="D32" s="810"/>
      <c r="E32" s="810"/>
      <c r="F32" s="810"/>
      <c r="G32" s="810"/>
      <c r="H32" s="810"/>
      <c r="I32" s="810"/>
      <c r="J32" s="810"/>
      <c r="K32" s="810"/>
      <c r="L32" s="810"/>
      <c r="M32" s="810"/>
      <c r="N32" s="810"/>
      <c r="O32" s="810"/>
      <c r="P32" s="811"/>
      <c r="Q32" s="812">
        <v>304</v>
      </c>
      <c r="R32" s="813"/>
      <c r="S32" s="813"/>
      <c r="T32" s="813"/>
      <c r="U32" s="813"/>
      <c r="V32" s="813">
        <v>296</v>
      </c>
      <c r="W32" s="813"/>
      <c r="X32" s="813"/>
      <c r="Y32" s="813"/>
      <c r="Z32" s="813"/>
      <c r="AA32" s="813">
        <v>8</v>
      </c>
      <c r="AB32" s="813"/>
      <c r="AC32" s="813"/>
      <c r="AD32" s="813"/>
      <c r="AE32" s="814"/>
      <c r="AF32" s="815">
        <v>8</v>
      </c>
      <c r="AG32" s="816"/>
      <c r="AH32" s="816"/>
      <c r="AI32" s="816"/>
      <c r="AJ32" s="817"/>
      <c r="AK32" s="861">
        <v>81</v>
      </c>
      <c r="AL32" s="867"/>
      <c r="AM32" s="867"/>
      <c r="AN32" s="867"/>
      <c r="AO32" s="867"/>
      <c r="AP32" s="867" t="s">
        <v>592</v>
      </c>
      <c r="AQ32" s="867"/>
      <c r="AR32" s="867"/>
      <c r="AS32" s="867"/>
      <c r="AT32" s="867"/>
      <c r="AU32" s="859" t="s">
        <v>592</v>
      </c>
      <c r="AV32" s="860"/>
      <c r="AW32" s="860"/>
      <c r="AX32" s="860"/>
      <c r="AY32" s="861"/>
      <c r="AZ32" s="862" t="s">
        <v>592</v>
      </c>
      <c r="BA32" s="863"/>
      <c r="BB32" s="863"/>
      <c r="BC32" s="863"/>
      <c r="BD32" s="864"/>
      <c r="BE32" s="865"/>
      <c r="BF32" s="865"/>
      <c r="BG32" s="865"/>
      <c r="BH32" s="865"/>
      <c r="BI32" s="866"/>
      <c r="BJ32" s="228"/>
      <c r="BK32" s="228"/>
      <c r="BL32" s="228"/>
      <c r="BM32" s="228"/>
      <c r="BN32" s="228"/>
      <c r="BO32" s="237"/>
      <c r="BP32" s="237"/>
      <c r="BQ32" s="234">
        <v>26</v>
      </c>
      <c r="BR32" s="235"/>
      <c r="BS32" s="802"/>
      <c r="BT32" s="803"/>
      <c r="BU32" s="803"/>
      <c r="BV32" s="803"/>
      <c r="BW32" s="803"/>
      <c r="BX32" s="803"/>
      <c r="BY32" s="803"/>
      <c r="BZ32" s="803"/>
      <c r="CA32" s="803"/>
      <c r="CB32" s="803"/>
      <c r="CC32" s="803"/>
      <c r="CD32" s="803"/>
      <c r="CE32" s="803"/>
      <c r="CF32" s="803"/>
      <c r="CG32" s="804"/>
      <c r="CH32" s="805"/>
      <c r="CI32" s="806"/>
      <c r="CJ32" s="806"/>
      <c r="CK32" s="806"/>
      <c r="CL32" s="807"/>
      <c r="CM32" s="805"/>
      <c r="CN32" s="806"/>
      <c r="CO32" s="806"/>
      <c r="CP32" s="806"/>
      <c r="CQ32" s="807"/>
      <c r="CR32" s="805"/>
      <c r="CS32" s="806"/>
      <c r="CT32" s="806"/>
      <c r="CU32" s="806"/>
      <c r="CV32" s="807"/>
      <c r="CW32" s="805"/>
      <c r="CX32" s="806"/>
      <c r="CY32" s="806"/>
      <c r="CZ32" s="806"/>
      <c r="DA32" s="807"/>
      <c r="DB32" s="805"/>
      <c r="DC32" s="806"/>
      <c r="DD32" s="806"/>
      <c r="DE32" s="806"/>
      <c r="DF32" s="807"/>
      <c r="DG32" s="805"/>
      <c r="DH32" s="806"/>
      <c r="DI32" s="806"/>
      <c r="DJ32" s="806"/>
      <c r="DK32" s="807"/>
      <c r="DL32" s="805"/>
      <c r="DM32" s="806"/>
      <c r="DN32" s="806"/>
      <c r="DO32" s="806"/>
      <c r="DP32" s="807"/>
      <c r="DQ32" s="805"/>
      <c r="DR32" s="806"/>
      <c r="DS32" s="806"/>
      <c r="DT32" s="806"/>
      <c r="DU32" s="807"/>
      <c r="DV32" s="802"/>
      <c r="DW32" s="803"/>
      <c r="DX32" s="803"/>
      <c r="DY32" s="803"/>
      <c r="DZ32" s="808"/>
      <c r="EA32" s="226"/>
    </row>
    <row r="33" spans="1:131" ht="26.25" customHeight="1">
      <c r="A33" s="238">
        <v>6</v>
      </c>
      <c r="B33" s="809" t="s">
        <v>419</v>
      </c>
      <c r="C33" s="810"/>
      <c r="D33" s="810"/>
      <c r="E33" s="810"/>
      <c r="F33" s="810"/>
      <c r="G33" s="810"/>
      <c r="H33" s="810"/>
      <c r="I33" s="810"/>
      <c r="J33" s="810"/>
      <c r="K33" s="810"/>
      <c r="L33" s="810"/>
      <c r="M33" s="810"/>
      <c r="N33" s="810"/>
      <c r="O33" s="810"/>
      <c r="P33" s="811"/>
      <c r="Q33" s="812">
        <v>334</v>
      </c>
      <c r="R33" s="813"/>
      <c r="S33" s="813"/>
      <c r="T33" s="813"/>
      <c r="U33" s="813"/>
      <c r="V33" s="813">
        <v>322</v>
      </c>
      <c r="W33" s="813"/>
      <c r="X33" s="813"/>
      <c r="Y33" s="813"/>
      <c r="Z33" s="813"/>
      <c r="AA33" s="813">
        <v>13</v>
      </c>
      <c r="AB33" s="813"/>
      <c r="AC33" s="813"/>
      <c r="AD33" s="813"/>
      <c r="AE33" s="814"/>
      <c r="AF33" s="815">
        <v>291</v>
      </c>
      <c r="AG33" s="816"/>
      <c r="AH33" s="816"/>
      <c r="AI33" s="816"/>
      <c r="AJ33" s="817"/>
      <c r="AK33" s="861">
        <v>7</v>
      </c>
      <c r="AL33" s="867"/>
      <c r="AM33" s="867"/>
      <c r="AN33" s="867"/>
      <c r="AO33" s="867"/>
      <c r="AP33" s="867">
        <v>1608</v>
      </c>
      <c r="AQ33" s="867"/>
      <c r="AR33" s="867"/>
      <c r="AS33" s="867"/>
      <c r="AT33" s="867"/>
      <c r="AU33" s="867">
        <v>50</v>
      </c>
      <c r="AV33" s="867"/>
      <c r="AW33" s="867"/>
      <c r="AX33" s="867"/>
      <c r="AY33" s="867"/>
      <c r="AZ33" s="862" t="s">
        <v>592</v>
      </c>
      <c r="BA33" s="863"/>
      <c r="BB33" s="863"/>
      <c r="BC33" s="863"/>
      <c r="BD33" s="864"/>
      <c r="BE33" s="865" t="s">
        <v>420</v>
      </c>
      <c r="BF33" s="865"/>
      <c r="BG33" s="865"/>
      <c r="BH33" s="865"/>
      <c r="BI33" s="866"/>
      <c r="BJ33" s="228"/>
      <c r="BK33" s="228"/>
      <c r="BL33" s="228"/>
      <c r="BM33" s="228"/>
      <c r="BN33" s="228"/>
      <c r="BO33" s="237"/>
      <c r="BP33" s="237"/>
      <c r="BQ33" s="234">
        <v>27</v>
      </c>
      <c r="BR33" s="235"/>
      <c r="BS33" s="802"/>
      <c r="BT33" s="803"/>
      <c r="BU33" s="803"/>
      <c r="BV33" s="803"/>
      <c r="BW33" s="803"/>
      <c r="BX33" s="803"/>
      <c r="BY33" s="803"/>
      <c r="BZ33" s="803"/>
      <c r="CA33" s="803"/>
      <c r="CB33" s="803"/>
      <c r="CC33" s="803"/>
      <c r="CD33" s="803"/>
      <c r="CE33" s="803"/>
      <c r="CF33" s="803"/>
      <c r="CG33" s="804"/>
      <c r="CH33" s="805"/>
      <c r="CI33" s="806"/>
      <c r="CJ33" s="806"/>
      <c r="CK33" s="806"/>
      <c r="CL33" s="807"/>
      <c r="CM33" s="805"/>
      <c r="CN33" s="806"/>
      <c r="CO33" s="806"/>
      <c r="CP33" s="806"/>
      <c r="CQ33" s="807"/>
      <c r="CR33" s="805"/>
      <c r="CS33" s="806"/>
      <c r="CT33" s="806"/>
      <c r="CU33" s="806"/>
      <c r="CV33" s="807"/>
      <c r="CW33" s="805"/>
      <c r="CX33" s="806"/>
      <c r="CY33" s="806"/>
      <c r="CZ33" s="806"/>
      <c r="DA33" s="807"/>
      <c r="DB33" s="805"/>
      <c r="DC33" s="806"/>
      <c r="DD33" s="806"/>
      <c r="DE33" s="806"/>
      <c r="DF33" s="807"/>
      <c r="DG33" s="805"/>
      <c r="DH33" s="806"/>
      <c r="DI33" s="806"/>
      <c r="DJ33" s="806"/>
      <c r="DK33" s="807"/>
      <c r="DL33" s="805"/>
      <c r="DM33" s="806"/>
      <c r="DN33" s="806"/>
      <c r="DO33" s="806"/>
      <c r="DP33" s="807"/>
      <c r="DQ33" s="805"/>
      <c r="DR33" s="806"/>
      <c r="DS33" s="806"/>
      <c r="DT33" s="806"/>
      <c r="DU33" s="807"/>
      <c r="DV33" s="802"/>
      <c r="DW33" s="803"/>
      <c r="DX33" s="803"/>
      <c r="DY33" s="803"/>
      <c r="DZ33" s="808"/>
      <c r="EA33" s="226"/>
    </row>
    <row r="34" spans="1:131" ht="26.25" customHeight="1">
      <c r="A34" s="238">
        <v>7</v>
      </c>
      <c r="B34" s="809" t="s">
        <v>421</v>
      </c>
      <c r="C34" s="810"/>
      <c r="D34" s="810"/>
      <c r="E34" s="810"/>
      <c r="F34" s="810"/>
      <c r="G34" s="810"/>
      <c r="H34" s="810"/>
      <c r="I34" s="810"/>
      <c r="J34" s="810"/>
      <c r="K34" s="810"/>
      <c r="L34" s="810"/>
      <c r="M34" s="810"/>
      <c r="N34" s="810"/>
      <c r="O34" s="810"/>
      <c r="P34" s="811"/>
      <c r="Q34" s="812">
        <v>295</v>
      </c>
      <c r="R34" s="813"/>
      <c r="S34" s="813"/>
      <c r="T34" s="813"/>
      <c r="U34" s="813"/>
      <c r="V34" s="813">
        <v>292</v>
      </c>
      <c r="W34" s="813"/>
      <c r="X34" s="813"/>
      <c r="Y34" s="813"/>
      <c r="Z34" s="813"/>
      <c r="AA34" s="813">
        <v>3</v>
      </c>
      <c r="AB34" s="813"/>
      <c r="AC34" s="813"/>
      <c r="AD34" s="813"/>
      <c r="AE34" s="814"/>
      <c r="AF34" s="815">
        <v>289</v>
      </c>
      <c r="AG34" s="816"/>
      <c r="AH34" s="816"/>
      <c r="AI34" s="816"/>
      <c r="AJ34" s="817"/>
      <c r="AK34" s="861">
        <v>138</v>
      </c>
      <c r="AL34" s="867"/>
      <c r="AM34" s="867"/>
      <c r="AN34" s="867"/>
      <c r="AO34" s="867"/>
      <c r="AP34" s="867">
        <v>3832</v>
      </c>
      <c r="AQ34" s="867"/>
      <c r="AR34" s="867"/>
      <c r="AS34" s="867"/>
      <c r="AT34" s="867"/>
      <c r="AU34" s="867">
        <v>2962</v>
      </c>
      <c r="AV34" s="867"/>
      <c r="AW34" s="867"/>
      <c r="AX34" s="867"/>
      <c r="AY34" s="867"/>
      <c r="AZ34" s="862" t="s">
        <v>592</v>
      </c>
      <c r="BA34" s="863"/>
      <c r="BB34" s="863"/>
      <c r="BC34" s="863"/>
      <c r="BD34" s="864"/>
      <c r="BE34" s="865" t="s">
        <v>422</v>
      </c>
      <c r="BF34" s="865"/>
      <c r="BG34" s="865"/>
      <c r="BH34" s="865"/>
      <c r="BI34" s="866"/>
      <c r="BJ34" s="228"/>
      <c r="BK34" s="228"/>
      <c r="BL34" s="228"/>
      <c r="BM34" s="228"/>
      <c r="BN34" s="228"/>
      <c r="BO34" s="237"/>
      <c r="BP34" s="237"/>
      <c r="BQ34" s="234">
        <v>28</v>
      </c>
      <c r="BR34" s="235"/>
      <c r="BS34" s="802"/>
      <c r="BT34" s="803"/>
      <c r="BU34" s="803"/>
      <c r="BV34" s="803"/>
      <c r="BW34" s="803"/>
      <c r="BX34" s="803"/>
      <c r="BY34" s="803"/>
      <c r="BZ34" s="803"/>
      <c r="CA34" s="803"/>
      <c r="CB34" s="803"/>
      <c r="CC34" s="803"/>
      <c r="CD34" s="803"/>
      <c r="CE34" s="803"/>
      <c r="CF34" s="803"/>
      <c r="CG34" s="804"/>
      <c r="CH34" s="805"/>
      <c r="CI34" s="806"/>
      <c r="CJ34" s="806"/>
      <c r="CK34" s="806"/>
      <c r="CL34" s="807"/>
      <c r="CM34" s="805"/>
      <c r="CN34" s="806"/>
      <c r="CO34" s="806"/>
      <c r="CP34" s="806"/>
      <c r="CQ34" s="807"/>
      <c r="CR34" s="805"/>
      <c r="CS34" s="806"/>
      <c r="CT34" s="806"/>
      <c r="CU34" s="806"/>
      <c r="CV34" s="807"/>
      <c r="CW34" s="805"/>
      <c r="CX34" s="806"/>
      <c r="CY34" s="806"/>
      <c r="CZ34" s="806"/>
      <c r="DA34" s="807"/>
      <c r="DB34" s="805"/>
      <c r="DC34" s="806"/>
      <c r="DD34" s="806"/>
      <c r="DE34" s="806"/>
      <c r="DF34" s="807"/>
      <c r="DG34" s="805"/>
      <c r="DH34" s="806"/>
      <c r="DI34" s="806"/>
      <c r="DJ34" s="806"/>
      <c r="DK34" s="807"/>
      <c r="DL34" s="805"/>
      <c r="DM34" s="806"/>
      <c r="DN34" s="806"/>
      <c r="DO34" s="806"/>
      <c r="DP34" s="807"/>
      <c r="DQ34" s="805"/>
      <c r="DR34" s="806"/>
      <c r="DS34" s="806"/>
      <c r="DT34" s="806"/>
      <c r="DU34" s="807"/>
      <c r="DV34" s="802"/>
      <c r="DW34" s="803"/>
      <c r="DX34" s="803"/>
      <c r="DY34" s="803"/>
      <c r="DZ34" s="808"/>
      <c r="EA34" s="226"/>
    </row>
    <row r="35" spans="1:131" ht="26.25" customHeight="1">
      <c r="A35" s="238">
        <v>8</v>
      </c>
      <c r="B35" s="809" t="s">
        <v>423</v>
      </c>
      <c r="C35" s="810"/>
      <c r="D35" s="810"/>
      <c r="E35" s="810"/>
      <c r="F35" s="810"/>
      <c r="G35" s="810"/>
      <c r="H35" s="810"/>
      <c r="I35" s="810"/>
      <c r="J35" s="810"/>
      <c r="K35" s="810"/>
      <c r="L35" s="810"/>
      <c r="M35" s="810"/>
      <c r="N35" s="810"/>
      <c r="O35" s="810"/>
      <c r="P35" s="811"/>
      <c r="Q35" s="812">
        <v>35</v>
      </c>
      <c r="R35" s="813"/>
      <c r="S35" s="813"/>
      <c r="T35" s="813"/>
      <c r="U35" s="813"/>
      <c r="V35" s="813">
        <v>20</v>
      </c>
      <c r="W35" s="813"/>
      <c r="X35" s="813"/>
      <c r="Y35" s="813"/>
      <c r="Z35" s="813"/>
      <c r="AA35" s="813">
        <v>15</v>
      </c>
      <c r="AB35" s="813"/>
      <c r="AC35" s="813"/>
      <c r="AD35" s="813"/>
      <c r="AE35" s="814"/>
      <c r="AF35" s="815">
        <v>15</v>
      </c>
      <c r="AG35" s="816"/>
      <c r="AH35" s="816"/>
      <c r="AI35" s="816"/>
      <c r="AJ35" s="817"/>
      <c r="AK35" s="861">
        <v>17</v>
      </c>
      <c r="AL35" s="867"/>
      <c r="AM35" s="867"/>
      <c r="AN35" s="867"/>
      <c r="AO35" s="867"/>
      <c r="AP35" s="867">
        <v>114</v>
      </c>
      <c r="AQ35" s="867"/>
      <c r="AR35" s="867"/>
      <c r="AS35" s="867"/>
      <c r="AT35" s="867"/>
      <c r="AU35" s="867">
        <v>114</v>
      </c>
      <c r="AV35" s="867"/>
      <c r="AW35" s="867"/>
      <c r="AX35" s="867"/>
      <c r="AY35" s="867"/>
      <c r="AZ35" s="862" t="s">
        <v>592</v>
      </c>
      <c r="BA35" s="863"/>
      <c r="BB35" s="863"/>
      <c r="BC35" s="863"/>
      <c r="BD35" s="864"/>
      <c r="BE35" s="865" t="s">
        <v>424</v>
      </c>
      <c r="BF35" s="865"/>
      <c r="BG35" s="865"/>
      <c r="BH35" s="865"/>
      <c r="BI35" s="866"/>
      <c r="BJ35" s="228"/>
      <c r="BK35" s="228"/>
      <c r="BL35" s="228"/>
      <c r="BM35" s="228"/>
      <c r="BN35" s="228"/>
      <c r="BO35" s="237"/>
      <c r="BP35" s="237"/>
      <c r="BQ35" s="234">
        <v>29</v>
      </c>
      <c r="BR35" s="235"/>
      <c r="BS35" s="802"/>
      <c r="BT35" s="803"/>
      <c r="BU35" s="803"/>
      <c r="BV35" s="803"/>
      <c r="BW35" s="803"/>
      <c r="BX35" s="803"/>
      <c r="BY35" s="803"/>
      <c r="BZ35" s="803"/>
      <c r="CA35" s="803"/>
      <c r="CB35" s="803"/>
      <c r="CC35" s="803"/>
      <c r="CD35" s="803"/>
      <c r="CE35" s="803"/>
      <c r="CF35" s="803"/>
      <c r="CG35" s="804"/>
      <c r="CH35" s="805"/>
      <c r="CI35" s="806"/>
      <c r="CJ35" s="806"/>
      <c r="CK35" s="806"/>
      <c r="CL35" s="807"/>
      <c r="CM35" s="805"/>
      <c r="CN35" s="806"/>
      <c r="CO35" s="806"/>
      <c r="CP35" s="806"/>
      <c r="CQ35" s="807"/>
      <c r="CR35" s="805"/>
      <c r="CS35" s="806"/>
      <c r="CT35" s="806"/>
      <c r="CU35" s="806"/>
      <c r="CV35" s="807"/>
      <c r="CW35" s="805"/>
      <c r="CX35" s="806"/>
      <c r="CY35" s="806"/>
      <c r="CZ35" s="806"/>
      <c r="DA35" s="807"/>
      <c r="DB35" s="805"/>
      <c r="DC35" s="806"/>
      <c r="DD35" s="806"/>
      <c r="DE35" s="806"/>
      <c r="DF35" s="807"/>
      <c r="DG35" s="805"/>
      <c r="DH35" s="806"/>
      <c r="DI35" s="806"/>
      <c r="DJ35" s="806"/>
      <c r="DK35" s="807"/>
      <c r="DL35" s="805"/>
      <c r="DM35" s="806"/>
      <c r="DN35" s="806"/>
      <c r="DO35" s="806"/>
      <c r="DP35" s="807"/>
      <c r="DQ35" s="805"/>
      <c r="DR35" s="806"/>
      <c r="DS35" s="806"/>
      <c r="DT35" s="806"/>
      <c r="DU35" s="807"/>
      <c r="DV35" s="802"/>
      <c r="DW35" s="803"/>
      <c r="DX35" s="803"/>
      <c r="DY35" s="803"/>
      <c r="DZ35" s="808"/>
      <c r="EA35" s="226"/>
    </row>
    <row r="36" spans="1:131" ht="26.25" customHeight="1">
      <c r="A36" s="238">
        <v>9</v>
      </c>
      <c r="B36" s="809"/>
      <c r="C36" s="810"/>
      <c r="D36" s="810"/>
      <c r="E36" s="810"/>
      <c r="F36" s="810"/>
      <c r="G36" s="810"/>
      <c r="H36" s="810"/>
      <c r="I36" s="810"/>
      <c r="J36" s="810"/>
      <c r="K36" s="810"/>
      <c r="L36" s="810"/>
      <c r="M36" s="810"/>
      <c r="N36" s="810"/>
      <c r="O36" s="810"/>
      <c r="P36" s="811"/>
      <c r="Q36" s="812"/>
      <c r="R36" s="813"/>
      <c r="S36" s="813"/>
      <c r="T36" s="813"/>
      <c r="U36" s="813"/>
      <c r="V36" s="813"/>
      <c r="W36" s="813"/>
      <c r="X36" s="813"/>
      <c r="Y36" s="813"/>
      <c r="Z36" s="813"/>
      <c r="AA36" s="813"/>
      <c r="AB36" s="813"/>
      <c r="AC36" s="813"/>
      <c r="AD36" s="813"/>
      <c r="AE36" s="814"/>
      <c r="AF36" s="815"/>
      <c r="AG36" s="816"/>
      <c r="AH36" s="816"/>
      <c r="AI36" s="816"/>
      <c r="AJ36" s="817"/>
      <c r="AK36" s="861"/>
      <c r="AL36" s="867"/>
      <c r="AM36" s="867"/>
      <c r="AN36" s="867"/>
      <c r="AO36" s="867"/>
      <c r="AP36" s="867"/>
      <c r="AQ36" s="867"/>
      <c r="AR36" s="867"/>
      <c r="AS36" s="867"/>
      <c r="AT36" s="867"/>
      <c r="AU36" s="867"/>
      <c r="AV36" s="867"/>
      <c r="AW36" s="867"/>
      <c r="AX36" s="867"/>
      <c r="AY36" s="867"/>
      <c r="AZ36" s="868"/>
      <c r="BA36" s="868"/>
      <c r="BB36" s="868"/>
      <c r="BC36" s="868"/>
      <c r="BD36" s="868"/>
      <c r="BE36" s="865"/>
      <c r="BF36" s="865"/>
      <c r="BG36" s="865"/>
      <c r="BH36" s="865"/>
      <c r="BI36" s="866"/>
      <c r="BJ36" s="228"/>
      <c r="BK36" s="228"/>
      <c r="BL36" s="228"/>
      <c r="BM36" s="228"/>
      <c r="BN36" s="228"/>
      <c r="BO36" s="237"/>
      <c r="BP36" s="237"/>
      <c r="BQ36" s="234">
        <v>30</v>
      </c>
      <c r="BR36" s="235"/>
      <c r="BS36" s="802"/>
      <c r="BT36" s="803"/>
      <c r="BU36" s="803"/>
      <c r="BV36" s="803"/>
      <c r="BW36" s="803"/>
      <c r="BX36" s="803"/>
      <c r="BY36" s="803"/>
      <c r="BZ36" s="803"/>
      <c r="CA36" s="803"/>
      <c r="CB36" s="803"/>
      <c r="CC36" s="803"/>
      <c r="CD36" s="803"/>
      <c r="CE36" s="803"/>
      <c r="CF36" s="803"/>
      <c r="CG36" s="804"/>
      <c r="CH36" s="805"/>
      <c r="CI36" s="806"/>
      <c r="CJ36" s="806"/>
      <c r="CK36" s="806"/>
      <c r="CL36" s="807"/>
      <c r="CM36" s="805"/>
      <c r="CN36" s="806"/>
      <c r="CO36" s="806"/>
      <c r="CP36" s="806"/>
      <c r="CQ36" s="807"/>
      <c r="CR36" s="805"/>
      <c r="CS36" s="806"/>
      <c r="CT36" s="806"/>
      <c r="CU36" s="806"/>
      <c r="CV36" s="807"/>
      <c r="CW36" s="805"/>
      <c r="CX36" s="806"/>
      <c r="CY36" s="806"/>
      <c r="CZ36" s="806"/>
      <c r="DA36" s="807"/>
      <c r="DB36" s="805"/>
      <c r="DC36" s="806"/>
      <c r="DD36" s="806"/>
      <c r="DE36" s="806"/>
      <c r="DF36" s="807"/>
      <c r="DG36" s="805"/>
      <c r="DH36" s="806"/>
      <c r="DI36" s="806"/>
      <c r="DJ36" s="806"/>
      <c r="DK36" s="807"/>
      <c r="DL36" s="805"/>
      <c r="DM36" s="806"/>
      <c r="DN36" s="806"/>
      <c r="DO36" s="806"/>
      <c r="DP36" s="807"/>
      <c r="DQ36" s="805"/>
      <c r="DR36" s="806"/>
      <c r="DS36" s="806"/>
      <c r="DT36" s="806"/>
      <c r="DU36" s="807"/>
      <c r="DV36" s="802"/>
      <c r="DW36" s="803"/>
      <c r="DX36" s="803"/>
      <c r="DY36" s="803"/>
      <c r="DZ36" s="808"/>
      <c r="EA36" s="226"/>
    </row>
    <row r="37" spans="1:131" ht="26.25" customHeight="1">
      <c r="A37" s="238">
        <v>10</v>
      </c>
      <c r="B37" s="809"/>
      <c r="C37" s="810"/>
      <c r="D37" s="810"/>
      <c r="E37" s="810"/>
      <c r="F37" s="810"/>
      <c r="G37" s="810"/>
      <c r="H37" s="810"/>
      <c r="I37" s="810"/>
      <c r="J37" s="810"/>
      <c r="K37" s="810"/>
      <c r="L37" s="810"/>
      <c r="M37" s="810"/>
      <c r="N37" s="810"/>
      <c r="O37" s="810"/>
      <c r="P37" s="811"/>
      <c r="Q37" s="812"/>
      <c r="R37" s="813"/>
      <c r="S37" s="813"/>
      <c r="T37" s="813"/>
      <c r="U37" s="813"/>
      <c r="V37" s="813"/>
      <c r="W37" s="813"/>
      <c r="X37" s="813"/>
      <c r="Y37" s="813"/>
      <c r="Z37" s="813"/>
      <c r="AA37" s="813"/>
      <c r="AB37" s="813"/>
      <c r="AC37" s="813"/>
      <c r="AD37" s="813"/>
      <c r="AE37" s="814"/>
      <c r="AF37" s="815"/>
      <c r="AG37" s="816"/>
      <c r="AH37" s="816"/>
      <c r="AI37" s="816"/>
      <c r="AJ37" s="817"/>
      <c r="AK37" s="861"/>
      <c r="AL37" s="867"/>
      <c r="AM37" s="867"/>
      <c r="AN37" s="867"/>
      <c r="AO37" s="867"/>
      <c r="AP37" s="867"/>
      <c r="AQ37" s="867"/>
      <c r="AR37" s="867"/>
      <c r="AS37" s="867"/>
      <c r="AT37" s="867"/>
      <c r="AU37" s="867"/>
      <c r="AV37" s="867"/>
      <c r="AW37" s="867"/>
      <c r="AX37" s="867"/>
      <c r="AY37" s="867"/>
      <c r="AZ37" s="868"/>
      <c r="BA37" s="868"/>
      <c r="BB37" s="868"/>
      <c r="BC37" s="868"/>
      <c r="BD37" s="868"/>
      <c r="BE37" s="865"/>
      <c r="BF37" s="865"/>
      <c r="BG37" s="865"/>
      <c r="BH37" s="865"/>
      <c r="BI37" s="866"/>
      <c r="BJ37" s="228"/>
      <c r="BK37" s="228"/>
      <c r="BL37" s="228"/>
      <c r="BM37" s="228"/>
      <c r="BN37" s="228"/>
      <c r="BO37" s="237"/>
      <c r="BP37" s="237"/>
      <c r="BQ37" s="234">
        <v>31</v>
      </c>
      <c r="BR37" s="235"/>
      <c r="BS37" s="802"/>
      <c r="BT37" s="803"/>
      <c r="BU37" s="803"/>
      <c r="BV37" s="803"/>
      <c r="BW37" s="803"/>
      <c r="BX37" s="803"/>
      <c r="BY37" s="803"/>
      <c r="BZ37" s="803"/>
      <c r="CA37" s="803"/>
      <c r="CB37" s="803"/>
      <c r="CC37" s="803"/>
      <c r="CD37" s="803"/>
      <c r="CE37" s="803"/>
      <c r="CF37" s="803"/>
      <c r="CG37" s="804"/>
      <c r="CH37" s="805"/>
      <c r="CI37" s="806"/>
      <c r="CJ37" s="806"/>
      <c r="CK37" s="806"/>
      <c r="CL37" s="807"/>
      <c r="CM37" s="805"/>
      <c r="CN37" s="806"/>
      <c r="CO37" s="806"/>
      <c r="CP37" s="806"/>
      <c r="CQ37" s="807"/>
      <c r="CR37" s="805"/>
      <c r="CS37" s="806"/>
      <c r="CT37" s="806"/>
      <c r="CU37" s="806"/>
      <c r="CV37" s="807"/>
      <c r="CW37" s="805"/>
      <c r="CX37" s="806"/>
      <c r="CY37" s="806"/>
      <c r="CZ37" s="806"/>
      <c r="DA37" s="807"/>
      <c r="DB37" s="805"/>
      <c r="DC37" s="806"/>
      <c r="DD37" s="806"/>
      <c r="DE37" s="806"/>
      <c r="DF37" s="807"/>
      <c r="DG37" s="805"/>
      <c r="DH37" s="806"/>
      <c r="DI37" s="806"/>
      <c r="DJ37" s="806"/>
      <c r="DK37" s="807"/>
      <c r="DL37" s="805"/>
      <c r="DM37" s="806"/>
      <c r="DN37" s="806"/>
      <c r="DO37" s="806"/>
      <c r="DP37" s="807"/>
      <c r="DQ37" s="805"/>
      <c r="DR37" s="806"/>
      <c r="DS37" s="806"/>
      <c r="DT37" s="806"/>
      <c r="DU37" s="807"/>
      <c r="DV37" s="802"/>
      <c r="DW37" s="803"/>
      <c r="DX37" s="803"/>
      <c r="DY37" s="803"/>
      <c r="DZ37" s="808"/>
      <c r="EA37" s="226"/>
    </row>
    <row r="38" spans="1:131" ht="26.25" customHeight="1">
      <c r="A38" s="238">
        <v>11</v>
      </c>
      <c r="B38" s="809"/>
      <c r="C38" s="810"/>
      <c r="D38" s="810"/>
      <c r="E38" s="810"/>
      <c r="F38" s="810"/>
      <c r="G38" s="810"/>
      <c r="H38" s="810"/>
      <c r="I38" s="810"/>
      <c r="J38" s="810"/>
      <c r="K38" s="810"/>
      <c r="L38" s="810"/>
      <c r="M38" s="810"/>
      <c r="N38" s="810"/>
      <c r="O38" s="810"/>
      <c r="P38" s="811"/>
      <c r="Q38" s="812"/>
      <c r="R38" s="813"/>
      <c r="S38" s="813"/>
      <c r="T38" s="813"/>
      <c r="U38" s="813"/>
      <c r="V38" s="813"/>
      <c r="W38" s="813"/>
      <c r="X38" s="813"/>
      <c r="Y38" s="813"/>
      <c r="Z38" s="813"/>
      <c r="AA38" s="813"/>
      <c r="AB38" s="813"/>
      <c r="AC38" s="813"/>
      <c r="AD38" s="813"/>
      <c r="AE38" s="814"/>
      <c r="AF38" s="815"/>
      <c r="AG38" s="816"/>
      <c r="AH38" s="816"/>
      <c r="AI38" s="816"/>
      <c r="AJ38" s="817"/>
      <c r="AK38" s="861"/>
      <c r="AL38" s="867"/>
      <c r="AM38" s="867"/>
      <c r="AN38" s="867"/>
      <c r="AO38" s="867"/>
      <c r="AP38" s="867"/>
      <c r="AQ38" s="867"/>
      <c r="AR38" s="867"/>
      <c r="AS38" s="867"/>
      <c r="AT38" s="867"/>
      <c r="AU38" s="867"/>
      <c r="AV38" s="867"/>
      <c r="AW38" s="867"/>
      <c r="AX38" s="867"/>
      <c r="AY38" s="867"/>
      <c r="AZ38" s="868"/>
      <c r="BA38" s="868"/>
      <c r="BB38" s="868"/>
      <c r="BC38" s="868"/>
      <c r="BD38" s="868"/>
      <c r="BE38" s="865"/>
      <c r="BF38" s="865"/>
      <c r="BG38" s="865"/>
      <c r="BH38" s="865"/>
      <c r="BI38" s="866"/>
      <c r="BJ38" s="228"/>
      <c r="BK38" s="228"/>
      <c r="BL38" s="228"/>
      <c r="BM38" s="228"/>
      <c r="BN38" s="228"/>
      <c r="BO38" s="237"/>
      <c r="BP38" s="237"/>
      <c r="BQ38" s="234">
        <v>32</v>
      </c>
      <c r="BR38" s="235"/>
      <c r="BS38" s="802"/>
      <c r="BT38" s="803"/>
      <c r="BU38" s="803"/>
      <c r="BV38" s="803"/>
      <c r="BW38" s="803"/>
      <c r="BX38" s="803"/>
      <c r="BY38" s="803"/>
      <c r="BZ38" s="803"/>
      <c r="CA38" s="803"/>
      <c r="CB38" s="803"/>
      <c r="CC38" s="803"/>
      <c r="CD38" s="803"/>
      <c r="CE38" s="803"/>
      <c r="CF38" s="803"/>
      <c r="CG38" s="804"/>
      <c r="CH38" s="805"/>
      <c r="CI38" s="806"/>
      <c r="CJ38" s="806"/>
      <c r="CK38" s="806"/>
      <c r="CL38" s="807"/>
      <c r="CM38" s="805"/>
      <c r="CN38" s="806"/>
      <c r="CO38" s="806"/>
      <c r="CP38" s="806"/>
      <c r="CQ38" s="807"/>
      <c r="CR38" s="805"/>
      <c r="CS38" s="806"/>
      <c r="CT38" s="806"/>
      <c r="CU38" s="806"/>
      <c r="CV38" s="807"/>
      <c r="CW38" s="805"/>
      <c r="CX38" s="806"/>
      <c r="CY38" s="806"/>
      <c r="CZ38" s="806"/>
      <c r="DA38" s="807"/>
      <c r="DB38" s="805"/>
      <c r="DC38" s="806"/>
      <c r="DD38" s="806"/>
      <c r="DE38" s="806"/>
      <c r="DF38" s="807"/>
      <c r="DG38" s="805"/>
      <c r="DH38" s="806"/>
      <c r="DI38" s="806"/>
      <c r="DJ38" s="806"/>
      <c r="DK38" s="807"/>
      <c r="DL38" s="805"/>
      <c r="DM38" s="806"/>
      <c r="DN38" s="806"/>
      <c r="DO38" s="806"/>
      <c r="DP38" s="807"/>
      <c r="DQ38" s="805"/>
      <c r="DR38" s="806"/>
      <c r="DS38" s="806"/>
      <c r="DT38" s="806"/>
      <c r="DU38" s="807"/>
      <c r="DV38" s="802"/>
      <c r="DW38" s="803"/>
      <c r="DX38" s="803"/>
      <c r="DY38" s="803"/>
      <c r="DZ38" s="808"/>
      <c r="EA38" s="226"/>
    </row>
    <row r="39" spans="1:131" ht="26.25" customHeight="1">
      <c r="A39" s="238">
        <v>12</v>
      </c>
      <c r="B39" s="809"/>
      <c r="C39" s="810"/>
      <c r="D39" s="810"/>
      <c r="E39" s="810"/>
      <c r="F39" s="810"/>
      <c r="G39" s="810"/>
      <c r="H39" s="810"/>
      <c r="I39" s="810"/>
      <c r="J39" s="810"/>
      <c r="K39" s="810"/>
      <c r="L39" s="810"/>
      <c r="M39" s="810"/>
      <c r="N39" s="810"/>
      <c r="O39" s="810"/>
      <c r="P39" s="811"/>
      <c r="Q39" s="812"/>
      <c r="R39" s="813"/>
      <c r="S39" s="813"/>
      <c r="T39" s="813"/>
      <c r="U39" s="813"/>
      <c r="V39" s="813"/>
      <c r="W39" s="813"/>
      <c r="X39" s="813"/>
      <c r="Y39" s="813"/>
      <c r="Z39" s="813"/>
      <c r="AA39" s="813"/>
      <c r="AB39" s="813"/>
      <c r="AC39" s="813"/>
      <c r="AD39" s="813"/>
      <c r="AE39" s="814"/>
      <c r="AF39" s="815"/>
      <c r="AG39" s="816"/>
      <c r="AH39" s="816"/>
      <c r="AI39" s="816"/>
      <c r="AJ39" s="817"/>
      <c r="AK39" s="861"/>
      <c r="AL39" s="867"/>
      <c r="AM39" s="867"/>
      <c r="AN39" s="867"/>
      <c r="AO39" s="867"/>
      <c r="AP39" s="867"/>
      <c r="AQ39" s="867"/>
      <c r="AR39" s="867"/>
      <c r="AS39" s="867"/>
      <c r="AT39" s="867"/>
      <c r="AU39" s="867"/>
      <c r="AV39" s="867"/>
      <c r="AW39" s="867"/>
      <c r="AX39" s="867"/>
      <c r="AY39" s="867"/>
      <c r="AZ39" s="868"/>
      <c r="BA39" s="868"/>
      <c r="BB39" s="868"/>
      <c r="BC39" s="868"/>
      <c r="BD39" s="868"/>
      <c r="BE39" s="865"/>
      <c r="BF39" s="865"/>
      <c r="BG39" s="865"/>
      <c r="BH39" s="865"/>
      <c r="BI39" s="866"/>
      <c r="BJ39" s="228"/>
      <c r="BK39" s="228"/>
      <c r="BL39" s="228"/>
      <c r="BM39" s="228"/>
      <c r="BN39" s="228"/>
      <c r="BO39" s="237"/>
      <c r="BP39" s="237"/>
      <c r="BQ39" s="234">
        <v>33</v>
      </c>
      <c r="BR39" s="235"/>
      <c r="BS39" s="802"/>
      <c r="BT39" s="803"/>
      <c r="BU39" s="803"/>
      <c r="BV39" s="803"/>
      <c r="BW39" s="803"/>
      <c r="BX39" s="803"/>
      <c r="BY39" s="803"/>
      <c r="BZ39" s="803"/>
      <c r="CA39" s="803"/>
      <c r="CB39" s="803"/>
      <c r="CC39" s="803"/>
      <c r="CD39" s="803"/>
      <c r="CE39" s="803"/>
      <c r="CF39" s="803"/>
      <c r="CG39" s="804"/>
      <c r="CH39" s="805"/>
      <c r="CI39" s="806"/>
      <c r="CJ39" s="806"/>
      <c r="CK39" s="806"/>
      <c r="CL39" s="807"/>
      <c r="CM39" s="805"/>
      <c r="CN39" s="806"/>
      <c r="CO39" s="806"/>
      <c r="CP39" s="806"/>
      <c r="CQ39" s="807"/>
      <c r="CR39" s="805"/>
      <c r="CS39" s="806"/>
      <c r="CT39" s="806"/>
      <c r="CU39" s="806"/>
      <c r="CV39" s="807"/>
      <c r="CW39" s="805"/>
      <c r="CX39" s="806"/>
      <c r="CY39" s="806"/>
      <c r="CZ39" s="806"/>
      <c r="DA39" s="807"/>
      <c r="DB39" s="805"/>
      <c r="DC39" s="806"/>
      <c r="DD39" s="806"/>
      <c r="DE39" s="806"/>
      <c r="DF39" s="807"/>
      <c r="DG39" s="805"/>
      <c r="DH39" s="806"/>
      <c r="DI39" s="806"/>
      <c r="DJ39" s="806"/>
      <c r="DK39" s="807"/>
      <c r="DL39" s="805"/>
      <c r="DM39" s="806"/>
      <c r="DN39" s="806"/>
      <c r="DO39" s="806"/>
      <c r="DP39" s="807"/>
      <c r="DQ39" s="805"/>
      <c r="DR39" s="806"/>
      <c r="DS39" s="806"/>
      <c r="DT39" s="806"/>
      <c r="DU39" s="807"/>
      <c r="DV39" s="802"/>
      <c r="DW39" s="803"/>
      <c r="DX39" s="803"/>
      <c r="DY39" s="803"/>
      <c r="DZ39" s="808"/>
      <c r="EA39" s="226"/>
    </row>
    <row r="40" spans="1:131" ht="26.25" customHeight="1">
      <c r="A40" s="234">
        <v>13</v>
      </c>
      <c r="B40" s="809"/>
      <c r="C40" s="810"/>
      <c r="D40" s="810"/>
      <c r="E40" s="810"/>
      <c r="F40" s="810"/>
      <c r="G40" s="810"/>
      <c r="H40" s="810"/>
      <c r="I40" s="810"/>
      <c r="J40" s="810"/>
      <c r="K40" s="810"/>
      <c r="L40" s="810"/>
      <c r="M40" s="810"/>
      <c r="N40" s="810"/>
      <c r="O40" s="810"/>
      <c r="P40" s="811"/>
      <c r="Q40" s="812"/>
      <c r="R40" s="813"/>
      <c r="S40" s="813"/>
      <c r="T40" s="813"/>
      <c r="U40" s="813"/>
      <c r="V40" s="813"/>
      <c r="W40" s="813"/>
      <c r="X40" s="813"/>
      <c r="Y40" s="813"/>
      <c r="Z40" s="813"/>
      <c r="AA40" s="813"/>
      <c r="AB40" s="813"/>
      <c r="AC40" s="813"/>
      <c r="AD40" s="813"/>
      <c r="AE40" s="814"/>
      <c r="AF40" s="815"/>
      <c r="AG40" s="816"/>
      <c r="AH40" s="816"/>
      <c r="AI40" s="816"/>
      <c r="AJ40" s="817"/>
      <c r="AK40" s="861"/>
      <c r="AL40" s="867"/>
      <c r="AM40" s="867"/>
      <c r="AN40" s="867"/>
      <c r="AO40" s="867"/>
      <c r="AP40" s="867"/>
      <c r="AQ40" s="867"/>
      <c r="AR40" s="867"/>
      <c r="AS40" s="867"/>
      <c r="AT40" s="867"/>
      <c r="AU40" s="867"/>
      <c r="AV40" s="867"/>
      <c r="AW40" s="867"/>
      <c r="AX40" s="867"/>
      <c r="AY40" s="867"/>
      <c r="AZ40" s="868"/>
      <c r="BA40" s="868"/>
      <c r="BB40" s="868"/>
      <c r="BC40" s="868"/>
      <c r="BD40" s="868"/>
      <c r="BE40" s="865"/>
      <c r="BF40" s="865"/>
      <c r="BG40" s="865"/>
      <c r="BH40" s="865"/>
      <c r="BI40" s="866"/>
      <c r="BJ40" s="228"/>
      <c r="BK40" s="228"/>
      <c r="BL40" s="228"/>
      <c r="BM40" s="228"/>
      <c r="BN40" s="228"/>
      <c r="BO40" s="237"/>
      <c r="BP40" s="237"/>
      <c r="BQ40" s="234">
        <v>34</v>
      </c>
      <c r="BR40" s="235"/>
      <c r="BS40" s="802"/>
      <c r="BT40" s="803"/>
      <c r="BU40" s="803"/>
      <c r="BV40" s="803"/>
      <c r="BW40" s="803"/>
      <c r="BX40" s="803"/>
      <c r="BY40" s="803"/>
      <c r="BZ40" s="803"/>
      <c r="CA40" s="803"/>
      <c r="CB40" s="803"/>
      <c r="CC40" s="803"/>
      <c r="CD40" s="803"/>
      <c r="CE40" s="803"/>
      <c r="CF40" s="803"/>
      <c r="CG40" s="804"/>
      <c r="CH40" s="805"/>
      <c r="CI40" s="806"/>
      <c r="CJ40" s="806"/>
      <c r="CK40" s="806"/>
      <c r="CL40" s="807"/>
      <c r="CM40" s="805"/>
      <c r="CN40" s="806"/>
      <c r="CO40" s="806"/>
      <c r="CP40" s="806"/>
      <c r="CQ40" s="807"/>
      <c r="CR40" s="805"/>
      <c r="CS40" s="806"/>
      <c r="CT40" s="806"/>
      <c r="CU40" s="806"/>
      <c r="CV40" s="807"/>
      <c r="CW40" s="805"/>
      <c r="CX40" s="806"/>
      <c r="CY40" s="806"/>
      <c r="CZ40" s="806"/>
      <c r="DA40" s="807"/>
      <c r="DB40" s="805"/>
      <c r="DC40" s="806"/>
      <c r="DD40" s="806"/>
      <c r="DE40" s="806"/>
      <c r="DF40" s="807"/>
      <c r="DG40" s="805"/>
      <c r="DH40" s="806"/>
      <c r="DI40" s="806"/>
      <c r="DJ40" s="806"/>
      <c r="DK40" s="807"/>
      <c r="DL40" s="805"/>
      <c r="DM40" s="806"/>
      <c r="DN40" s="806"/>
      <c r="DO40" s="806"/>
      <c r="DP40" s="807"/>
      <c r="DQ40" s="805"/>
      <c r="DR40" s="806"/>
      <c r="DS40" s="806"/>
      <c r="DT40" s="806"/>
      <c r="DU40" s="807"/>
      <c r="DV40" s="802"/>
      <c r="DW40" s="803"/>
      <c r="DX40" s="803"/>
      <c r="DY40" s="803"/>
      <c r="DZ40" s="808"/>
      <c r="EA40" s="226"/>
    </row>
    <row r="41" spans="1:131" ht="26.25" customHeight="1">
      <c r="A41" s="234">
        <v>14</v>
      </c>
      <c r="B41" s="809"/>
      <c r="C41" s="810"/>
      <c r="D41" s="810"/>
      <c r="E41" s="810"/>
      <c r="F41" s="810"/>
      <c r="G41" s="810"/>
      <c r="H41" s="810"/>
      <c r="I41" s="810"/>
      <c r="J41" s="810"/>
      <c r="K41" s="810"/>
      <c r="L41" s="810"/>
      <c r="M41" s="810"/>
      <c r="N41" s="810"/>
      <c r="O41" s="810"/>
      <c r="P41" s="811"/>
      <c r="Q41" s="812"/>
      <c r="R41" s="813"/>
      <c r="S41" s="813"/>
      <c r="T41" s="813"/>
      <c r="U41" s="813"/>
      <c r="V41" s="813"/>
      <c r="W41" s="813"/>
      <c r="X41" s="813"/>
      <c r="Y41" s="813"/>
      <c r="Z41" s="813"/>
      <c r="AA41" s="813"/>
      <c r="AB41" s="813"/>
      <c r="AC41" s="813"/>
      <c r="AD41" s="813"/>
      <c r="AE41" s="814"/>
      <c r="AF41" s="815"/>
      <c r="AG41" s="816"/>
      <c r="AH41" s="816"/>
      <c r="AI41" s="816"/>
      <c r="AJ41" s="817"/>
      <c r="AK41" s="861"/>
      <c r="AL41" s="867"/>
      <c r="AM41" s="867"/>
      <c r="AN41" s="867"/>
      <c r="AO41" s="867"/>
      <c r="AP41" s="867"/>
      <c r="AQ41" s="867"/>
      <c r="AR41" s="867"/>
      <c r="AS41" s="867"/>
      <c r="AT41" s="867"/>
      <c r="AU41" s="867"/>
      <c r="AV41" s="867"/>
      <c r="AW41" s="867"/>
      <c r="AX41" s="867"/>
      <c r="AY41" s="867"/>
      <c r="AZ41" s="868"/>
      <c r="BA41" s="868"/>
      <c r="BB41" s="868"/>
      <c r="BC41" s="868"/>
      <c r="BD41" s="868"/>
      <c r="BE41" s="865"/>
      <c r="BF41" s="865"/>
      <c r="BG41" s="865"/>
      <c r="BH41" s="865"/>
      <c r="BI41" s="866"/>
      <c r="BJ41" s="228"/>
      <c r="BK41" s="228"/>
      <c r="BL41" s="228"/>
      <c r="BM41" s="228"/>
      <c r="BN41" s="228"/>
      <c r="BO41" s="237"/>
      <c r="BP41" s="237"/>
      <c r="BQ41" s="234">
        <v>35</v>
      </c>
      <c r="BR41" s="235"/>
      <c r="BS41" s="802"/>
      <c r="BT41" s="803"/>
      <c r="BU41" s="803"/>
      <c r="BV41" s="803"/>
      <c r="BW41" s="803"/>
      <c r="BX41" s="803"/>
      <c r="BY41" s="803"/>
      <c r="BZ41" s="803"/>
      <c r="CA41" s="803"/>
      <c r="CB41" s="803"/>
      <c r="CC41" s="803"/>
      <c r="CD41" s="803"/>
      <c r="CE41" s="803"/>
      <c r="CF41" s="803"/>
      <c r="CG41" s="804"/>
      <c r="CH41" s="805"/>
      <c r="CI41" s="806"/>
      <c r="CJ41" s="806"/>
      <c r="CK41" s="806"/>
      <c r="CL41" s="807"/>
      <c r="CM41" s="805"/>
      <c r="CN41" s="806"/>
      <c r="CO41" s="806"/>
      <c r="CP41" s="806"/>
      <c r="CQ41" s="807"/>
      <c r="CR41" s="805"/>
      <c r="CS41" s="806"/>
      <c r="CT41" s="806"/>
      <c r="CU41" s="806"/>
      <c r="CV41" s="807"/>
      <c r="CW41" s="805"/>
      <c r="CX41" s="806"/>
      <c r="CY41" s="806"/>
      <c r="CZ41" s="806"/>
      <c r="DA41" s="807"/>
      <c r="DB41" s="805"/>
      <c r="DC41" s="806"/>
      <c r="DD41" s="806"/>
      <c r="DE41" s="806"/>
      <c r="DF41" s="807"/>
      <c r="DG41" s="805"/>
      <c r="DH41" s="806"/>
      <c r="DI41" s="806"/>
      <c r="DJ41" s="806"/>
      <c r="DK41" s="807"/>
      <c r="DL41" s="805"/>
      <c r="DM41" s="806"/>
      <c r="DN41" s="806"/>
      <c r="DO41" s="806"/>
      <c r="DP41" s="807"/>
      <c r="DQ41" s="805"/>
      <c r="DR41" s="806"/>
      <c r="DS41" s="806"/>
      <c r="DT41" s="806"/>
      <c r="DU41" s="807"/>
      <c r="DV41" s="802"/>
      <c r="DW41" s="803"/>
      <c r="DX41" s="803"/>
      <c r="DY41" s="803"/>
      <c r="DZ41" s="808"/>
      <c r="EA41" s="226"/>
    </row>
    <row r="42" spans="1:131" ht="26.25" customHeight="1">
      <c r="A42" s="234">
        <v>15</v>
      </c>
      <c r="B42" s="809"/>
      <c r="C42" s="810"/>
      <c r="D42" s="810"/>
      <c r="E42" s="810"/>
      <c r="F42" s="810"/>
      <c r="G42" s="810"/>
      <c r="H42" s="810"/>
      <c r="I42" s="810"/>
      <c r="J42" s="810"/>
      <c r="K42" s="810"/>
      <c r="L42" s="810"/>
      <c r="M42" s="810"/>
      <c r="N42" s="810"/>
      <c r="O42" s="810"/>
      <c r="P42" s="811"/>
      <c r="Q42" s="812"/>
      <c r="R42" s="813"/>
      <c r="S42" s="813"/>
      <c r="T42" s="813"/>
      <c r="U42" s="813"/>
      <c r="V42" s="813"/>
      <c r="W42" s="813"/>
      <c r="X42" s="813"/>
      <c r="Y42" s="813"/>
      <c r="Z42" s="813"/>
      <c r="AA42" s="813"/>
      <c r="AB42" s="813"/>
      <c r="AC42" s="813"/>
      <c r="AD42" s="813"/>
      <c r="AE42" s="814"/>
      <c r="AF42" s="815"/>
      <c r="AG42" s="816"/>
      <c r="AH42" s="816"/>
      <c r="AI42" s="816"/>
      <c r="AJ42" s="817"/>
      <c r="AK42" s="861"/>
      <c r="AL42" s="867"/>
      <c r="AM42" s="867"/>
      <c r="AN42" s="867"/>
      <c r="AO42" s="867"/>
      <c r="AP42" s="867"/>
      <c r="AQ42" s="867"/>
      <c r="AR42" s="867"/>
      <c r="AS42" s="867"/>
      <c r="AT42" s="867"/>
      <c r="AU42" s="867"/>
      <c r="AV42" s="867"/>
      <c r="AW42" s="867"/>
      <c r="AX42" s="867"/>
      <c r="AY42" s="867"/>
      <c r="AZ42" s="868"/>
      <c r="BA42" s="868"/>
      <c r="BB42" s="868"/>
      <c r="BC42" s="868"/>
      <c r="BD42" s="868"/>
      <c r="BE42" s="865"/>
      <c r="BF42" s="865"/>
      <c r="BG42" s="865"/>
      <c r="BH42" s="865"/>
      <c r="BI42" s="866"/>
      <c r="BJ42" s="228"/>
      <c r="BK42" s="228"/>
      <c r="BL42" s="228"/>
      <c r="BM42" s="228"/>
      <c r="BN42" s="228"/>
      <c r="BO42" s="237"/>
      <c r="BP42" s="237"/>
      <c r="BQ42" s="234">
        <v>36</v>
      </c>
      <c r="BR42" s="235"/>
      <c r="BS42" s="802"/>
      <c r="BT42" s="803"/>
      <c r="BU42" s="803"/>
      <c r="BV42" s="803"/>
      <c r="BW42" s="803"/>
      <c r="BX42" s="803"/>
      <c r="BY42" s="803"/>
      <c r="BZ42" s="803"/>
      <c r="CA42" s="803"/>
      <c r="CB42" s="803"/>
      <c r="CC42" s="803"/>
      <c r="CD42" s="803"/>
      <c r="CE42" s="803"/>
      <c r="CF42" s="803"/>
      <c r="CG42" s="804"/>
      <c r="CH42" s="805"/>
      <c r="CI42" s="806"/>
      <c r="CJ42" s="806"/>
      <c r="CK42" s="806"/>
      <c r="CL42" s="807"/>
      <c r="CM42" s="805"/>
      <c r="CN42" s="806"/>
      <c r="CO42" s="806"/>
      <c r="CP42" s="806"/>
      <c r="CQ42" s="807"/>
      <c r="CR42" s="805"/>
      <c r="CS42" s="806"/>
      <c r="CT42" s="806"/>
      <c r="CU42" s="806"/>
      <c r="CV42" s="807"/>
      <c r="CW42" s="805"/>
      <c r="CX42" s="806"/>
      <c r="CY42" s="806"/>
      <c r="CZ42" s="806"/>
      <c r="DA42" s="807"/>
      <c r="DB42" s="805"/>
      <c r="DC42" s="806"/>
      <c r="DD42" s="806"/>
      <c r="DE42" s="806"/>
      <c r="DF42" s="807"/>
      <c r="DG42" s="805"/>
      <c r="DH42" s="806"/>
      <c r="DI42" s="806"/>
      <c r="DJ42" s="806"/>
      <c r="DK42" s="807"/>
      <c r="DL42" s="805"/>
      <c r="DM42" s="806"/>
      <c r="DN42" s="806"/>
      <c r="DO42" s="806"/>
      <c r="DP42" s="807"/>
      <c r="DQ42" s="805"/>
      <c r="DR42" s="806"/>
      <c r="DS42" s="806"/>
      <c r="DT42" s="806"/>
      <c r="DU42" s="807"/>
      <c r="DV42" s="802"/>
      <c r="DW42" s="803"/>
      <c r="DX42" s="803"/>
      <c r="DY42" s="803"/>
      <c r="DZ42" s="808"/>
      <c r="EA42" s="226"/>
    </row>
    <row r="43" spans="1:131" ht="26.25" customHeight="1">
      <c r="A43" s="234">
        <v>16</v>
      </c>
      <c r="B43" s="809"/>
      <c r="C43" s="810"/>
      <c r="D43" s="810"/>
      <c r="E43" s="810"/>
      <c r="F43" s="810"/>
      <c r="G43" s="810"/>
      <c r="H43" s="810"/>
      <c r="I43" s="810"/>
      <c r="J43" s="810"/>
      <c r="K43" s="810"/>
      <c r="L43" s="810"/>
      <c r="M43" s="810"/>
      <c r="N43" s="810"/>
      <c r="O43" s="810"/>
      <c r="P43" s="811"/>
      <c r="Q43" s="812"/>
      <c r="R43" s="813"/>
      <c r="S43" s="813"/>
      <c r="T43" s="813"/>
      <c r="U43" s="813"/>
      <c r="V43" s="813"/>
      <c r="W43" s="813"/>
      <c r="X43" s="813"/>
      <c r="Y43" s="813"/>
      <c r="Z43" s="813"/>
      <c r="AA43" s="813"/>
      <c r="AB43" s="813"/>
      <c r="AC43" s="813"/>
      <c r="AD43" s="813"/>
      <c r="AE43" s="814"/>
      <c r="AF43" s="815"/>
      <c r="AG43" s="816"/>
      <c r="AH43" s="816"/>
      <c r="AI43" s="816"/>
      <c r="AJ43" s="817"/>
      <c r="AK43" s="861"/>
      <c r="AL43" s="867"/>
      <c r="AM43" s="867"/>
      <c r="AN43" s="867"/>
      <c r="AO43" s="867"/>
      <c r="AP43" s="867"/>
      <c r="AQ43" s="867"/>
      <c r="AR43" s="867"/>
      <c r="AS43" s="867"/>
      <c r="AT43" s="867"/>
      <c r="AU43" s="867"/>
      <c r="AV43" s="867"/>
      <c r="AW43" s="867"/>
      <c r="AX43" s="867"/>
      <c r="AY43" s="867"/>
      <c r="AZ43" s="868"/>
      <c r="BA43" s="868"/>
      <c r="BB43" s="868"/>
      <c r="BC43" s="868"/>
      <c r="BD43" s="868"/>
      <c r="BE43" s="865"/>
      <c r="BF43" s="865"/>
      <c r="BG43" s="865"/>
      <c r="BH43" s="865"/>
      <c r="BI43" s="866"/>
      <c r="BJ43" s="228"/>
      <c r="BK43" s="228"/>
      <c r="BL43" s="228"/>
      <c r="BM43" s="228"/>
      <c r="BN43" s="228"/>
      <c r="BO43" s="237"/>
      <c r="BP43" s="237"/>
      <c r="BQ43" s="234">
        <v>37</v>
      </c>
      <c r="BR43" s="235"/>
      <c r="BS43" s="802"/>
      <c r="BT43" s="803"/>
      <c r="BU43" s="803"/>
      <c r="BV43" s="803"/>
      <c r="BW43" s="803"/>
      <c r="BX43" s="803"/>
      <c r="BY43" s="803"/>
      <c r="BZ43" s="803"/>
      <c r="CA43" s="803"/>
      <c r="CB43" s="803"/>
      <c r="CC43" s="803"/>
      <c r="CD43" s="803"/>
      <c r="CE43" s="803"/>
      <c r="CF43" s="803"/>
      <c r="CG43" s="804"/>
      <c r="CH43" s="805"/>
      <c r="CI43" s="806"/>
      <c r="CJ43" s="806"/>
      <c r="CK43" s="806"/>
      <c r="CL43" s="807"/>
      <c r="CM43" s="805"/>
      <c r="CN43" s="806"/>
      <c r="CO43" s="806"/>
      <c r="CP43" s="806"/>
      <c r="CQ43" s="807"/>
      <c r="CR43" s="805"/>
      <c r="CS43" s="806"/>
      <c r="CT43" s="806"/>
      <c r="CU43" s="806"/>
      <c r="CV43" s="807"/>
      <c r="CW43" s="805"/>
      <c r="CX43" s="806"/>
      <c r="CY43" s="806"/>
      <c r="CZ43" s="806"/>
      <c r="DA43" s="807"/>
      <c r="DB43" s="805"/>
      <c r="DC43" s="806"/>
      <c r="DD43" s="806"/>
      <c r="DE43" s="806"/>
      <c r="DF43" s="807"/>
      <c r="DG43" s="805"/>
      <c r="DH43" s="806"/>
      <c r="DI43" s="806"/>
      <c r="DJ43" s="806"/>
      <c r="DK43" s="807"/>
      <c r="DL43" s="805"/>
      <c r="DM43" s="806"/>
      <c r="DN43" s="806"/>
      <c r="DO43" s="806"/>
      <c r="DP43" s="807"/>
      <c r="DQ43" s="805"/>
      <c r="DR43" s="806"/>
      <c r="DS43" s="806"/>
      <c r="DT43" s="806"/>
      <c r="DU43" s="807"/>
      <c r="DV43" s="802"/>
      <c r="DW43" s="803"/>
      <c r="DX43" s="803"/>
      <c r="DY43" s="803"/>
      <c r="DZ43" s="808"/>
      <c r="EA43" s="226"/>
    </row>
    <row r="44" spans="1:131" ht="26.25" customHeight="1">
      <c r="A44" s="234">
        <v>17</v>
      </c>
      <c r="B44" s="809"/>
      <c r="C44" s="810"/>
      <c r="D44" s="810"/>
      <c r="E44" s="810"/>
      <c r="F44" s="810"/>
      <c r="G44" s="810"/>
      <c r="H44" s="810"/>
      <c r="I44" s="810"/>
      <c r="J44" s="810"/>
      <c r="K44" s="810"/>
      <c r="L44" s="810"/>
      <c r="M44" s="810"/>
      <c r="N44" s="810"/>
      <c r="O44" s="810"/>
      <c r="P44" s="811"/>
      <c r="Q44" s="812"/>
      <c r="R44" s="813"/>
      <c r="S44" s="813"/>
      <c r="T44" s="813"/>
      <c r="U44" s="813"/>
      <c r="V44" s="813"/>
      <c r="W44" s="813"/>
      <c r="X44" s="813"/>
      <c r="Y44" s="813"/>
      <c r="Z44" s="813"/>
      <c r="AA44" s="813"/>
      <c r="AB44" s="813"/>
      <c r="AC44" s="813"/>
      <c r="AD44" s="813"/>
      <c r="AE44" s="814"/>
      <c r="AF44" s="815"/>
      <c r="AG44" s="816"/>
      <c r="AH44" s="816"/>
      <c r="AI44" s="816"/>
      <c r="AJ44" s="817"/>
      <c r="AK44" s="861"/>
      <c r="AL44" s="867"/>
      <c r="AM44" s="867"/>
      <c r="AN44" s="867"/>
      <c r="AO44" s="867"/>
      <c r="AP44" s="867"/>
      <c r="AQ44" s="867"/>
      <c r="AR44" s="867"/>
      <c r="AS44" s="867"/>
      <c r="AT44" s="867"/>
      <c r="AU44" s="867"/>
      <c r="AV44" s="867"/>
      <c r="AW44" s="867"/>
      <c r="AX44" s="867"/>
      <c r="AY44" s="867"/>
      <c r="AZ44" s="868"/>
      <c r="BA44" s="868"/>
      <c r="BB44" s="868"/>
      <c r="BC44" s="868"/>
      <c r="BD44" s="868"/>
      <c r="BE44" s="865"/>
      <c r="BF44" s="865"/>
      <c r="BG44" s="865"/>
      <c r="BH44" s="865"/>
      <c r="BI44" s="866"/>
      <c r="BJ44" s="228"/>
      <c r="BK44" s="228"/>
      <c r="BL44" s="228"/>
      <c r="BM44" s="228"/>
      <c r="BN44" s="228"/>
      <c r="BO44" s="237"/>
      <c r="BP44" s="237"/>
      <c r="BQ44" s="234">
        <v>38</v>
      </c>
      <c r="BR44" s="235"/>
      <c r="BS44" s="802"/>
      <c r="BT44" s="803"/>
      <c r="BU44" s="803"/>
      <c r="BV44" s="803"/>
      <c r="BW44" s="803"/>
      <c r="BX44" s="803"/>
      <c r="BY44" s="803"/>
      <c r="BZ44" s="803"/>
      <c r="CA44" s="803"/>
      <c r="CB44" s="803"/>
      <c r="CC44" s="803"/>
      <c r="CD44" s="803"/>
      <c r="CE44" s="803"/>
      <c r="CF44" s="803"/>
      <c r="CG44" s="804"/>
      <c r="CH44" s="805"/>
      <c r="CI44" s="806"/>
      <c r="CJ44" s="806"/>
      <c r="CK44" s="806"/>
      <c r="CL44" s="807"/>
      <c r="CM44" s="805"/>
      <c r="CN44" s="806"/>
      <c r="CO44" s="806"/>
      <c r="CP44" s="806"/>
      <c r="CQ44" s="807"/>
      <c r="CR44" s="805"/>
      <c r="CS44" s="806"/>
      <c r="CT44" s="806"/>
      <c r="CU44" s="806"/>
      <c r="CV44" s="807"/>
      <c r="CW44" s="805"/>
      <c r="CX44" s="806"/>
      <c r="CY44" s="806"/>
      <c r="CZ44" s="806"/>
      <c r="DA44" s="807"/>
      <c r="DB44" s="805"/>
      <c r="DC44" s="806"/>
      <c r="DD44" s="806"/>
      <c r="DE44" s="806"/>
      <c r="DF44" s="807"/>
      <c r="DG44" s="805"/>
      <c r="DH44" s="806"/>
      <c r="DI44" s="806"/>
      <c r="DJ44" s="806"/>
      <c r="DK44" s="807"/>
      <c r="DL44" s="805"/>
      <c r="DM44" s="806"/>
      <c r="DN44" s="806"/>
      <c r="DO44" s="806"/>
      <c r="DP44" s="807"/>
      <c r="DQ44" s="805"/>
      <c r="DR44" s="806"/>
      <c r="DS44" s="806"/>
      <c r="DT44" s="806"/>
      <c r="DU44" s="807"/>
      <c r="DV44" s="802"/>
      <c r="DW44" s="803"/>
      <c r="DX44" s="803"/>
      <c r="DY44" s="803"/>
      <c r="DZ44" s="808"/>
      <c r="EA44" s="226"/>
    </row>
    <row r="45" spans="1:131" ht="26.25" customHeight="1">
      <c r="A45" s="234">
        <v>18</v>
      </c>
      <c r="B45" s="809"/>
      <c r="C45" s="810"/>
      <c r="D45" s="810"/>
      <c r="E45" s="810"/>
      <c r="F45" s="810"/>
      <c r="G45" s="810"/>
      <c r="H45" s="810"/>
      <c r="I45" s="810"/>
      <c r="J45" s="810"/>
      <c r="K45" s="810"/>
      <c r="L45" s="810"/>
      <c r="M45" s="810"/>
      <c r="N45" s="810"/>
      <c r="O45" s="810"/>
      <c r="P45" s="811"/>
      <c r="Q45" s="812"/>
      <c r="R45" s="813"/>
      <c r="S45" s="813"/>
      <c r="T45" s="813"/>
      <c r="U45" s="813"/>
      <c r="V45" s="813"/>
      <c r="W45" s="813"/>
      <c r="X45" s="813"/>
      <c r="Y45" s="813"/>
      <c r="Z45" s="813"/>
      <c r="AA45" s="813"/>
      <c r="AB45" s="813"/>
      <c r="AC45" s="813"/>
      <c r="AD45" s="813"/>
      <c r="AE45" s="814"/>
      <c r="AF45" s="815"/>
      <c r="AG45" s="816"/>
      <c r="AH45" s="816"/>
      <c r="AI45" s="816"/>
      <c r="AJ45" s="817"/>
      <c r="AK45" s="861"/>
      <c r="AL45" s="867"/>
      <c r="AM45" s="867"/>
      <c r="AN45" s="867"/>
      <c r="AO45" s="867"/>
      <c r="AP45" s="867"/>
      <c r="AQ45" s="867"/>
      <c r="AR45" s="867"/>
      <c r="AS45" s="867"/>
      <c r="AT45" s="867"/>
      <c r="AU45" s="867"/>
      <c r="AV45" s="867"/>
      <c r="AW45" s="867"/>
      <c r="AX45" s="867"/>
      <c r="AY45" s="867"/>
      <c r="AZ45" s="868"/>
      <c r="BA45" s="868"/>
      <c r="BB45" s="868"/>
      <c r="BC45" s="868"/>
      <c r="BD45" s="868"/>
      <c r="BE45" s="865"/>
      <c r="BF45" s="865"/>
      <c r="BG45" s="865"/>
      <c r="BH45" s="865"/>
      <c r="BI45" s="866"/>
      <c r="BJ45" s="228"/>
      <c r="BK45" s="228"/>
      <c r="BL45" s="228"/>
      <c r="BM45" s="228"/>
      <c r="BN45" s="228"/>
      <c r="BO45" s="237"/>
      <c r="BP45" s="237"/>
      <c r="BQ45" s="234">
        <v>39</v>
      </c>
      <c r="BR45" s="235"/>
      <c r="BS45" s="802"/>
      <c r="BT45" s="803"/>
      <c r="BU45" s="803"/>
      <c r="BV45" s="803"/>
      <c r="BW45" s="803"/>
      <c r="BX45" s="803"/>
      <c r="BY45" s="803"/>
      <c r="BZ45" s="803"/>
      <c r="CA45" s="803"/>
      <c r="CB45" s="803"/>
      <c r="CC45" s="803"/>
      <c r="CD45" s="803"/>
      <c r="CE45" s="803"/>
      <c r="CF45" s="803"/>
      <c r="CG45" s="804"/>
      <c r="CH45" s="805"/>
      <c r="CI45" s="806"/>
      <c r="CJ45" s="806"/>
      <c r="CK45" s="806"/>
      <c r="CL45" s="807"/>
      <c r="CM45" s="805"/>
      <c r="CN45" s="806"/>
      <c r="CO45" s="806"/>
      <c r="CP45" s="806"/>
      <c r="CQ45" s="807"/>
      <c r="CR45" s="805"/>
      <c r="CS45" s="806"/>
      <c r="CT45" s="806"/>
      <c r="CU45" s="806"/>
      <c r="CV45" s="807"/>
      <c r="CW45" s="805"/>
      <c r="CX45" s="806"/>
      <c r="CY45" s="806"/>
      <c r="CZ45" s="806"/>
      <c r="DA45" s="807"/>
      <c r="DB45" s="805"/>
      <c r="DC45" s="806"/>
      <c r="DD45" s="806"/>
      <c r="DE45" s="806"/>
      <c r="DF45" s="807"/>
      <c r="DG45" s="805"/>
      <c r="DH45" s="806"/>
      <c r="DI45" s="806"/>
      <c r="DJ45" s="806"/>
      <c r="DK45" s="807"/>
      <c r="DL45" s="805"/>
      <c r="DM45" s="806"/>
      <c r="DN45" s="806"/>
      <c r="DO45" s="806"/>
      <c r="DP45" s="807"/>
      <c r="DQ45" s="805"/>
      <c r="DR45" s="806"/>
      <c r="DS45" s="806"/>
      <c r="DT45" s="806"/>
      <c r="DU45" s="807"/>
      <c r="DV45" s="802"/>
      <c r="DW45" s="803"/>
      <c r="DX45" s="803"/>
      <c r="DY45" s="803"/>
      <c r="DZ45" s="808"/>
      <c r="EA45" s="226"/>
    </row>
    <row r="46" spans="1:131" ht="26.25" customHeight="1">
      <c r="A46" s="234">
        <v>19</v>
      </c>
      <c r="B46" s="809"/>
      <c r="C46" s="810"/>
      <c r="D46" s="810"/>
      <c r="E46" s="810"/>
      <c r="F46" s="810"/>
      <c r="G46" s="810"/>
      <c r="H46" s="810"/>
      <c r="I46" s="810"/>
      <c r="J46" s="810"/>
      <c r="K46" s="810"/>
      <c r="L46" s="810"/>
      <c r="M46" s="810"/>
      <c r="N46" s="810"/>
      <c r="O46" s="810"/>
      <c r="P46" s="811"/>
      <c r="Q46" s="812"/>
      <c r="R46" s="813"/>
      <c r="S46" s="813"/>
      <c r="T46" s="813"/>
      <c r="U46" s="813"/>
      <c r="V46" s="813"/>
      <c r="W46" s="813"/>
      <c r="X46" s="813"/>
      <c r="Y46" s="813"/>
      <c r="Z46" s="813"/>
      <c r="AA46" s="813"/>
      <c r="AB46" s="813"/>
      <c r="AC46" s="813"/>
      <c r="AD46" s="813"/>
      <c r="AE46" s="814"/>
      <c r="AF46" s="815"/>
      <c r="AG46" s="816"/>
      <c r="AH46" s="816"/>
      <c r="AI46" s="816"/>
      <c r="AJ46" s="817"/>
      <c r="AK46" s="861"/>
      <c r="AL46" s="867"/>
      <c r="AM46" s="867"/>
      <c r="AN46" s="867"/>
      <c r="AO46" s="867"/>
      <c r="AP46" s="867"/>
      <c r="AQ46" s="867"/>
      <c r="AR46" s="867"/>
      <c r="AS46" s="867"/>
      <c r="AT46" s="867"/>
      <c r="AU46" s="867"/>
      <c r="AV46" s="867"/>
      <c r="AW46" s="867"/>
      <c r="AX46" s="867"/>
      <c r="AY46" s="867"/>
      <c r="AZ46" s="868"/>
      <c r="BA46" s="868"/>
      <c r="BB46" s="868"/>
      <c r="BC46" s="868"/>
      <c r="BD46" s="868"/>
      <c r="BE46" s="865"/>
      <c r="BF46" s="865"/>
      <c r="BG46" s="865"/>
      <c r="BH46" s="865"/>
      <c r="BI46" s="866"/>
      <c r="BJ46" s="228"/>
      <c r="BK46" s="228"/>
      <c r="BL46" s="228"/>
      <c r="BM46" s="228"/>
      <c r="BN46" s="228"/>
      <c r="BO46" s="237"/>
      <c r="BP46" s="237"/>
      <c r="BQ46" s="234">
        <v>40</v>
      </c>
      <c r="BR46" s="235"/>
      <c r="BS46" s="802"/>
      <c r="BT46" s="803"/>
      <c r="BU46" s="803"/>
      <c r="BV46" s="803"/>
      <c r="BW46" s="803"/>
      <c r="BX46" s="803"/>
      <c r="BY46" s="803"/>
      <c r="BZ46" s="803"/>
      <c r="CA46" s="803"/>
      <c r="CB46" s="803"/>
      <c r="CC46" s="803"/>
      <c r="CD46" s="803"/>
      <c r="CE46" s="803"/>
      <c r="CF46" s="803"/>
      <c r="CG46" s="804"/>
      <c r="CH46" s="805"/>
      <c r="CI46" s="806"/>
      <c r="CJ46" s="806"/>
      <c r="CK46" s="806"/>
      <c r="CL46" s="807"/>
      <c r="CM46" s="805"/>
      <c r="CN46" s="806"/>
      <c r="CO46" s="806"/>
      <c r="CP46" s="806"/>
      <c r="CQ46" s="807"/>
      <c r="CR46" s="805"/>
      <c r="CS46" s="806"/>
      <c r="CT46" s="806"/>
      <c r="CU46" s="806"/>
      <c r="CV46" s="807"/>
      <c r="CW46" s="805"/>
      <c r="CX46" s="806"/>
      <c r="CY46" s="806"/>
      <c r="CZ46" s="806"/>
      <c r="DA46" s="807"/>
      <c r="DB46" s="805"/>
      <c r="DC46" s="806"/>
      <c r="DD46" s="806"/>
      <c r="DE46" s="806"/>
      <c r="DF46" s="807"/>
      <c r="DG46" s="805"/>
      <c r="DH46" s="806"/>
      <c r="DI46" s="806"/>
      <c r="DJ46" s="806"/>
      <c r="DK46" s="807"/>
      <c r="DL46" s="805"/>
      <c r="DM46" s="806"/>
      <c r="DN46" s="806"/>
      <c r="DO46" s="806"/>
      <c r="DP46" s="807"/>
      <c r="DQ46" s="805"/>
      <c r="DR46" s="806"/>
      <c r="DS46" s="806"/>
      <c r="DT46" s="806"/>
      <c r="DU46" s="807"/>
      <c r="DV46" s="802"/>
      <c r="DW46" s="803"/>
      <c r="DX46" s="803"/>
      <c r="DY46" s="803"/>
      <c r="DZ46" s="808"/>
      <c r="EA46" s="226"/>
    </row>
    <row r="47" spans="1:131" ht="26.25" customHeight="1">
      <c r="A47" s="234">
        <v>20</v>
      </c>
      <c r="B47" s="809"/>
      <c r="C47" s="810"/>
      <c r="D47" s="810"/>
      <c r="E47" s="810"/>
      <c r="F47" s="810"/>
      <c r="G47" s="810"/>
      <c r="H47" s="810"/>
      <c r="I47" s="810"/>
      <c r="J47" s="810"/>
      <c r="K47" s="810"/>
      <c r="L47" s="810"/>
      <c r="M47" s="810"/>
      <c r="N47" s="810"/>
      <c r="O47" s="810"/>
      <c r="P47" s="811"/>
      <c r="Q47" s="812"/>
      <c r="R47" s="813"/>
      <c r="S47" s="813"/>
      <c r="T47" s="813"/>
      <c r="U47" s="813"/>
      <c r="V47" s="813"/>
      <c r="W47" s="813"/>
      <c r="X47" s="813"/>
      <c r="Y47" s="813"/>
      <c r="Z47" s="813"/>
      <c r="AA47" s="813"/>
      <c r="AB47" s="813"/>
      <c r="AC47" s="813"/>
      <c r="AD47" s="813"/>
      <c r="AE47" s="814"/>
      <c r="AF47" s="815"/>
      <c r="AG47" s="816"/>
      <c r="AH47" s="816"/>
      <c r="AI47" s="816"/>
      <c r="AJ47" s="817"/>
      <c r="AK47" s="861"/>
      <c r="AL47" s="867"/>
      <c r="AM47" s="867"/>
      <c r="AN47" s="867"/>
      <c r="AO47" s="867"/>
      <c r="AP47" s="867"/>
      <c r="AQ47" s="867"/>
      <c r="AR47" s="867"/>
      <c r="AS47" s="867"/>
      <c r="AT47" s="867"/>
      <c r="AU47" s="867"/>
      <c r="AV47" s="867"/>
      <c r="AW47" s="867"/>
      <c r="AX47" s="867"/>
      <c r="AY47" s="867"/>
      <c r="AZ47" s="868"/>
      <c r="BA47" s="868"/>
      <c r="BB47" s="868"/>
      <c r="BC47" s="868"/>
      <c r="BD47" s="868"/>
      <c r="BE47" s="865"/>
      <c r="BF47" s="865"/>
      <c r="BG47" s="865"/>
      <c r="BH47" s="865"/>
      <c r="BI47" s="866"/>
      <c r="BJ47" s="228"/>
      <c r="BK47" s="228"/>
      <c r="BL47" s="228"/>
      <c r="BM47" s="228"/>
      <c r="BN47" s="228"/>
      <c r="BO47" s="237"/>
      <c r="BP47" s="237"/>
      <c r="BQ47" s="234">
        <v>41</v>
      </c>
      <c r="BR47" s="235"/>
      <c r="BS47" s="802"/>
      <c r="BT47" s="803"/>
      <c r="BU47" s="803"/>
      <c r="BV47" s="803"/>
      <c r="BW47" s="803"/>
      <c r="BX47" s="803"/>
      <c r="BY47" s="803"/>
      <c r="BZ47" s="803"/>
      <c r="CA47" s="803"/>
      <c r="CB47" s="803"/>
      <c r="CC47" s="803"/>
      <c r="CD47" s="803"/>
      <c r="CE47" s="803"/>
      <c r="CF47" s="803"/>
      <c r="CG47" s="804"/>
      <c r="CH47" s="805"/>
      <c r="CI47" s="806"/>
      <c r="CJ47" s="806"/>
      <c r="CK47" s="806"/>
      <c r="CL47" s="807"/>
      <c r="CM47" s="805"/>
      <c r="CN47" s="806"/>
      <c r="CO47" s="806"/>
      <c r="CP47" s="806"/>
      <c r="CQ47" s="807"/>
      <c r="CR47" s="805"/>
      <c r="CS47" s="806"/>
      <c r="CT47" s="806"/>
      <c r="CU47" s="806"/>
      <c r="CV47" s="807"/>
      <c r="CW47" s="805"/>
      <c r="CX47" s="806"/>
      <c r="CY47" s="806"/>
      <c r="CZ47" s="806"/>
      <c r="DA47" s="807"/>
      <c r="DB47" s="805"/>
      <c r="DC47" s="806"/>
      <c r="DD47" s="806"/>
      <c r="DE47" s="806"/>
      <c r="DF47" s="807"/>
      <c r="DG47" s="805"/>
      <c r="DH47" s="806"/>
      <c r="DI47" s="806"/>
      <c r="DJ47" s="806"/>
      <c r="DK47" s="807"/>
      <c r="DL47" s="805"/>
      <c r="DM47" s="806"/>
      <c r="DN47" s="806"/>
      <c r="DO47" s="806"/>
      <c r="DP47" s="807"/>
      <c r="DQ47" s="805"/>
      <c r="DR47" s="806"/>
      <c r="DS47" s="806"/>
      <c r="DT47" s="806"/>
      <c r="DU47" s="807"/>
      <c r="DV47" s="802"/>
      <c r="DW47" s="803"/>
      <c r="DX47" s="803"/>
      <c r="DY47" s="803"/>
      <c r="DZ47" s="808"/>
      <c r="EA47" s="226"/>
    </row>
    <row r="48" spans="1:131" ht="26.25" customHeight="1">
      <c r="A48" s="234">
        <v>21</v>
      </c>
      <c r="B48" s="809"/>
      <c r="C48" s="810"/>
      <c r="D48" s="810"/>
      <c r="E48" s="810"/>
      <c r="F48" s="810"/>
      <c r="G48" s="810"/>
      <c r="H48" s="810"/>
      <c r="I48" s="810"/>
      <c r="J48" s="810"/>
      <c r="K48" s="810"/>
      <c r="L48" s="810"/>
      <c r="M48" s="810"/>
      <c r="N48" s="810"/>
      <c r="O48" s="810"/>
      <c r="P48" s="811"/>
      <c r="Q48" s="812"/>
      <c r="R48" s="813"/>
      <c r="S48" s="813"/>
      <c r="T48" s="813"/>
      <c r="U48" s="813"/>
      <c r="V48" s="813"/>
      <c r="W48" s="813"/>
      <c r="X48" s="813"/>
      <c r="Y48" s="813"/>
      <c r="Z48" s="813"/>
      <c r="AA48" s="813"/>
      <c r="AB48" s="813"/>
      <c r="AC48" s="813"/>
      <c r="AD48" s="813"/>
      <c r="AE48" s="814"/>
      <c r="AF48" s="815"/>
      <c r="AG48" s="816"/>
      <c r="AH48" s="816"/>
      <c r="AI48" s="816"/>
      <c r="AJ48" s="817"/>
      <c r="AK48" s="861"/>
      <c r="AL48" s="867"/>
      <c r="AM48" s="867"/>
      <c r="AN48" s="867"/>
      <c r="AO48" s="867"/>
      <c r="AP48" s="867"/>
      <c r="AQ48" s="867"/>
      <c r="AR48" s="867"/>
      <c r="AS48" s="867"/>
      <c r="AT48" s="867"/>
      <c r="AU48" s="867"/>
      <c r="AV48" s="867"/>
      <c r="AW48" s="867"/>
      <c r="AX48" s="867"/>
      <c r="AY48" s="867"/>
      <c r="AZ48" s="868"/>
      <c r="BA48" s="868"/>
      <c r="BB48" s="868"/>
      <c r="BC48" s="868"/>
      <c r="BD48" s="868"/>
      <c r="BE48" s="865"/>
      <c r="BF48" s="865"/>
      <c r="BG48" s="865"/>
      <c r="BH48" s="865"/>
      <c r="BI48" s="866"/>
      <c r="BJ48" s="228"/>
      <c r="BK48" s="228"/>
      <c r="BL48" s="228"/>
      <c r="BM48" s="228"/>
      <c r="BN48" s="228"/>
      <c r="BO48" s="237"/>
      <c r="BP48" s="237"/>
      <c r="BQ48" s="234">
        <v>42</v>
      </c>
      <c r="BR48" s="235"/>
      <c r="BS48" s="802"/>
      <c r="BT48" s="803"/>
      <c r="BU48" s="803"/>
      <c r="BV48" s="803"/>
      <c r="BW48" s="803"/>
      <c r="BX48" s="803"/>
      <c r="BY48" s="803"/>
      <c r="BZ48" s="803"/>
      <c r="CA48" s="803"/>
      <c r="CB48" s="803"/>
      <c r="CC48" s="803"/>
      <c r="CD48" s="803"/>
      <c r="CE48" s="803"/>
      <c r="CF48" s="803"/>
      <c r="CG48" s="804"/>
      <c r="CH48" s="805"/>
      <c r="CI48" s="806"/>
      <c r="CJ48" s="806"/>
      <c r="CK48" s="806"/>
      <c r="CL48" s="807"/>
      <c r="CM48" s="805"/>
      <c r="CN48" s="806"/>
      <c r="CO48" s="806"/>
      <c r="CP48" s="806"/>
      <c r="CQ48" s="807"/>
      <c r="CR48" s="805"/>
      <c r="CS48" s="806"/>
      <c r="CT48" s="806"/>
      <c r="CU48" s="806"/>
      <c r="CV48" s="807"/>
      <c r="CW48" s="805"/>
      <c r="CX48" s="806"/>
      <c r="CY48" s="806"/>
      <c r="CZ48" s="806"/>
      <c r="DA48" s="807"/>
      <c r="DB48" s="805"/>
      <c r="DC48" s="806"/>
      <c r="DD48" s="806"/>
      <c r="DE48" s="806"/>
      <c r="DF48" s="807"/>
      <c r="DG48" s="805"/>
      <c r="DH48" s="806"/>
      <c r="DI48" s="806"/>
      <c r="DJ48" s="806"/>
      <c r="DK48" s="807"/>
      <c r="DL48" s="805"/>
      <c r="DM48" s="806"/>
      <c r="DN48" s="806"/>
      <c r="DO48" s="806"/>
      <c r="DP48" s="807"/>
      <c r="DQ48" s="805"/>
      <c r="DR48" s="806"/>
      <c r="DS48" s="806"/>
      <c r="DT48" s="806"/>
      <c r="DU48" s="807"/>
      <c r="DV48" s="802"/>
      <c r="DW48" s="803"/>
      <c r="DX48" s="803"/>
      <c r="DY48" s="803"/>
      <c r="DZ48" s="808"/>
      <c r="EA48" s="226"/>
    </row>
    <row r="49" spans="1:131" ht="26.25" customHeight="1">
      <c r="A49" s="234">
        <v>22</v>
      </c>
      <c r="B49" s="809"/>
      <c r="C49" s="810"/>
      <c r="D49" s="810"/>
      <c r="E49" s="810"/>
      <c r="F49" s="810"/>
      <c r="G49" s="810"/>
      <c r="H49" s="810"/>
      <c r="I49" s="810"/>
      <c r="J49" s="810"/>
      <c r="K49" s="810"/>
      <c r="L49" s="810"/>
      <c r="M49" s="810"/>
      <c r="N49" s="810"/>
      <c r="O49" s="810"/>
      <c r="P49" s="811"/>
      <c r="Q49" s="812"/>
      <c r="R49" s="813"/>
      <c r="S49" s="813"/>
      <c r="T49" s="813"/>
      <c r="U49" s="813"/>
      <c r="V49" s="813"/>
      <c r="W49" s="813"/>
      <c r="X49" s="813"/>
      <c r="Y49" s="813"/>
      <c r="Z49" s="813"/>
      <c r="AA49" s="813"/>
      <c r="AB49" s="813"/>
      <c r="AC49" s="813"/>
      <c r="AD49" s="813"/>
      <c r="AE49" s="814"/>
      <c r="AF49" s="815"/>
      <c r="AG49" s="816"/>
      <c r="AH49" s="816"/>
      <c r="AI49" s="816"/>
      <c r="AJ49" s="817"/>
      <c r="AK49" s="861"/>
      <c r="AL49" s="867"/>
      <c r="AM49" s="867"/>
      <c r="AN49" s="867"/>
      <c r="AO49" s="867"/>
      <c r="AP49" s="867"/>
      <c r="AQ49" s="867"/>
      <c r="AR49" s="867"/>
      <c r="AS49" s="867"/>
      <c r="AT49" s="867"/>
      <c r="AU49" s="867"/>
      <c r="AV49" s="867"/>
      <c r="AW49" s="867"/>
      <c r="AX49" s="867"/>
      <c r="AY49" s="867"/>
      <c r="AZ49" s="868"/>
      <c r="BA49" s="868"/>
      <c r="BB49" s="868"/>
      <c r="BC49" s="868"/>
      <c r="BD49" s="868"/>
      <c r="BE49" s="865"/>
      <c r="BF49" s="865"/>
      <c r="BG49" s="865"/>
      <c r="BH49" s="865"/>
      <c r="BI49" s="866"/>
      <c r="BJ49" s="228"/>
      <c r="BK49" s="228"/>
      <c r="BL49" s="228"/>
      <c r="BM49" s="228"/>
      <c r="BN49" s="228"/>
      <c r="BO49" s="237"/>
      <c r="BP49" s="237"/>
      <c r="BQ49" s="234">
        <v>43</v>
      </c>
      <c r="BR49" s="235"/>
      <c r="BS49" s="802"/>
      <c r="BT49" s="803"/>
      <c r="BU49" s="803"/>
      <c r="BV49" s="803"/>
      <c r="BW49" s="803"/>
      <c r="BX49" s="803"/>
      <c r="BY49" s="803"/>
      <c r="BZ49" s="803"/>
      <c r="CA49" s="803"/>
      <c r="CB49" s="803"/>
      <c r="CC49" s="803"/>
      <c r="CD49" s="803"/>
      <c r="CE49" s="803"/>
      <c r="CF49" s="803"/>
      <c r="CG49" s="804"/>
      <c r="CH49" s="805"/>
      <c r="CI49" s="806"/>
      <c r="CJ49" s="806"/>
      <c r="CK49" s="806"/>
      <c r="CL49" s="807"/>
      <c r="CM49" s="805"/>
      <c r="CN49" s="806"/>
      <c r="CO49" s="806"/>
      <c r="CP49" s="806"/>
      <c r="CQ49" s="807"/>
      <c r="CR49" s="805"/>
      <c r="CS49" s="806"/>
      <c r="CT49" s="806"/>
      <c r="CU49" s="806"/>
      <c r="CV49" s="807"/>
      <c r="CW49" s="805"/>
      <c r="CX49" s="806"/>
      <c r="CY49" s="806"/>
      <c r="CZ49" s="806"/>
      <c r="DA49" s="807"/>
      <c r="DB49" s="805"/>
      <c r="DC49" s="806"/>
      <c r="DD49" s="806"/>
      <c r="DE49" s="806"/>
      <c r="DF49" s="807"/>
      <c r="DG49" s="805"/>
      <c r="DH49" s="806"/>
      <c r="DI49" s="806"/>
      <c r="DJ49" s="806"/>
      <c r="DK49" s="807"/>
      <c r="DL49" s="805"/>
      <c r="DM49" s="806"/>
      <c r="DN49" s="806"/>
      <c r="DO49" s="806"/>
      <c r="DP49" s="807"/>
      <c r="DQ49" s="805"/>
      <c r="DR49" s="806"/>
      <c r="DS49" s="806"/>
      <c r="DT49" s="806"/>
      <c r="DU49" s="807"/>
      <c r="DV49" s="802"/>
      <c r="DW49" s="803"/>
      <c r="DX49" s="803"/>
      <c r="DY49" s="803"/>
      <c r="DZ49" s="808"/>
      <c r="EA49" s="226"/>
    </row>
    <row r="50" spans="1:131" ht="26.25" customHeight="1">
      <c r="A50" s="234">
        <v>23</v>
      </c>
      <c r="B50" s="809"/>
      <c r="C50" s="810"/>
      <c r="D50" s="810"/>
      <c r="E50" s="810"/>
      <c r="F50" s="810"/>
      <c r="G50" s="810"/>
      <c r="H50" s="810"/>
      <c r="I50" s="810"/>
      <c r="J50" s="810"/>
      <c r="K50" s="810"/>
      <c r="L50" s="810"/>
      <c r="M50" s="810"/>
      <c r="N50" s="810"/>
      <c r="O50" s="810"/>
      <c r="P50" s="811"/>
      <c r="Q50" s="869"/>
      <c r="R50" s="870"/>
      <c r="S50" s="870"/>
      <c r="T50" s="870"/>
      <c r="U50" s="870"/>
      <c r="V50" s="870"/>
      <c r="W50" s="870"/>
      <c r="X50" s="870"/>
      <c r="Y50" s="870"/>
      <c r="Z50" s="870"/>
      <c r="AA50" s="870"/>
      <c r="AB50" s="870"/>
      <c r="AC50" s="870"/>
      <c r="AD50" s="870"/>
      <c r="AE50" s="871"/>
      <c r="AF50" s="815"/>
      <c r="AG50" s="816"/>
      <c r="AH50" s="816"/>
      <c r="AI50" s="816"/>
      <c r="AJ50" s="817"/>
      <c r="AK50" s="873"/>
      <c r="AL50" s="870"/>
      <c r="AM50" s="870"/>
      <c r="AN50" s="870"/>
      <c r="AO50" s="870"/>
      <c r="AP50" s="870"/>
      <c r="AQ50" s="870"/>
      <c r="AR50" s="870"/>
      <c r="AS50" s="870"/>
      <c r="AT50" s="870"/>
      <c r="AU50" s="870"/>
      <c r="AV50" s="870"/>
      <c r="AW50" s="870"/>
      <c r="AX50" s="870"/>
      <c r="AY50" s="870"/>
      <c r="AZ50" s="872"/>
      <c r="BA50" s="872"/>
      <c r="BB50" s="872"/>
      <c r="BC50" s="872"/>
      <c r="BD50" s="872"/>
      <c r="BE50" s="865"/>
      <c r="BF50" s="865"/>
      <c r="BG50" s="865"/>
      <c r="BH50" s="865"/>
      <c r="BI50" s="866"/>
      <c r="BJ50" s="228"/>
      <c r="BK50" s="228"/>
      <c r="BL50" s="228"/>
      <c r="BM50" s="228"/>
      <c r="BN50" s="228"/>
      <c r="BO50" s="237"/>
      <c r="BP50" s="237"/>
      <c r="BQ50" s="234">
        <v>44</v>
      </c>
      <c r="BR50" s="235"/>
      <c r="BS50" s="802"/>
      <c r="BT50" s="803"/>
      <c r="BU50" s="803"/>
      <c r="BV50" s="803"/>
      <c r="BW50" s="803"/>
      <c r="BX50" s="803"/>
      <c r="BY50" s="803"/>
      <c r="BZ50" s="803"/>
      <c r="CA50" s="803"/>
      <c r="CB50" s="803"/>
      <c r="CC50" s="803"/>
      <c r="CD50" s="803"/>
      <c r="CE50" s="803"/>
      <c r="CF50" s="803"/>
      <c r="CG50" s="804"/>
      <c r="CH50" s="805"/>
      <c r="CI50" s="806"/>
      <c r="CJ50" s="806"/>
      <c r="CK50" s="806"/>
      <c r="CL50" s="807"/>
      <c r="CM50" s="805"/>
      <c r="CN50" s="806"/>
      <c r="CO50" s="806"/>
      <c r="CP50" s="806"/>
      <c r="CQ50" s="807"/>
      <c r="CR50" s="805"/>
      <c r="CS50" s="806"/>
      <c r="CT50" s="806"/>
      <c r="CU50" s="806"/>
      <c r="CV50" s="807"/>
      <c r="CW50" s="805"/>
      <c r="CX50" s="806"/>
      <c r="CY50" s="806"/>
      <c r="CZ50" s="806"/>
      <c r="DA50" s="807"/>
      <c r="DB50" s="805"/>
      <c r="DC50" s="806"/>
      <c r="DD50" s="806"/>
      <c r="DE50" s="806"/>
      <c r="DF50" s="807"/>
      <c r="DG50" s="805"/>
      <c r="DH50" s="806"/>
      <c r="DI50" s="806"/>
      <c r="DJ50" s="806"/>
      <c r="DK50" s="807"/>
      <c r="DL50" s="805"/>
      <c r="DM50" s="806"/>
      <c r="DN50" s="806"/>
      <c r="DO50" s="806"/>
      <c r="DP50" s="807"/>
      <c r="DQ50" s="805"/>
      <c r="DR50" s="806"/>
      <c r="DS50" s="806"/>
      <c r="DT50" s="806"/>
      <c r="DU50" s="807"/>
      <c r="DV50" s="802"/>
      <c r="DW50" s="803"/>
      <c r="DX50" s="803"/>
      <c r="DY50" s="803"/>
      <c r="DZ50" s="808"/>
      <c r="EA50" s="226"/>
    </row>
    <row r="51" spans="1:131" ht="26.25" customHeight="1">
      <c r="A51" s="234">
        <v>24</v>
      </c>
      <c r="B51" s="809"/>
      <c r="C51" s="810"/>
      <c r="D51" s="810"/>
      <c r="E51" s="810"/>
      <c r="F51" s="810"/>
      <c r="G51" s="810"/>
      <c r="H51" s="810"/>
      <c r="I51" s="810"/>
      <c r="J51" s="810"/>
      <c r="K51" s="810"/>
      <c r="L51" s="810"/>
      <c r="M51" s="810"/>
      <c r="N51" s="810"/>
      <c r="O51" s="810"/>
      <c r="P51" s="811"/>
      <c r="Q51" s="869"/>
      <c r="R51" s="870"/>
      <c r="S51" s="870"/>
      <c r="T51" s="870"/>
      <c r="U51" s="870"/>
      <c r="V51" s="870"/>
      <c r="W51" s="870"/>
      <c r="X51" s="870"/>
      <c r="Y51" s="870"/>
      <c r="Z51" s="870"/>
      <c r="AA51" s="870"/>
      <c r="AB51" s="870"/>
      <c r="AC51" s="870"/>
      <c r="AD51" s="870"/>
      <c r="AE51" s="871"/>
      <c r="AF51" s="815"/>
      <c r="AG51" s="816"/>
      <c r="AH51" s="816"/>
      <c r="AI51" s="816"/>
      <c r="AJ51" s="817"/>
      <c r="AK51" s="873"/>
      <c r="AL51" s="870"/>
      <c r="AM51" s="870"/>
      <c r="AN51" s="870"/>
      <c r="AO51" s="870"/>
      <c r="AP51" s="870"/>
      <c r="AQ51" s="870"/>
      <c r="AR51" s="870"/>
      <c r="AS51" s="870"/>
      <c r="AT51" s="870"/>
      <c r="AU51" s="870"/>
      <c r="AV51" s="870"/>
      <c r="AW51" s="870"/>
      <c r="AX51" s="870"/>
      <c r="AY51" s="870"/>
      <c r="AZ51" s="872"/>
      <c r="BA51" s="872"/>
      <c r="BB51" s="872"/>
      <c r="BC51" s="872"/>
      <c r="BD51" s="872"/>
      <c r="BE51" s="865"/>
      <c r="BF51" s="865"/>
      <c r="BG51" s="865"/>
      <c r="BH51" s="865"/>
      <c r="BI51" s="866"/>
      <c r="BJ51" s="228"/>
      <c r="BK51" s="228"/>
      <c r="BL51" s="228"/>
      <c r="BM51" s="228"/>
      <c r="BN51" s="228"/>
      <c r="BO51" s="237"/>
      <c r="BP51" s="237"/>
      <c r="BQ51" s="234">
        <v>45</v>
      </c>
      <c r="BR51" s="235"/>
      <c r="BS51" s="802"/>
      <c r="BT51" s="803"/>
      <c r="BU51" s="803"/>
      <c r="BV51" s="803"/>
      <c r="BW51" s="803"/>
      <c r="BX51" s="803"/>
      <c r="BY51" s="803"/>
      <c r="BZ51" s="803"/>
      <c r="CA51" s="803"/>
      <c r="CB51" s="803"/>
      <c r="CC51" s="803"/>
      <c r="CD51" s="803"/>
      <c r="CE51" s="803"/>
      <c r="CF51" s="803"/>
      <c r="CG51" s="804"/>
      <c r="CH51" s="805"/>
      <c r="CI51" s="806"/>
      <c r="CJ51" s="806"/>
      <c r="CK51" s="806"/>
      <c r="CL51" s="807"/>
      <c r="CM51" s="805"/>
      <c r="CN51" s="806"/>
      <c r="CO51" s="806"/>
      <c r="CP51" s="806"/>
      <c r="CQ51" s="807"/>
      <c r="CR51" s="805"/>
      <c r="CS51" s="806"/>
      <c r="CT51" s="806"/>
      <c r="CU51" s="806"/>
      <c r="CV51" s="807"/>
      <c r="CW51" s="805"/>
      <c r="CX51" s="806"/>
      <c r="CY51" s="806"/>
      <c r="CZ51" s="806"/>
      <c r="DA51" s="807"/>
      <c r="DB51" s="805"/>
      <c r="DC51" s="806"/>
      <c r="DD51" s="806"/>
      <c r="DE51" s="806"/>
      <c r="DF51" s="807"/>
      <c r="DG51" s="805"/>
      <c r="DH51" s="806"/>
      <c r="DI51" s="806"/>
      <c r="DJ51" s="806"/>
      <c r="DK51" s="807"/>
      <c r="DL51" s="805"/>
      <c r="DM51" s="806"/>
      <c r="DN51" s="806"/>
      <c r="DO51" s="806"/>
      <c r="DP51" s="807"/>
      <c r="DQ51" s="805"/>
      <c r="DR51" s="806"/>
      <c r="DS51" s="806"/>
      <c r="DT51" s="806"/>
      <c r="DU51" s="807"/>
      <c r="DV51" s="802"/>
      <c r="DW51" s="803"/>
      <c r="DX51" s="803"/>
      <c r="DY51" s="803"/>
      <c r="DZ51" s="808"/>
      <c r="EA51" s="226"/>
    </row>
    <row r="52" spans="1:131" ht="26.25" customHeight="1">
      <c r="A52" s="234">
        <v>25</v>
      </c>
      <c r="B52" s="809"/>
      <c r="C52" s="810"/>
      <c r="D52" s="810"/>
      <c r="E52" s="810"/>
      <c r="F52" s="810"/>
      <c r="G52" s="810"/>
      <c r="H52" s="810"/>
      <c r="I52" s="810"/>
      <c r="J52" s="810"/>
      <c r="K52" s="810"/>
      <c r="L52" s="810"/>
      <c r="M52" s="810"/>
      <c r="N52" s="810"/>
      <c r="O52" s="810"/>
      <c r="P52" s="811"/>
      <c r="Q52" s="869"/>
      <c r="R52" s="870"/>
      <c r="S52" s="870"/>
      <c r="T52" s="870"/>
      <c r="U52" s="870"/>
      <c r="V52" s="870"/>
      <c r="W52" s="870"/>
      <c r="X52" s="870"/>
      <c r="Y52" s="870"/>
      <c r="Z52" s="870"/>
      <c r="AA52" s="870"/>
      <c r="AB52" s="870"/>
      <c r="AC52" s="870"/>
      <c r="AD52" s="870"/>
      <c r="AE52" s="871"/>
      <c r="AF52" s="815"/>
      <c r="AG52" s="816"/>
      <c r="AH52" s="816"/>
      <c r="AI52" s="816"/>
      <c r="AJ52" s="817"/>
      <c r="AK52" s="873"/>
      <c r="AL52" s="870"/>
      <c r="AM52" s="870"/>
      <c r="AN52" s="870"/>
      <c r="AO52" s="870"/>
      <c r="AP52" s="870"/>
      <c r="AQ52" s="870"/>
      <c r="AR52" s="870"/>
      <c r="AS52" s="870"/>
      <c r="AT52" s="870"/>
      <c r="AU52" s="870"/>
      <c r="AV52" s="870"/>
      <c r="AW52" s="870"/>
      <c r="AX52" s="870"/>
      <c r="AY52" s="870"/>
      <c r="AZ52" s="872"/>
      <c r="BA52" s="872"/>
      <c r="BB52" s="872"/>
      <c r="BC52" s="872"/>
      <c r="BD52" s="872"/>
      <c r="BE52" s="865"/>
      <c r="BF52" s="865"/>
      <c r="BG52" s="865"/>
      <c r="BH52" s="865"/>
      <c r="BI52" s="866"/>
      <c r="BJ52" s="228"/>
      <c r="BK52" s="228"/>
      <c r="BL52" s="228"/>
      <c r="BM52" s="228"/>
      <c r="BN52" s="228"/>
      <c r="BO52" s="237"/>
      <c r="BP52" s="237"/>
      <c r="BQ52" s="234">
        <v>46</v>
      </c>
      <c r="BR52" s="235"/>
      <c r="BS52" s="802"/>
      <c r="BT52" s="803"/>
      <c r="BU52" s="803"/>
      <c r="BV52" s="803"/>
      <c r="BW52" s="803"/>
      <c r="BX52" s="803"/>
      <c r="BY52" s="803"/>
      <c r="BZ52" s="803"/>
      <c r="CA52" s="803"/>
      <c r="CB52" s="803"/>
      <c r="CC52" s="803"/>
      <c r="CD52" s="803"/>
      <c r="CE52" s="803"/>
      <c r="CF52" s="803"/>
      <c r="CG52" s="804"/>
      <c r="CH52" s="805"/>
      <c r="CI52" s="806"/>
      <c r="CJ52" s="806"/>
      <c r="CK52" s="806"/>
      <c r="CL52" s="807"/>
      <c r="CM52" s="805"/>
      <c r="CN52" s="806"/>
      <c r="CO52" s="806"/>
      <c r="CP52" s="806"/>
      <c r="CQ52" s="807"/>
      <c r="CR52" s="805"/>
      <c r="CS52" s="806"/>
      <c r="CT52" s="806"/>
      <c r="CU52" s="806"/>
      <c r="CV52" s="807"/>
      <c r="CW52" s="805"/>
      <c r="CX52" s="806"/>
      <c r="CY52" s="806"/>
      <c r="CZ52" s="806"/>
      <c r="DA52" s="807"/>
      <c r="DB52" s="805"/>
      <c r="DC52" s="806"/>
      <c r="DD52" s="806"/>
      <c r="DE52" s="806"/>
      <c r="DF52" s="807"/>
      <c r="DG52" s="805"/>
      <c r="DH52" s="806"/>
      <c r="DI52" s="806"/>
      <c r="DJ52" s="806"/>
      <c r="DK52" s="807"/>
      <c r="DL52" s="805"/>
      <c r="DM52" s="806"/>
      <c r="DN52" s="806"/>
      <c r="DO52" s="806"/>
      <c r="DP52" s="807"/>
      <c r="DQ52" s="805"/>
      <c r="DR52" s="806"/>
      <c r="DS52" s="806"/>
      <c r="DT52" s="806"/>
      <c r="DU52" s="807"/>
      <c r="DV52" s="802"/>
      <c r="DW52" s="803"/>
      <c r="DX52" s="803"/>
      <c r="DY52" s="803"/>
      <c r="DZ52" s="808"/>
      <c r="EA52" s="226"/>
    </row>
    <row r="53" spans="1:131" ht="26.25" customHeight="1">
      <c r="A53" s="234">
        <v>26</v>
      </c>
      <c r="B53" s="809"/>
      <c r="C53" s="810"/>
      <c r="D53" s="810"/>
      <c r="E53" s="810"/>
      <c r="F53" s="810"/>
      <c r="G53" s="810"/>
      <c r="H53" s="810"/>
      <c r="I53" s="810"/>
      <c r="J53" s="810"/>
      <c r="K53" s="810"/>
      <c r="L53" s="810"/>
      <c r="M53" s="810"/>
      <c r="N53" s="810"/>
      <c r="O53" s="810"/>
      <c r="P53" s="811"/>
      <c r="Q53" s="869"/>
      <c r="R53" s="870"/>
      <c r="S53" s="870"/>
      <c r="T53" s="870"/>
      <c r="U53" s="870"/>
      <c r="V53" s="870"/>
      <c r="W53" s="870"/>
      <c r="X53" s="870"/>
      <c r="Y53" s="870"/>
      <c r="Z53" s="870"/>
      <c r="AA53" s="870"/>
      <c r="AB53" s="870"/>
      <c r="AC53" s="870"/>
      <c r="AD53" s="870"/>
      <c r="AE53" s="871"/>
      <c r="AF53" s="815"/>
      <c r="AG53" s="816"/>
      <c r="AH53" s="816"/>
      <c r="AI53" s="816"/>
      <c r="AJ53" s="817"/>
      <c r="AK53" s="873"/>
      <c r="AL53" s="870"/>
      <c r="AM53" s="870"/>
      <c r="AN53" s="870"/>
      <c r="AO53" s="870"/>
      <c r="AP53" s="870"/>
      <c r="AQ53" s="870"/>
      <c r="AR53" s="870"/>
      <c r="AS53" s="870"/>
      <c r="AT53" s="870"/>
      <c r="AU53" s="870"/>
      <c r="AV53" s="870"/>
      <c r="AW53" s="870"/>
      <c r="AX53" s="870"/>
      <c r="AY53" s="870"/>
      <c r="AZ53" s="872"/>
      <c r="BA53" s="872"/>
      <c r="BB53" s="872"/>
      <c r="BC53" s="872"/>
      <c r="BD53" s="872"/>
      <c r="BE53" s="865"/>
      <c r="BF53" s="865"/>
      <c r="BG53" s="865"/>
      <c r="BH53" s="865"/>
      <c r="BI53" s="866"/>
      <c r="BJ53" s="228"/>
      <c r="BK53" s="228"/>
      <c r="BL53" s="228"/>
      <c r="BM53" s="228"/>
      <c r="BN53" s="228"/>
      <c r="BO53" s="237"/>
      <c r="BP53" s="237"/>
      <c r="BQ53" s="234">
        <v>47</v>
      </c>
      <c r="BR53" s="235"/>
      <c r="BS53" s="802"/>
      <c r="BT53" s="803"/>
      <c r="BU53" s="803"/>
      <c r="BV53" s="803"/>
      <c r="BW53" s="803"/>
      <c r="BX53" s="803"/>
      <c r="BY53" s="803"/>
      <c r="BZ53" s="803"/>
      <c r="CA53" s="803"/>
      <c r="CB53" s="803"/>
      <c r="CC53" s="803"/>
      <c r="CD53" s="803"/>
      <c r="CE53" s="803"/>
      <c r="CF53" s="803"/>
      <c r="CG53" s="804"/>
      <c r="CH53" s="805"/>
      <c r="CI53" s="806"/>
      <c r="CJ53" s="806"/>
      <c r="CK53" s="806"/>
      <c r="CL53" s="807"/>
      <c r="CM53" s="805"/>
      <c r="CN53" s="806"/>
      <c r="CO53" s="806"/>
      <c r="CP53" s="806"/>
      <c r="CQ53" s="807"/>
      <c r="CR53" s="805"/>
      <c r="CS53" s="806"/>
      <c r="CT53" s="806"/>
      <c r="CU53" s="806"/>
      <c r="CV53" s="807"/>
      <c r="CW53" s="805"/>
      <c r="CX53" s="806"/>
      <c r="CY53" s="806"/>
      <c r="CZ53" s="806"/>
      <c r="DA53" s="807"/>
      <c r="DB53" s="805"/>
      <c r="DC53" s="806"/>
      <c r="DD53" s="806"/>
      <c r="DE53" s="806"/>
      <c r="DF53" s="807"/>
      <c r="DG53" s="805"/>
      <c r="DH53" s="806"/>
      <c r="DI53" s="806"/>
      <c r="DJ53" s="806"/>
      <c r="DK53" s="807"/>
      <c r="DL53" s="805"/>
      <c r="DM53" s="806"/>
      <c r="DN53" s="806"/>
      <c r="DO53" s="806"/>
      <c r="DP53" s="807"/>
      <c r="DQ53" s="805"/>
      <c r="DR53" s="806"/>
      <c r="DS53" s="806"/>
      <c r="DT53" s="806"/>
      <c r="DU53" s="807"/>
      <c r="DV53" s="802"/>
      <c r="DW53" s="803"/>
      <c r="DX53" s="803"/>
      <c r="DY53" s="803"/>
      <c r="DZ53" s="808"/>
      <c r="EA53" s="226"/>
    </row>
    <row r="54" spans="1:131" ht="26.25" customHeight="1">
      <c r="A54" s="234">
        <v>27</v>
      </c>
      <c r="B54" s="809"/>
      <c r="C54" s="810"/>
      <c r="D54" s="810"/>
      <c r="E54" s="810"/>
      <c r="F54" s="810"/>
      <c r="G54" s="810"/>
      <c r="H54" s="810"/>
      <c r="I54" s="810"/>
      <c r="J54" s="810"/>
      <c r="K54" s="810"/>
      <c r="L54" s="810"/>
      <c r="M54" s="810"/>
      <c r="N54" s="810"/>
      <c r="O54" s="810"/>
      <c r="P54" s="811"/>
      <c r="Q54" s="869"/>
      <c r="R54" s="870"/>
      <c r="S54" s="870"/>
      <c r="T54" s="870"/>
      <c r="U54" s="870"/>
      <c r="V54" s="870"/>
      <c r="W54" s="870"/>
      <c r="X54" s="870"/>
      <c r="Y54" s="870"/>
      <c r="Z54" s="870"/>
      <c r="AA54" s="870"/>
      <c r="AB54" s="870"/>
      <c r="AC54" s="870"/>
      <c r="AD54" s="870"/>
      <c r="AE54" s="871"/>
      <c r="AF54" s="815"/>
      <c r="AG54" s="816"/>
      <c r="AH54" s="816"/>
      <c r="AI54" s="816"/>
      <c r="AJ54" s="817"/>
      <c r="AK54" s="873"/>
      <c r="AL54" s="870"/>
      <c r="AM54" s="870"/>
      <c r="AN54" s="870"/>
      <c r="AO54" s="870"/>
      <c r="AP54" s="870"/>
      <c r="AQ54" s="870"/>
      <c r="AR54" s="870"/>
      <c r="AS54" s="870"/>
      <c r="AT54" s="870"/>
      <c r="AU54" s="870"/>
      <c r="AV54" s="870"/>
      <c r="AW54" s="870"/>
      <c r="AX54" s="870"/>
      <c r="AY54" s="870"/>
      <c r="AZ54" s="872"/>
      <c r="BA54" s="872"/>
      <c r="BB54" s="872"/>
      <c r="BC54" s="872"/>
      <c r="BD54" s="872"/>
      <c r="BE54" s="865"/>
      <c r="BF54" s="865"/>
      <c r="BG54" s="865"/>
      <c r="BH54" s="865"/>
      <c r="BI54" s="866"/>
      <c r="BJ54" s="228"/>
      <c r="BK54" s="228"/>
      <c r="BL54" s="228"/>
      <c r="BM54" s="228"/>
      <c r="BN54" s="228"/>
      <c r="BO54" s="237"/>
      <c r="BP54" s="237"/>
      <c r="BQ54" s="234">
        <v>48</v>
      </c>
      <c r="BR54" s="235"/>
      <c r="BS54" s="802"/>
      <c r="BT54" s="803"/>
      <c r="BU54" s="803"/>
      <c r="BV54" s="803"/>
      <c r="BW54" s="803"/>
      <c r="BX54" s="803"/>
      <c r="BY54" s="803"/>
      <c r="BZ54" s="803"/>
      <c r="CA54" s="803"/>
      <c r="CB54" s="803"/>
      <c r="CC54" s="803"/>
      <c r="CD54" s="803"/>
      <c r="CE54" s="803"/>
      <c r="CF54" s="803"/>
      <c r="CG54" s="804"/>
      <c r="CH54" s="805"/>
      <c r="CI54" s="806"/>
      <c r="CJ54" s="806"/>
      <c r="CK54" s="806"/>
      <c r="CL54" s="807"/>
      <c r="CM54" s="805"/>
      <c r="CN54" s="806"/>
      <c r="CO54" s="806"/>
      <c r="CP54" s="806"/>
      <c r="CQ54" s="807"/>
      <c r="CR54" s="805"/>
      <c r="CS54" s="806"/>
      <c r="CT54" s="806"/>
      <c r="CU54" s="806"/>
      <c r="CV54" s="807"/>
      <c r="CW54" s="805"/>
      <c r="CX54" s="806"/>
      <c r="CY54" s="806"/>
      <c r="CZ54" s="806"/>
      <c r="DA54" s="807"/>
      <c r="DB54" s="805"/>
      <c r="DC54" s="806"/>
      <c r="DD54" s="806"/>
      <c r="DE54" s="806"/>
      <c r="DF54" s="807"/>
      <c r="DG54" s="805"/>
      <c r="DH54" s="806"/>
      <c r="DI54" s="806"/>
      <c r="DJ54" s="806"/>
      <c r="DK54" s="807"/>
      <c r="DL54" s="805"/>
      <c r="DM54" s="806"/>
      <c r="DN54" s="806"/>
      <c r="DO54" s="806"/>
      <c r="DP54" s="807"/>
      <c r="DQ54" s="805"/>
      <c r="DR54" s="806"/>
      <c r="DS54" s="806"/>
      <c r="DT54" s="806"/>
      <c r="DU54" s="807"/>
      <c r="DV54" s="802"/>
      <c r="DW54" s="803"/>
      <c r="DX54" s="803"/>
      <c r="DY54" s="803"/>
      <c r="DZ54" s="808"/>
      <c r="EA54" s="226"/>
    </row>
    <row r="55" spans="1:131" ht="26.25" customHeight="1">
      <c r="A55" s="234">
        <v>28</v>
      </c>
      <c r="B55" s="809"/>
      <c r="C55" s="810"/>
      <c r="D55" s="810"/>
      <c r="E55" s="810"/>
      <c r="F55" s="810"/>
      <c r="G55" s="810"/>
      <c r="H55" s="810"/>
      <c r="I55" s="810"/>
      <c r="J55" s="810"/>
      <c r="K55" s="810"/>
      <c r="L55" s="810"/>
      <c r="M55" s="810"/>
      <c r="N55" s="810"/>
      <c r="O55" s="810"/>
      <c r="P55" s="811"/>
      <c r="Q55" s="869"/>
      <c r="R55" s="870"/>
      <c r="S55" s="870"/>
      <c r="T55" s="870"/>
      <c r="U55" s="870"/>
      <c r="V55" s="870"/>
      <c r="W55" s="870"/>
      <c r="X55" s="870"/>
      <c r="Y55" s="870"/>
      <c r="Z55" s="870"/>
      <c r="AA55" s="870"/>
      <c r="AB55" s="870"/>
      <c r="AC55" s="870"/>
      <c r="AD55" s="870"/>
      <c r="AE55" s="871"/>
      <c r="AF55" s="815"/>
      <c r="AG55" s="816"/>
      <c r="AH55" s="816"/>
      <c r="AI55" s="816"/>
      <c r="AJ55" s="817"/>
      <c r="AK55" s="873"/>
      <c r="AL55" s="870"/>
      <c r="AM55" s="870"/>
      <c r="AN55" s="870"/>
      <c r="AO55" s="870"/>
      <c r="AP55" s="870"/>
      <c r="AQ55" s="870"/>
      <c r="AR55" s="870"/>
      <c r="AS55" s="870"/>
      <c r="AT55" s="870"/>
      <c r="AU55" s="870"/>
      <c r="AV55" s="870"/>
      <c r="AW55" s="870"/>
      <c r="AX55" s="870"/>
      <c r="AY55" s="870"/>
      <c r="AZ55" s="872"/>
      <c r="BA55" s="872"/>
      <c r="BB55" s="872"/>
      <c r="BC55" s="872"/>
      <c r="BD55" s="872"/>
      <c r="BE55" s="865"/>
      <c r="BF55" s="865"/>
      <c r="BG55" s="865"/>
      <c r="BH55" s="865"/>
      <c r="BI55" s="866"/>
      <c r="BJ55" s="228"/>
      <c r="BK55" s="228"/>
      <c r="BL55" s="228"/>
      <c r="BM55" s="228"/>
      <c r="BN55" s="228"/>
      <c r="BO55" s="237"/>
      <c r="BP55" s="237"/>
      <c r="BQ55" s="234">
        <v>49</v>
      </c>
      <c r="BR55" s="235"/>
      <c r="BS55" s="802"/>
      <c r="BT55" s="803"/>
      <c r="BU55" s="803"/>
      <c r="BV55" s="803"/>
      <c r="BW55" s="803"/>
      <c r="BX55" s="803"/>
      <c r="BY55" s="803"/>
      <c r="BZ55" s="803"/>
      <c r="CA55" s="803"/>
      <c r="CB55" s="803"/>
      <c r="CC55" s="803"/>
      <c r="CD55" s="803"/>
      <c r="CE55" s="803"/>
      <c r="CF55" s="803"/>
      <c r="CG55" s="804"/>
      <c r="CH55" s="805"/>
      <c r="CI55" s="806"/>
      <c r="CJ55" s="806"/>
      <c r="CK55" s="806"/>
      <c r="CL55" s="807"/>
      <c r="CM55" s="805"/>
      <c r="CN55" s="806"/>
      <c r="CO55" s="806"/>
      <c r="CP55" s="806"/>
      <c r="CQ55" s="807"/>
      <c r="CR55" s="805"/>
      <c r="CS55" s="806"/>
      <c r="CT55" s="806"/>
      <c r="CU55" s="806"/>
      <c r="CV55" s="807"/>
      <c r="CW55" s="805"/>
      <c r="CX55" s="806"/>
      <c r="CY55" s="806"/>
      <c r="CZ55" s="806"/>
      <c r="DA55" s="807"/>
      <c r="DB55" s="805"/>
      <c r="DC55" s="806"/>
      <c r="DD55" s="806"/>
      <c r="DE55" s="806"/>
      <c r="DF55" s="807"/>
      <c r="DG55" s="805"/>
      <c r="DH55" s="806"/>
      <c r="DI55" s="806"/>
      <c r="DJ55" s="806"/>
      <c r="DK55" s="807"/>
      <c r="DL55" s="805"/>
      <c r="DM55" s="806"/>
      <c r="DN55" s="806"/>
      <c r="DO55" s="806"/>
      <c r="DP55" s="807"/>
      <c r="DQ55" s="805"/>
      <c r="DR55" s="806"/>
      <c r="DS55" s="806"/>
      <c r="DT55" s="806"/>
      <c r="DU55" s="807"/>
      <c r="DV55" s="802"/>
      <c r="DW55" s="803"/>
      <c r="DX55" s="803"/>
      <c r="DY55" s="803"/>
      <c r="DZ55" s="808"/>
      <c r="EA55" s="226"/>
    </row>
    <row r="56" spans="1:131" ht="26.25" customHeight="1">
      <c r="A56" s="234">
        <v>29</v>
      </c>
      <c r="B56" s="809"/>
      <c r="C56" s="810"/>
      <c r="D56" s="810"/>
      <c r="E56" s="810"/>
      <c r="F56" s="810"/>
      <c r="G56" s="810"/>
      <c r="H56" s="810"/>
      <c r="I56" s="810"/>
      <c r="J56" s="810"/>
      <c r="K56" s="810"/>
      <c r="L56" s="810"/>
      <c r="M56" s="810"/>
      <c r="N56" s="810"/>
      <c r="O56" s="810"/>
      <c r="P56" s="811"/>
      <c r="Q56" s="869"/>
      <c r="R56" s="870"/>
      <c r="S56" s="870"/>
      <c r="T56" s="870"/>
      <c r="U56" s="870"/>
      <c r="V56" s="870"/>
      <c r="W56" s="870"/>
      <c r="X56" s="870"/>
      <c r="Y56" s="870"/>
      <c r="Z56" s="870"/>
      <c r="AA56" s="870"/>
      <c r="AB56" s="870"/>
      <c r="AC56" s="870"/>
      <c r="AD56" s="870"/>
      <c r="AE56" s="871"/>
      <c r="AF56" s="815"/>
      <c r="AG56" s="816"/>
      <c r="AH56" s="816"/>
      <c r="AI56" s="816"/>
      <c r="AJ56" s="817"/>
      <c r="AK56" s="873"/>
      <c r="AL56" s="870"/>
      <c r="AM56" s="870"/>
      <c r="AN56" s="870"/>
      <c r="AO56" s="870"/>
      <c r="AP56" s="870"/>
      <c r="AQ56" s="870"/>
      <c r="AR56" s="870"/>
      <c r="AS56" s="870"/>
      <c r="AT56" s="870"/>
      <c r="AU56" s="870"/>
      <c r="AV56" s="870"/>
      <c r="AW56" s="870"/>
      <c r="AX56" s="870"/>
      <c r="AY56" s="870"/>
      <c r="AZ56" s="872"/>
      <c r="BA56" s="872"/>
      <c r="BB56" s="872"/>
      <c r="BC56" s="872"/>
      <c r="BD56" s="872"/>
      <c r="BE56" s="865"/>
      <c r="BF56" s="865"/>
      <c r="BG56" s="865"/>
      <c r="BH56" s="865"/>
      <c r="BI56" s="866"/>
      <c r="BJ56" s="228"/>
      <c r="BK56" s="228"/>
      <c r="BL56" s="228"/>
      <c r="BM56" s="228"/>
      <c r="BN56" s="228"/>
      <c r="BO56" s="237"/>
      <c r="BP56" s="237"/>
      <c r="BQ56" s="234">
        <v>50</v>
      </c>
      <c r="BR56" s="235"/>
      <c r="BS56" s="802"/>
      <c r="BT56" s="803"/>
      <c r="BU56" s="803"/>
      <c r="BV56" s="803"/>
      <c r="BW56" s="803"/>
      <c r="BX56" s="803"/>
      <c r="BY56" s="803"/>
      <c r="BZ56" s="803"/>
      <c r="CA56" s="803"/>
      <c r="CB56" s="803"/>
      <c r="CC56" s="803"/>
      <c r="CD56" s="803"/>
      <c r="CE56" s="803"/>
      <c r="CF56" s="803"/>
      <c r="CG56" s="804"/>
      <c r="CH56" s="805"/>
      <c r="CI56" s="806"/>
      <c r="CJ56" s="806"/>
      <c r="CK56" s="806"/>
      <c r="CL56" s="807"/>
      <c r="CM56" s="805"/>
      <c r="CN56" s="806"/>
      <c r="CO56" s="806"/>
      <c r="CP56" s="806"/>
      <c r="CQ56" s="807"/>
      <c r="CR56" s="805"/>
      <c r="CS56" s="806"/>
      <c r="CT56" s="806"/>
      <c r="CU56" s="806"/>
      <c r="CV56" s="807"/>
      <c r="CW56" s="805"/>
      <c r="CX56" s="806"/>
      <c r="CY56" s="806"/>
      <c r="CZ56" s="806"/>
      <c r="DA56" s="807"/>
      <c r="DB56" s="805"/>
      <c r="DC56" s="806"/>
      <c r="DD56" s="806"/>
      <c r="DE56" s="806"/>
      <c r="DF56" s="807"/>
      <c r="DG56" s="805"/>
      <c r="DH56" s="806"/>
      <c r="DI56" s="806"/>
      <c r="DJ56" s="806"/>
      <c r="DK56" s="807"/>
      <c r="DL56" s="805"/>
      <c r="DM56" s="806"/>
      <c r="DN56" s="806"/>
      <c r="DO56" s="806"/>
      <c r="DP56" s="807"/>
      <c r="DQ56" s="805"/>
      <c r="DR56" s="806"/>
      <c r="DS56" s="806"/>
      <c r="DT56" s="806"/>
      <c r="DU56" s="807"/>
      <c r="DV56" s="802"/>
      <c r="DW56" s="803"/>
      <c r="DX56" s="803"/>
      <c r="DY56" s="803"/>
      <c r="DZ56" s="808"/>
      <c r="EA56" s="226"/>
    </row>
    <row r="57" spans="1:131" ht="26.25" customHeight="1">
      <c r="A57" s="234">
        <v>30</v>
      </c>
      <c r="B57" s="809"/>
      <c r="C57" s="810"/>
      <c r="D57" s="810"/>
      <c r="E57" s="810"/>
      <c r="F57" s="810"/>
      <c r="G57" s="810"/>
      <c r="H57" s="810"/>
      <c r="I57" s="810"/>
      <c r="J57" s="810"/>
      <c r="K57" s="810"/>
      <c r="L57" s="810"/>
      <c r="M57" s="810"/>
      <c r="N57" s="810"/>
      <c r="O57" s="810"/>
      <c r="P57" s="811"/>
      <c r="Q57" s="869"/>
      <c r="R57" s="870"/>
      <c r="S57" s="870"/>
      <c r="T57" s="870"/>
      <c r="U57" s="870"/>
      <c r="V57" s="870"/>
      <c r="W57" s="870"/>
      <c r="X57" s="870"/>
      <c r="Y57" s="870"/>
      <c r="Z57" s="870"/>
      <c r="AA57" s="870"/>
      <c r="AB57" s="870"/>
      <c r="AC57" s="870"/>
      <c r="AD57" s="870"/>
      <c r="AE57" s="871"/>
      <c r="AF57" s="815"/>
      <c r="AG57" s="816"/>
      <c r="AH57" s="816"/>
      <c r="AI57" s="816"/>
      <c r="AJ57" s="817"/>
      <c r="AK57" s="873"/>
      <c r="AL57" s="870"/>
      <c r="AM57" s="870"/>
      <c r="AN57" s="870"/>
      <c r="AO57" s="870"/>
      <c r="AP57" s="870"/>
      <c r="AQ57" s="870"/>
      <c r="AR57" s="870"/>
      <c r="AS57" s="870"/>
      <c r="AT57" s="870"/>
      <c r="AU57" s="870"/>
      <c r="AV57" s="870"/>
      <c r="AW57" s="870"/>
      <c r="AX57" s="870"/>
      <c r="AY57" s="870"/>
      <c r="AZ57" s="872"/>
      <c r="BA57" s="872"/>
      <c r="BB57" s="872"/>
      <c r="BC57" s="872"/>
      <c r="BD57" s="872"/>
      <c r="BE57" s="865"/>
      <c r="BF57" s="865"/>
      <c r="BG57" s="865"/>
      <c r="BH57" s="865"/>
      <c r="BI57" s="866"/>
      <c r="BJ57" s="228"/>
      <c r="BK57" s="228"/>
      <c r="BL57" s="228"/>
      <c r="BM57" s="228"/>
      <c r="BN57" s="228"/>
      <c r="BO57" s="237"/>
      <c r="BP57" s="237"/>
      <c r="BQ57" s="234">
        <v>51</v>
      </c>
      <c r="BR57" s="235"/>
      <c r="BS57" s="802"/>
      <c r="BT57" s="803"/>
      <c r="BU57" s="803"/>
      <c r="BV57" s="803"/>
      <c r="BW57" s="803"/>
      <c r="BX57" s="803"/>
      <c r="BY57" s="803"/>
      <c r="BZ57" s="803"/>
      <c r="CA57" s="803"/>
      <c r="CB57" s="803"/>
      <c r="CC57" s="803"/>
      <c r="CD57" s="803"/>
      <c r="CE57" s="803"/>
      <c r="CF57" s="803"/>
      <c r="CG57" s="804"/>
      <c r="CH57" s="805"/>
      <c r="CI57" s="806"/>
      <c r="CJ57" s="806"/>
      <c r="CK57" s="806"/>
      <c r="CL57" s="807"/>
      <c r="CM57" s="805"/>
      <c r="CN57" s="806"/>
      <c r="CO57" s="806"/>
      <c r="CP57" s="806"/>
      <c r="CQ57" s="807"/>
      <c r="CR57" s="805"/>
      <c r="CS57" s="806"/>
      <c r="CT57" s="806"/>
      <c r="CU57" s="806"/>
      <c r="CV57" s="807"/>
      <c r="CW57" s="805"/>
      <c r="CX57" s="806"/>
      <c r="CY57" s="806"/>
      <c r="CZ57" s="806"/>
      <c r="DA57" s="807"/>
      <c r="DB57" s="805"/>
      <c r="DC57" s="806"/>
      <c r="DD57" s="806"/>
      <c r="DE57" s="806"/>
      <c r="DF57" s="807"/>
      <c r="DG57" s="805"/>
      <c r="DH57" s="806"/>
      <c r="DI57" s="806"/>
      <c r="DJ57" s="806"/>
      <c r="DK57" s="807"/>
      <c r="DL57" s="805"/>
      <c r="DM57" s="806"/>
      <c r="DN57" s="806"/>
      <c r="DO57" s="806"/>
      <c r="DP57" s="807"/>
      <c r="DQ57" s="805"/>
      <c r="DR57" s="806"/>
      <c r="DS57" s="806"/>
      <c r="DT57" s="806"/>
      <c r="DU57" s="807"/>
      <c r="DV57" s="802"/>
      <c r="DW57" s="803"/>
      <c r="DX57" s="803"/>
      <c r="DY57" s="803"/>
      <c r="DZ57" s="808"/>
      <c r="EA57" s="226"/>
    </row>
    <row r="58" spans="1:131" ht="26.25" customHeight="1">
      <c r="A58" s="234">
        <v>31</v>
      </c>
      <c r="B58" s="809"/>
      <c r="C58" s="810"/>
      <c r="D58" s="810"/>
      <c r="E58" s="810"/>
      <c r="F58" s="810"/>
      <c r="G58" s="810"/>
      <c r="H58" s="810"/>
      <c r="I58" s="810"/>
      <c r="J58" s="810"/>
      <c r="K58" s="810"/>
      <c r="L58" s="810"/>
      <c r="M58" s="810"/>
      <c r="N58" s="810"/>
      <c r="O58" s="810"/>
      <c r="P58" s="811"/>
      <c r="Q58" s="869"/>
      <c r="R58" s="870"/>
      <c r="S58" s="870"/>
      <c r="T58" s="870"/>
      <c r="U58" s="870"/>
      <c r="V58" s="870"/>
      <c r="W58" s="870"/>
      <c r="X58" s="870"/>
      <c r="Y58" s="870"/>
      <c r="Z58" s="870"/>
      <c r="AA58" s="870"/>
      <c r="AB58" s="870"/>
      <c r="AC58" s="870"/>
      <c r="AD58" s="870"/>
      <c r="AE58" s="871"/>
      <c r="AF58" s="815"/>
      <c r="AG58" s="816"/>
      <c r="AH58" s="816"/>
      <c r="AI58" s="816"/>
      <c r="AJ58" s="817"/>
      <c r="AK58" s="873"/>
      <c r="AL58" s="870"/>
      <c r="AM58" s="870"/>
      <c r="AN58" s="870"/>
      <c r="AO58" s="870"/>
      <c r="AP58" s="870"/>
      <c r="AQ58" s="870"/>
      <c r="AR58" s="870"/>
      <c r="AS58" s="870"/>
      <c r="AT58" s="870"/>
      <c r="AU58" s="870"/>
      <c r="AV58" s="870"/>
      <c r="AW58" s="870"/>
      <c r="AX58" s="870"/>
      <c r="AY58" s="870"/>
      <c r="AZ58" s="872"/>
      <c r="BA58" s="872"/>
      <c r="BB58" s="872"/>
      <c r="BC58" s="872"/>
      <c r="BD58" s="872"/>
      <c r="BE58" s="865"/>
      <c r="BF58" s="865"/>
      <c r="BG58" s="865"/>
      <c r="BH58" s="865"/>
      <c r="BI58" s="866"/>
      <c r="BJ58" s="228"/>
      <c r="BK58" s="228"/>
      <c r="BL58" s="228"/>
      <c r="BM58" s="228"/>
      <c r="BN58" s="228"/>
      <c r="BO58" s="237"/>
      <c r="BP58" s="237"/>
      <c r="BQ58" s="234">
        <v>52</v>
      </c>
      <c r="BR58" s="235"/>
      <c r="BS58" s="802"/>
      <c r="BT58" s="803"/>
      <c r="BU58" s="803"/>
      <c r="BV58" s="803"/>
      <c r="BW58" s="803"/>
      <c r="BX58" s="803"/>
      <c r="BY58" s="803"/>
      <c r="BZ58" s="803"/>
      <c r="CA58" s="803"/>
      <c r="CB58" s="803"/>
      <c r="CC58" s="803"/>
      <c r="CD58" s="803"/>
      <c r="CE58" s="803"/>
      <c r="CF58" s="803"/>
      <c r="CG58" s="804"/>
      <c r="CH58" s="805"/>
      <c r="CI58" s="806"/>
      <c r="CJ58" s="806"/>
      <c r="CK58" s="806"/>
      <c r="CL58" s="807"/>
      <c r="CM58" s="805"/>
      <c r="CN58" s="806"/>
      <c r="CO58" s="806"/>
      <c r="CP58" s="806"/>
      <c r="CQ58" s="807"/>
      <c r="CR58" s="805"/>
      <c r="CS58" s="806"/>
      <c r="CT58" s="806"/>
      <c r="CU58" s="806"/>
      <c r="CV58" s="807"/>
      <c r="CW58" s="805"/>
      <c r="CX58" s="806"/>
      <c r="CY58" s="806"/>
      <c r="CZ58" s="806"/>
      <c r="DA58" s="807"/>
      <c r="DB58" s="805"/>
      <c r="DC58" s="806"/>
      <c r="DD58" s="806"/>
      <c r="DE58" s="806"/>
      <c r="DF58" s="807"/>
      <c r="DG58" s="805"/>
      <c r="DH58" s="806"/>
      <c r="DI58" s="806"/>
      <c r="DJ58" s="806"/>
      <c r="DK58" s="807"/>
      <c r="DL58" s="805"/>
      <c r="DM58" s="806"/>
      <c r="DN58" s="806"/>
      <c r="DO58" s="806"/>
      <c r="DP58" s="807"/>
      <c r="DQ58" s="805"/>
      <c r="DR58" s="806"/>
      <c r="DS58" s="806"/>
      <c r="DT58" s="806"/>
      <c r="DU58" s="807"/>
      <c r="DV58" s="802"/>
      <c r="DW58" s="803"/>
      <c r="DX58" s="803"/>
      <c r="DY58" s="803"/>
      <c r="DZ58" s="808"/>
      <c r="EA58" s="226"/>
    </row>
    <row r="59" spans="1:131" ht="26.25" customHeight="1">
      <c r="A59" s="234">
        <v>32</v>
      </c>
      <c r="B59" s="809"/>
      <c r="C59" s="810"/>
      <c r="D59" s="810"/>
      <c r="E59" s="810"/>
      <c r="F59" s="810"/>
      <c r="G59" s="810"/>
      <c r="H59" s="810"/>
      <c r="I59" s="810"/>
      <c r="J59" s="810"/>
      <c r="K59" s="810"/>
      <c r="L59" s="810"/>
      <c r="M59" s="810"/>
      <c r="N59" s="810"/>
      <c r="O59" s="810"/>
      <c r="P59" s="811"/>
      <c r="Q59" s="869"/>
      <c r="R59" s="870"/>
      <c r="S59" s="870"/>
      <c r="T59" s="870"/>
      <c r="U59" s="870"/>
      <c r="V59" s="870"/>
      <c r="W59" s="870"/>
      <c r="X59" s="870"/>
      <c r="Y59" s="870"/>
      <c r="Z59" s="870"/>
      <c r="AA59" s="870"/>
      <c r="AB59" s="870"/>
      <c r="AC59" s="870"/>
      <c r="AD59" s="870"/>
      <c r="AE59" s="871"/>
      <c r="AF59" s="815"/>
      <c r="AG59" s="816"/>
      <c r="AH59" s="816"/>
      <c r="AI59" s="816"/>
      <c r="AJ59" s="817"/>
      <c r="AK59" s="873"/>
      <c r="AL59" s="870"/>
      <c r="AM59" s="870"/>
      <c r="AN59" s="870"/>
      <c r="AO59" s="870"/>
      <c r="AP59" s="870"/>
      <c r="AQ59" s="870"/>
      <c r="AR59" s="870"/>
      <c r="AS59" s="870"/>
      <c r="AT59" s="870"/>
      <c r="AU59" s="870"/>
      <c r="AV59" s="870"/>
      <c r="AW59" s="870"/>
      <c r="AX59" s="870"/>
      <c r="AY59" s="870"/>
      <c r="AZ59" s="872"/>
      <c r="BA59" s="872"/>
      <c r="BB59" s="872"/>
      <c r="BC59" s="872"/>
      <c r="BD59" s="872"/>
      <c r="BE59" s="865"/>
      <c r="BF59" s="865"/>
      <c r="BG59" s="865"/>
      <c r="BH59" s="865"/>
      <c r="BI59" s="866"/>
      <c r="BJ59" s="228"/>
      <c r="BK59" s="228"/>
      <c r="BL59" s="228"/>
      <c r="BM59" s="228"/>
      <c r="BN59" s="228"/>
      <c r="BO59" s="237"/>
      <c r="BP59" s="237"/>
      <c r="BQ59" s="234">
        <v>53</v>
      </c>
      <c r="BR59" s="235"/>
      <c r="BS59" s="802"/>
      <c r="BT59" s="803"/>
      <c r="BU59" s="803"/>
      <c r="BV59" s="803"/>
      <c r="BW59" s="803"/>
      <c r="BX59" s="803"/>
      <c r="BY59" s="803"/>
      <c r="BZ59" s="803"/>
      <c r="CA59" s="803"/>
      <c r="CB59" s="803"/>
      <c r="CC59" s="803"/>
      <c r="CD59" s="803"/>
      <c r="CE59" s="803"/>
      <c r="CF59" s="803"/>
      <c r="CG59" s="804"/>
      <c r="CH59" s="805"/>
      <c r="CI59" s="806"/>
      <c r="CJ59" s="806"/>
      <c r="CK59" s="806"/>
      <c r="CL59" s="807"/>
      <c r="CM59" s="805"/>
      <c r="CN59" s="806"/>
      <c r="CO59" s="806"/>
      <c r="CP59" s="806"/>
      <c r="CQ59" s="807"/>
      <c r="CR59" s="805"/>
      <c r="CS59" s="806"/>
      <c r="CT59" s="806"/>
      <c r="CU59" s="806"/>
      <c r="CV59" s="807"/>
      <c r="CW59" s="805"/>
      <c r="CX59" s="806"/>
      <c r="CY59" s="806"/>
      <c r="CZ59" s="806"/>
      <c r="DA59" s="807"/>
      <c r="DB59" s="805"/>
      <c r="DC59" s="806"/>
      <c r="DD59" s="806"/>
      <c r="DE59" s="806"/>
      <c r="DF59" s="807"/>
      <c r="DG59" s="805"/>
      <c r="DH59" s="806"/>
      <c r="DI59" s="806"/>
      <c r="DJ59" s="806"/>
      <c r="DK59" s="807"/>
      <c r="DL59" s="805"/>
      <c r="DM59" s="806"/>
      <c r="DN59" s="806"/>
      <c r="DO59" s="806"/>
      <c r="DP59" s="807"/>
      <c r="DQ59" s="805"/>
      <c r="DR59" s="806"/>
      <c r="DS59" s="806"/>
      <c r="DT59" s="806"/>
      <c r="DU59" s="807"/>
      <c r="DV59" s="802"/>
      <c r="DW59" s="803"/>
      <c r="DX59" s="803"/>
      <c r="DY59" s="803"/>
      <c r="DZ59" s="808"/>
      <c r="EA59" s="226"/>
    </row>
    <row r="60" spans="1:131" ht="26.25" customHeight="1">
      <c r="A60" s="234">
        <v>33</v>
      </c>
      <c r="B60" s="809"/>
      <c r="C60" s="810"/>
      <c r="D60" s="810"/>
      <c r="E60" s="810"/>
      <c r="F60" s="810"/>
      <c r="G60" s="810"/>
      <c r="H60" s="810"/>
      <c r="I60" s="810"/>
      <c r="J60" s="810"/>
      <c r="K60" s="810"/>
      <c r="L60" s="810"/>
      <c r="M60" s="810"/>
      <c r="N60" s="810"/>
      <c r="O60" s="810"/>
      <c r="P60" s="811"/>
      <c r="Q60" s="869"/>
      <c r="R60" s="870"/>
      <c r="S60" s="870"/>
      <c r="T60" s="870"/>
      <c r="U60" s="870"/>
      <c r="V60" s="870"/>
      <c r="W60" s="870"/>
      <c r="X60" s="870"/>
      <c r="Y60" s="870"/>
      <c r="Z60" s="870"/>
      <c r="AA60" s="870"/>
      <c r="AB60" s="870"/>
      <c r="AC60" s="870"/>
      <c r="AD60" s="870"/>
      <c r="AE60" s="871"/>
      <c r="AF60" s="815"/>
      <c r="AG60" s="816"/>
      <c r="AH60" s="816"/>
      <c r="AI60" s="816"/>
      <c r="AJ60" s="817"/>
      <c r="AK60" s="873"/>
      <c r="AL60" s="870"/>
      <c r="AM60" s="870"/>
      <c r="AN60" s="870"/>
      <c r="AO60" s="870"/>
      <c r="AP60" s="870"/>
      <c r="AQ60" s="870"/>
      <c r="AR60" s="870"/>
      <c r="AS60" s="870"/>
      <c r="AT60" s="870"/>
      <c r="AU60" s="870"/>
      <c r="AV60" s="870"/>
      <c r="AW60" s="870"/>
      <c r="AX60" s="870"/>
      <c r="AY60" s="870"/>
      <c r="AZ60" s="872"/>
      <c r="BA60" s="872"/>
      <c r="BB60" s="872"/>
      <c r="BC60" s="872"/>
      <c r="BD60" s="872"/>
      <c r="BE60" s="865"/>
      <c r="BF60" s="865"/>
      <c r="BG60" s="865"/>
      <c r="BH60" s="865"/>
      <c r="BI60" s="866"/>
      <c r="BJ60" s="228"/>
      <c r="BK60" s="228"/>
      <c r="BL60" s="228"/>
      <c r="BM60" s="228"/>
      <c r="BN60" s="228"/>
      <c r="BO60" s="237"/>
      <c r="BP60" s="237"/>
      <c r="BQ60" s="234">
        <v>54</v>
      </c>
      <c r="BR60" s="235"/>
      <c r="BS60" s="802"/>
      <c r="BT60" s="803"/>
      <c r="BU60" s="803"/>
      <c r="BV60" s="803"/>
      <c r="BW60" s="803"/>
      <c r="BX60" s="803"/>
      <c r="BY60" s="803"/>
      <c r="BZ60" s="803"/>
      <c r="CA60" s="803"/>
      <c r="CB60" s="803"/>
      <c r="CC60" s="803"/>
      <c r="CD60" s="803"/>
      <c r="CE60" s="803"/>
      <c r="CF60" s="803"/>
      <c r="CG60" s="804"/>
      <c r="CH60" s="805"/>
      <c r="CI60" s="806"/>
      <c r="CJ60" s="806"/>
      <c r="CK60" s="806"/>
      <c r="CL60" s="807"/>
      <c r="CM60" s="805"/>
      <c r="CN60" s="806"/>
      <c r="CO60" s="806"/>
      <c r="CP60" s="806"/>
      <c r="CQ60" s="807"/>
      <c r="CR60" s="805"/>
      <c r="CS60" s="806"/>
      <c r="CT60" s="806"/>
      <c r="CU60" s="806"/>
      <c r="CV60" s="807"/>
      <c r="CW60" s="805"/>
      <c r="CX60" s="806"/>
      <c r="CY60" s="806"/>
      <c r="CZ60" s="806"/>
      <c r="DA60" s="807"/>
      <c r="DB60" s="805"/>
      <c r="DC60" s="806"/>
      <c r="DD60" s="806"/>
      <c r="DE60" s="806"/>
      <c r="DF60" s="807"/>
      <c r="DG60" s="805"/>
      <c r="DH60" s="806"/>
      <c r="DI60" s="806"/>
      <c r="DJ60" s="806"/>
      <c r="DK60" s="807"/>
      <c r="DL60" s="805"/>
      <c r="DM60" s="806"/>
      <c r="DN60" s="806"/>
      <c r="DO60" s="806"/>
      <c r="DP60" s="807"/>
      <c r="DQ60" s="805"/>
      <c r="DR60" s="806"/>
      <c r="DS60" s="806"/>
      <c r="DT60" s="806"/>
      <c r="DU60" s="807"/>
      <c r="DV60" s="802"/>
      <c r="DW60" s="803"/>
      <c r="DX60" s="803"/>
      <c r="DY60" s="803"/>
      <c r="DZ60" s="808"/>
      <c r="EA60" s="226"/>
    </row>
    <row r="61" spans="1:131" ht="26.25" customHeight="1" thickBot="1">
      <c r="A61" s="234">
        <v>34</v>
      </c>
      <c r="B61" s="809"/>
      <c r="C61" s="810"/>
      <c r="D61" s="810"/>
      <c r="E61" s="810"/>
      <c r="F61" s="810"/>
      <c r="G61" s="810"/>
      <c r="H61" s="810"/>
      <c r="I61" s="810"/>
      <c r="J61" s="810"/>
      <c r="K61" s="810"/>
      <c r="L61" s="810"/>
      <c r="M61" s="810"/>
      <c r="N61" s="810"/>
      <c r="O61" s="810"/>
      <c r="P61" s="811"/>
      <c r="Q61" s="869"/>
      <c r="R61" s="870"/>
      <c r="S61" s="870"/>
      <c r="T61" s="870"/>
      <c r="U61" s="870"/>
      <c r="V61" s="870"/>
      <c r="W61" s="870"/>
      <c r="X61" s="870"/>
      <c r="Y61" s="870"/>
      <c r="Z61" s="870"/>
      <c r="AA61" s="870"/>
      <c r="AB61" s="870"/>
      <c r="AC61" s="870"/>
      <c r="AD61" s="870"/>
      <c r="AE61" s="871"/>
      <c r="AF61" s="815"/>
      <c r="AG61" s="816"/>
      <c r="AH61" s="816"/>
      <c r="AI61" s="816"/>
      <c r="AJ61" s="817"/>
      <c r="AK61" s="873"/>
      <c r="AL61" s="870"/>
      <c r="AM61" s="870"/>
      <c r="AN61" s="870"/>
      <c r="AO61" s="870"/>
      <c r="AP61" s="870"/>
      <c r="AQ61" s="870"/>
      <c r="AR61" s="870"/>
      <c r="AS61" s="870"/>
      <c r="AT61" s="870"/>
      <c r="AU61" s="870"/>
      <c r="AV61" s="870"/>
      <c r="AW61" s="870"/>
      <c r="AX61" s="870"/>
      <c r="AY61" s="870"/>
      <c r="AZ61" s="872"/>
      <c r="BA61" s="872"/>
      <c r="BB61" s="872"/>
      <c r="BC61" s="872"/>
      <c r="BD61" s="872"/>
      <c r="BE61" s="865"/>
      <c r="BF61" s="865"/>
      <c r="BG61" s="865"/>
      <c r="BH61" s="865"/>
      <c r="BI61" s="866"/>
      <c r="BJ61" s="228"/>
      <c r="BK61" s="228"/>
      <c r="BL61" s="228"/>
      <c r="BM61" s="228"/>
      <c r="BN61" s="228"/>
      <c r="BO61" s="237"/>
      <c r="BP61" s="237"/>
      <c r="BQ61" s="234">
        <v>55</v>
      </c>
      <c r="BR61" s="235"/>
      <c r="BS61" s="802"/>
      <c r="BT61" s="803"/>
      <c r="BU61" s="803"/>
      <c r="BV61" s="803"/>
      <c r="BW61" s="803"/>
      <c r="BX61" s="803"/>
      <c r="BY61" s="803"/>
      <c r="BZ61" s="803"/>
      <c r="CA61" s="803"/>
      <c r="CB61" s="803"/>
      <c r="CC61" s="803"/>
      <c r="CD61" s="803"/>
      <c r="CE61" s="803"/>
      <c r="CF61" s="803"/>
      <c r="CG61" s="804"/>
      <c r="CH61" s="805"/>
      <c r="CI61" s="806"/>
      <c r="CJ61" s="806"/>
      <c r="CK61" s="806"/>
      <c r="CL61" s="807"/>
      <c r="CM61" s="805"/>
      <c r="CN61" s="806"/>
      <c r="CO61" s="806"/>
      <c r="CP61" s="806"/>
      <c r="CQ61" s="807"/>
      <c r="CR61" s="805"/>
      <c r="CS61" s="806"/>
      <c r="CT61" s="806"/>
      <c r="CU61" s="806"/>
      <c r="CV61" s="807"/>
      <c r="CW61" s="805"/>
      <c r="CX61" s="806"/>
      <c r="CY61" s="806"/>
      <c r="CZ61" s="806"/>
      <c r="DA61" s="807"/>
      <c r="DB61" s="805"/>
      <c r="DC61" s="806"/>
      <c r="DD61" s="806"/>
      <c r="DE61" s="806"/>
      <c r="DF61" s="807"/>
      <c r="DG61" s="805"/>
      <c r="DH61" s="806"/>
      <c r="DI61" s="806"/>
      <c r="DJ61" s="806"/>
      <c r="DK61" s="807"/>
      <c r="DL61" s="805"/>
      <c r="DM61" s="806"/>
      <c r="DN61" s="806"/>
      <c r="DO61" s="806"/>
      <c r="DP61" s="807"/>
      <c r="DQ61" s="805"/>
      <c r="DR61" s="806"/>
      <c r="DS61" s="806"/>
      <c r="DT61" s="806"/>
      <c r="DU61" s="807"/>
      <c r="DV61" s="802"/>
      <c r="DW61" s="803"/>
      <c r="DX61" s="803"/>
      <c r="DY61" s="803"/>
      <c r="DZ61" s="808"/>
      <c r="EA61" s="226"/>
    </row>
    <row r="62" spans="1:131" ht="26.25" customHeight="1">
      <c r="A62" s="234">
        <v>35</v>
      </c>
      <c r="B62" s="809"/>
      <c r="C62" s="810"/>
      <c r="D62" s="810"/>
      <c r="E62" s="810"/>
      <c r="F62" s="810"/>
      <c r="G62" s="810"/>
      <c r="H62" s="810"/>
      <c r="I62" s="810"/>
      <c r="J62" s="810"/>
      <c r="K62" s="810"/>
      <c r="L62" s="810"/>
      <c r="M62" s="810"/>
      <c r="N62" s="810"/>
      <c r="O62" s="810"/>
      <c r="P62" s="811"/>
      <c r="Q62" s="869"/>
      <c r="R62" s="870"/>
      <c r="S62" s="870"/>
      <c r="T62" s="870"/>
      <c r="U62" s="870"/>
      <c r="V62" s="870"/>
      <c r="W62" s="870"/>
      <c r="X62" s="870"/>
      <c r="Y62" s="870"/>
      <c r="Z62" s="870"/>
      <c r="AA62" s="870"/>
      <c r="AB62" s="870"/>
      <c r="AC62" s="870"/>
      <c r="AD62" s="870"/>
      <c r="AE62" s="871"/>
      <c r="AF62" s="815"/>
      <c r="AG62" s="816"/>
      <c r="AH62" s="816"/>
      <c r="AI62" s="816"/>
      <c r="AJ62" s="817"/>
      <c r="AK62" s="873"/>
      <c r="AL62" s="870"/>
      <c r="AM62" s="870"/>
      <c r="AN62" s="870"/>
      <c r="AO62" s="870"/>
      <c r="AP62" s="870"/>
      <c r="AQ62" s="870"/>
      <c r="AR62" s="870"/>
      <c r="AS62" s="870"/>
      <c r="AT62" s="870"/>
      <c r="AU62" s="870"/>
      <c r="AV62" s="870"/>
      <c r="AW62" s="870"/>
      <c r="AX62" s="870"/>
      <c r="AY62" s="870"/>
      <c r="AZ62" s="872"/>
      <c r="BA62" s="872"/>
      <c r="BB62" s="872"/>
      <c r="BC62" s="872"/>
      <c r="BD62" s="872"/>
      <c r="BE62" s="865"/>
      <c r="BF62" s="865"/>
      <c r="BG62" s="865"/>
      <c r="BH62" s="865"/>
      <c r="BI62" s="866"/>
      <c r="BJ62" s="881" t="s">
        <v>425</v>
      </c>
      <c r="BK62" s="835"/>
      <c r="BL62" s="835"/>
      <c r="BM62" s="835"/>
      <c r="BN62" s="836"/>
      <c r="BO62" s="237"/>
      <c r="BP62" s="237"/>
      <c r="BQ62" s="234">
        <v>56</v>
      </c>
      <c r="BR62" s="235"/>
      <c r="BS62" s="802"/>
      <c r="BT62" s="803"/>
      <c r="BU62" s="803"/>
      <c r="BV62" s="803"/>
      <c r="BW62" s="803"/>
      <c r="BX62" s="803"/>
      <c r="BY62" s="803"/>
      <c r="BZ62" s="803"/>
      <c r="CA62" s="803"/>
      <c r="CB62" s="803"/>
      <c r="CC62" s="803"/>
      <c r="CD62" s="803"/>
      <c r="CE62" s="803"/>
      <c r="CF62" s="803"/>
      <c r="CG62" s="804"/>
      <c r="CH62" s="805"/>
      <c r="CI62" s="806"/>
      <c r="CJ62" s="806"/>
      <c r="CK62" s="806"/>
      <c r="CL62" s="807"/>
      <c r="CM62" s="805"/>
      <c r="CN62" s="806"/>
      <c r="CO62" s="806"/>
      <c r="CP62" s="806"/>
      <c r="CQ62" s="807"/>
      <c r="CR62" s="805"/>
      <c r="CS62" s="806"/>
      <c r="CT62" s="806"/>
      <c r="CU62" s="806"/>
      <c r="CV62" s="807"/>
      <c r="CW62" s="805"/>
      <c r="CX62" s="806"/>
      <c r="CY62" s="806"/>
      <c r="CZ62" s="806"/>
      <c r="DA62" s="807"/>
      <c r="DB62" s="805"/>
      <c r="DC62" s="806"/>
      <c r="DD62" s="806"/>
      <c r="DE62" s="806"/>
      <c r="DF62" s="807"/>
      <c r="DG62" s="805"/>
      <c r="DH62" s="806"/>
      <c r="DI62" s="806"/>
      <c r="DJ62" s="806"/>
      <c r="DK62" s="807"/>
      <c r="DL62" s="805"/>
      <c r="DM62" s="806"/>
      <c r="DN62" s="806"/>
      <c r="DO62" s="806"/>
      <c r="DP62" s="807"/>
      <c r="DQ62" s="805"/>
      <c r="DR62" s="806"/>
      <c r="DS62" s="806"/>
      <c r="DT62" s="806"/>
      <c r="DU62" s="807"/>
      <c r="DV62" s="802"/>
      <c r="DW62" s="803"/>
      <c r="DX62" s="803"/>
      <c r="DY62" s="803"/>
      <c r="DZ62" s="808"/>
      <c r="EA62" s="226"/>
    </row>
    <row r="63" spans="1:131" ht="26.25" customHeight="1" thickBot="1">
      <c r="A63" s="236" t="s">
        <v>400</v>
      </c>
      <c r="B63" s="818" t="s">
        <v>426</v>
      </c>
      <c r="C63" s="819"/>
      <c r="D63" s="819"/>
      <c r="E63" s="819"/>
      <c r="F63" s="819"/>
      <c r="G63" s="819"/>
      <c r="H63" s="819"/>
      <c r="I63" s="819"/>
      <c r="J63" s="819"/>
      <c r="K63" s="819"/>
      <c r="L63" s="819"/>
      <c r="M63" s="819"/>
      <c r="N63" s="819"/>
      <c r="O63" s="819"/>
      <c r="P63" s="820"/>
      <c r="Q63" s="874"/>
      <c r="R63" s="875"/>
      <c r="S63" s="875"/>
      <c r="T63" s="875"/>
      <c r="U63" s="875"/>
      <c r="V63" s="875"/>
      <c r="W63" s="875"/>
      <c r="X63" s="875"/>
      <c r="Y63" s="875"/>
      <c r="Z63" s="875"/>
      <c r="AA63" s="875"/>
      <c r="AB63" s="875"/>
      <c r="AC63" s="875"/>
      <c r="AD63" s="875"/>
      <c r="AE63" s="876"/>
      <c r="AF63" s="877">
        <v>1003</v>
      </c>
      <c r="AG63" s="878"/>
      <c r="AH63" s="878"/>
      <c r="AI63" s="878"/>
      <c r="AJ63" s="879"/>
      <c r="AK63" s="880"/>
      <c r="AL63" s="875"/>
      <c r="AM63" s="875"/>
      <c r="AN63" s="875"/>
      <c r="AO63" s="875"/>
      <c r="AP63" s="878">
        <v>5555</v>
      </c>
      <c r="AQ63" s="878"/>
      <c r="AR63" s="878"/>
      <c r="AS63" s="878"/>
      <c r="AT63" s="878"/>
      <c r="AU63" s="878">
        <v>3126</v>
      </c>
      <c r="AV63" s="878"/>
      <c r="AW63" s="878"/>
      <c r="AX63" s="878"/>
      <c r="AY63" s="878"/>
      <c r="AZ63" s="882"/>
      <c r="BA63" s="882"/>
      <c r="BB63" s="882"/>
      <c r="BC63" s="882"/>
      <c r="BD63" s="882"/>
      <c r="BE63" s="883"/>
      <c r="BF63" s="883"/>
      <c r="BG63" s="883"/>
      <c r="BH63" s="883"/>
      <c r="BI63" s="884"/>
      <c r="BJ63" s="885" t="s">
        <v>402</v>
      </c>
      <c r="BK63" s="886"/>
      <c r="BL63" s="886"/>
      <c r="BM63" s="886"/>
      <c r="BN63" s="887"/>
      <c r="BO63" s="237"/>
      <c r="BP63" s="237"/>
      <c r="BQ63" s="234">
        <v>57</v>
      </c>
      <c r="BR63" s="235"/>
      <c r="BS63" s="802"/>
      <c r="BT63" s="803"/>
      <c r="BU63" s="803"/>
      <c r="BV63" s="803"/>
      <c r="BW63" s="803"/>
      <c r="BX63" s="803"/>
      <c r="BY63" s="803"/>
      <c r="BZ63" s="803"/>
      <c r="CA63" s="803"/>
      <c r="CB63" s="803"/>
      <c r="CC63" s="803"/>
      <c r="CD63" s="803"/>
      <c r="CE63" s="803"/>
      <c r="CF63" s="803"/>
      <c r="CG63" s="804"/>
      <c r="CH63" s="805"/>
      <c r="CI63" s="806"/>
      <c r="CJ63" s="806"/>
      <c r="CK63" s="806"/>
      <c r="CL63" s="807"/>
      <c r="CM63" s="805"/>
      <c r="CN63" s="806"/>
      <c r="CO63" s="806"/>
      <c r="CP63" s="806"/>
      <c r="CQ63" s="807"/>
      <c r="CR63" s="805"/>
      <c r="CS63" s="806"/>
      <c r="CT63" s="806"/>
      <c r="CU63" s="806"/>
      <c r="CV63" s="807"/>
      <c r="CW63" s="805"/>
      <c r="CX63" s="806"/>
      <c r="CY63" s="806"/>
      <c r="CZ63" s="806"/>
      <c r="DA63" s="807"/>
      <c r="DB63" s="805"/>
      <c r="DC63" s="806"/>
      <c r="DD63" s="806"/>
      <c r="DE63" s="806"/>
      <c r="DF63" s="807"/>
      <c r="DG63" s="805"/>
      <c r="DH63" s="806"/>
      <c r="DI63" s="806"/>
      <c r="DJ63" s="806"/>
      <c r="DK63" s="807"/>
      <c r="DL63" s="805"/>
      <c r="DM63" s="806"/>
      <c r="DN63" s="806"/>
      <c r="DO63" s="806"/>
      <c r="DP63" s="807"/>
      <c r="DQ63" s="805"/>
      <c r="DR63" s="806"/>
      <c r="DS63" s="806"/>
      <c r="DT63" s="806"/>
      <c r="DU63" s="807"/>
      <c r="DV63" s="802"/>
      <c r="DW63" s="803"/>
      <c r="DX63" s="803"/>
      <c r="DY63" s="803"/>
      <c r="DZ63" s="808"/>
      <c r="EA63" s="226"/>
    </row>
    <row r="64" spans="1:131" ht="26.25" customHeight="1">
      <c r="A64" s="237"/>
      <c r="B64" s="237"/>
      <c r="C64" s="237"/>
      <c r="D64" s="237"/>
      <c r="E64" s="237"/>
      <c r="F64" s="237"/>
      <c r="G64" s="237"/>
      <c r="H64" s="237"/>
      <c r="I64" s="237"/>
      <c r="J64" s="237"/>
      <c r="K64" s="237"/>
      <c r="L64" s="237"/>
      <c r="M64" s="237"/>
      <c r="N64" s="237"/>
      <c r="O64" s="237"/>
      <c r="P64" s="237"/>
      <c r="Q64" s="237"/>
      <c r="R64" s="237"/>
      <c r="S64" s="237"/>
      <c r="T64" s="237"/>
      <c r="U64" s="237"/>
      <c r="V64" s="237"/>
      <c r="W64" s="237"/>
      <c r="X64" s="237"/>
      <c r="Y64" s="237"/>
      <c r="Z64" s="237"/>
      <c r="AA64" s="237"/>
      <c r="AB64" s="237"/>
      <c r="AC64" s="237"/>
      <c r="AD64" s="237"/>
      <c r="AE64" s="237"/>
      <c r="AF64" s="237"/>
      <c r="AG64" s="237"/>
      <c r="AH64" s="237"/>
      <c r="AI64" s="237"/>
      <c r="AJ64" s="237"/>
      <c r="AK64" s="237"/>
      <c r="AL64" s="237"/>
      <c r="AM64" s="237"/>
      <c r="AN64" s="237"/>
      <c r="AO64" s="237"/>
      <c r="AP64" s="237"/>
      <c r="AQ64" s="237"/>
      <c r="AR64" s="237"/>
      <c r="AS64" s="237"/>
      <c r="AT64" s="237"/>
      <c r="AU64" s="237"/>
      <c r="AV64" s="237"/>
      <c r="AW64" s="237"/>
      <c r="AX64" s="237"/>
      <c r="AY64" s="237"/>
      <c r="AZ64" s="237"/>
      <c r="BA64" s="237"/>
      <c r="BB64" s="237"/>
      <c r="BC64" s="237"/>
      <c r="BD64" s="237"/>
      <c r="BE64" s="237"/>
      <c r="BF64" s="237"/>
      <c r="BG64" s="237"/>
      <c r="BH64" s="237"/>
      <c r="BI64" s="237"/>
      <c r="BJ64" s="237"/>
      <c r="BK64" s="237"/>
      <c r="BL64" s="237"/>
      <c r="BM64" s="237"/>
      <c r="BN64" s="237"/>
      <c r="BO64" s="237"/>
      <c r="BP64" s="237"/>
      <c r="BQ64" s="234">
        <v>58</v>
      </c>
      <c r="BR64" s="235"/>
      <c r="BS64" s="802"/>
      <c r="BT64" s="803"/>
      <c r="BU64" s="803"/>
      <c r="BV64" s="803"/>
      <c r="BW64" s="803"/>
      <c r="BX64" s="803"/>
      <c r="BY64" s="803"/>
      <c r="BZ64" s="803"/>
      <c r="CA64" s="803"/>
      <c r="CB64" s="803"/>
      <c r="CC64" s="803"/>
      <c r="CD64" s="803"/>
      <c r="CE64" s="803"/>
      <c r="CF64" s="803"/>
      <c r="CG64" s="804"/>
      <c r="CH64" s="805"/>
      <c r="CI64" s="806"/>
      <c r="CJ64" s="806"/>
      <c r="CK64" s="806"/>
      <c r="CL64" s="807"/>
      <c r="CM64" s="805"/>
      <c r="CN64" s="806"/>
      <c r="CO64" s="806"/>
      <c r="CP64" s="806"/>
      <c r="CQ64" s="807"/>
      <c r="CR64" s="805"/>
      <c r="CS64" s="806"/>
      <c r="CT64" s="806"/>
      <c r="CU64" s="806"/>
      <c r="CV64" s="807"/>
      <c r="CW64" s="805"/>
      <c r="CX64" s="806"/>
      <c r="CY64" s="806"/>
      <c r="CZ64" s="806"/>
      <c r="DA64" s="807"/>
      <c r="DB64" s="805"/>
      <c r="DC64" s="806"/>
      <c r="DD64" s="806"/>
      <c r="DE64" s="806"/>
      <c r="DF64" s="807"/>
      <c r="DG64" s="805"/>
      <c r="DH64" s="806"/>
      <c r="DI64" s="806"/>
      <c r="DJ64" s="806"/>
      <c r="DK64" s="807"/>
      <c r="DL64" s="805"/>
      <c r="DM64" s="806"/>
      <c r="DN64" s="806"/>
      <c r="DO64" s="806"/>
      <c r="DP64" s="807"/>
      <c r="DQ64" s="805"/>
      <c r="DR64" s="806"/>
      <c r="DS64" s="806"/>
      <c r="DT64" s="806"/>
      <c r="DU64" s="807"/>
      <c r="DV64" s="802"/>
      <c r="DW64" s="803"/>
      <c r="DX64" s="803"/>
      <c r="DY64" s="803"/>
      <c r="DZ64" s="808"/>
      <c r="EA64" s="226"/>
    </row>
    <row r="65" spans="1:131" ht="26.25" customHeight="1" thickBot="1">
      <c r="A65" s="228" t="s">
        <v>427</v>
      </c>
      <c r="B65" s="228"/>
      <c r="C65" s="228"/>
      <c r="D65" s="228"/>
      <c r="E65" s="228"/>
      <c r="F65" s="228"/>
      <c r="G65" s="228"/>
      <c r="H65" s="228"/>
      <c r="I65" s="228"/>
      <c r="J65" s="228"/>
      <c r="K65" s="228"/>
      <c r="L65" s="228"/>
      <c r="M65" s="228"/>
      <c r="N65" s="228"/>
      <c r="O65" s="228"/>
      <c r="P65" s="228"/>
      <c r="Q65" s="228"/>
      <c r="R65" s="228"/>
      <c r="S65" s="228"/>
      <c r="T65" s="228"/>
      <c r="U65" s="228"/>
      <c r="V65" s="228"/>
      <c r="W65" s="228"/>
      <c r="X65" s="228"/>
      <c r="Y65" s="228"/>
      <c r="Z65" s="228"/>
      <c r="AA65" s="228"/>
      <c r="AB65" s="228"/>
      <c r="AC65" s="228"/>
      <c r="AD65" s="228"/>
      <c r="AE65" s="228"/>
      <c r="AF65" s="228"/>
      <c r="AG65" s="228"/>
      <c r="AH65" s="228"/>
      <c r="AI65" s="228"/>
      <c r="AJ65" s="228"/>
      <c r="AK65" s="228"/>
      <c r="AL65" s="228"/>
      <c r="AM65" s="228"/>
      <c r="AN65" s="228"/>
      <c r="AO65" s="228"/>
      <c r="AP65" s="228"/>
      <c r="AQ65" s="228"/>
      <c r="AR65" s="228"/>
      <c r="AS65" s="228"/>
      <c r="AT65" s="228"/>
      <c r="AU65" s="228"/>
      <c r="AV65" s="228"/>
      <c r="AW65" s="228"/>
      <c r="AX65" s="228"/>
      <c r="AY65" s="228"/>
      <c r="AZ65" s="228"/>
      <c r="BA65" s="228"/>
      <c r="BB65" s="228"/>
      <c r="BC65" s="228"/>
      <c r="BD65" s="228"/>
      <c r="BE65" s="237"/>
      <c r="BF65" s="237"/>
      <c r="BG65" s="237"/>
      <c r="BH65" s="237"/>
      <c r="BI65" s="237"/>
      <c r="BJ65" s="237"/>
      <c r="BK65" s="237"/>
      <c r="BL65" s="237"/>
      <c r="BM65" s="237"/>
      <c r="BN65" s="237"/>
      <c r="BO65" s="237"/>
      <c r="BP65" s="237"/>
      <c r="BQ65" s="234">
        <v>59</v>
      </c>
      <c r="BR65" s="235"/>
      <c r="BS65" s="802"/>
      <c r="BT65" s="803"/>
      <c r="BU65" s="803"/>
      <c r="BV65" s="803"/>
      <c r="BW65" s="803"/>
      <c r="BX65" s="803"/>
      <c r="BY65" s="803"/>
      <c r="BZ65" s="803"/>
      <c r="CA65" s="803"/>
      <c r="CB65" s="803"/>
      <c r="CC65" s="803"/>
      <c r="CD65" s="803"/>
      <c r="CE65" s="803"/>
      <c r="CF65" s="803"/>
      <c r="CG65" s="804"/>
      <c r="CH65" s="805"/>
      <c r="CI65" s="806"/>
      <c r="CJ65" s="806"/>
      <c r="CK65" s="806"/>
      <c r="CL65" s="807"/>
      <c r="CM65" s="805"/>
      <c r="CN65" s="806"/>
      <c r="CO65" s="806"/>
      <c r="CP65" s="806"/>
      <c r="CQ65" s="807"/>
      <c r="CR65" s="805"/>
      <c r="CS65" s="806"/>
      <c r="CT65" s="806"/>
      <c r="CU65" s="806"/>
      <c r="CV65" s="807"/>
      <c r="CW65" s="805"/>
      <c r="CX65" s="806"/>
      <c r="CY65" s="806"/>
      <c r="CZ65" s="806"/>
      <c r="DA65" s="807"/>
      <c r="DB65" s="805"/>
      <c r="DC65" s="806"/>
      <c r="DD65" s="806"/>
      <c r="DE65" s="806"/>
      <c r="DF65" s="807"/>
      <c r="DG65" s="805"/>
      <c r="DH65" s="806"/>
      <c r="DI65" s="806"/>
      <c r="DJ65" s="806"/>
      <c r="DK65" s="807"/>
      <c r="DL65" s="805"/>
      <c r="DM65" s="806"/>
      <c r="DN65" s="806"/>
      <c r="DO65" s="806"/>
      <c r="DP65" s="807"/>
      <c r="DQ65" s="805"/>
      <c r="DR65" s="806"/>
      <c r="DS65" s="806"/>
      <c r="DT65" s="806"/>
      <c r="DU65" s="807"/>
      <c r="DV65" s="802"/>
      <c r="DW65" s="803"/>
      <c r="DX65" s="803"/>
      <c r="DY65" s="803"/>
      <c r="DZ65" s="808"/>
      <c r="EA65" s="226"/>
    </row>
    <row r="66" spans="1:131" ht="26.25" customHeight="1">
      <c r="A66" s="756" t="s">
        <v>428</v>
      </c>
      <c r="B66" s="757"/>
      <c r="C66" s="757"/>
      <c r="D66" s="757"/>
      <c r="E66" s="757"/>
      <c r="F66" s="757"/>
      <c r="G66" s="757"/>
      <c r="H66" s="757"/>
      <c r="I66" s="757"/>
      <c r="J66" s="757"/>
      <c r="K66" s="757"/>
      <c r="L66" s="757"/>
      <c r="M66" s="757"/>
      <c r="N66" s="757"/>
      <c r="O66" s="757"/>
      <c r="P66" s="758"/>
      <c r="Q66" s="762" t="s">
        <v>429</v>
      </c>
      <c r="R66" s="763"/>
      <c r="S66" s="763"/>
      <c r="T66" s="763"/>
      <c r="U66" s="764"/>
      <c r="V66" s="762" t="s">
        <v>406</v>
      </c>
      <c r="W66" s="763"/>
      <c r="X66" s="763"/>
      <c r="Y66" s="763"/>
      <c r="Z66" s="764"/>
      <c r="AA66" s="762" t="s">
        <v>430</v>
      </c>
      <c r="AB66" s="763"/>
      <c r="AC66" s="763"/>
      <c r="AD66" s="763"/>
      <c r="AE66" s="764"/>
      <c r="AF66" s="888" t="s">
        <v>431</v>
      </c>
      <c r="AG66" s="844"/>
      <c r="AH66" s="844"/>
      <c r="AI66" s="844"/>
      <c r="AJ66" s="889"/>
      <c r="AK66" s="762" t="s">
        <v>432</v>
      </c>
      <c r="AL66" s="757"/>
      <c r="AM66" s="757"/>
      <c r="AN66" s="757"/>
      <c r="AO66" s="758"/>
      <c r="AP66" s="762" t="s">
        <v>433</v>
      </c>
      <c r="AQ66" s="763"/>
      <c r="AR66" s="763"/>
      <c r="AS66" s="763"/>
      <c r="AT66" s="764"/>
      <c r="AU66" s="762" t="s">
        <v>434</v>
      </c>
      <c r="AV66" s="763"/>
      <c r="AW66" s="763"/>
      <c r="AX66" s="763"/>
      <c r="AY66" s="764"/>
      <c r="AZ66" s="762" t="s">
        <v>385</v>
      </c>
      <c r="BA66" s="763"/>
      <c r="BB66" s="763"/>
      <c r="BC66" s="763"/>
      <c r="BD66" s="769"/>
      <c r="BE66" s="237"/>
      <c r="BF66" s="237"/>
      <c r="BG66" s="237"/>
      <c r="BH66" s="237"/>
      <c r="BI66" s="237"/>
      <c r="BJ66" s="237"/>
      <c r="BK66" s="237"/>
      <c r="BL66" s="237"/>
      <c r="BM66" s="237"/>
      <c r="BN66" s="237"/>
      <c r="BO66" s="237"/>
      <c r="BP66" s="237"/>
      <c r="BQ66" s="234">
        <v>60</v>
      </c>
      <c r="BR66" s="239"/>
      <c r="BS66" s="893"/>
      <c r="BT66" s="894"/>
      <c r="BU66" s="894"/>
      <c r="BV66" s="894"/>
      <c r="BW66" s="894"/>
      <c r="BX66" s="894"/>
      <c r="BY66" s="894"/>
      <c r="BZ66" s="894"/>
      <c r="CA66" s="894"/>
      <c r="CB66" s="894"/>
      <c r="CC66" s="894"/>
      <c r="CD66" s="894"/>
      <c r="CE66" s="894"/>
      <c r="CF66" s="894"/>
      <c r="CG66" s="899"/>
      <c r="CH66" s="896"/>
      <c r="CI66" s="897"/>
      <c r="CJ66" s="897"/>
      <c r="CK66" s="897"/>
      <c r="CL66" s="898"/>
      <c r="CM66" s="896"/>
      <c r="CN66" s="897"/>
      <c r="CO66" s="897"/>
      <c r="CP66" s="897"/>
      <c r="CQ66" s="898"/>
      <c r="CR66" s="896"/>
      <c r="CS66" s="897"/>
      <c r="CT66" s="897"/>
      <c r="CU66" s="897"/>
      <c r="CV66" s="898"/>
      <c r="CW66" s="896"/>
      <c r="CX66" s="897"/>
      <c r="CY66" s="897"/>
      <c r="CZ66" s="897"/>
      <c r="DA66" s="898"/>
      <c r="DB66" s="896"/>
      <c r="DC66" s="897"/>
      <c r="DD66" s="897"/>
      <c r="DE66" s="897"/>
      <c r="DF66" s="898"/>
      <c r="DG66" s="896"/>
      <c r="DH66" s="897"/>
      <c r="DI66" s="897"/>
      <c r="DJ66" s="897"/>
      <c r="DK66" s="898"/>
      <c r="DL66" s="896"/>
      <c r="DM66" s="897"/>
      <c r="DN66" s="897"/>
      <c r="DO66" s="897"/>
      <c r="DP66" s="898"/>
      <c r="DQ66" s="896"/>
      <c r="DR66" s="897"/>
      <c r="DS66" s="897"/>
      <c r="DT66" s="897"/>
      <c r="DU66" s="898"/>
      <c r="DV66" s="893"/>
      <c r="DW66" s="894"/>
      <c r="DX66" s="894"/>
      <c r="DY66" s="894"/>
      <c r="DZ66" s="895"/>
      <c r="EA66" s="226"/>
    </row>
    <row r="67" spans="1:131" ht="26.25" customHeight="1" thickBot="1">
      <c r="A67" s="759"/>
      <c r="B67" s="760"/>
      <c r="C67" s="760"/>
      <c r="D67" s="760"/>
      <c r="E67" s="760"/>
      <c r="F67" s="760"/>
      <c r="G67" s="760"/>
      <c r="H67" s="760"/>
      <c r="I67" s="760"/>
      <c r="J67" s="760"/>
      <c r="K67" s="760"/>
      <c r="L67" s="760"/>
      <c r="M67" s="760"/>
      <c r="N67" s="760"/>
      <c r="O67" s="760"/>
      <c r="P67" s="761"/>
      <c r="Q67" s="765"/>
      <c r="R67" s="766"/>
      <c r="S67" s="766"/>
      <c r="T67" s="766"/>
      <c r="U67" s="767"/>
      <c r="V67" s="765"/>
      <c r="W67" s="766"/>
      <c r="X67" s="766"/>
      <c r="Y67" s="766"/>
      <c r="Z67" s="767"/>
      <c r="AA67" s="765"/>
      <c r="AB67" s="766"/>
      <c r="AC67" s="766"/>
      <c r="AD67" s="766"/>
      <c r="AE67" s="767"/>
      <c r="AF67" s="890"/>
      <c r="AG67" s="847"/>
      <c r="AH67" s="847"/>
      <c r="AI67" s="847"/>
      <c r="AJ67" s="891"/>
      <c r="AK67" s="892"/>
      <c r="AL67" s="760"/>
      <c r="AM67" s="760"/>
      <c r="AN67" s="760"/>
      <c r="AO67" s="761"/>
      <c r="AP67" s="765"/>
      <c r="AQ67" s="766"/>
      <c r="AR67" s="766"/>
      <c r="AS67" s="766"/>
      <c r="AT67" s="767"/>
      <c r="AU67" s="765"/>
      <c r="AV67" s="766"/>
      <c r="AW67" s="766"/>
      <c r="AX67" s="766"/>
      <c r="AY67" s="767"/>
      <c r="AZ67" s="765"/>
      <c r="BA67" s="766"/>
      <c r="BB67" s="766"/>
      <c r="BC67" s="766"/>
      <c r="BD67" s="771"/>
      <c r="BE67" s="237"/>
      <c r="BF67" s="237"/>
      <c r="BG67" s="237"/>
      <c r="BH67" s="237"/>
      <c r="BI67" s="237"/>
      <c r="BJ67" s="237"/>
      <c r="BK67" s="237"/>
      <c r="BL67" s="237"/>
      <c r="BM67" s="237"/>
      <c r="BN67" s="237"/>
      <c r="BO67" s="237"/>
      <c r="BP67" s="237"/>
      <c r="BQ67" s="234">
        <v>61</v>
      </c>
      <c r="BR67" s="239"/>
      <c r="BS67" s="893"/>
      <c r="BT67" s="894"/>
      <c r="BU67" s="894"/>
      <c r="BV67" s="894"/>
      <c r="BW67" s="894"/>
      <c r="BX67" s="894"/>
      <c r="BY67" s="894"/>
      <c r="BZ67" s="894"/>
      <c r="CA67" s="894"/>
      <c r="CB67" s="894"/>
      <c r="CC67" s="894"/>
      <c r="CD67" s="894"/>
      <c r="CE67" s="894"/>
      <c r="CF67" s="894"/>
      <c r="CG67" s="899"/>
      <c r="CH67" s="896"/>
      <c r="CI67" s="897"/>
      <c r="CJ67" s="897"/>
      <c r="CK67" s="897"/>
      <c r="CL67" s="898"/>
      <c r="CM67" s="896"/>
      <c r="CN67" s="897"/>
      <c r="CO67" s="897"/>
      <c r="CP67" s="897"/>
      <c r="CQ67" s="898"/>
      <c r="CR67" s="896"/>
      <c r="CS67" s="897"/>
      <c r="CT67" s="897"/>
      <c r="CU67" s="897"/>
      <c r="CV67" s="898"/>
      <c r="CW67" s="896"/>
      <c r="CX67" s="897"/>
      <c r="CY67" s="897"/>
      <c r="CZ67" s="897"/>
      <c r="DA67" s="898"/>
      <c r="DB67" s="896"/>
      <c r="DC67" s="897"/>
      <c r="DD67" s="897"/>
      <c r="DE67" s="897"/>
      <c r="DF67" s="898"/>
      <c r="DG67" s="896"/>
      <c r="DH67" s="897"/>
      <c r="DI67" s="897"/>
      <c r="DJ67" s="897"/>
      <c r="DK67" s="898"/>
      <c r="DL67" s="896"/>
      <c r="DM67" s="897"/>
      <c r="DN67" s="897"/>
      <c r="DO67" s="897"/>
      <c r="DP67" s="898"/>
      <c r="DQ67" s="896"/>
      <c r="DR67" s="897"/>
      <c r="DS67" s="897"/>
      <c r="DT67" s="897"/>
      <c r="DU67" s="898"/>
      <c r="DV67" s="893"/>
      <c r="DW67" s="894"/>
      <c r="DX67" s="894"/>
      <c r="DY67" s="894"/>
      <c r="DZ67" s="895"/>
      <c r="EA67" s="226"/>
    </row>
    <row r="68" spans="1:131" ht="26.25" customHeight="1" thickTop="1">
      <c r="A68" s="232">
        <v>1</v>
      </c>
      <c r="B68" s="903" t="s">
        <v>600</v>
      </c>
      <c r="C68" s="904"/>
      <c r="D68" s="904"/>
      <c r="E68" s="904"/>
      <c r="F68" s="904"/>
      <c r="G68" s="904"/>
      <c r="H68" s="904"/>
      <c r="I68" s="904"/>
      <c r="J68" s="904"/>
      <c r="K68" s="904"/>
      <c r="L68" s="904"/>
      <c r="M68" s="904"/>
      <c r="N68" s="904"/>
      <c r="O68" s="904"/>
      <c r="P68" s="905"/>
      <c r="Q68" s="906">
        <v>729</v>
      </c>
      <c r="R68" s="900"/>
      <c r="S68" s="900"/>
      <c r="T68" s="900"/>
      <c r="U68" s="900"/>
      <c r="V68" s="900">
        <v>651</v>
      </c>
      <c r="W68" s="900"/>
      <c r="X68" s="900"/>
      <c r="Y68" s="900"/>
      <c r="Z68" s="900"/>
      <c r="AA68" s="900">
        <v>77</v>
      </c>
      <c r="AB68" s="900"/>
      <c r="AC68" s="900"/>
      <c r="AD68" s="900"/>
      <c r="AE68" s="900"/>
      <c r="AF68" s="900">
        <v>77</v>
      </c>
      <c r="AG68" s="900"/>
      <c r="AH68" s="900"/>
      <c r="AI68" s="900"/>
      <c r="AJ68" s="900"/>
      <c r="AK68" s="900">
        <v>22</v>
      </c>
      <c r="AL68" s="900"/>
      <c r="AM68" s="900"/>
      <c r="AN68" s="900"/>
      <c r="AO68" s="900"/>
      <c r="AP68" s="900">
        <v>2356</v>
      </c>
      <c r="AQ68" s="900"/>
      <c r="AR68" s="900"/>
      <c r="AS68" s="900"/>
      <c r="AT68" s="900"/>
      <c r="AU68" s="900" t="s">
        <v>615</v>
      </c>
      <c r="AV68" s="900"/>
      <c r="AW68" s="900"/>
      <c r="AX68" s="900"/>
      <c r="AY68" s="900"/>
      <c r="AZ68" s="901"/>
      <c r="BA68" s="901"/>
      <c r="BB68" s="901"/>
      <c r="BC68" s="901"/>
      <c r="BD68" s="902"/>
      <c r="BE68" s="237"/>
      <c r="BF68" s="237"/>
      <c r="BG68" s="237"/>
      <c r="BH68" s="237"/>
      <c r="BI68" s="237"/>
      <c r="BJ68" s="237"/>
      <c r="BK68" s="237"/>
      <c r="BL68" s="237"/>
      <c r="BM68" s="237"/>
      <c r="BN68" s="237"/>
      <c r="BO68" s="237"/>
      <c r="BP68" s="237"/>
      <c r="BQ68" s="234">
        <v>62</v>
      </c>
      <c r="BR68" s="239"/>
      <c r="BS68" s="893"/>
      <c r="BT68" s="894"/>
      <c r="BU68" s="894"/>
      <c r="BV68" s="894"/>
      <c r="BW68" s="894"/>
      <c r="BX68" s="894"/>
      <c r="BY68" s="894"/>
      <c r="BZ68" s="894"/>
      <c r="CA68" s="894"/>
      <c r="CB68" s="894"/>
      <c r="CC68" s="894"/>
      <c r="CD68" s="894"/>
      <c r="CE68" s="894"/>
      <c r="CF68" s="894"/>
      <c r="CG68" s="899"/>
      <c r="CH68" s="896"/>
      <c r="CI68" s="897"/>
      <c r="CJ68" s="897"/>
      <c r="CK68" s="897"/>
      <c r="CL68" s="898"/>
      <c r="CM68" s="896"/>
      <c r="CN68" s="897"/>
      <c r="CO68" s="897"/>
      <c r="CP68" s="897"/>
      <c r="CQ68" s="898"/>
      <c r="CR68" s="896"/>
      <c r="CS68" s="897"/>
      <c r="CT68" s="897"/>
      <c r="CU68" s="897"/>
      <c r="CV68" s="898"/>
      <c r="CW68" s="896"/>
      <c r="CX68" s="897"/>
      <c r="CY68" s="897"/>
      <c r="CZ68" s="897"/>
      <c r="DA68" s="898"/>
      <c r="DB68" s="896"/>
      <c r="DC68" s="897"/>
      <c r="DD68" s="897"/>
      <c r="DE68" s="897"/>
      <c r="DF68" s="898"/>
      <c r="DG68" s="896"/>
      <c r="DH68" s="897"/>
      <c r="DI68" s="897"/>
      <c r="DJ68" s="897"/>
      <c r="DK68" s="898"/>
      <c r="DL68" s="896"/>
      <c r="DM68" s="897"/>
      <c r="DN68" s="897"/>
      <c r="DO68" s="897"/>
      <c r="DP68" s="898"/>
      <c r="DQ68" s="896"/>
      <c r="DR68" s="897"/>
      <c r="DS68" s="897"/>
      <c r="DT68" s="897"/>
      <c r="DU68" s="898"/>
      <c r="DV68" s="893"/>
      <c r="DW68" s="894"/>
      <c r="DX68" s="894"/>
      <c r="DY68" s="894"/>
      <c r="DZ68" s="895"/>
      <c r="EA68" s="226"/>
    </row>
    <row r="69" spans="1:131" ht="26.25" customHeight="1">
      <c r="A69" s="234">
        <v>2</v>
      </c>
      <c r="B69" s="907" t="s">
        <v>601</v>
      </c>
      <c r="C69" s="908"/>
      <c r="D69" s="908"/>
      <c r="E69" s="908"/>
      <c r="F69" s="908"/>
      <c r="G69" s="908"/>
      <c r="H69" s="908"/>
      <c r="I69" s="908"/>
      <c r="J69" s="908"/>
      <c r="K69" s="908"/>
      <c r="L69" s="908"/>
      <c r="M69" s="908"/>
      <c r="N69" s="908"/>
      <c r="O69" s="908"/>
      <c r="P69" s="909"/>
      <c r="Q69" s="910">
        <v>8128</v>
      </c>
      <c r="R69" s="867"/>
      <c r="S69" s="867"/>
      <c r="T69" s="867"/>
      <c r="U69" s="867"/>
      <c r="V69" s="867">
        <v>7814</v>
      </c>
      <c r="W69" s="867"/>
      <c r="X69" s="867"/>
      <c r="Y69" s="867"/>
      <c r="Z69" s="867"/>
      <c r="AA69" s="867">
        <v>314</v>
      </c>
      <c r="AB69" s="867"/>
      <c r="AC69" s="867"/>
      <c r="AD69" s="867"/>
      <c r="AE69" s="867"/>
      <c r="AF69" s="867">
        <v>314</v>
      </c>
      <c r="AG69" s="867"/>
      <c r="AH69" s="867"/>
      <c r="AI69" s="867"/>
      <c r="AJ69" s="867"/>
      <c r="AK69" s="867">
        <v>3300</v>
      </c>
      <c r="AL69" s="867"/>
      <c r="AM69" s="867"/>
      <c r="AN69" s="867"/>
      <c r="AO69" s="867"/>
      <c r="AP69" s="867" t="s">
        <v>615</v>
      </c>
      <c r="AQ69" s="867"/>
      <c r="AR69" s="867"/>
      <c r="AS69" s="867"/>
      <c r="AT69" s="867"/>
      <c r="AU69" s="867" t="s">
        <v>615</v>
      </c>
      <c r="AV69" s="867"/>
      <c r="AW69" s="867"/>
      <c r="AX69" s="867"/>
      <c r="AY69" s="867"/>
      <c r="AZ69" s="865"/>
      <c r="BA69" s="865"/>
      <c r="BB69" s="865"/>
      <c r="BC69" s="865"/>
      <c r="BD69" s="866"/>
      <c r="BE69" s="237"/>
      <c r="BF69" s="237"/>
      <c r="BG69" s="237"/>
      <c r="BH69" s="237"/>
      <c r="BI69" s="237"/>
      <c r="BJ69" s="237"/>
      <c r="BK69" s="237"/>
      <c r="BL69" s="237"/>
      <c r="BM69" s="237"/>
      <c r="BN69" s="237"/>
      <c r="BO69" s="237"/>
      <c r="BP69" s="237"/>
      <c r="BQ69" s="234">
        <v>63</v>
      </c>
      <c r="BR69" s="239"/>
      <c r="BS69" s="893"/>
      <c r="BT69" s="894"/>
      <c r="BU69" s="894"/>
      <c r="BV69" s="894"/>
      <c r="BW69" s="894"/>
      <c r="BX69" s="894"/>
      <c r="BY69" s="894"/>
      <c r="BZ69" s="894"/>
      <c r="CA69" s="894"/>
      <c r="CB69" s="894"/>
      <c r="CC69" s="894"/>
      <c r="CD69" s="894"/>
      <c r="CE69" s="894"/>
      <c r="CF69" s="894"/>
      <c r="CG69" s="899"/>
      <c r="CH69" s="896"/>
      <c r="CI69" s="897"/>
      <c r="CJ69" s="897"/>
      <c r="CK69" s="897"/>
      <c r="CL69" s="898"/>
      <c r="CM69" s="896"/>
      <c r="CN69" s="897"/>
      <c r="CO69" s="897"/>
      <c r="CP69" s="897"/>
      <c r="CQ69" s="898"/>
      <c r="CR69" s="896"/>
      <c r="CS69" s="897"/>
      <c r="CT69" s="897"/>
      <c r="CU69" s="897"/>
      <c r="CV69" s="898"/>
      <c r="CW69" s="896"/>
      <c r="CX69" s="897"/>
      <c r="CY69" s="897"/>
      <c r="CZ69" s="897"/>
      <c r="DA69" s="898"/>
      <c r="DB69" s="896"/>
      <c r="DC69" s="897"/>
      <c r="DD69" s="897"/>
      <c r="DE69" s="897"/>
      <c r="DF69" s="898"/>
      <c r="DG69" s="896"/>
      <c r="DH69" s="897"/>
      <c r="DI69" s="897"/>
      <c r="DJ69" s="897"/>
      <c r="DK69" s="898"/>
      <c r="DL69" s="896"/>
      <c r="DM69" s="897"/>
      <c r="DN69" s="897"/>
      <c r="DO69" s="897"/>
      <c r="DP69" s="898"/>
      <c r="DQ69" s="896"/>
      <c r="DR69" s="897"/>
      <c r="DS69" s="897"/>
      <c r="DT69" s="897"/>
      <c r="DU69" s="898"/>
      <c r="DV69" s="893"/>
      <c r="DW69" s="894"/>
      <c r="DX69" s="894"/>
      <c r="DY69" s="894"/>
      <c r="DZ69" s="895"/>
      <c r="EA69" s="226"/>
    </row>
    <row r="70" spans="1:131" ht="26.25" customHeight="1">
      <c r="A70" s="234">
        <v>3</v>
      </c>
      <c r="B70" s="907" t="s">
        <v>602</v>
      </c>
      <c r="C70" s="908"/>
      <c r="D70" s="908"/>
      <c r="E70" s="908"/>
      <c r="F70" s="908"/>
      <c r="G70" s="908"/>
      <c r="H70" s="908"/>
      <c r="I70" s="908"/>
      <c r="J70" s="908"/>
      <c r="K70" s="908"/>
      <c r="L70" s="908"/>
      <c r="M70" s="908"/>
      <c r="N70" s="908"/>
      <c r="O70" s="908"/>
      <c r="P70" s="909"/>
      <c r="Q70" s="910">
        <v>529</v>
      </c>
      <c r="R70" s="867"/>
      <c r="S70" s="867"/>
      <c r="T70" s="867"/>
      <c r="U70" s="867"/>
      <c r="V70" s="867">
        <v>526</v>
      </c>
      <c r="W70" s="867"/>
      <c r="X70" s="867"/>
      <c r="Y70" s="867"/>
      <c r="Z70" s="867"/>
      <c r="AA70" s="867">
        <v>3</v>
      </c>
      <c r="AB70" s="867"/>
      <c r="AC70" s="867"/>
      <c r="AD70" s="867"/>
      <c r="AE70" s="867"/>
      <c r="AF70" s="867">
        <v>3</v>
      </c>
      <c r="AG70" s="867"/>
      <c r="AH70" s="867"/>
      <c r="AI70" s="867"/>
      <c r="AJ70" s="867"/>
      <c r="AK70" s="867" t="s">
        <v>615</v>
      </c>
      <c r="AL70" s="867"/>
      <c r="AM70" s="867"/>
      <c r="AN70" s="867"/>
      <c r="AO70" s="867"/>
      <c r="AP70" s="867" t="s">
        <v>615</v>
      </c>
      <c r="AQ70" s="867"/>
      <c r="AR70" s="867"/>
      <c r="AS70" s="867"/>
      <c r="AT70" s="867"/>
      <c r="AU70" s="867" t="s">
        <v>615</v>
      </c>
      <c r="AV70" s="867"/>
      <c r="AW70" s="867"/>
      <c r="AX70" s="867"/>
      <c r="AY70" s="867"/>
      <c r="AZ70" s="865"/>
      <c r="BA70" s="865"/>
      <c r="BB70" s="865"/>
      <c r="BC70" s="865"/>
      <c r="BD70" s="866"/>
      <c r="BE70" s="237"/>
      <c r="BF70" s="237"/>
      <c r="BG70" s="237"/>
      <c r="BH70" s="237"/>
      <c r="BI70" s="237"/>
      <c r="BJ70" s="237"/>
      <c r="BK70" s="237"/>
      <c r="BL70" s="237"/>
      <c r="BM70" s="237"/>
      <c r="BN70" s="237"/>
      <c r="BO70" s="237"/>
      <c r="BP70" s="237"/>
      <c r="BQ70" s="234">
        <v>64</v>
      </c>
      <c r="BR70" s="239"/>
      <c r="BS70" s="893"/>
      <c r="BT70" s="894"/>
      <c r="BU70" s="894"/>
      <c r="BV70" s="894"/>
      <c r="BW70" s="894"/>
      <c r="BX70" s="894"/>
      <c r="BY70" s="894"/>
      <c r="BZ70" s="894"/>
      <c r="CA70" s="894"/>
      <c r="CB70" s="894"/>
      <c r="CC70" s="894"/>
      <c r="CD70" s="894"/>
      <c r="CE70" s="894"/>
      <c r="CF70" s="894"/>
      <c r="CG70" s="899"/>
      <c r="CH70" s="896"/>
      <c r="CI70" s="897"/>
      <c r="CJ70" s="897"/>
      <c r="CK70" s="897"/>
      <c r="CL70" s="898"/>
      <c r="CM70" s="896"/>
      <c r="CN70" s="897"/>
      <c r="CO70" s="897"/>
      <c r="CP70" s="897"/>
      <c r="CQ70" s="898"/>
      <c r="CR70" s="896"/>
      <c r="CS70" s="897"/>
      <c r="CT70" s="897"/>
      <c r="CU70" s="897"/>
      <c r="CV70" s="898"/>
      <c r="CW70" s="896"/>
      <c r="CX70" s="897"/>
      <c r="CY70" s="897"/>
      <c r="CZ70" s="897"/>
      <c r="DA70" s="898"/>
      <c r="DB70" s="896"/>
      <c r="DC70" s="897"/>
      <c r="DD70" s="897"/>
      <c r="DE70" s="897"/>
      <c r="DF70" s="898"/>
      <c r="DG70" s="896"/>
      <c r="DH70" s="897"/>
      <c r="DI70" s="897"/>
      <c r="DJ70" s="897"/>
      <c r="DK70" s="898"/>
      <c r="DL70" s="896"/>
      <c r="DM70" s="897"/>
      <c r="DN70" s="897"/>
      <c r="DO70" s="897"/>
      <c r="DP70" s="898"/>
      <c r="DQ70" s="896"/>
      <c r="DR70" s="897"/>
      <c r="DS70" s="897"/>
      <c r="DT70" s="897"/>
      <c r="DU70" s="898"/>
      <c r="DV70" s="893"/>
      <c r="DW70" s="894"/>
      <c r="DX70" s="894"/>
      <c r="DY70" s="894"/>
      <c r="DZ70" s="895"/>
      <c r="EA70" s="226"/>
    </row>
    <row r="71" spans="1:131" ht="26.25" customHeight="1">
      <c r="A71" s="234">
        <v>4</v>
      </c>
      <c r="B71" s="907" t="s">
        <v>603</v>
      </c>
      <c r="C71" s="908"/>
      <c r="D71" s="908"/>
      <c r="E71" s="908"/>
      <c r="F71" s="908"/>
      <c r="G71" s="908"/>
      <c r="H71" s="908"/>
      <c r="I71" s="908"/>
      <c r="J71" s="908"/>
      <c r="K71" s="908"/>
      <c r="L71" s="908"/>
      <c r="M71" s="908"/>
      <c r="N71" s="908"/>
      <c r="O71" s="908"/>
      <c r="P71" s="909"/>
      <c r="Q71" s="910">
        <v>33</v>
      </c>
      <c r="R71" s="867"/>
      <c r="S71" s="867"/>
      <c r="T71" s="867"/>
      <c r="U71" s="867"/>
      <c r="V71" s="867">
        <v>29</v>
      </c>
      <c r="W71" s="867"/>
      <c r="X71" s="867"/>
      <c r="Y71" s="867"/>
      <c r="Z71" s="867"/>
      <c r="AA71" s="867">
        <v>4</v>
      </c>
      <c r="AB71" s="867"/>
      <c r="AC71" s="867"/>
      <c r="AD71" s="867"/>
      <c r="AE71" s="867"/>
      <c r="AF71" s="867">
        <v>4</v>
      </c>
      <c r="AG71" s="867"/>
      <c r="AH71" s="867"/>
      <c r="AI71" s="867"/>
      <c r="AJ71" s="867"/>
      <c r="AK71" s="867" t="s">
        <v>615</v>
      </c>
      <c r="AL71" s="867"/>
      <c r="AM71" s="867"/>
      <c r="AN71" s="867"/>
      <c r="AO71" s="867"/>
      <c r="AP71" s="867" t="s">
        <v>615</v>
      </c>
      <c r="AQ71" s="867"/>
      <c r="AR71" s="867"/>
      <c r="AS71" s="867"/>
      <c r="AT71" s="867"/>
      <c r="AU71" s="867" t="s">
        <v>615</v>
      </c>
      <c r="AV71" s="867"/>
      <c r="AW71" s="867"/>
      <c r="AX71" s="867"/>
      <c r="AY71" s="867"/>
      <c r="AZ71" s="865"/>
      <c r="BA71" s="865"/>
      <c r="BB71" s="865"/>
      <c r="BC71" s="865"/>
      <c r="BD71" s="866"/>
      <c r="BE71" s="237"/>
      <c r="BF71" s="237"/>
      <c r="BG71" s="237"/>
      <c r="BH71" s="237"/>
      <c r="BI71" s="237"/>
      <c r="BJ71" s="237"/>
      <c r="BK71" s="237"/>
      <c r="BL71" s="237"/>
      <c r="BM71" s="237"/>
      <c r="BN71" s="237"/>
      <c r="BO71" s="237"/>
      <c r="BP71" s="237"/>
      <c r="BQ71" s="234">
        <v>65</v>
      </c>
      <c r="BR71" s="239"/>
      <c r="BS71" s="893"/>
      <c r="BT71" s="894"/>
      <c r="BU71" s="894"/>
      <c r="BV71" s="894"/>
      <c r="BW71" s="894"/>
      <c r="BX71" s="894"/>
      <c r="BY71" s="894"/>
      <c r="BZ71" s="894"/>
      <c r="CA71" s="894"/>
      <c r="CB71" s="894"/>
      <c r="CC71" s="894"/>
      <c r="CD71" s="894"/>
      <c r="CE71" s="894"/>
      <c r="CF71" s="894"/>
      <c r="CG71" s="899"/>
      <c r="CH71" s="896"/>
      <c r="CI71" s="897"/>
      <c r="CJ71" s="897"/>
      <c r="CK71" s="897"/>
      <c r="CL71" s="898"/>
      <c r="CM71" s="896"/>
      <c r="CN71" s="897"/>
      <c r="CO71" s="897"/>
      <c r="CP71" s="897"/>
      <c r="CQ71" s="898"/>
      <c r="CR71" s="896"/>
      <c r="CS71" s="897"/>
      <c r="CT71" s="897"/>
      <c r="CU71" s="897"/>
      <c r="CV71" s="898"/>
      <c r="CW71" s="896"/>
      <c r="CX71" s="897"/>
      <c r="CY71" s="897"/>
      <c r="CZ71" s="897"/>
      <c r="DA71" s="898"/>
      <c r="DB71" s="896"/>
      <c r="DC71" s="897"/>
      <c r="DD71" s="897"/>
      <c r="DE71" s="897"/>
      <c r="DF71" s="898"/>
      <c r="DG71" s="896"/>
      <c r="DH71" s="897"/>
      <c r="DI71" s="897"/>
      <c r="DJ71" s="897"/>
      <c r="DK71" s="898"/>
      <c r="DL71" s="896"/>
      <c r="DM71" s="897"/>
      <c r="DN71" s="897"/>
      <c r="DO71" s="897"/>
      <c r="DP71" s="898"/>
      <c r="DQ71" s="896"/>
      <c r="DR71" s="897"/>
      <c r="DS71" s="897"/>
      <c r="DT71" s="897"/>
      <c r="DU71" s="898"/>
      <c r="DV71" s="893"/>
      <c r="DW71" s="894"/>
      <c r="DX71" s="894"/>
      <c r="DY71" s="894"/>
      <c r="DZ71" s="895"/>
      <c r="EA71" s="226"/>
    </row>
    <row r="72" spans="1:131" ht="26.25" customHeight="1">
      <c r="A72" s="234">
        <v>5</v>
      </c>
      <c r="B72" s="907" t="s">
        <v>604</v>
      </c>
      <c r="C72" s="908"/>
      <c r="D72" s="908"/>
      <c r="E72" s="908"/>
      <c r="F72" s="908"/>
      <c r="G72" s="908"/>
      <c r="H72" s="908"/>
      <c r="I72" s="908"/>
      <c r="J72" s="908"/>
      <c r="K72" s="908"/>
      <c r="L72" s="908"/>
      <c r="M72" s="908"/>
      <c r="N72" s="908"/>
      <c r="O72" s="908"/>
      <c r="P72" s="909"/>
      <c r="Q72" s="910">
        <v>738</v>
      </c>
      <c r="R72" s="867"/>
      <c r="S72" s="867"/>
      <c r="T72" s="867"/>
      <c r="U72" s="867"/>
      <c r="V72" s="867">
        <v>736</v>
      </c>
      <c r="W72" s="867"/>
      <c r="X72" s="867"/>
      <c r="Y72" s="867"/>
      <c r="Z72" s="867"/>
      <c r="AA72" s="867">
        <v>3</v>
      </c>
      <c r="AB72" s="867"/>
      <c r="AC72" s="867"/>
      <c r="AD72" s="867"/>
      <c r="AE72" s="867"/>
      <c r="AF72" s="867">
        <v>3</v>
      </c>
      <c r="AG72" s="867"/>
      <c r="AH72" s="867"/>
      <c r="AI72" s="867"/>
      <c r="AJ72" s="867"/>
      <c r="AK72" s="867">
        <v>571</v>
      </c>
      <c r="AL72" s="867"/>
      <c r="AM72" s="867"/>
      <c r="AN72" s="867"/>
      <c r="AO72" s="867"/>
      <c r="AP72" s="867" t="s">
        <v>615</v>
      </c>
      <c r="AQ72" s="867"/>
      <c r="AR72" s="867"/>
      <c r="AS72" s="867"/>
      <c r="AT72" s="867"/>
      <c r="AU72" s="867" t="s">
        <v>615</v>
      </c>
      <c r="AV72" s="867"/>
      <c r="AW72" s="867"/>
      <c r="AX72" s="867"/>
      <c r="AY72" s="867"/>
      <c r="AZ72" s="865"/>
      <c r="BA72" s="865"/>
      <c r="BB72" s="865"/>
      <c r="BC72" s="865"/>
      <c r="BD72" s="866"/>
      <c r="BE72" s="237"/>
      <c r="BF72" s="237"/>
      <c r="BG72" s="237"/>
      <c r="BH72" s="237"/>
      <c r="BI72" s="237"/>
      <c r="BJ72" s="237"/>
      <c r="BK72" s="237"/>
      <c r="BL72" s="237"/>
      <c r="BM72" s="237"/>
      <c r="BN72" s="237"/>
      <c r="BO72" s="237"/>
      <c r="BP72" s="237"/>
      <c r="BQ72" s="234">
        <v>66</v>
      </c>
      <c r="BR72" s="239"/>
      <c r="BS72" s="893"/>
      <c r="BT72" s="894"/>
      <c r="BU72" s="894"/>
      <c r="BV72" s="894"/>
      <c r="BW72" s="894"/>
      <c r="BX72" s="894"/>
      <c r="BY72" s="894"/>
      <c r="BZ72" s="894"/>
      <c r="CA72" s="894"/>
      <c r="CB72" s="894"/>
      <c r="CC72" s="894"/>
      <c r="CD72" s="894"/>
      <c r="CE72" s="894"/>
      <c r="CF72" s="894"/>
      <c r="CG72" s="899"/>
      <c r="CH72" s="896"/>
      <c r="CI72" s="897"/>
      <c r="CJ72" s="897"/>
      <c r="CK72" s="897"/>
      <c r="CL72" s="898"/>
      <c r="CM72" s="896"/>
      <c r="CN72" s="897"/>
      <c r="CO72" s="897"/>
      <c r="CP72" s="897"/>
      <c r="CQ72" s="898"/>
      <c r="CR72" s="896"/>
      <c r="CS72" s="897"/>
      <c r="CT72" s="897"/>
      <c r="CU72" s="897"/>
      <c r="CV72" s="898"/>
      <c r="CW72" s="896"/>
      <c r="CX72" s="897"/>
      <c r="CY72" s="897"/>
      <c r="CZ72" s="897"/>
      <c r="DA72" s="898"/>
      <c r="DB72" s="896"/>
      <c r="DC72" s="897"/>
      <c r="DD72" s="897"/>
      <c r="DE72" s="897"/>
      <c r="DF72" s="898"/>
      <c r="DG72" s="896"/>
      <c r="DH72" s="897"/>
      <c r="DI72" s="897"/>
      <c r="DJ72" s="897"/>
      <c r="DK72" s="898"/>
      <c r="DL72" s="896"/>
      <c r="DM72" s="897"/>
      <c r="DN72" s="897"/>
      <c r="DO72" s="897"/>
      <c r="DP72" s="898"/>
      <c r="DQ72" s="896"/>
      <c r="DR72" s="897"/>
      <c r="DS72" s="897"/>
      <c r="DT72" s="897"/>
      <c r="DU72" s="898"/>
      <c r="DV72" s="893"/>
      <c r="DW72" s="894"/>
      <c r="DX72" s="894"/>
      <c r="DY72" s="894"/>
      <c r="DZ72" s="895"/>
      <c r="EA72" s="226"/>
    </row>
    <row r="73" spans="1:131" ht="26.25" customHeight="1">
      <c r="A73" s="234">
        <v>6</v>
      </c>
      <c r="B73" s="907" t="s">
        <v>605</v>
      </c>
      <c r="C73" s="908"/>
      <c r="D73" s="908"/>
      <c r="E73" s="908"/>
      <c r="F73" s="908"/>
      <c r="G73" s="908"/>
      <c r="H73" s="908"/>
      <c r="I73" s="908"/>
      <c r="J73" s="908"/>
      <c r="K73" s="908"/>
      <c r="L73" s="908"/>
      <c r="M73" s="908"/>
      <c r="N73" s="908"/>
      <c r="O73" s="908"/>
      <c r="P73" s="909"/>
      <c r="Q73" s="910">
        <v>1</v>
      </c>
      <c r="R73" s="867"/>
      <c r="S73" s="867"/>
      <c r="T73" s="867"/>
      <c r="U73" s="867"/>
      <c r="V73" s="867">
        <v>0</v>
      </c>
      <c r="W73" s="867"/>
      <c r="X73" s="867"/>
      <c r="Y73" s="867"/>
      <c r="Z73" s="867"/>
      <c r="AA73" s="867">
        <v>0</v>
      </c>
      <c r="AB73" s="867"/>
      <c r="AC73" s="867"/>
      <c r="AD73" s="867"/>
      <c r="AE73" s="867"/>
      <c r="AF73" s="867">
        <v>0</v>
      </c>
      <c r="AG73" s="867"/>
      <c r="AH73" s="867"/>
      <c r="AI73" s="867"/>
      <c r="AJ73" s="867"/>
      <c r="AK73" s="867" t="s">
        <v>615</v>
      </c>
      <c r="AL73" s="867"/>
      <c r="AM73" s="867"/>
      <c r="AN73" s="867"/>
      <c r="AO73" s="867"/>
      <c r="AP73" s="867" t="s">
        <v>615</v>
      </c>
      <c r="AQ73" s="867"/>
      <c r="AR73" s="867"/>
      <c r="AS73" s="867"/>
      <c r="AT73" s="867"/>
      <c r="AU73" s="867" t="s">
        <v>615</v>
      </c>
      <c r="AV73" s="867"/>
      <c r="AW73" s="867"/>
      <c r="AX73" s="867"/>
      <c r="AY73" s="867"/>
      <c r="AZ73" s="865"/>
      <c r="BA73" s="865"/>
      <c r="BB73" s="865"/>
      <c r="BC73" s="865"/>
      <c r="BD73" s="866"/>
      <c r="BE73" s="237"/>
      <c r="BF73" s="237"/>
      <c r="BG73" s="237"/>
      <c r="BH73" s="237"/>
      <c r="BI73" s="237"/>
      <c r="BJ73" s="237"/>
      <c r="BK73" s="237"/>
      <c r="BL73" s="237"/>
      <c r="BM73" s="237"/>
      <c r="BN73" s="237"/>
      <c r="BO73" s="237"/>
      <c r="BP73" s="237"/>
      <c r="BQ73" s="234">
        <v>67</v>
      </c>
      <c r="BR73" s="239"/>
      <c r="BS73" s="893"/>
      <c r="BT73" s="894"/>
      <c r="BU73" s="894"/>
      <c r="BV73" s="894"/>
      <c r="BW73" s="894"/>
      <c r="BX73" s="894"/>
      <c r="BY73" s="894"/>
      <c r="BZ73" s="894"/>
      <c r="CA73" s="894"/>
      <c r="CB73" s="894"/>
      <c r="CC73" s="894"/>
      <c r="CD73" s="894"/>
      <c r="CE73" s="894"/>
      <c r="CF73" s="894"/>
      <c r="CG73" s="899"/>
      <c r="CH73" s="896"/>
      <c r="CI73" s="897"/>
      <c r="CJ73" s="897"/>
      <c r="CK73" s="897"/>
      <c r="CL73" s="898"/>
      <c r="CM73" s="896"/>
      <c r="CN73" s="897"/>
      <c r="CO73" s="897"/>
      <c r="CP73" s="897"/>
      <c r="CQ73" s="898"/>
      <c r="CR73" s="896"/>
      <c r="CS73" s="897"/>
      <c r="CT73" s="897"/>
      <c r="CU73" s="897"/>
      <c r="CV73" s="898"/>
      <c r="CW73" s="896"/>
      <c r="CX73" s="897"/>
      <c r="CY73" s="897"/>
      <c r="CZ73" s="897"/>
      <c r="DA73" s="898"/>
      <c r="DB73" s="896"/>
      <c r="DC73" s="897"/>
      <c r="DD73" s="897"/>
      <c r="DE73" s="897"/>
      <c r="DF73" s="898"/>
      <c r="DG73" s="896"/>
      <c r="DH73" s="897"/>
      <c r="DI73" s="897"/>
      <c r="DJ73" s="897"/>
      <c r="DK73" s="898"/>
      <c r="DL73" s="896"/>
      <c r="DM73" s="897"/>
      <c r="DN73" s="897"/>
      <c r="DO73" s="897"/>
      <c r="DP73" s="898"/>
      <c r="DQ73" s="896"/>
      <c r="DR73" s="897"/>
      <c r="DS73" s="897"/>
      <c r="DT73" s="897"/>
      <c r="DU73" s="898"/>
      <c r="DV73" s="893"/>
      <c r="DW73" s="894"/>
      <c r="DX73" s="894"/>
      <c r="DY73" s="894"/>
      <c r="DZ73" s="895"/>
      <c r="EA73" s="226"/>
    </row>
    <row r="74" spans="1:131" ht="26.25" customHeight="1">
      <c r="A74" s="234">
        <v>7</v>
      </c>
      <c r="B74" s="907" t="s">
        <v>606</v>
      </c>
      <c r="C74" s="908"/>
      <c r="D74" s="908"/>
      <c r="E74" s="908"/>
      <c r="F74" s="908"/>
      <c r="G74" s="908"/>
      <c r="H74" s="908"/>
      <c r="I74" s="908"/>
      <c r="J74" s="908"/>
      <c r="K74" s="908"/>
      <c r="L74" s="908"/>
      <c r="M74" s="908"/>
      <c r="N74" s="908"/>
      <c r="O74" s="908"/>
      <c r="P74" s="909"/>
      <c r="Q74" s="910">
        <v>37</v>
      </c>
      <c r="R74" s="867"/>
      <c r="S74" s="867"/>
      <c r="T74" s="867"/>
      <c r="U74" s="867"/>
      <c r="V74" s="867">
        <v>37</v>
      </c>
      <c r="W74" s="867"/>
      <c r="X74" s="867"/>
      <c r="Y74" s="867"/>
      <c r="Z74" s="867"/>
      <c r="AA74" s="867">
        <v>0</v>
      </c>
      <c r="AB74" s="867"/>
      <c r="AC74" s="867"/>
      <c r="AD74" s="867"/>
      <c r="AE74" s="867"/>
      <c r="AF74" s="867">
        <v>0</v>
      </c>
      <c r="AG74" s="867"/>
      <c r="AH74" s="867"/>
      <c r="AI74" s="867"/>
      <c r="AJ74" s="867"/>
      <c r="AK74" s="867" t="s">
        <v>615</v>
      </c>
      <c r="AL74" s="867"/>
      <c r="AM74" s="867"/>
      <c r="AN74" s="867"/>
      <c r="AO74" s="867"/>
      <c r="AP74" s="867" t="s">
        <v>615</v>
      </c>
      <c r="AQ74" s="867"/>
      <c r="AR74" s="867"/>
      <c r="AS74" s="867"/>
      <c r="AT74" s="867"/>
      <c r="AU74" s="867" t="s">
        <v>615</v>
      </c>
      <c r="AV74" s="867"/>
      <c r="AW74" s="867"/>
      <c r="AX74" s="867"/>
      <c r="AY74" s="867"/>
      <c r="AZ74" s="865"/>
      <c r="BA74" s="865"/>
      <c r="BB74" s="865"/>
      <c r="BC74" s="865"/>
      <c r="BD74" s="866"/>
      <c r="BE74" s="237"/>
      <c r="BF74" s="237"/>
      <c r="BG74" s="237"/>
      <c r="BH74" s="237"/>
      <c r="BI74" s="237"/>
      <c r="BJ74" s="237"/>
      <c r="BK74" s="237"/>
      <c r="BL74" s="237"/>
      <c r="BM74" s="237"/>
      <c r="BN74" s="237"/>
      <c r="BO74" s="237"/>
      <c r="BP74" s="237"/>
      <c r="BQ74" s="234">
        <v>68</v>
      </c>
      <c r="BR74" s="239"/>
      <c r="BS74" s="893"/>
      <c r="BT74" s="894"/>
      <c r="BU74" s="894"/>
      <c r="BV74" s="894"/>
      <c r="BW74" s="894"/>
      <c r="BX74" s="894"/>
      <c r="BY74" s="894"/>
      <c r="BZ74" s="894"/>
      <c r="CA74" s="894"/>
      <c r="CB74" s="894"/>
      <c r="CC74" s="894"/>
      <c r="CD74" s="894"/>
      <c r="CE74" s="894"/>
      <c r="CF74" s="894"/>
      <c r="CG74" s="899"/>
      <c r="CH74" s="896"/>
      <c r="CI74" s="897"/>
      <c r="CJ74" s="897"/>
      <c r="CK74" s="897"/>
      <c r="CL74" s="898"/>
      <c r="CM74" s="896"/>
      <c r="CN74" s="897"/>
      <c r="CO74" s="897"/>
      <c r="CP74" s="897"/>
      <c r="CQ74" s="898"/>
      <c r="CR74" s="896"/>
      <c r="CS74" s="897"/>
      <c r="CT74" s="897"/>
      <c r="CU74" s="897"/>
      <c r="CV74" s="898"/>
      <c r="CW74" s="896"/>
      <c r="CX74" s="897"/>
      <c r="CY74" s="897"/>
      <c r="CZ74" s="897"/>
      <c r="DA74" s="898"/>
      <c r="DB74" s="896"/>
      <c r="DC74" s="897"/>
      <c r="DD74" s="897"/>
      <c r="DE74" s="897"/>
      <c r="DF74" s="898"/>
      <c r="DG74" s="896"/>
      <c r="DH74" s="897"/>
      <c r="DI74" s="897"/>
      <c r="DJ74" s="897"/>
      <c r="DK74" s="898"/>
      <c r="DL74" s="896"/>
      <c r="DM74" s="897"/>
      <c r="DN74" s="897"/>
      <c r="DO74" s="897"/>
      <c r="DP74" s="898"/>
      <c r="DQ74" s="896"/>
      <c r="DR74" s="897"/>
      <c r="DS74" s="897"/>
      <c r="DT74" s="897"/>
      <c r="DU74" s="898"/>
      <c r="DV74" s="893"/>
      <c r="DW74" s="894"/>
      <c r="DX74" s="894"/>
      <c r="DY74" s="894"/>
      <c r="DZ74" s="895"/>
      <c r="EA74" s="226"/>
    </row>
    <row r="75" spans="1:131" ht="26.25" customHeight="1">
      <c r="A75" s="234">
        <v>8</v>
      </c>
      <c r="B75" s="907" t="s">
        <v>607</v>
      </c>
      <c r="C75" s="908"/>
      <c r="D75" s="908"/>
      <c r="E75" s="908"/>
      <c r="F75" s="908"/>
      <c r="G75" s="908"/>
      <c r="H75" s="908"/>
      <c r="I75" s="908"/>
      <c r="J75" s="908"/>
      <c r="K75" s="908"/>
      <c r="L75" s="908"/>
      <c r="M75" s="908"/>
      <c r="N75" s="908"/>
      <c r="O75" s="908"/>
      <c r="P75" s="909"/>
      <c r="Q75" s="911">
        <v>283</v>
      </c>
      <c r="R75" s="860"/>
      <c r="S75" s="860"/>
      <c r="T75" s="860"/>
      <c r="U75" s="861"/>
      <c r="V75" s="859">
        <v>270</v>
      </c>
      <c r="W75" s="860"/>
      <c r="X75" s="860"/>
      <c r="Y75" s="860"/>
      <c r="Z75" s="861"/>
      <c r="AA75" s="859">
        <v>12</v>
      </c>
      <c r="AB75" s="860"/>
      <c r="AC75" s="860"/>
      <c r="AD75" s="860"/>
      <c r="AE75" s="861"/>
      <c r="AF75" s="859">
        <v>12</v>
      </c>
      <c r="AG75" s="860"/>
      <c r="AH75" s="860"/>
      <c r="AI75" s="860"/>
      <c r="AJ75" s="861"/>
      <c r="AK75" s="859" t="s">
        <v>615</v>
      </c>
      <c r="AL75" s="860"/>
      <c r="AM75" s="860"/>
      <c r="AN75" s="860"/>
      <c r="AO75" s="861"/>
      <c r="AP75" s="867">
        <v>99</v>
      </c>
      <c r="AQ75" s="867"/>
      <c r="AR75" s="867"/>
      <c r="AS75" s="867"/>
      <c r="AT75" s="867"/>
      <c r="AU75" s="867" t="s">
        <v>615</v>
      </c>
      <c r="AV75" s="867"/>
      <c r="AW75" s="867"/>
      <c r="AX75" s="867"/>
      <c r="AY75" s="867"/>
      <c r="AZ75" s="865"/>
      <c r="BA75" s="865"/>
      <c r="BB75" s="865"/>
      <c r="BC75" s="865"/>
      <c r="BD75" s="866"/>
      <c r="BE75" s="237"/>
      <c r="BF75" s="237"/>
      <c r="BG75" s="237"/>
      <c r="BH75" s="237"/>
      <c r="BI75" s="237"/>
      <c r="BJ75" s="237"/>
      <c r="BK75" s="237"/>
      <c r="BL75" s="237"/>
      <c r="BM75" s="237"/>
      <c r="BN75" s="237"/>
      <c r="BO75" s="237"/>
      <c r="BP75" s="237"/>
      <c r="BQ75" s="234">
        <v>69</v>
      </c>
      <c r="BR75" s="239"/>
      <c r="BS75" s="893"/>
      <c r="BT75" s="894"/>
      <c r="BU75" s="894"/>
      <c r="BV75" s="894"/>
      <c r="BW75" s="894"/>
      <c r="BX75" s="894"/>
      <c r="BY75" s="894"/>
      <c r="BZ75" s="894"/>
      <c r="CA75" s="894"/>
      <c r="CB75" s="894"/>
      <c r="CC75" s="894"/>
      <c r="CD75" s="894"/>
      <c r="CE75" s="894"/>
      <c r="CF75" s="894"/>
      <c r="CG75" s="899"/>
      <c r="CH75" s="896"/>
      <c r="CI75" s="897"/>
      <c r="CJ75" s="897"/>
      <c r="CK75" s="897"/>
      <c r="CL75" s="898"/>
      <c r="CM75" s="896"/>
      <c r="CN75" s="897"/>
      <c r="CO75" s="897"/>
      <c r="CP75" s="897"/>
      <c r="CQ75" s="898"/>
      <c r="CR75" s="896"/>
      <c r="CS75" s="897"/>
      <c r="CT75" s="897"/>
      <c r="CU75" s="897"/>
      <c r="CV75" s="898"/>
      <c r="CW75" s="896"/>
      <c r="CX75" s="897"/>
      <c r="CY75" s="897"/>
      <c r="CZ75" s="897"/>
      <c r="DA75" s="898"/>
      <c r="DB75" s="896"/>
      <c r="DC75" s="897"/>
      <c r="DD75" s="897"/>
      <c r="DE75" s="897"/>
      <c r="DF75" s="898"/>
      <c r="DG75" s="896"/>
      <c r="DH75" s="897"/>
      <c r="DI75" s="897"/>
      <c r="DJ75" s="897"/>
      <c r="DK75" s="898"/>
      <c r="DL75" s="896"/>
      <c r="DM75" s="897"/>
      <c r="DN75" s="897"/>
      <c r="DO75" s="897"/>
      <c r="DP75" s="898"/>
      <c r="DQ75" s="896"/>
      <c r="DR75" s="897"/>
      <c r="DS75" s="897"/>
      <c r="DT75" s="897"/>
      <c r="DU75" s="898"/>
      <c r="DV75" s="893"/>
      <c r="DW75" s="894"/>
      <c r="DX75" s="894"/>
      <c r="DY75" s="894"/>
      <c r="DZ75" s="895"/>
      <c r="EA75" s="226"/>
    </row>
    <row r="76" spans="1:131" ht="26.25" customHeight="1">
      <c r="A76" s="234">
        <v>9</v>
      </c>
      <c r="B76" s="907" t="s">
        <v>608</v>
      </c>
      <c r="C76" s="908"/>
      <c r="D76" s="908"/>
      <c r="E76" s="908"/>
      <c r="F76" s="908"/>
      <c r="G76" s="908"/>
      <c r="H76" s="908"/>
      <c r="I76" s="908"/>
      <c r="J76" s="908"/>
      <c r="K76" s="908"/>
      <c r="L76" s="908"/>
      <c r="M76" s="908"/>
      <c r="N76" s="908"/>
      <c r="O76" s="908"/>
      <c r="P76" s="909"/>
      <c r="Q76" s="911">
        <v>215</v>
      </c>
      <c r="R76" s="860"/>
      <c r="S76" s="860"/>
      <c r="T76" s="860"/>
      <c r="U76" s="861"/>
      <c r="V76" s="859">
        <v>182</v>
      </c>
      <c r="W76" s="860"/>
      <c r="X76" s="860"/>
      <c r="Y76" s="860"/>
      <c r="Z76" s="861"/>
      <c r="AA76" s="859">
        <v>33</v>
      </c>
      <c r="AB76" s="860"/>
      <c r="AC76" s="860"/>
      <c r="AD76" s="860"/>
      <c r="AE76" s="861"/>
      <c r="AF76" s="859">
        <v>33</v>
      </c>
      <c r="AG76" s="860"/>
      <c r="AH76" s="860"/>
      <c r="AI76" s="860"/>
      <c r="AJ76" s="861"/>
      <c r="AK76" s="859" t="s">
        <v>615</v>
      </c>
      <c r="AL76" s="860"/>
      <c r="AM76" s="860"/>
      <c r="AN76" s="860"/>
      <c r="AO76" s="861"/>
      <c r="AP76" s="867">
        <v>68</v>
      </c>
      <c r="AQ76" s="867"/>
      <c r="AR76" s="867"/>
      <c r="AS76" s="867"/>
      <c r="AT76" s="867"/>
      <c r="AU76" s="867" t="s">
        <v>615</v>
      </c>
      <c r="AV76" s="867"/>
      <c r="AW76" s="867"/>
      <c r="AX76" s="867"/>
      <c r="AY76" s="867"/>
      <c r="AZ76" s="865"/>
      <c r="BA76" s="865"/>
      <c r="BB76" s="865"/>
      <c r="BC76" s="865"/>
      <c r="BD76" s="866"/>
      <c r="BE76" s="237"/>
      <c r="BF76" s="237"/>
      <c r="BG76" s="237"/>
      <c r="BH76" s="237"/>
      <c r="BI76" s="237"/>
      <c r="BJ76" s="237"/>
      <c r="BK76" s="237"/>
      <c r="BL76" s="237"/>
      <c r="BM76" s="237"/>
      <c r="BN76" s="237"/>
      <c r="BO76" s="237"/>
      <c r="BP76" s="237"/>
      <c r="BQ76" s="234">
        <v>70</v>
      </c>
      <c r="BR76" s="239"/>
      <c r="BS76" s="893"/>
      <c r="BT76" s="894"/>
      <c r="BU76" s="894"/>
      <c r="BV76" s="894"/>
      <c r="BW76" s="894"/>
      <c r="BX76" s="894"/>
      <c r="BY76" s="894"/>
      <c r="BZ76" s="894"/>
      <c r="CA76" s="894"/>
      <c r="CB76" s="894"/>
      <c r="CC76" s="894"/>
      <c r="CD76" s="894"/>
      <c r="CE76" s="894"/>
      <c r="CF76" s="894"/>
      <c r="CG76" s="899"/>
      <c r="CH76" s="896"/>
      <c r="CI76" s="897"/>
      <c r="CJ76" s="897"/>
      <c r="CK76" s="897"/>
      <c r="CL76" s="898"/>
      <c r="CM76" s="896"/>
      <c r="CN76" s="897"/>
      <c r="CO76" s="897"/>
      <c r="CP76" s="897"/>
      <c r="CQ76" s="898"/>
      <c r="CR76" s="896"/>
      <c r="CS76" s="897"/>
      <c r="CT76" s="897"/>
      <c r="CU76" s="897"/>
      <c r="CV76" s="898"/>
      <c r="CW76" s="896"/>
      <c r="CX76" s="897"/>
      <c r="CY76" s="897"/>
      <c r="CZ76" s="897"/>
      <c r="DA76" s="898"/>
      <c r="DB76" s="896"/>
      <c r="DC76" s="897"/>
      <c r="DD76" s="897"/>
      <c r="DE76" s="897"/>
      <c r="DF76" s="898"/>
      <c r="DG76" s="896"/>
      <c r="DH76" s="897"/>
      <c r="DI76" s="897"/>
      <c r="DJ76" s="897"/>
      <c r="DK76" s="898"/>
      <c r="DL76" s="896"/>
      <c r="DM76" s="897"/>
      <c r="DN76" s="897"/>
      <c r="DO76" s="897"/>
      <c r="DP76" s="898"/>
      <c r="DQ76" s="896"/>
      <c r="DR76" s="897"/>
      <c r="DS76" s="897"/>
      <c r="DT76" s="897"/>
      <c r="DU76" s="898"/>
      <c r="DV76" s="893"/>
      <c r="DW76" s="894"/>
      <c r="DX76" s="894"/>
      <c r="DY76" s="894"/>
      <c r="DZ76" s="895"/>
      <c r="EA76" s="226"/>
    </row>
    <row r="77" spans="1:131" ht="26.25" customHeight="1">
      <c r="A77" s="234">
        <v>10</v>
      </c>
      <c r="B77" s="907" t="s">
        <v>609</v>
      </c>
      <c r="C77" s="908"/>
      <c r="D77" s="908"/>
      <c r="E77" s="908"/>
      <c r="F77" s="908"/>
      <c r="G77" s="908"/>
      <c r="H77" s="908"/>
      <c r="I77" s="908"/>
      <c r="J77" s="908"/>
      <c r="K77" s="908"/>
      <c r="L77" s="908"/>
      <c r="M77" s="908"/>
      <c r="N77" s="908"/>
      <c r="O77" s="908"/>
      <c r="P77" s="909"/>
      <c r="Q77" s="911">
        <v>1639</v>
      </c>
      <c r="R77" s="860"/>
      <c r="S77" s="860"/>
      <c r="T77" s="860"/>
      <c r="U77" s="861"/>
      <c r="V77" s="859">
        <v>1604</v>
      </c>
      <c r="W77" s="860"/>
      <c r="X77" s="860"/>
      <c r="Y77" s="860"/>
      <c r="Z77" s="861"/>
      <c r="AA77" s="859">
        <v>34</v>
      </c>
      <c r="AB77" s="860"/>
      <c r="AC77" s="860"/>
      <c r="AD77" s="860"/>
      <c r="AE77" s="861"/>
      <c r="AF77" s="859">
        <v>34</v>
      </c>
      <c r="AG77" s="860"/>
      <c r="AH77" s="860"/>
      <c r="AI77" s="860"/>
      <c r="AJ77" s="861"/>
      <c r="AK77" s="859">
        <v>14</v>
      </c>
      <c r="AL77" s="860"/>
      <c r="AM77" s="860"/>
      <c r="AN77" s="860"/>
      <c r="AO77" s="861"/>
      <c r="AP77" s="859">
        <v>328</v>
      </c>
      <c r="AQ77" s="860"/>
      <c r="AR77" s="860"/>
      <c r="AS77" s="860"/>
      <c r="AT77" s="861"/>
      <c r="AU77" s="859" t="s">
        <v>615</v>
      </c>
      <c r="AV77" s="860"/>
      <c r="AW77" s="860"/>
      <c r="AX77" s="860"/>
      <c r="AY77" s="861"/>
      <c r="AZ77" s="865"/>
      <c r="BA77" s="865"/>
      <c r="BB77" s="865"/>
      <c r="BC77" s="865"/>
      <c r="BD77" s="866"/>
      <c r="BE77" s="237"/>
      <c r="BF77" s="237"/>
      <c r="BG77" s="237"/>
      <c r="BH77" s="237"/>
      <c r="BI77" s="237"/>
      <c r="BJ77" s="237"/>
      <c r="BK77" s="237"/>
      <c r="BL77" s="237"/>
      <c r="BM77" s="237"/>
      <c r="BN77" s="237"/>
      <c r="BO77" s="237"/>
      <c r="BP77" s="237"/>
      <c r="BQ77" s="234">
        <v>71</v>
      </c>
      <c r="BR77" s="239"/>
      <c r="BS77" s="893"/>
      <c r="BT77" s="894"/>
      <c r="BU77" s="894"/>
      <c r="BV77" s="894"/>
      <c r="BW77" s="894"/>
      <c r="BX77" s="894"/>
      <c r="BY77" s="894"/>
      <c r="BZ77" s="894"/>
      <c r="CA77" s="894"/>
      <c r="CB77" s="894"/>
      <c r="CC77" s="894"/>
      <c r="CD77" s="894"/>
      <c r="CE77" s="894"/>
      <c r="CF77" s="894"/>
      <c r="CG77" s="899"/>
      <c r="CH77" s="896"/>
      <c r="CI77" s="897"/>
      <c r="CJ77" s="897"/>
      <c r="CK77" s="897"/>
      <c r="CL77" s="898"/>
      <c r="CM77" s="896"/>
      <c r="CN77" s="897"/>
      <c r="CO77" s="897"/>
      <c r="CP77" s="897"/>
      <c r="CQ77" s="898"/>
      <c r="CR77" s="896"/>
      <c r="CS77" s="897"/>
      <c r="CT77" s="897"/>
      <c r="CU77" s="897"/>
      <c r="CV77" s="898"/>
      <c r="CW77" s="896"/>
      <c r="CX77" s="897"/>
      <c r="CY77" s="897"/>
      <c r="CZ77" s="897"/>
      <c r="DA77" s="898"/>
      <c r="DB77" s="896"/>
      <c r="DC77" s="897"/>
      <c r="DD77" s="897"/>
      <c r="DE77" s="897"/>
      <c r="DF77" s="898"/>
      <c r="DG77" s="896"/>
      <c r="DH77" s="897"/>
      <c r="DI77" s="897"/>
      <c r="DJ77" s="897"/>
      <c r="DK77" s="898"/>
      <c r="DL77" s="896"/>
      <c r="DM77" s="897"/>
      <c r="DN77" s="897"/>
      <c r="DO77" s="897"/>
      <c r="DP77" s="898"/>
      <c r="DQ77" s="896"/>
      <c r="DR77" s="897"/>
      <c r="DS77" s="897"/>
      <c r="DT77" s="897"/>
      <c r="DU77" s="898"/>
      <c r="DV77" s="893"/>
      <c r="DW77" s="894"/>
      <c r="DX77" s="894"/>
      <c r="DY77" s="894"/>
      <c r="DZ77" s="895"/>
      <c r="EA77" s="226"/>
    </row>
    <row r="78" spans="1:131" ht="26.25" customHeight="1">
      <c r="A78" s="234">
        <v>11</v>
      </c>
      <c r="B78" s="907" t="s">
        <v>610</v>
      </c>
      <c r="C78" s="908"/>
      <c r="D78" s="908"/>
      <c r="E78" s="908"/>
      <c r="F78" s="908"/>
      <c r="G78" s="908"/>
      <c r="H78" s="908"/>
      <c r="I78" s="908"/>
      <c r="J78" s="908"/>
      <c r="K78" s="908"/>
      <c r="L78" s="908"/>
      <c r="M78" s="908"/>
      <c r="N78" s="908"/>
      <c r="O78" s="908"/>
      <c r="P78" s="909"/>
      <c r="Q78" s="910">
        <v>10</v>
      </c>
      <c r="R78" s="867"/>
      <c r="S78" s="867"/>
      <c r="T78" s="867"/>
      <c r="U78" s="867"/>
      <c r="V78" s="867">
        <v>6</v>
      </c>
      <c r="W78" s="867"/>
      <c r="X78" s="867"/>
      <c r="Y78" s="867"/>
      <c r="Z78" s="867"/>
      <c r="AA78" s="867">
        <v>4</v>
      </c>
      <c r="AB78" s="867"/>
      <c r="AC78" s="867"/>
      <c r="AD78" s="867"/>
      <c r="AE78" s="867"/>
      <c r="AF78" s="867">
        <v>4</v>
      </c>
      <c r="AG78" s="867"/>
      <c r="AH78" s="867"/>
      <c r="AI78" s="867"/>
      <c r="AJ78" s="867"/>
      <c r="AK78" s="867" t="s">
        <v>615</v>
      </c>
      <c r="AL78" s="867"/>
      <c r="AM78" s="867"/>
      <c r="AN78" s="867"/>
      <c r="AO78" s="867"/>
      <c r="AP78" s="867" t="s">
        <v>615</v>
      </c>
      <c r="AQ78" s="867"/>
      <c r="AR78" s="867"/>
      <c r="AS78" s="867"/>
      <c r="AT78" s="867"/>
      <c r="AU78" s="867" t="s">
        <v>615</v>
      </c>
      <c r="AV78" s="867"/>
      <c r="AW78" s="867"/>
      <c r="AX78" s="867"/>
      <c r="AY78" s="867"/>
      <c r="AZ78" s="865"/>
      <c r="BA78" s="865"/>
      <c r="BB78" s="865"/>
      <c r="BC78" s="865"/>
      <c r="BD78" s="866"/>
      <c r="BE78" s="237"/>
      <c r="BF78" s="237"/>
      <c r="BG78" s="237"/>
      <c r="BH78" s="237"/>
      <c r="BI78" s="237"/>
      <c r="BJ78" s="226"/>
      <c r="BK78" s="226"/>
      <c r="BL78" s="226"/>
      <c r="BM78" s="226"/>
      <c r="BN78" s="226"/>
      <c r="BO78" s="237"/>
      <c r="BP78" s="237"/>
      <c r="BQ78" s="234">
        <v>72</v>
      </c>
      <c r="BR78" s="239"/>
      <c r="BS78" s="893"/>
      <c r="BT78" s="894"/>
      <c r="BU78" s="894"/>
      <c r="BV78" s="894"/>
      <c r="BW78" s="894"/>
      <c r="BX78" s="894"/>
      <c r="BY78" s="894"/>
      <c r="BZ78" s="894"/>
      <c r="CA78" s="894"/>
      <c r="CB78" s="894"/>
      <c r="CC78" s="894"/>
      <c r="CD78" s="894"/>
      <c r="CE78" s="894"/>
      <c r="CF78" s="894"/>
      <c r="CG78" s="899"/>
      <c r="CH78" s="896"/>
      <c r="CI78" s="897"/>
      <c r="CJ78" s="897"/>
      <c r="CK78" s="897"/>
      <c r="CL78" s="898"/>
      <c r="CM78" s="896"/>
      <c r="CN78" s="897"/>
      <c r="CO78" s="897"/>
      <c r="CP78" s="897"/>
      <c r="CQ78" s="898"/>
      <c r="CR78" s="896"/>
      <c r="CS78" s="897"/>
      <c r="CT78" s="897"/>
      <c r="CU78" s="897"/>
      <c r="CV78" s="898"/>
      <c r="CW78" s="896"/>
      <c r="CX78" s="897"/>
      <c r="CY78" s="897"/>
      <c r="CZ78" s="897"/>
      <c r="DA78" s="898"/>
      <c r="DB78" s="896"/>
      <c r="DC78" s="897"/>
      <c r="DD78" s="897"/>
      <c r="DE78" s="897"/>
      <c r="DF78" s="898"/>
      <c r="DG78" s="896"/>
      <c r="DH78" s="897"/>
      <c r="DI78" s="897"/>
      <c r="DJ78" s="897"/>
      <c r="DK78" s="898"/>
      <c r="DL78" s="896"/>
      <c r="DM78" s="897"/>
      <c r="DN78" s="897"/>
      <c r="DO78" s="897"/>
      <c r="DP78" s="898"/>
      <c r="DQ78" s="896"/>
      <c r="DR78" s="897"/>
      <c r="DS78" s="897"/>
      <c r="DT78" s="897"/>
      <c r="DU78" s="898"/>
      <c r="DV78" s="893"/>
      <c r="DW78" s="894"/>
      <c r="DX78" s="894"/>
      <c r="DY78" s="894"/>
      <c r="DZ78" s="895"/>
      <c r="EA78" s="226"/>
    </row>
    <row r="79" spans="1:131" ht="26.25" customHeight="1">
      <c r="A79" s="234">
        <v>12</v>
      </c>
      <c r="B79" s="907" t="s">
        <v>611</v>
      </c>
      <c r="C79" s="908"/>
      <c r="D79" s="908"/>
      <c r="E79" s="908"/>
      <c r="F79" s="908"/>
      <c r="G79" s="908"/>
      <c r="H79" s="908"/>
      <c r="I79" s="908"/>
      <c r="J79" s="908"/>
      <c r="K79" s="908"/>
      <c r="L79" s="908"/>
      <c r="M79" s="908"/>
      <c r="N79" s="908"/>
      <c r="O79" s="908"/>
      <c r="P79" s="909"/>
      <c r="Q79" s="910">
        <v>485</v>
      </c>
      <c r="R79" s="867"/>
      <c r="S79" s="867"/>
      <c r="T79" s="867"/>
      <c r="U79" s="867"/>
      <c r="V79" s="867">
        <v>402</v>
      </c>
      <c r="W79" s="867"/>
      <c r="X79" s="867"/>
      <c r="Y79" s="867"/>
      <c r="Z79" s="867"/>
      <c r="AA79" s="867">
        <v>83</v>
      </c>
      <c r="AB79" s="867"/>
      <c r="AC79" s="867"/>
      <c r="AD79" s="867"/>
      <c r="AE79" s="867"/>
      <c r="AF79" s="867">
        <v>83</v>
      </c>
      <c r="AG79" s="867"/>
      <c r="AH79" s="867"/>
      <c r="AI79" s="867"/>
      <c r="AJ79" s="867"/>
      <c r="AK79" s="867" t="s">
        <v>615</v>
      </c>
      <c r="AL79" s="867"/>
      <c r="AM79" s="867"/>
      <c r="AN79" s="867"/>
      <c r="AO79" s="867"/>
      <c r="AP79" s="867" t="s">
        <v>615</v>
      </c>
      <c r="AQ79" s="867"/>
      <c r="AR79" s="867"/>
      <c r="AS79" s="867"/>
      <c r="AT79" s="867"/>
      <c r="AU79" s="867" t="s">
        <v>615</v>
      </c>
      <c r="AV79" s="867"/>
      <c r="AW79" s="867"/>
      <c r="AX79" s="867"/>
      <c r="AY79" s="867"/>
      <c r="AZ79" s="865"/>
      <c r="BA79" s="865"/>
      <c r="BB79" s="865"/>
      <c r="BC79" s="865"/>
      <c r="BD79" s="866"/>
      <c r="BE79" s="237"/>
      <c r="BF79" s="237"/>
      <c r="BG79" s="237"/>
      <c r="BH79" s="237"/>
      <c r="BI79" s="237"/>
      <c r="BJ79" s="226"/>
      <c r="BK79" s="226"/>
      <c r="BL79" s="226"/>
      <c r="BM79" s="226"/>
      <c r="BN79" s="226"/>
      <c r="BO79" s="237"/>
      <c r="BP79" s="237"/>
      <c r="BQ79" s="234">
        <v>73</v>
      </c>
      <c r="BR79" s="239"/>
      <c r="BS79" s="893"/>
      <c r="BT79" s="894"/>
      <c r="BU79" s="894"/>
      <c r="BV79" s="894"/>
      <c r="BW79" s="894"/>
      <c r="BX79" s="894"/>
      <c r="BY79" s="894"/>
      <c r="BZ79" s="894"/>
      <c r="CA79" s="894"/>
      <c r="CB79" s="894"/>
      <c r="CC79" s="894"/>
      <c r="CD79" s="894"/>
      <c r="CE79" s="894"/>
      <c r="CF79" s="894"/>
      <c r="CG79" s="899"/>
      <c r="CH79" s="896"/>
      <c r="CI79" s="897"/>
      <c r="CJ79" s="897"/>
      <c r="CK79" s="897"/>
      <c r="CL79" s="898"/>
      <c r="CM79" s="896"/>
      <c r="CN79" s="897"/>
      <c r="CO79" s="897"/>
      <c r="CP79" s="897"/>
      <c r="CQ79" s="898"/>
      <c r="CR79" s="896"/>
      <c r="CS79" s="897"/>
      <c r="CT79" s="897"/>
      <c r="CU79" s="897"/>
      <c r="CV79" s="898"/>
      <c r="CW79" s="896"/>
      <c r="CX79" s="897"/>
      <c r="CY79" s="897"/>
      <c r="CZ79" s="897"/>
      <c r="DA79" s="898"/>
      <c r="DB79" s="896"/>
      <c r="DC79" s="897"/>
      <c r="DD79" s="897"/>
      <c r="DE79" s="897"/>
      <c r="DF79" s="898"/>
      <c r="DG79" s="896"/>
      <c r="DH79" s="897"/>
      <c r="DI79" s="897"/>
      <c r="DJ79" s="897"/>
      <c r="DK79" s="898"/>
      <c r="DL79" s="896"/>
      <c r="DM79" s="897"/>
      <c r="DN79" s="897"/>
      <c r="DO79" s="897"/>
      <c r="DP79" s="898"/>
      <c r="DQ79" s="896"/>
      <c r="DR79" s="897"/>
      <c r="DS79" s="897"/>
      <c r="DT79" s="897"/>
      <c r="DU79" s="898"/>
      <c r="DV79" s="893"/>
      <c r="DW79" s="894"/>
      <c r="DX79" s="894"/>
      <c r="DY79" s="894"/>
      <c r="DZ79" s="895"/>
      <c r="EA79" s="226"/>
    </row>
    <row r="80" spans="1:131" ht="26.25" customHeight="1">
      <c r="A80" s="234">
        <v>13</v>
      </c>
      <c r="B80" s="907" t="s">
        <v>612</v>
      </c>
      <c r="C80" s="908"/>
      <c r="D80" s="908"/>
      <c r="E80" s="908"/>
      <c r="F80" s="908"/>
      <c r="G80" s="908"/>
      <c r="H80" s="908"/>
      <c r="I80" s="908"/>
      <c r="J80" s="908"/>
      <c r="K80" s="908"/>
      <c r="L80" s="908"/>
      <c r="M80" s="908"/>
      <c r="N80" s="908"/>
      <c r="O80" s="908"/>
      <c r="P80" s="909"/>
      <c r="Q80" s="910">
        <v>163</v>
      </c>
      <c r="R80" s="867"/>
      <c r="S80" s="867"/>
      <c r="T80" s="867"/>
      <c r="U80" s="867"/>
      <c r="V80" s="867">
        <v>96</v>
      </c>
      <c r="W80" s="867"/>
      <c r="X80" s="867"/>
      <c r="Y80" s="867"/>
      <c r="Z80" s="867"/>
      <c r="AA80" s="867">
        <v>68</v>
      </c>
      <c r="AB80" s="867"/>
      <c r="AC80" s="867"/>
      <c r="AD80" s="867"/>
      <c r="AE80" s="867"/>
      <c r="AF80" s="867">
        <v>68</v>
      </c>
      <c r="AG80" s="867"/>
      <c r="AH80" s="867"/>
      <c r="AI80" s="867"/>
      <c r="AJ80" s="867"/>
      <c r="AK80" s="867" t="s">
        <v>615</v>
      </c>
      <c r="AL80" s="867"/>
      <c r="AM80" s="867"/>
      <c r="AN80" s="867"/>
      <c r="AO80" s="867"/>
      <c r="AP80" s="867" t="s">
        <v>615</v>
      </c>
      <c r="AQ80" s="867"/>
      <c r="AR80" s="867"/>
      <c r="AS80" s="867"/>
      <c r="AT80" s="867"/>
      <c r="AU80" s="867" t="s">
        <v>615</v>
      </c>
      <c r="AV80" s="867"/>
      <c r="AW80" s="867"/>
      <c r="AX80" s="867"/>
      <c r="AY80" s="867"/>
      <c r="AZ80" s="865"/>
      <c r="BA80" s="865"/>
      <c r="BB80" s="865"/>
      <c r="BC80" s="865"/>
      <c r="BD80" s="866"/>
      <c r="BE80" s="237"/>
      <c r="BF80" s="237"/>
      <c r="BG80" s="237"/>
      <c r="BH80" s="237"/>
      <c r="BI80" s="237"/>
      <c r="BJ80" s="237"/>
      <c r="BK80" s="237"/>
      <c r="BL80" s="237"/>
      <c r="BM80" s="237"/>
      <c r="BN80" s="237"/>
      <c r="BO80" s="237"/>
      <c r="BP80" s="237"/>
      <c r="BQ80" s="234">
        <v>74</v>
      </c>
      <c r="BR80" s="239"/>
      <c r="BS80" s="893"/>
      <c r="BT80" s="894"/>
      <c r="BU80" s="894"/>
      <c r="BV80" s="894"/>
      <c r="BW80" s="894"/>
      <c r="BX80" s="894"/>
      <c r="BY80" s="894"/>
      <c r="BZ80" s="894"/>
      <c r="CA80" s="894"/>
      <c r="CB80" s="894"/>
      <c r="CC80" s="894"/>
      <c r="CD80" s="894"/>
      <c r="CE80" s="894"/>
      <c r="CF80" s="894"/>
      <c r="CG80" s="899"/>
      <c r="CH80" s="896"/>
      <c r="CI80" s="897"/>
      <c r="CJ80" s="897"/>
      <c r="CK80" s="897"/>
      <c r="CL80" s="898"/>
      <c r="CM80" s="896"/>
      <c r="CN80" s="897"/>
      <c r="CO80" s="897"/>
      <c r="CP80" s="897"/>
      <c r="CQ80" s="898"/>
      <c r="CR80" s="896"/>
      <c r="CS80" s="897"/>
      <c r="CT80" s="897"/>
      <c r="CU80" s="897"/>
      <c r="CV80" s="898"/>
      <c r="CW80" s="896"/>
      <c r="CX80" s="897"/>
      <c r="CY80" s="897"/>
      <c r="CZ80" s="897"/>
      <c r="DA80" s="898"/>
      <c r="DB80" s="896"/>
      <c r="DC80" s="897"/>
      <c r="DD80" s="897"/>
      <c r="DE80" s="897"/>
      <c r="DF80" s="898"/>
      <c r="DG80" s="896"/>
      <c r="DH80" s="897"/>
      <c r="DI80" s="897"/>
      <c r="DJ80" s="897"/>
      <c r="DK80" s="898"/>
      <c r="DL80" s="896"/>
      <c r="DM80" s="897"/>
      <c r="DN80" s="897"/>
      <c r="DO80" s="897"/>
      <c r="DP80" s="898"/>
      <c r="DQ80" s="896"/>
      <c r="DR80" s="897"/>
      <c r="DS80" s="897"/>
      <c r="DT80" s="897"/>
      <c r="DU80" s="898"/>
      <c r="DV80" s="893"/>
      <c r="DW80" s="894"/>
      <c r="DX80" s="894"/>
      <c r="DY80" s="894"/>
      <c r="DZ80" s="895"/>
      <c r="EA80" s="226"/>
    </row>
    <row r="81" spans="1:131" ht="26.25" customHeight="1">
      <c r="A81" s="234">
        <v>14</v>
      </c>
      <c r="B81" s="907" t="s">
        <v>613</v>
      </c>
      <c r="C81" s="908"/>
      <c r="D81" s="908"/>
      <c r="E81" s="908"/>
      <c r="F81" s="908"/>
      <c r="G81" s="908"/>
      <c r="H81" s="908"/>
      <c r="I81" s="908"/>
      <c r="J81" s="908"/>
      <c r="K81" s="908"/>
      <c r="L81" s="908"/>
      <c r="M81" s="908"/>
      <c r="N81" s="908"/>
      <c r="O81" s="908"/>
      <c r="P81" s="909"/>
      <c r="Q81" s="910">
        <v>82</v>
      </c>
      <c r="R81" s="867"/>
      <c r="S81" s="867"/>
      <c r="T81" s="867"/>
      <c r="U81" s="867"/>
      <c r="V81" s="867">
        <v>68</v>
      </c>
      <c r="W81" s="867"/>
      <c r="X81" s="867"/>
      <c r="Y81" s="867"/>
      <c r="Z81" s="867"/>
      <c r="AA81" s="867">
        <v>14</v>
      </c>
      <c r="AB81" s="867"/>
      <c r="AC81" s="867"/>
      <c r="AD81" s="867"/>
      <c r="AE81" s="867"/>
      <c r="AF81" s="867">
        <v>14</v>
      </c>
      <c r="AG81" s="867"/>
      <c r="AH81" s="867"/>
      <c r="AI81" s="867"/>
      <c r="AJ81" s="867"/>
      <c r="AK81" s="867" t="s">
        <v>615</v>
      </c>
      <c r="AL81" s="867"/>
      <c r="AM81" s="867"/>
      <c r="AN81" s="867"/>
      <c r="AO81" s="867"/>
      <c r="AP81" s="867" t="s">
        <v>615</v>
      </c>
      <c r="AQ81" s="867"/>
      <c r="AR81" s="867"/>
      <c r="AS81" s="867"/>
      <c r="AT81" s="867"/>
      <c r="AU81" s="867" t="s">
        <v>615</v>
      </c>
      <c r="AV81" s="867"/>
      <c r="AW81" s="867"/>
      <c r="AX81" s="867"/>
      <c r="AY81" s="867"/>
      <c r="AZ81" s="865"/>
      <c r="BA81" s="865"/>
      <c r="BB81" s="865"/>
      <c r="BC81" s="865"/>
      <c r="BD81" s="866"/>
      <c r="BE81" s="237"/>
      <c r="BF81" s="237"/>
      <c r="BG81" s="237"/>
      <c r="BH81" s="237"/>
      <c r="BI81" s="237"/>
      <c r="BJ81" s="237"/>
      <c r="BK81" s="237"/>
      <c r="BL81" s="237"/>
      <c r="BM81" s="237"/>
      <c r="BN81" s="237"/>
      <c r="BO81" s="237"/>
      <c r="BP81" s="237"/>
      <c r="BQ81" s="234">
        <v>75</v>
      </c>
      <c r="BR81" s="239"/>
      <c r="BS81" s="893"/>
      <c r="BT81" s="894"/>
      <c r="BU81" s="894"/>
      <c r="BV81" s="894"/>
      <c r="BW81" s="894"/>
      <c r="BX81" s="894"/>
      <c r="BY81" s="894"/>
      <c r="BZ81" s="894"/>
      <c r="CA81" s="894"/>
      <c r="CB81" s="894"/>
      <c r="CC81" s="894"/>
      <c r="CD81" s="894"/>
      <c r="CE81" s="894"/>
      <c r="CF81" s="894"/>
      <c r="CG81" s="899"/>
      <c r="CH81" s="896"/>
      <c r="CI81" s="897"/>
      <c r="CJ81" s="897"/>
      <c r="CK81" s="897"/>
      <c r="CL81" s="898"/>
      <c r="CM81" s="896"/>
      <c r="CN81" s="897"/>
      <c r="CO81" s="897"/>
      <c r="CP81" s="897"/>
      <c r="CQ81" s="898"/>
      <c r="CR81" s="896"/>
      <c r="CS81" s="897"/>
      <c r="CT81" s="897"/>
      <c r="CU81" s="897"/>
      <c r="CV81" s="898"/>
      <c r="CW81" s="896"/>
      <c r="CX81" s="897"/>
      <c r="CY81" s="897"/>
      <c r="CZ81" s="897"/>
      <c r="DA81" s="898"/>
      <c r="DB81" s="896"/>
      <c r="DC81" s="897"/>
      <c r="DD81" s="897"/>
      <c r="DE81" s="897"/>
      <c r="DF81" s="898"/>
      <c r="DG81" s="896"/>
      <c r="DH81" s="897"/>
      <c r="DI81" s="897"/>
      <c r="DJ81" s="897"/>
      <c r="DK81" s="898"/>
      <c r="DL81" s="896"/>
      <c r="DM81" s="897"/>
      <c r="DN81" s="897"/>
      <c r="DO81" s="897"/>
      <c r="DP81" s="898"/>
      <c r="DQ81" s="896"/>
      <c r="DR81" s="897"/>
      <c r="DS81" s="897"/>
      <c r="DT81" s="897"/>
      <c r="DU81" s="898"/>
      <c r="DV81" s="893"/>
      <c r="DW81" s="894"/>
      <c r="DX81" s="894"/>
      <c r="DY81" s="894"/>
      <c r="DZ81" s="895"/>
      <c r="EA81" s="226"/>
    </row>
    <row r="82" spans="1:131" ht="26.25" customHeight="1">
      <c r="A82" s="234">
        <v>15</v>
      </c>
      <c r="B82" s="907" t="s">
        <v>614</v>
      </c>
      <c r="C82" s="908"/>
      <c r="D82" s="908"/>
      <c r="E82" s="908"/>
      <c r="F82" s="908"/>
      <c r="G82" s="908"/>
      <c r="H82" s="908"/>
      <c r="I82" s="908"/>
      <c r="J82" s="908"/>
      <c r="K82" s="908"/>
      <c r="L82" s="908"/>
      <c r="M82" s="908"/>
      <c r="N82" s="908"/>
      <c r="O82" s="908"/>
      <c r="P82" s="909"/>
      <c r="Q82" s="910">
        <v>225844</v>
      </c>
      <c r="R82" s="867"/>
      <c r="S82" s="867"/>
      <c r="T82" s="867"/>
      <c r="U82" s="867"/>
      <c r="V82" s="867">
        <v>215538</v>
      </c>
      <c r="W82" s="867"/>
      <c r="X82" s="867"/>
      <c r="Y82" s="867"/>
      <c r="Z82" s="867"/>
      <c r="AA82" s="867">
        <v>10306</v>
      </c>
      <c r="AB82" s="867"/>
      <c r="AC82" s="867"/>
      <c r="AD82" s="867"/>
      <c r="AE82" s="867"/>
      <c r="AF82" s="867">
        <v>10306</v>
      </c>
      <c r="AG82" s="867"/>
      <c r="AH82" s="867"/>
      <c r="AI82" s="867"/>
      <c r="AJ82" s="867"/>
      <c r="AK82" s="867" t="s">
        <v>615</v>
      </c>
      <c r="AL82" s="867"/>
      <c r="AM82" s="867"/>
      <c r="AN82" s="867"/>
      <c r="AO82" s="867"/>
      <c r="AP82" s="867" t="s">
        <v>615</v>
      </c>
      <c r="AQ82" s="867"/>
      <c r="AR82" s="867"/>
      <c r="AS82" s="867"/>
      <c r="AT82" s="867"/>
      <c r="AU82" s="867" t="s">
        <v>615</v>
      </c>
      <c r="AV82" s="867"/>
      <c r="AW82" s="867"/>
      <c r="AX82" s="867"/>
      <c r="AY82" s="867"/>
      <c r="AZ82" s="865"/>
      <c r="BA82" s="865"/>
      <c r="BB82" s="865"/>
      <c r="BC82" s="865"/>
      <c r="BD82" s="866"/>
      <c r="BE82" s="237"/>
      <c r="BF82" s="237"/>
      <c r="BG82" s="237"/>
      <c r="BH82" s="237"/>
      <c r="BI82" s="237"/>
      <c r="BJ82" s="237"/>
      <c r="BK82" s="237"/>
      <c r="BL82" s="237"/>
      <c r="BM82" s="237"/>
      <c r="BN82" s="237"/>
      <c r="BO82" s="237"/>
      <c r="BP82" s="237"/>
      <c r="BQ82" s="234">
        <v>76</v>
      </c>
      <c r="BR82" s="239"/>
      <c r="BS82" s="893"/>
      <c r="BT82" s="894"/>
      <c r="BU82" s="894"/>
      <c r="BV82" s="894"/>
      <c r="BW82" s="894"/>
      <c r="BX82" s="894"/>
      <c r="BY82" s="894"/>
      <c r="BZ82" s="894"/>
      <c r="CA82" s="894"/>
      <c r="CB82" s="894"/>
      <c r="CC82" s="894"/>
      <c r="CD82" s="894"/>
      <c r="CE82" s="894"/>
      <c r="CF82" s="894"/>
      <c r="CG82" s="899"/>
      <c r="CH82" s="896"/>
      <c r="CI82" s="897"/>
      <c r="CJ82" s="897"/>
      <c r="CK82" s="897"/>
      <c r="CL82" s="898"/>
      <c r="CM82" s="896"/>
      <c r="CN82" s="897"/>
      <c r="CO82" s="897"/>
      <c r="CP82" s="897"/>
      <c r="CQ82" s="898"/>
      <c r="CR82" s="896"/>
      <c r="CS82" s="897"/>
      <c r="CT82" s="897"/>
      <c r="CU82" s="897"/>
      <c r="CV82" s="898"/>
      <c r="CW82" s="896"/>
      <c r="CX82" s="897"/>
      <c r="CY82" s="897"/>
      <c r="CZ82" s="897"/>
      <c r="DA82" s="898"/>
      <c r="DB82" s="896"/>
      <c r="DC82" s="897"/>
      <c r="DD82" s="897"/>
      <c r="DE82" s="897"/>
      <c r="DF82" s="898"/>
      <c r="DG82" s="896"/>
      <c r="DH82" s="897"/>
      <c r="DI82" s="897"/>
      <c r="DJ82" s="897"/>
      <c r="DK82" s="898"/>
      <c r="DL82" s="896"/>
      <c r="DM82" s="897"/>
      <c r="DN82" s="897"/>
      <c r="DO82" s="897"/>
      <c r="DP82" s="898"/>
      <c r="DQ82" s="896"/>
      <c r="DR82" s="897"/>
      <c r="DS82" s="897"/>
      <c r="DT82" s="897"/>
      <c r="DU82" s="898"/>
      <c r="DV82" s="893"/>
      <c r="DW82" s="894"/>
      <c r="DX82" s="894"/>
      <c r="DY82" s="894"/>
      <c r="DZ82" s="895"/>
      <c r="EA82" s="226"/>
    </row>
    <row r="83" spans="1:131" ht="26.25" customHeight="1">
      <c r="A83" s="234">
        <v>16</v>
      </c>
      <c r="B83" s="907"/>
      <c r="C83" s="908"/>
      <c r="D83" s="908"/>
      <c r="E83" s="908"/>
      <c r="F83" s="908"/>
      <c r="G83" s="908"/>
      <c r="H83" s="908"/>
      <c r="I83" s="908"/>
      <c r="J83" s="908"/>
      <c r="K83" s="908"/>
      <c r="L83" s="908"/>
      <c r="M83" s="908"/>
      <c r="N83" s="908"/>
      <c r="O83" s="908"/>
      <c r="P83" s="909"/>
      <c r="Q83" s="910"/>
      <c r="R83" s="867"/>
      <c r="S83" s="867"/>
      <c r="T83" s="867"/>
      <c r="U83" s="867"/>
      <c r="V83" s="867"/>
      <c r="W83" s="867"/>
      <c r="X83" s="867"/>
      <c r="Y83" s="867"/>
      <c r="Z83" s="867"/>
      <c r="AA83" s="867"/>
      <c r="AB83" s="867"/>
      <c r="AC83" s="867"/>
      <c r="AD83" s="867"/>
      <c r="AE83" s="867"/>
      <c r="AF83" s="867"/>
      <c r="AG83" s="867"/>
      <c r="AH83" s="867"/>
      <c r="AI83" s="867"/>
      <c r="AJ83" s="867"/>
      <c r="AK83" s="867"/>
      <c r="AL83" s="867"/>
      <c r="AM83" s="867"/>
      <c r="AN83" s="867"/>
      <c r="AO83" s="867"/>
      <c r="AP83" s="867"/>
      <c r="AQ83" s="867"/>
      <c r="AR83" s="867"/>
      <c r="AS83" s="867"/>
      <c r="AT83" s="867"/>
      <c r="AU83" s="867"/>
      <c r="AV83" s="867"/>
      <c r="AW83" s="867"/>
      <c r="AX83" s="867"/>
      <c r="AY83" s="867"/>
      <c r="AZ83" s="865"/>
      <c r="BA83" s="865"/>
      <c r="BB83" s="865"/>
      <c r="BC83" s="865"/>
      <c r="BD83" s="866"/>
      <c r="BE83" s="237"/>
      <c r="BF83" s="237"/>
      <c r="BG83" s="237"/>
      <c r="BH83" s="237"/>
      <c r="BI83" s="237"/>
      <c r="BJ83" s="237"/>
      <c r="BK83" s="237"/>
      <c r="BL83" s="237"/>
      <c r="BM83" s="237"/>
      <c r="BN83" s="237"/>
      <c r="BO83" s="237"/>
      <c r="BP83" s="237"/>
      <c r="BQ83" s="234">
        <v>77</v>
      </c>
      <c r="BR83" s="239"/>
      <c r="BS83" s="893"/>
      <c r="BT83" s="894"/>
      <c r="BU83" s="894"/>
      <c r="BV83" s="894"/>
      <c r="BW83" s="894"/>
      <c r="BX83" s="894"/>
      <c r="BY83" s="894"/>
      <c r="BZ83" s="894"/>
      <c r="CA83" s="894"/>
      <c r="CB83" s="894"/>
      <c r="CC83" s="894"/>
      <c r="CD83" s="894"/>
      <c r="CE83" s="894"/>
      <c r="CF83" s="894"/>
      <c r="CG83" s="899"/>
      <c r="CH83" s="896"/>
      <c r="CI83" s="897"/>
      <c r="CJ83" s="897"/>
      <c r="CK83" s="897"/>
      <c r="CL83" s="898"/>
      <c r="CM83" s="896"/>
      <c r="CN83" s="897"/>
      <c r="CO83" s="897"/>
      <c r="CP83" s="897"/>
      <c r="CQ83" s="898"/>
      <c r="CR83" s="896"/>
      <c r="CS83" s="897"/>
      <c r="CT83" s="897"/>
      <c r="CU83" s="897"/>
      <c r="CV83" s="898"/>
      <c r="CW83" s="896"/>
      <c r="CX83" s="897"/>
      <c r="CY83" s="897"/>
      <c r="CZ83" s="897"/>
      <c r="DA83" s="898"/>
      <c r="DB83" s="896"/>
      <c r="DC83" s="897"/>
      <c r="DD83" s="897"/>
      <c r="DE83" s="897"/>
      <c r="DF83" s="898"/>
      <c r="DG83" s="896"/>
      <c r="DH83" s="897"/>
      <c r="DI83" s="897"/>
      <c r="DJ83" s="897"/>
      <c r="DK83" s="898"/>
      <c r="DL83" s="896"/>
      <c r="DM83" s="897"/>
      <c r="DN83" s="897"/>
      <c r="DO83" s="897"/>
      <c r="DP83" s="898"/>
      <c r="DQ83" s="896"/>
      <c r="DR83" s="897"/>
      <c r="DS83" s="897"/>
      <c r="DT83" s="897"/>
      <c r="DU83" s="898"/>
      <c r="DV83" s="893"/>
      <c r="DW83" s="894"/>
      <c r="DX83" s="894"/>
      <c r="DY83" s="894"/>
      <c r="DZ83" s="895"/>
      <c r="EA83" s="226"/>
    </row>
    <row r="84" spans="1:131" ht="26.25" customHeight="1">
      <c r="A84" s="234">
        <v>17</v>
      </c>
      <c r="B84" s="907"/>
      <c r="C84" s="908"/>
      <c r="D84" s="908"/>
      <c r="E84" s="908"/>
      <c r="F84" s="908"/>
      <c r="G84" s="908"/>
      <c r="H84" s="908"/>
      <c r="I84" s="908"/>
      <c r="J84" s="908"/>
      <c r="K84" s="908"/>
      <c r="L84" s="908"/>
      <c r="M84" s="908"/>
      <c r="N84" s="908"/>
      <c r="O84" s="908"/>
      <c r="P84" s="909"/>
      <c r="Q84" s="910"/>
      <c r="R84" s="867"/>
      <c r="S84" s="867"/>
      <c r="T84" s="867"/>
      <c r="U84" s="867"/>
      <c r="V84" s="867"/>
      <c r="W84" s="867"/>
      <c r="X84" s="867"/>
      <c r="Y84" s="867"/>
      <c r="Z84" s="867"/>
      <c r="AA84" s="867"/>
      <c r="AB84" s="867"/>
      <c r="AC84" s="867"/>
      <c r="AD84" s="867"/>
      <c r="AE84" s="867"/>
      <c r="AF84" s="867"/>
      <c r="AG84" s="867"/>
      <c r="AH84" s="867"/>
      <c r="AI84" s="867"/>
      <c r="AJ84" s="867"/>
      <c r="AK84" s="867"/>
      <c r="AL84" s="867"/>
      <c r="AM84" s="867"/>
      <c r="AN84" s="867"/>
      <c r="AO84" s="867"/>
      <c r="AP84" s="867"/>
      <c r="AQ84" s="867"/>
      <c r="AR84" s="867"/>
      <c r="AS84" s="867"/>
      <c r="AT84" s="867"/>
      <c r="AU84" s="867"/>
      <c r="AV84" s="867"/>
      <c r="AW84" s="867"/>
      <c r="AX84" s="867"/>
      <c r="AY84" s="867"/>
      <c r="AZ84" s="865"/>
      <c r="BA84" s="865"/>
      <c r="BB84" s="865"/>
      <c r="BC84" s="865"/>
      <c r="BD84" s="866"/>
      <c r="BE84" s="237"/>
      <c r="BF84" s="237"/>
      <c r="BG84" s="237"/>
      <c r="BH84" s="237"/>
      <c r="BI84" s="237"/>
      <c r="BJ84" s="237"/>
      <c r="BK84" s="237"/>
      <c r="BL84" s="237"/>
      <c r="BM84" s="237"/>
      <c r="BN84" s="237"/>
      <c r="BO84" s="237"/>
      <c r="BP84" s="237"/>
      <c r="BQ84" s="234">
        <v>78</v>
      </c>
      <c r="BR84" s="239"/>
      <c r="BS84" s="893"/>
      <c r="BT84" s="894"/>
      <c r="BU84" s="894"/>
      <c r="BV84" s="894"/>
      <c r="BW84" s="894"/>
      <c r="BX84" s="894"/>
      <c r="BY84" s="894"/>
      <c r="BZ84" s="894"/>
      <c r="CA84" s="894"/>
      <c r="CB84" s="894"/>
      <c r="CC84" s="894"/>
      <c r="CD84" s="894"/>
      <c r="CE84" s="894"/>
      <c r="CF84" s="894"/>
      <c r="CG84" s="899"/>
      <c r="CH84" s="896"/>
      <c r="CI84" s="897"/>
      <c r="CJ84" s="897"/>
      <c r="CK84" s="897"/>
      <c r="CL84" s="898"/>
      <c r="CM84" s="896"/>
      <c r="CN84" s="897"/>
      <c r="CO84" s="897"/>
      <c r="CP84" s="897"/>
      <c r="CQ84" s="898"/>
      <c r="CR84" s="896"/>
      <c r="CS84" s="897"/>
      <c r="CT84" s="897"/>
      <c r="CU84" s="897"/>
      <c r="CV84" s="898"/>
      <c r="CW84" s="896"/>
      <c r="CX84" s="897"/>
      <c r="CY84" s="897"/>
      <c r="CZ84" s="897"/>
      <c r="DA84" s="898"/>
      <c r="DB84" s="896"/>
      <c r="DC84" s="897"/>
      <c r="DD84" s="897"/>
      <c r="DE84" s="897"/>
      <c r="DF84" s="898"/>
      <c r="DG84" s="896"/>
      <c r="DH84" s="897"/>
      <c r="DI84" s="897"/>
      <c r="DJ84" s="897"/>
      <c r="DK84" s="898"/>
      <c r="DL84" s="896"/>
      <c r="DM84" s="897"/>
      <c r="DN84" s="897"/>
      <c r="DO84" s="897"/>
      <c r="DP84" s="898"/>
      <c r="DQ84" s="896"/>
      <c r="DR84" s="897"/>
      <c r="DS84" s="897"/>
      <c r="DT84" s="897"/>
      <c r="DU84" s="898"/>
      <c r="DV84" s="893"/>
      <c r="DW84" s="894"/>
      <c r="DX84" s="894"/>
      <c r="DY84" s="894"/>
      <c r="DZ84" s="895"/>
      <c r="EA84" s="226"/>
    </row>
    <row r="85" spans="1:131" ht="26.25" customHeight="1">
      <c r="A85" s="234">
        <v>18</v>
      </c>
      <c r="B85" s="907"/>
      <c r="C85" s="908"/>
      <c r="D85" s="908"/>
      <c r="E85" s="908"/>
      <c r="F85" s="908"/>
      <c r="G85" s="908"/>
      <c r="H85" s="908"/>
      <c r="I85" s="908"/>
      <c r="J85" s="908"/>
      <c r="K85" s="908"/>
      <c r="L85" s="908"/>
      <c r="M85" s="908"/>
      <c r="N85" s="908"/>
      <c r="O85" s="908"/>
      <c r="P85" s="909"/>
      <c r="Q85" s="910"/>
      <c r="R85" s="867"/>
      <c r="S85" s="867"/>
      <c r="T85" s="867"/>
      <c r="U85" s="867"/>
      <c r="V85" s="867"/>
      <c r="W85" s="867"/>
      <c r="X85" s="867"/>
      <c r="Y85" s="867"/>
      <c r="Z85" s="867"/>
      <c r="AA85" s="867"/>
      <c r="AB85" s="867"/>
      <c r="AC85" s="867"/>
      <c r="AD85" s="867"/>
      <c r="AE85" s="867"/>
      <c r="AF85" s="867"/>
      <c r="AG85" s="867"/>
      <c r="AH85" s="867"/>
      <c r="AI85" s="867"/>
      <c r="AJ85" s="867"/>
      <c r="AK85" s="867"/>
      <c r="AL85" s="867"/>
      <c r="AM85" s="867"/>
      <c r="AN85" s="867"/>
      <c r="AO85" s="867"/>
      <c r="AP85" s="867"/>
      <c r="AQ85" s="867"/>
      <c r="AR85" s="867"/>
      <c r="AS85" s="867"/>
      <c r="AT85" s="867"/>
      <c r="AU85" s="867"/>
      <c r="AV85" s="867"/>
      <c r="AW85" s="867"/>
      <c r="AX85" s="867"/>
      <c r="AY85" s="867"/>
      <c r="AZ85" s="865"/>
      <c r="BA85" s="865"/>
      <c r="BB85" s="865"/>
      <c r="BC85" s="865"/>
      <c r="BD85" s="866"/>
      <c r="BE85" s="237"/>
      <c r="BF85" s="237"/>
      <c r="BG85" s="237"/>
      <c r="BH85" s="237"/>
      <c r="BI85" s="237"/>
      <c r="BJ85" s="237"/>
      <c r="BK85" s="237"/>
      <c r="BL85" s="237"/>
      <c r="BM85" s="237"/>
      <c r="BN85" s="237"/>
      <c r="BO85" s="237"/>
      <c r="BP85" s="237"/>
      <c r="BQ85" s="234">
        <v>79</v>
      </c>
      <c r="BR85" s="239"/>
      <c r="BS85" s="893"/>
      <c r="BT85" s="894"/>
      <c r="BU85" s="894"/>
      <c r="BV85" s="894"/>
      <c r="BW85" s="894"/>
      <c r="BX85" s="894"/>
      <c r="BY85" s="894"/>
      <c r="BZ85" s="894"/>
      <c r="CA85" s="894"/>
      <c r="CB85" s="894"/>
      <c r="CC85" s="894"/>
      <c r="CD85" s="894"/>
      <c r="CE85" s="894"/>
      <c r="CF85" s="894"/>
      <c r="CG85" s="899"/>
      <c r="CH85" s="896"/>
      <c r="CI85" s="897"/>
      <c r="CJ85" s="897"/>
      <c r="CK85" s="897"/>
      <c r="CL85" s="898"/>
      <c r="CM85" s="896"/>
      <c r="CN85" s="897"/>
      <c r="CO85" s="897"/>
      <c r="CP85" s="897"/>
      <c r="CQ85" s="898"/>
      <c r="CR85" s="896"/>
      <c r="CS85" s="897"/>
      <c r="CT85" s="897"/>
      <c r="CU85" s="897"/>
      <c r="CV85" s="898"/>
      <c r="CW85" s="896"/>
      <c r="CX85" s="897"/>
      <c r="CY85" s="897"/>
      <c r="CZ85" s="897"/>
      <c r="DA85" s="898"/>
      <c r="DB85" s="896"/>
      <c r="DC85" s="897"/>
      <c r="DD85" s="897"/>
      <c r="DE85" s="897"/>
      <c r="DF85" s="898"/>
      <c r="DG85" s="896"/>
      <c r="DH85" s="897"/>
      <c r="DI85" s="897"/>
      <c r="DJ85" s="897"/>
      <c r="DK85" s="898"/>
      <c r="DL85" s="896"/>
      <c r="DM85" s="897"/>
      <c r="DN85" s="897"/>
      <c r="DO85" s="897"/>
      <c r="DP85" s="898"/>
      <c r="DQ85" s="896"/>
      <c r="DR85" s="897"/>
      <c r="DS85" s="897"/>
      <c r="DT85" s="897"/>
      <c r="DU85" s="898"/>
      <c r="DV85" s="893"/>
      <c r="DW85" s="894"/>
      <c r="DX85" s="894"/>
      <c r="DY85" s="894"/>
      <c r="DZ85" s="895"/>
      <c r="EA85" s="226"/>
    </row>
    <row r="86" spans="1:131" ht="26.25" customHeight="1">
      <c r="A86" s="234">
        <v>19</v>
      </c>
      <c r="B86" s="907"/>
      <c r="C86" s="908"/>
      <c r="D86" s="908"/>
      <c r="E86" s="908"/>
      <c r="F86" s="908"/>
      <c r="G86" s="908"/>
      <c r="H86" s="908"/>
      <c r="I86" s="908"/>
      <c r="J86" s="908"/>
      <c r="K86" s="908"/>
      <c r="L86" s="908"/>
      <c r="M86" s="908"/>
      <c r="N86" s="908"/>
      <c r="O86" s="908"/>
      <c r="P86" s="909"/>
      <c r="Q86" s="910"/>
      <c r="R86" s="867"/>
      <c r="S86" s="867"/>
      <c r="T86" s="867"/>
      <c r="U86" s="867"/>
      <c r="V86" s="867"/>
      <c r="W86" s="867"/>
      <c r="X86" s="867"/>
      <c r="Y86" s="867"/>
      <c r="Z86" s="867"/>
      <c r="AA86" s="867"/>
      <c r="AB86" s="867"/>
      <c r="AC86" s="867"/>
      <c r="AD86" s="867"/>
      <c r="AE86" s="867"/>
      <c r="AF86" s="867"/>
      <c r="AG86" s="867"/>
      <c r="AH86" s="867"/>
      <c r="AI86" s="867"/>
      <c r="AJ86" s="867"/>
      <c r="AK86" s="867"/>
      <c r="AL86" s="867"/>
      <c r="AM86" s="867"/>
      <c r="AN86" s="867"/>
      <c r="AO86" s="867"/>
      <c r="AP86" s="867"/>
      <c r="AQ86" s="867"/>
      <c r="AR86" s="867"/>
      <c r="AS86" s="867"/>
      <c r="AT86" s="867"/>
      <c r="AU86" s="867"/>
      <c r="AV86" s="867"/>
      <c r="AW86" s="867"/>
      <c r="AX86" s="867"/>
      <c r="AY86" s="867"/>
      <c r="AZ86" s="865"/>
      <c r="BA86" s="865"/>
      <c r="BB86" s="865"/>
      <c r="BC86" s="865"/>
      <c r="BD86" s="866"/>
      <c r="BE86" s="237"/>
      <c r="BF86" s="237"/>
      <c r="BG86" s="237"/>
      <c r="BH86" s="237"/>
      <c r="BI86" s="237"/>
      <c r="BJ86" s="237"/>
      <c r="BK86" s="237"/>
      <c r="BL86" s="237"/>
      <c r="BM86" s="237"/>
      <c r="BN86" s="237"/>
      <c r="BO86" s="237"/>
      <c r="BP86" s="237"/>
      <c r="BQ86" s="234">
        <v>80</v>
      </c>
      <c r="BR86" s="239"/>
      <c r="BS86" s="893"/>
      <c r="BT86" s="894"/>
      <c r="BU86" s="894"/>
      <c r="BV86" s="894"/>
      <c r="BW86" s="894"/>
      <c r="BX86" s="894"/>
      <c r="BY86" s="894"/>
      <c r="BZ86" s="894"/>
      <c r="CA86" s="894"/>
      <c r="CB86" s="894"/>
      <c r="CC86" s="894"/>
      <c r="CD86" s="894"/>
      <c r="CE86" s="894"/>
      <c r="CF86" s="894"/>
      <c r="CG86" s="899"/>
      <c r="CH86" s="896"/>
      <c r="CI86" s="897"/>
      <c r="CJ86" s="897"/>
      <c r="CK86" s="897"/>
      <c r="CL86" s="898"/>
      <c r="CM86" s="896"/>
      <c r="CN86" s="897"/>
      <c r="CO86" s="897"/>
      <c r="CP86" s="897"/>
      <c r="CQ86" s="898"/>
      <c r="CR86" s="896"/>
      <c r="CS86" s="897"/>
      <c r="CT86" s="897"/>
      <c r="CU86" s="897"/>
      <c r="CV86" s="898"/>
      <c r="CW86" s="896"/>
      <c r="CX86" s="897"/>
      <c r="CY86" s="897"/>
      <c r="CZ86" s="897"/>
      <c r="DA86" s="898"/>
      <c r="DB86" s="896"/>
      <c r="DC86" s="897"/>
      <c r="DD86" s="897"/>
      <c r="DE86" s="897"/>
      <c r="DF86" s="898"/>
      <c r="DG86" s="896"/>
      <c r="DH86" s="897"/>
      <c r="DI86" s="897"/>
      <c r="DJ86" s="897"/>
      <c r="DK86" s="898"/>
      <c r="DL86" s="896"/>
      <c r="DM86" s="897"/>
      <c r="DN86" s="897"/>
      <c r="DO86" s="897"/>
      <c r="DP86" s="898"/>
      <c r="DQ86" s="896"/>
      <c r="DR86" s="897"/>
      <c r="DS86" s="897"/>
      <c r="DT86" s="897"/>
      <c r="DU86" s="898"/>
      <c r="DV86" s="893"/>
      <c r="DW86" s="894"/>
      <c r="DX86" s="894"/>
      <c r="DY86" s="894"/>
      <c r="DZ86" s="895"/>
      <c r="EA86" s="226"/>
    </row>
    <row r="87" spans="1:131" ht="26.25" customHeight="1">
      <c r="A87" s="240">
        <v>20</v>
      </c>
      <c r="B87" s="912"/>
      <c r="C87" s="913"/>
      <c r="D87" s="913"/>
      <c r="E87" s="913"/>
      <c r="F87" s="913"/>
      <c r="G87" s="913"/>
      <c r="H87" s="913"/>
      <c r="I87" s="913"/>
      <c r="J87" s="913"/>
      <c r="K87" s="913"/>
      <c r="L87" s="913"/>
      <c r="M87" s="913"/>
      <c r="N87" s="913"/>
      <c r="O87" s="913"/>
      <c r="P87" s="914"/>
      <c r="Q87" s="915"/>
      <c r="R87" s="916"/>
      <c r="S87" s="916"/>
      <c r="T87" s="916"/>
      <c r="U87" s="916"/>
      <c r="V87" s="916"/>
      <c r="W87" s="916"/>
      <c r="X87" s="916"/>
      <c r="Y87" s="916"/>
      <c r="Z87" s="916"/>
      <c r="AA87" s="916"/>
      <c r="AB87" s="916"/>
      <c r="AC87" s="916"/>
      <c r="AD87" s="916"/>
      <c r="AE87" s="916"/>
      <c r="AF87" s="916"/>
      <c r="AG87" s="916"/>
      <c r="AH87" s="916"/>
      <c r="AI87" s="916"/>
      <c r="AJ87" s="916"/>
      <c r="AK87" s="916"/>
      <c r="AL87" s="916"/>
      <c r="AM87" s="916"/>
      <c r="AN87" s="916"/>
      <c r="AO87" s="916"/>
      <c r="AP87" s="916"/>
      <c r="AQ87" s="916"/>
      <c r="AR87" s="916"/>
      <c r="AS87" s="916"/>
      <c r="AT87" s="916"/>
      <c r="AU87" s="916"/>
      <c r="AV87" s="916"/>
      <c r="AW87" s="916"/>
      <c r="AX87" s="916"/>
      <c r="AY87" s="916"/>
      <c r="AZ87" s="917"/>
      <c r="BA87" s="917"/>
      <c r="BB87" s="917"/>
      <c r="BC87" s="917"/>
      <c r="BD87" s="918"/>
      <c r="BE87" s="237"/>
      <c r="BF87" s="237"/>
      <c r="BG87" s="237"/>
      <c r="BH87" s="237"/>
      <c r="BI87" s="237"/>
      <c r="BJ87" s="237"/>
      <c r="BK87" s="237"/>
      <c r="BL87" s="237"/>
      <c r="BM87" s="237"/>
      <c r="BN87" s="237"/>
      <c r="BO87" s="237"/>
      <c r="BP87" s="237"/>
      <c r="BQ87" s="234">
        <v>81</v>
      </c>
      <c r="BR87" s="239"/>
      <c r="BS87" s="893"/>
      <c r="BT87" s="894"/>
      <c r="BU87" s="894"/>
      <c r="BV87" s="894"/>
      <c r="BW87" s="894"/>
      <c r="BX87" s="894"/>
      <c r="BY87" s="894"/>
      <c r="BZ87" s="894"/>
      <c r="CA87" s="894"/>
      <c r="CB87" s="894"/>
      <c r="CC87" s="894"/>
      <c r="CD87" s="894"/>
      <c r="CE87" s="894"/>
      <c r="CF87" s="894"/>
      <c r="CG87" s="899"/>
      <c r="CH87" s="896"/>
      <c r="CI87" s="897"/>
      <c r="CJ87" s="897"/>
      <c r="CK87" s="897"/>
      <c r="CL87" s="898"/>
      <c r="CM87" s="896"/>
      <c r="CN87" s="897"/>
      <c r="CO87" s="897"/>
      <c r="CP87" s="897"/>
      <c r="CQ87" s="898"/>
      <c r="CR87" s="896"/>
      <c r="CS87" s="897"/>
      <c r="CT87" s="897"/>
      <c r="CU87" s="897"/>
      <c r="CV87" s="898"/>
      <c r="CW87" s="896"/>
      <c r="CX87" s="897"/>
      <c r="CY87" s="897"/>
      <c r="CZ87" s="897"/>
      <c r="DA87" s="898"/>
      <c r="DB87" s="896"/>
      <c r="DC87" s="897"/>
      <c r="DD87" s="897"/>
      <c r="DE87" s="897"/>
      <c r="DF87" s="898"/>
      <c r="DG87" s="896"/>
      <c r="DH87" s="897"/>
      <c r="DI87" s="897"/>
      <c r="DJ87" s="897"/>
      <c r="DK87" s="898"/>
      <c r="DL87" s="896"/>
      <c r="DM87" s="897"/>
      <c r="DN87" s="897"/>
      <c r="DO87" s="897"/>
      <c r="DP87" s="898"/>
      <c r="DQ87" s="896"/>
      <c r="DR87" s="897"/>
      <c r="DS87" s="897"/>
      <c r="DT87" s="897"/>
      <c r="DU87" s="898"/>
      <c r="DV87" s="893"/>
      <c r="DW87" s="894"/>
      <c r="DX87" s="894"/>
      <c r="DY87" s="894"/>
      <c r="DZ87" s="895"/>
      <c r="EA87" s="226"/>
    </row>
    <row r="88" spans="1:131" ht="26.25" customHeight="1" thickBot="1">
      <c r="A88" s="236" t="s">
        <v>400</v>
      </c>
      <c r="B88" s="818" t="s">
        <v>435</v>
      </c>
      <c r="C88" s="819"/>
      <c r="D88" s="819"/>
      <c r="E88" s="819"/>
      <c r="F88" s="819"/>
      <c r="G88" s="819"/>
      <c r="H88" s="819"/>
      <c r="I88" s="819"/>
      <c r="J88" s="819"/>
      <c r="K88" s="819"/>
      <c r="L88" s="819"/>
      <c r="M88" s="819"/>
      <c r="N88" s="819"/>
      <c r="O88" s="819"/>
      <c r="P88" s="820"/>
      <c r="Q88" s="874"/>
      <c r="R88" s="875"/>
      <c r="S88" s="875"/>
      <c r="T88" s="875"/>
      <c r="U88" s="875"/>
      <c r="V88" s="875"/>
      <c r="W88" s="875"/>
      <c r="X88" s="875"/>
      <c r="Y88" s="875"/>
      <c r="Z88" s="875"/>
      <c r="AA88" s="875"/>
      <c r="AB88" s="875"/>
      <c r="AC88" s="875"/>
      <c r="AD88" s="875"/>
      <c r="AE88" s="875"/>
      <c r="AF88" s="878">
        <v>10955</v>
      </c>
      <c r="AG88" s="878"/>
      <c r="AH88" s="878"/>
      <c r="AI88" s="878"/>
      <c r="AJ88" s="878"/>
      <c r="AK88" s="875"/>
      <c r="AL88" s="875"/>
      <c r="AM88" s="875"/>
      <c r="AN88" s="875"/>
      <c r="AO88" s="875"/>
      <c r="AP88" s="878">
        <v>2684</v>
      </c>
      <c r="AQ88" s="878"/>
      <c r="AR88" s="878"/>
      <c r="AS88" s="878"/>
      <c r="AT88" s="878"/>
      <c r="AU88" s="878" t="s">
        <v>615</v>
      </c>
      <c r="AV88" s="878"/>
      <c r="AW88" s="878"/>
      <c r="AX88" s="878"/>
      <c r="AY88" s="878"/>
      <c r="AZ88" s="883"/>
      <c r="BA88" s="883"/>
      <c r="BB88" s="883"/>
      <c r="BC88" s="883"/>
      <c r="BD88" s="884"/>
      <c r="BE88" s="237"/>
      <c r="BF88" s="237"/>
      <c r="BG88" s="237"/>
      <c r="BH88" s="237"/>
      <c r="BI88" s="237"/>
      <c r="BJ88" s="237"/>
      <c r="BK88" s="237"/>
      <c r="BL88" s="237"/>
      <c r="BM88" s="237"/>
      <c r="BN88" s="237"/>
      <c r="BO88" s="237"/>
      <c r="BP88" s="237"/>
      <c r="BQ88" s="234">
        <v>82</v>
      </c>
      <c r="BR88" s="239"/>
      <c r="BS88" s="893"/>
      <c r="BT88" s="894"/>
      <c r="BU88" s="894"/>
      <c r="BV88" s="894"/>
      <c r="BW88" s="894"/>
      <c r="BX88" s="894"/>
      <c r="BY88" s="894"/>
      <c r="BZ88" s="894"/>
      <c r="CA88" s="894"/>
      <c r="CB88" s="894"/>
      <c r="CC88" s="894"/>
      <c r="CD88" s="894"/>
      <c r="CE88" s="894"/>
      <c r="CF88" s="894"/>
      <c r="CG88" s="899"/>
      <c r="CH88" s="896"/>
      <c r="CI88" s="897"/>
      <c r="CJ88" s="897"/>
      <c r="CK88" s="897"/>
      <c r="CL88" s="898"/>
      <c r="CM88" s="896"/>
      <c r="CN88" s="897"/>
      <c r="CO88" s="897"/>
      <c r="CP88" s="897"/>
      <c r="CQ88" s="898"/>
      <c r="CR88" s="896"/>
      <c r="CS88" s="897"/>
      <c r="CT88" s="897"/>
      <c r="CU88" s="897"/>
      <c r="CV88" s="898"/>
      <c r="CW88" s="896"/>
      <c r="CX88" s="897"/>
      <c r="CY88" s="897"/>
      <c r="CZ88" s="897"/>
      <c r="DA88" s="898"/>
      <c r="DB88" s="896"/>
      <c r="DC88" s="897"/>
      <c r="DD88" s="897"/>
      <c r="DE88" s="897"/>
      <c r="DF88" s="898"/>
      <c r="DG88" s="896"/>
      <c r="DH88" s="897"/>
      <c r="DI88" s="897"/>
      <c r="DJ88" s="897"/>
      <c r="DK88" s="898"/>
      <c r="DL88" s="896"/>
      <c r="DM88" s="897"/>
      <c r="DN88" s="897"/>
      <c r="DO88" s="897"/>
      <c r="DP88" s="898"/>
      <c r="DQ88" s="896"/>
      <c r="DR88" s="897"/>
      <c r="DS88" s="897"/>
      <c r="DT88" s="897"/>
      <c r="DU88" s="898"/>
      <c r="DV88" s="893"/>
      <c r="DW88" s="894"/>
      <c r="DX88" s="894"/>
      <c r="DY88" s="894"/>
      <c r="DZ88" s="895"/>
      <c r="EA88" s="226"/>
    </row>
    <row r="89" spans="1:131" ht="26.25" hidden="1" customHeight="1">
      <c r="A89" s="241"/>
      <c r="B89" s="242"/>
      <c r="C89" s="242"/>
      <c r="D89" s="242"/>
      <c r="E89" s="242"/>
      <c r="F89" s="242"/>
      <c r="G89" s="242"/>
      <c r="H89" s="242"/>
      <c r="I89" s="242"/>
      <c r="J89" s="242"/>
      <c r="K89" s="242"/>
      <c r="L89" s="242"/>
      <c r="M89" s="242"/>
      <c r="N89" s="242"/>
      <c r="O89" s="242"/>
      <c r="P89" s="242"/>
      <c r="Q89" s="243"/>
      <c r="R89" s="243"/>
      <c r="S89" s="243"/>
      <c r="T89" s="243"/>
      <c r="U89" s="243"/>
      <c r="V89" s="243"/>
      <c r="W89" s="243"/>
      <c r="X89" s="243"/>
      <c r="Y89" s="243"/>
      <c r="Z89" s="243"/>
      <c r="AA89" s="243"/>
      <c r="AB89" s="243"/>
      <c r="AC89" s="243"/>
      <c r="AD89" s="243"/>
      <c r="AE89" s="243"/>
      <c r="AF89" s="243"/>
      <c r="AG89" s="243"/>
      <c r="AH89" s="243"/>
      <c r="AI89" s="243"/>
      <c r="AJ89" s="243"/>
      <c r="AK89" s="243"/>
      <c r="AL89" s="243"/>
      <c r="AM89" s="243"/>
      <c r="AN89" s="243"/>
      <c r="AO89" s="243"/>
      <c r="AP89" s="243"/>
      <c r="AQ89" s="243"/>
      <c r="AR89" s="243"/>
      <c r="AS89" s="243"/>
      <c r="AT89" s="243"/>
      <c r="AU89" s="243"/>
      <c r="AV89" s="243"/>
      <c r="AW89" s="243"/>
      <c r="AX89" s="243"/>
      <c r="AY89" s="243"/>
      <c r="AZ89" s="244"/>
      <c r="BA89" s="244"/>
      <c r="BB89" s="244"/>
      <c r="BC89" s="244"/>
      <c r="BD89" s="244"/>
      <c r="BE89" s="237"/>
      <c r="BF89" s="237"/>
      <c r="BG89" s="237"/>
      <c r="BH89" s="237"/>
      <c r="BI89" s="237"/>
      <c r="BJ89" s="237"/>
      <c r="BK89" s="237"/>
      <c r="BL89" s="237"/>
      <c r="BM89" s="237"/>
      <c r="BN89" s="237"/>
      <c r="BO89" s="237"/>
      <c r="BP89" s="237"/>
      <c r="BQ89" s="234">
        <v>83</v>
      </c>
      <c r="BR89" s="239"/>
      <c r="BS89" s="893"/>
      <c r="BT89" s="894"/>
      <c r="BU89" s="894"/>
      <c r="BV89" s="894"/>
      <c r="BW89" s="894"/>
      <c r="BX89" s="894"/>
      <c r="BY89" s="894"/>
      <c r="BZ89" s="894"/>
      <c r="CA89" s="894"/>
      <c r="CB89" s="894"/>
      <c r="CC89" s="894"/>
      <c r="CD89" s="894"/>
      <c r="CE89" s="894"/>
      <c r="CF89" s="894"/>
      <c r="CG89" s="899"/>
      <c r="CH89" s="896"/>
      <c r="CI89" s="897"/>
      <c r="CJ89" s="897"/>
      <c r="CK89" s="897"/>
      <c r="CL89" s="898"/>
      <c r="CM89" s="896"/>
      <c r="CN89" s="897"/>
      <c r="CO89" s="897"/>
      <c r="CP89" s="897"/>
      <c r="CQ89" s="898"/>
      <c r="CR89" s="896"/>
      <c r="CS89" s="897"/>
      <c r="CT89" s="897"/>
      <c r="CU89" s="897"/>
      <c r="CV89" s="898"/>
      <c r="CW89" s="896"/>
      <c r="CX89" s="897"/>
      <c r="CY89" s="897"/>
      <c r="CZ89" s="897"/>
      <c r="DA89" s="898"/>
      <c r="DB89" s="896"/>
      <c r="DC89" s="897"/>
      <c r="DD89" s="897"/>
      <c r="DE89" s="897"/>
      <c r="DF89" s="898"/>
      <c r="DG89" s="896"/>
      <c r="DH89" s="897"/>
      <c r="DI89" s="897"/>
      <c r="DJ89" s="897"/>
      <c r="DK89" s="898"/>
      <c r="DL89" s="896"/>
      <c r="DM89" s="897"/>
      <c r="DN89" s="897"/>
      <c r="DO89" s="897"/>
      <c r="DP89" s="898"/>
      <c r="DQ89" s="896"/>
      <c r="DR89" s="897"/>
      <c r="DS89" s="897"/>
      <c r="DT89" s="897"/>
      <c r="DU89" s="898"/>
      <c r="DV89" s="893"/>
      <c r="DW89" s="894"/>
      <c r="DX89" s="894"/>
      <c r="DY89" s="894"/>
      <c r="DZ89" s="895"/>
      <c r="EA89" s="226"/>
    </row>
    <row r="90" spans="1:131" ht="26.25" hidden="1" customHeight="1">
      <c r="A90" s="241"/>
      <c r="B90" s="242"/>
      <c r="C90" s="242"/>
      <c r="D90" s="242"/>
      <c r="E90" s="242"/>
      <c r="F90" s="242"/>
      <c r="G90" s="242"/>
      <c r="H90" s="242"/>
      <c r="I90" s="242"/>
      <c r="J90" s="242"/>
      <c r="K90" s="242"/>
      <c r="L90" s="242"/>
      <c r="M90" s="242"/>
      <c r="N90" s="242"/>
      <c r="O90" s="242"/>
      <c r="P90" s="242"/>
      <c r="Q90" s="243"/>
      <c r="R90" s="243"/>
      <c r="S90" s="243"/>
      <c r="T90" s="243"/>
      <c r="U90" s="243"/>
      <c r="V90" s="243"/>
      <c r="W90" s="243"/>
      <c r="X90" s="243"/>
      <c r="Y90" s="243"/>
      <c r="Z90" s="243"/>
      <c r="AA90" s="243"/>
      <c r="AB90" s="243"/>
      <c r="AC90" s="243"/>
      <c r="AD90" s="243"/>
      <c r="AE90" s="243"/>
      <c r="AF90" s="243"/>
      <c r="AG90" s="243"/>
      <c r="AH90" s="243"/>
      <c r="AI90" s="243"/>
      <c r="AJ90" s="243"/>
      <c r="AK90" s="243"/>
      <c r="AL90" s="243"/>
      <c r="AM90" s="243"/>
      <c r="AN90" s="243"/>
      <c r="AO90" s="243"/>
      <c r="AP90" s="243"/>
      <c r="AQ90" s="243"/>
      <c r="AR90" s="243"/>
      <c r="AS90" s="243"/>
      <c r="AT90" s="243"/>
      <c r="AU90" s="243"/>
      <c r="AV90" s="243"/>
      <c r="AW90" s="243"/>
      <c r="AX90" s="243"/>
      <c r="AY90" s="243"/>
      <c r="AZ90" s="244"/>
      <c r="BA90" s="244"/>
      <c r="BB90" s="244"/>
      <c r="BC90" s="244"/>
      <c r="BD90" s="244"/>
      <c r="BE90" s="237"/>
      <c r="BF90" s="237"/>
      <c r="BG90" s="237"/>
      <c r="BH90" s="237"/>
      <c r="BI90" s="237"/>
      <c r="BJ90" s="237"/>
      <c r="BK90" s="237"/>
      <c r="BL90" s="237"/>
      <c r="BM90" s="237"/>
      <c r="BN90" s="237"/>
      <c r="BO90" s="237"/>
      <c r="BP90" s="237"/>
      <c r="BQ90" s="234">
        <v>84</v>
      </c>
      <c r="BR90" s="239"/>
      <c r="BS90" s="893"/>
      <c r="BT90" s="894"/>
      <c r="BU90" s="894"/>
      <c r="BV90" s="894"/>
      <c r="BW90" s="894"/>
      <c r="BX90" s="894"/>
      <c r="BY90" s="894"/>
      <c r="BZ90" s="894"/>
      <c r="CA90" s="894"/>
      <c r="CB90" s="894"/>
      <c r="CC90" s="894"/>
      <c r="CD90" s="894"/>
      <c r="CE90" s="894"/>
      <c r="CF90" s="894"/>
      <c r="CG90" s="899"/>
      <c r="CH90" s="896"/>
      <c r="CI90" s="897"/>
      <c r="CJ90" s="897"/>
      <c r="CK90" s="897"/>
      <c r="CL90" s="898"/>
      <c r="CM90" s="896"/>
      <c r="CN90" s="897"/>
      <c r="CO90" s="897"/>
      <c r="CP90" s="897"/>
      <c r="CQ90" s="898"/>
      <c r="CR90" s="896"/>
      <c r="CS90" s="897"/>
      <c r="CT90" s="897"/>
      <c r="CU90" s="897"/>
      <c r="CV90" s="898"/>
      <c r="CW90" s="896"/>
      <c r="CX90" s="897"/>
      <c r="CY90" s="897"/>
      <c r="CZ90" s="897"/>
      <c r="DA90" s="898"/>
      <c r="DB90" s="896"/>
      <c r="DC90" s="897"/>
      <c r="DD90" s="897"/>
      <c r="DE90" s="897"/>
      <c r="DF90" s="898"/>
      <c r="DG90" s="896"/>
      <c r="DH90" s="897"/>
      <c r="DI90" s="897"/>
      <c r="DJ90" s="897"/>
      <c r="DK90" s="898"/>
      <c r="DL90" s="896"/>
      <c r="DM90" s="897"/>
      <c r="DN90" s="897"/>
      <c r="DO90" s="897"/>
      <c r="DP90" s="898"/>
      <c r="DQ90" s="896"/>
      <c r="DR90" s="897"/>
      <c r="DS90" s="897"/>
      <c r="DT90" s="897"/>
      <c r="DU90" s="898"/>
      <c r="DV90" s="893"/>
      <c r="DW90" s="894"/>
      <c r="DX90" s="894"/>
      <c r="DY90" s="894"/>
      <c r="DZ90" s="895"/>
      <c r="EA90" s="226"/>
    </row>
    <row r="91" spans="1:131" ht="26.25" hidden="1" customHeight="1">
      <c r="A91" s="241"/>
      <c r="B91" s="242"/>
      <c r="C91" s="242"/>
      <c r="D91" s="242"/>
      <c r="E91" s="242"/>
      <c r="F91" s="242"/>
      <c r="G91" s="242"/>
      <c r="H91" s="242"/>
      <c r="I91" s="242"/>
      <c r="J91" s="242"/>
      <c r="K91" s="242"/>
      <c r="L91" s="242"/>
      <c r="M91" s="242"/>
      <c r="N91" s="242"/>
      <c r="O91" s="242"/>
      <c r="P91" s="242"/>
      <c r="Q91" s="243"/>
      <c r="R91" s="243"/>
      <c r="S91" s="243"/>
      <c r="T91" s="243"/>
      <c r="U91" s="243"/>
      <c r="V91" s="243"/>
      <c r="W91" s="243"/>
      <c r="X91" s="243"/>
      <c r="Y91" s="243"/>
      <c r="Z91" s="243"/>
      <c r="AA91" s="243"/>
      <c r="AB91" s="243"/>
      <c r="AC91" s="243"/>
      <c r="AD91" s="243"/>
      <c r="AE91" s="243"/>
      <c r="AF91" s="243"/>
      <c r="AG91" s="243"/>
      <c r="AH91" s="243"/>
      <c r="AI91" s="243"/>
      <c r="AJ91" s="243"/>
      <c r="AK91" s="243"/>
      <c r="AL91" s="243"/>
      <c r="AM91" s="243"/>
      <c r="AN91" s="243"/>
      <c r="AO91" s="243"/>
      <c r="AP91" s="243"/>
      <c r="AQ91" s="243"/>
      <c r="AR91" s="243"/>
      <c r="AS91" s="243"/>
      <c r="AT91" s="243"/>
      <c r="AU91" s="243"/>
      <c r="AV91" s="243"/>
      <c r="AW91" s="243"/>
      <c r="AX91" s="243"/>
      <c r="AY91" s="243"/>
      <c r="AZ91" s="244"/>
      <c r="BA91" s="244"/>
      <c r="BB91" s="244"/>
      <c r="BC91" s="244"/>
      <c r="BD91" s="244"/>
      <c r="BE91" s="237"/>
      <c r="BF91" s="237"/>
      <c r="BG91" s="237"/>
      <c r="BH91" s="237"/>
      <c r="BI91" s="237"/>
      <c r="BJ91" s="237"/>
      <c r="BK91" s="237"/>
      <c r="BL91" s="237"/>
      <c r="BM91" s="237"/>
      <c r="BN91" s="237"/>
      <c r="BO91" s="237"/>
      <c r="BP91" s="237"/>
      <c r="BQ91" s="234">
        <v>85</v>
      </c>
      <c r="BR91" s="239"/>
      <c r="BS91" s="893"/>
      <c r="BT91" s="894"/>
      <c r="BU91" s="894"/>
      <c r="BV91" s="894"/>
      <c r="BW91" s="894"/>
      <c r="BX91" s="894"/>
      <c r="BY91" s="894"/>
      <c r="BZ91" s="894"/>
      <c r="CA91" s="894"/>
      <c r="CB91" s="894"/>
      <c r="CC91" s="894"/>
      <c r="CD91" s="894"/>
      <c r="CE91" s="894"/>
      <c r="CF91" s="894"/>
      <c r="CG91" s="899"/>
      <c r="CH91" s="896"/>
      <c r="CI91" s="897"/>
      <c r="CJ91" s="897"/>
      <c r="CK91" s="897"/>
      <c r="CL91" s="898"/>
      <c r="CM91" s="896"/>
      <c r="CN91" s="897"/>
      <c r="CO91" s="897"/>
      <c r="CP91" s="897"/>
      <c r="CQ91" s="898"/>
      <c r="CR91" s="896"/>
      <c r="CS91" s="897"/>
      <c r="CT91" s="897"/>
      <c r="CU91" s="897"/>
      <c r="CV91" s="898"/>
      <c r="CW91" s="896"/>
      <c r="CX91" s="897"/>
      <c r="CY91" s="897"/>
      <c r="CZ91" s="897"/>
      <c r="DA91" s="898"/>
      <c r="DB91" s="896"/>
      <c r="DC91" s="897"/>
      <c r="DD91" s="897"/>
      <c r="DE91" s="897"/>
      <c r="DF91" s="898"/>
      <c r="DG91" s="896"/>
      <c r="DH91" s="897"/>
      <c r="DI91" s="897"/>
      <c r="DJ91" s="897"/>
      <c r="DK91" s="898"/>
      <c r="DL91" s="896"/>
      <c r="DM91" s="897"/>
      <c r="DN91" s="897"/>
      <c r="DO91" s="897"/>
      <c r="DP91" s="898"/>
      <c r="DQ91" s="896"/>
      <c r="DR91" s="897"/>
      <c r="DS91" s="897"/>
      <c r="DT91" s="897"/>
      <c r="DU91" s="898"/>
      <c r="DV91" s="893"/>
      <c r="DW91" s="894"/>
      <c r="DX91" s="894"/>
      <c r="DY91" s="894"/>
      <c r="DZ91" s="895"/>
      <c r="EA91" s="226"/>
    </row>
    <row r="92" spans="1:131" ht="26.25" hidden="1" customHeight="1">
      <c r="A92" s="241"/>
      <c r="B92" s="242"/>
      <c r="C92" s="242"/>
      <c r="D92" s="242"/>
      <c r="E92" s="242"/>
      <c r="F92" s="242"/>
      <c r="G92" s="242"/>
      <c r="H92" s="242"/>
      <c r="I92" s="242"/>
      <c r="J92" s="242"/>
      <c r="K92" s="242"/>
      <c r="L92" s="242"/>
      <c r="M92" s="242"/>
      <c r="N92" s="242"/>
      <c r="O92" s="242"/>
      <c r="P92" s="242"/>
      <c r="Q92" s="243"/>
      <c r="R92" s="243"/>
      <c r="S92" s="243"/>
      <c r="T92" s="243"/>
      <c r="U92" s="243"/>
      <c r="V92" s="243"/>
      <c r="W92" s="243"/>
      <c r="X92" s="243"/>
      <c r="Y92" s="243"/>
      <c r="Z92" s="243"/>
      <c r="AA92" s="243"/>
      <c r="AB92" s="243"/>
      <c r="AC92" s="243"/>
      <c r="AD92" s="243"/>
      <c r="AE92" s="243"/>
      <c r="AF92" s="243"/>
      <c r="AG92" s="243"/>
      <c r="AH92" s="243"/>
      <c r="AI92" s="243"/>
      <c r="AJ92" s="243"/>
      <c r="AK92" s="243"/>
      <c r="AL92" s="243"/>
      <c r="AM92" s="243"/>
      <c r="AN92" s="243"/>
      <c r="AO92" s="243"/>
      <c r="AP92" s="243"/>
      <c r="AQ92" s="243"/>
      <c r="AR92" s="243"/>
      <c r="AS92" s="243"/>
      <c r="AT92" s="243"/>
      <c r="AU92" s="243"/>
      <c r="AV92" s="243"/>
      <c r="AW92" s="243"/>
      <c r="AX92" s="243"/>
      <c r="AY92" s="243"/>
      <c r="AZ92" s="244"/>
      <c r="BA92" s="244"/>
      <c r="BB92" s="244"/>
      <c r="BC92" s="244"/>
      <c r="BD92" s="244"/>
      <c r="BE92" s="237"/>
      <c r="BF92" s="237"/>
      <c r="BG92" s="237"/>
      <c r="BH92" s="237"/>
      <c r="BI92" s="237"/>
      <c r="BJ92" s="237"/>
      <c r="BK92" s="237"/>
      <c r="BL92" s="237"/>
      <c r="BM92" s="237"/>
      <c r="BN92" s="237"/>
      <c r="BO92" s="237"/>
      <c r="BP92" s="237"/>
      <c r="BQ92" s="234">
        <v>86</v>
      </c>
      <c r="BR92" s="239"/>
      <c r="BS92" s="893"/>
      <c r="BT92" s="894"/>
      <c r="BU92" s="894"/>
      <c r="BV92" s="894"/>
      <c r="BW92" s="894"/>
      <c r="BX92" s="894"/>
      <c r="BY92" s="894"/>
      <c r="BZ92" s="894"/>
      <c r="CA92" s="894"/>
      <c r="CB92" s="894"/>
      <c r="CC92" s="894"/>
      <c r="CD92" s="894"/>
      <c r="CE92" s="894"/>
      <c r="CF92" s="894"/>
      <c r="CG92" s="899"/>
      <c r="CH92" s="896"/>
      <c r="CI92" s="897"/>
      <c r="CJ92" s="897"/>
      <c r="CK92" s="897"/>
      <c r="CL92" s="898"/>
      <c r="CM92" s="896"/>
      <c r="CN92" s="897"/>
      <c r="CO92" s="897"/>
      <c r="CP92" s="897"/>
      <c r="CQ92" s="898"/>
      <c r="CR92" s="896"/>
      <c r="CS92" s="897"/>
      <c r="CT92" s="897"/>
      <c r="CU92" s="897"/>
      <c r="CV92" s="898"/>
      <c r="CW92" s="896"/>
      <c r="CX92" s="897"/>
      <c r="CY92" s="897"/>
      <c r="CZ92" s="897"/>
      <c r="DA92" s="898"/>
      <c r="DB92" s="896"/>
      <c r="DC92" s="897"/>
      <c r="DD92" s="897"/>
      <c r="DE92" s="897"/>
      <c r="DF92" s="898"/>
      <c r="DG92" s="896"/>
      <c r="DH92" s="897"/>
      <c r="DI92" s="897"/>
      <c r="DJ92" s="897"/>
      <c r="DK92" s="898"/>
      <c r="DL92" s="896"/>
      <c r="DM92" s="897"/>
      <c r="DN92" s="897"/>
      <c r="DO92" s="897"/>
      <c r="DP92" s="898"/>
      <c r="DQ92" s="896"/>
      <c r="DR92" s="897"/>
      <c r="DS92" s="897"/>
      <c r="DT92" s="897"/>
      <c r="DU92" s="898"/>
      <c r="DV92" s="893"/>
      <c r="DW92" s="894"/>
      <c r="DX92" s="894"/>
      <c r="DY92" s="894"/>
      <c r="DZ92" s="895"/>
      <c r="EA92" s="226"/>
    </row>
    <row r="93" spans="1:131" ht="26.25" hidden="1" customHeight="1">
      <c r="A93" s="241"/>
      <c r="B93" s="242"/>
      <c r="C93" s="242"/>
      <c r="D93" s="242"/>
      <c r="E93" s="242"/>
      <c r="F93" s="242"/>
      <c r="G93" s="242"/>
      <c r="H93" s="242"/>
      <c r="I93" s="242"/>
      <c r="J93" s="242"/>
      <c r="K93" s="242"/>
      <c r="L93" s="242"/>
      <c r="M93" s="242"/>
      <c r="N93" s="242"/>
      <c r="O93" s="242"/>
      <c r="P93" s="242"/>
      <c r="Q93" s="243"/>
      <c r="R93" s="243"/>
      <c r="S93" s="243"/>
      <c r="T93" s="243"/>
      <c r="U93" s="243"/>
      <c r="V93" s="243"/>
      <c r="W93" s="243"/>
      <c r="X93" s="243"/>
      <c r="Y93" s="243"/>
      <c r="Z93" s="243"/>
      <c r="AA93" s="243"/>
      <c r="AB93" s="243"/>
      <c r="AC93" s="243"/>
      <c r="AD93" s="243"/>
      <c r="AE93" s="243"/>
      <c r="AF93" s="243"/>
      <c r="AG93" s="243"/>
      <c r="AH93" s="243"/>
      <c r="AI93" s="243"/>
      <c r="AJ93" s="243"/>
      <c r="AK93" s="243"/>
      <c r="AL93" s="243"/>
      <c r="AM93" s="243"/>
      <c r="AN93" s="243"/>
      <c r="AO93" s="243"/>
      <c r="AP93" s="243"/>
      <c r="AQ93" s="243"/>
      <c r="AR93" s="243"/>
      <c r="AS93" s="243"/>
      <c r="AT93" s="243"/>
      <c r="AU93" s="243"/>
      <c r="AV93" s="243"/>
      <c r="AW93" s="243"/>
      <c r="AX93" s="243"/>
      <c r="AY93" s="243"/>
      <c r="AZ93" s="244"/>
      <c r="BA93" s="244"/>
      <c r="BB93" s="244"/>
      <c r="BC93" s="244"/>
      <c r="BD93" s="244"/>
      <c r="BE93" s="237"/>
      <c r="BF93" s="237"/>
      <c r="BG93" s="237"/>
      <c r="BH93" s="237"/>
      <c r="BI93" s="237"/>
      <c r="BJ93" s="237"/>
      <c r="BK93" s="237"/>
      <c r="BL93" s="237"/>
      <c r="BM93" s="237"/>
      <c r="BN93" s="237"/>
      <c r="BO93" s="237"/>
      <c r="BP93" s="237"/>
      <c r="BQ93" s="234">
        <v>87</v>
      </c>
      <c r="BR93" s="239"/>
      <c r="BS93" s="893"/>
      <c r="BT93" s="894"/>
      <c r="BU93" s="894"/>
      <c r="BV93" s="894"/>
      <c r="BW93" s="894"/>
      <c r="BX93" s="894"/>
      <c r="BY93" s="894"/>
      <c r="BZ93" s="894"/>
      <c r="CA93" s="894"/>
      <c r="CB93" s="894"/>
      <c r="CC93" s="894"/>
      <c r="CD93" s="894"/>
      <c r="CE93" s="894"/>
      <c r="CF93" s="894"/>
      <c r="CG93" s="899"/>
      <c r="CH93" s="896"/>
      <c r="CI93" s="897"/>
      <c r="CJ93" s="897"/>
      <c r="CK93" s="897"/>
      <c r="CL93" s="898"/>
      <c r="CM93" s="896"/>
      <c r="CN93" s="897"/>
      <c r="CO93" s="897"/>
      <c r="CP93" s="897"/>
      <c r="CQ93" s="898"/>
      <c r="CR93" s="896"/>
      <c r="CS93" s="897"/>
      <c r="CT93" s="897"/>
      <c r="CU93" s="897"/>
      <c r="CV93" s="898"/>
      <c r="CW93" s="896"/>
      <c r="CX93" s="897"/>
      <c r="CY93" s="897"/>
      <c r="CZ93" s="897"/>
      <c r="DA93" s="898"/>
      <c r="DB93" s="896"/>
      <c r="DC93" s="897"/>
      <c r="DD93" s="897"/>
      <c r="DE93" s="897"/>
      <c r="DF93" s="898"/>
      <c r="DG93" s="896"/>
      <c r="DH93" s="897"/>
      <c r="DI93" s="897"/>
      <c r="DJ93" s="897"/>
      <c r="DK93" s="898"/>
      <c r="DL93" s="896"/>
      <c r="DM93" s="897"/>
      <c r="DN93" s="897"/>
      <c r="DO93" s="897"/>
      <c r="DP93" s="898"/>
      <c r="DQ93" s="896"/>
      <c r="DR93" s="897"/>
      <c r="DS93" s="897"/>
      <c r="DT93" s="897"/>
      <c r="DU93" s="898"/>
      <c r="DV93" s="893"/>
      <c r="DW93" s="894"/>
      <c r="DX93" s="894"/>
      <c r="DY93" s="894"/>
      <c r="DZ93" s="895"/>
      <c r="EA93" s="226"/>
    </row>
    <row r="94" spans="1:131" ht="26.25" hidden="1" customHeight="1">
      <c r="A94" s="241"/>
      <c r="B94" s="242"/>
      <c r="C94" s="242"/>
      <c r="D94" s="242"/>
      <c r="E94" s="242"/>
      <c r="F94" s="242"/>
      <c r="G94" s="242"/>
      <c r="H94" s="242"/>
      <c r="I94" s="242"/>
      <c r="J94" s="242"/>
      <c r="K94" s="242"/>
      <c r="L94" s="242"/>
      <c r="M94" s="242"/>
      <c r="N94" s="242"/>
      <c r="O94" s="242"/>
      <c r="P94" s="242"/>
      <c r="Q94" s="243"/>
      <c r="R94" s="243"/>
      <c r="S94" s="243"/>
      <c r="T94" s="243"/>
      <c r="U94" s="243"/>
      <c r="V94" s="243"/>
      <c r="W94" s="243"/>
      <c r="X94" s="243"/>
      <c r="Y94" s="243"/>
      <c r="Z94" s="243"/>
      <c r="AA94" s="243"/>
      <c r="AB94" s="243"/>
      <c r="AC94" s="243"/>
      <c r="AD94" s="243"/>
      <c r="AE94" s="243"/>
      <c r="AF94" s="243"/>
      <c r="AG94" s="243"/>
      <c r="AH94" s="243"/>
      <c r="AI94" s="243"/>
      <c r="AJ94" s="243"/>
      <c r="AK94" s="243"/>
      <c r="AL94" s="243"/>
      <c r="AM94" s="243"/>
      <c r="AN94" s="243"/>
      <c r="AO94" s="243"/>
      <c r="AP94" s="243"/>
      <c r="AQ94" s="243"/>
      <c r="AR94" s="243"/>
      <c r="AS94" s="243"/>
      <c r="AT94" s="243"/>
      <c r="AU94" s="243"/>
      <c r="AV94" s="243"/>
      <c r="AW94" s="243"/>
      <c r="AX94" s="243"/>
      <c r="AY94" s="243"/>
      <c r="AZ94" s="244"/>
      <c r="BA94" s="244"/>
      <c r="BB94" s="244"/>
      <c r="BC94" s="244"/>
      <c r="BD94" s="244"/>
      <c r="BE94" s="237"/>
      <c r="BF94" s="237"/>
      <c r="BG94" s="237"/>
      <c r="BH94" s="237"/>
      <c r="BI94" s="237"/>
      <c r="BJ94" s="237"/>
      <c r="BK94" s="237"/>
      <c r="BL94" s="237"/>
      <c r="BM94" s="237"/>
      <c r="BN94" s="237"/>
      <c r="BO94" s="237"/>
      <c r="BP94" s="237"/>
      <c r="BQ94" s="234">
        <v>88</v>
      </c>
      <c r="BR94" s="239"/>
      <c r="BS94" s="893"/>
      <c r="BT94" s="894"/>
      <c r="BU94" s="894"/>
      <c r="BV94" s="894"/>
      <c r="BW94" s="894"/>
      <c r="BX94" s="894"/>
      <c r="BY94" s="894"/>
      <c r="BZ94" s="894"/>
      <c r="CA94" s="894"/>
      <c r="CB94" s="894"/>
      <c r="CC94" s="894"/>
      <c r="CD94" s="894"/>
      <c r="CE94" s="894"/>
      <c r="CF94" s="894"/>
      <c r="CG94" s="899"/>
      <c r="CH94" s="896"/>
      <c r="CI94" s="897"/>
      <c r="CJ94" s="897"/>
      <c r="CK94" s="897"/>
      <c r="CL94" s="898"/>
      <c r="CM94" s="896"/>
      <c r="CN94" s="897"/>
      <c r="CO94" s="897"/>
      <c r="CP94" s="897"/>
      <c r="CQ94" s="898"/>
      <c r="CR94" s="896"/>
      <c r="CS94" s="897"/>
      <c r="CT94" s="897"/>
      <c r="CU94" s="897"/>
      <c r="CV94" s="898"/>
      <c r="CW94" s="896"/>
      <c r="CX94" s="897"/>
      <c r="CY94" s="897"/>
      <c r="CZ94" s="897"/>
      <c r="DA94" s="898"/>
      <c r="DB94" s="896"/>
      <c r="DC94" s="897"/>
      <c r="DD94" s="897"/>
      <c r="DE94" s="897"/>
      <c r="DF94" s="898"/>
      <c r="DG94" s="896"/>
      <c r="DH94" s="897"/>
      <c r="DI94" s="897"/>
      <c r="DJ94" s="897"/>
      <c r="DK94" s="898"/>
      <c r="DL94" s="896"/>
      <c r="DM94" s="897"/>
      <c r="DN94" s="897"/>
      <c r="DO94" s="897"/>
      <c r="DP94" s="898"/>
      <c r="DQ94" s="896"/>
      <c r="DR94" s="897"/>
      <c r="DS94" s="897"/>
      <c r="DT94" s="897"/>
      <c r="DU94" s="898"/>
      <c r="DV94" s="893"/>
      <c r="DW94" s="894"/>
      <c r="DX94" s="894"/>
      <c r="DY94" s="894"/>
      <c r="DZ94" s="895"/>
      <c r="EA94" s="226"/>
    </row>
    <row r="95" spans="1:131" ht="26.25" hidden="1" customHeight="1">
      <c r="A95" s="241"/>
      <c r="B95" s="242"/>
      <c r="C95" s="242"/>
      <c r="D95" s="242"/>
      <c r="E95" s="242"/>
      <c r="F95" s="242"/>
      <c r="G95" s="242"/>
      <c r="H95" s="242"/>
      <c r="I95" s="242"/>
      <c r="J95" s="242"/>
      <c r="K95" s="242"/>
      <c r="L95" s="242"/>
      <c r="M95" s="242"/>
      <c r="N95" s="242"/>
      <c r="O95" s="242"/>
      <c r="P95" s="242"/>
      <c r="Q95" s="243"/>
      <c r="R95" s="243"/>
      <c r="S95" s="243"/>
      <c r="T95" s="243"/>
      <c r="U95" s="243"/>
      <c r="V95" s="243"/>
      <c r="W95" s="243"/>
      <c r="X95" s="243"/>
      <c r="Y95" s="243"/>
      <c r="Z95" s="243"/>
      <c r="AA95" s="243"/>
      <c r="AB95" s="243"/>
      <c r="AC95" s="243"/>
      <c r="AD95" s="243"/>
      <c r="AE95" s="243"/>
      <c r="AF95" s="243"/>
      <c r="AG95" s="243"/>
      <c r="AH95" s="243"/>
      <c r="AI95" s="243"/>
      <c r="AJ95" s="243"/>
      <c r="AK95" s="243"/>
      <c r="AL95" s="243"/>
      <c r="AM95" s="243"/>
      <c r="AN95" s="243"/>
      <c r="AO95" s="243"/>
      <c r="AP95" s="243"/>
      <c r="AQ95" s="243"/>
      <c r="AR95" s="243"/>
      <c r="AS95" s="243"/>
      <c r="AT95" s="243"/>
      <c r="AU95" s="243"/>
      <c r="AV95" s="243"/>
      <c r="AW95" s="243"/>
      <c r="AX95" s="243"/>
      <c r="AY95" s="243"/>
      <c r="AZ95" s="244"/>
      <c r="BA95" s="244"/>
      <c r="BB95" s="244"/>
      <c r="BC95" s="244"/>
      <c r="BD95" s="244"/>
      <c r="BE95" s="237"/>
      <c r="BF95" s="237"/>
      <c r="BG95" s="237"/>
      <c r="BH95" s="237"/>
      <c r="BI95" s="237"/>
      <c r="BJ95" s="237"/>
      <c r="BK95" s="237"/>
      <c r="BL95" s="237"/>
      <c r="BM95" s="237"/>
      <c r="BN95" s="237"/>
      <c r="BO95" s="237"/>
      <c r="BP95" s="237"/>
      <c r="BQ95" s="234">
        <v>89</v>
      </c>
      <c r="BR95" s="239"/>
      <c r="BS95" s="893"/>
      <c r="BT95" s="894"/>
      <c r="BU95" s="894"/>
      <c r="BV95" s="894"/>
      <c r="BW95" s="894"/>
      <c r="BX95" s="894"/>
      <c r="BY95" s="894"/>
      <c r="BZ95" s="894"/>
      <c r="CA95" s="894"/>
      <c r="CB95" s="894"/>
      <c r="CC95" s="894"/>
      <c r="CD95" s="894"/>
      <c r="CE95" s="894"/>
      <c r="CF95" s="894"/>
      <c r="CG95" s="899"/>
      <c r="CH95" s="896"/>
      <c r="CI95" s="897"/>
      <c r="CJ95" s="897"/>
      <c r="CK95" s="897"/>
      <c r="CL95" s="898"/>
      <c r="CM95" s="896"/>
      <c r="CN95" s="897"/>
      <c r="CO95" s="897"/>
      <c r="CP95" s="897"/>
      <c r="CQ95" s="898"/>
      <c r="CR95" s="896"/>
      <c r="CS95" s="897"/>
      <c r="CT95" s="897"/>
      <c r="CU95" s="897"/>
      <c r="CV95" s="898"/>
      <c r="CW95" s="896"/>
      <c r="CX95" s="897"/>
      <c r="CY95" s="897"/>
      <c r="CZ95" s="897"/>
      <c r="DA95" s="898"/>
      <c r="DB95" s="896"/>
      <c r="DC95" s="897"/>
      <c r="DD95" s="897"/>
      <c r="DE95" s="897"/>
      <c r="DF95" s="898"/>
      <c r="DG95" s="896"/>
      <c r="DH95" s="897"/>
      <c r="DI95" s="897"/>
      <c r="DJ95" s="897"/>
      <c r="DK95" s="898"/>
      <c r="DL95" s="896"/>
      <c r="DM95" s="897"/>
      <c r="DN95" s="897"/>
      <c r="DO95" s="897"/>
      <c r="DP95" s="898"/>
      <c r="DQ95" s="896"/>
      <c r="DR95" s="897"/>
      <c r="DS95" s="897"/>
      <c r="DT95" s="897"/>
      <c r="DU95" s="898"/>
      <c r="DV95" s="893"/>
      <c r="DW95" s="894"/>
      <c r="DX95" s="894"/>
      <c r="DY95" s="894"/>
      <c r="DZ95" s="895"/>
      <c r="EA95" s="226"/>
    </row>
    <row r="96" spans="1:131" ht="26.25" hidden="1" customHeight="1">
      <c r="A96" s="241"/>
      <c r="B96" s="242"/>
      <c r="C96" s="242"/>
      <c r="D96" s="242"/>
      <c r="E96" s="242"/>
      <c r="F96" s="242"/>
      <c r="G96" s="242"/>
      <c r="H96" s="242"/>
      <c r="I96" s="242"/>
      <c r="J96" s="242"/>
      <c r="K96" s="242"/>
      <c r="L96" s="242"/>
      <c r="M96" s="242"/>
      <c r="N96" s="242"/>
      <c r="O96" s="242"/>
      <c r="P96" s="242"/>
      <c r="Q96" s="243"/>
      <c r="R96" s="243"/>
      <c r="S96" s="243"/>
      <c r="T96" s="243"/>
      <c r="U96" s="243"/>
      <c r="V96" s="243"/>
      <c r="W96" s="243"/>
      <c r="X96" s="243"/>
      <c r="Y96" s="243"/>
      <c r="Z96" s="243"/>
      <c r="AA96" s="243"/>
      <c r="AB96" s="243"/>
      <c r="AC96" s="243"/>
      <c r="AD96" s="243"/>
      <c r="AE96" s="243"/>
      <c r="AF96" s="243"/>
      <c r="AG96" s="243"/>
      <c r="AH96" s="243"/>
      <c r="AI96" s="243"/>
      <c r="AJ96" s="243"/>
      <c r="AK96" s="243"/>
      <c r="AL96" s="243"/>
      <c r="AM96" s="243"/>
      <c r="AN96" s="243"/>
      <c r="AO96" s="243"/>
      <c r="AP96" s="243"/>
      <c r="AQ96" s="243"/>
      <c r="AR96" s="243"/>
      <c r="AS96" s="243"/>
      <c r="AT96" s="243"/>
      <c r="AU96" s="243"/>
      <c r="AV96" s="243"/>
      <c r="AW96" s="243"/>
      <c r="AX96" s="243"/>
      <c r="AY96" s="243"/>
      <c r="AZ96" s="244"/>
      <c r="BA96" s="244"/>
      <c r="BB96" s="244"/>
      <c r="BC96" s="244"/>
      <c r="BD96" s="244"/>
      <c r="BE96" s="237"/>
      <c r="BF96" s="237"/>
      <c r="BG96" s="237"/>
      <c r="BH96" s="237"/>
      <c r="BI96" s="237"/>
      <c r="BJ96" s="237"/>
      <c r="BK96" s="237"/>
      <c r="BL96" s="237"/>
      <c r="BM96" s="237"/>
      <c r="BN96" s="237"/>
      <c r="BO96" s="237"/>
      <c r="BP96" s="237"/>
      <c r="BQ96" s="234">
        <v>90</v>
      </c>
      <c r="BR96" s="239"/>
      <c r="BS96" s="893"/>
      <c r="BT96" s="894"/>
      <c r="BU96" s="894"/>
      <c r="BV96" s="894"/>
      <c r="BW96" s="894"/>
      <c r="BX96" s="894"/>
      <c r="BY96" s="894"/>
      <c r="BZ96" s="894"/>
      <c r="CA96" s="894"/>
      <c r="CB96" s="894"/>
      <c r="CC96" s="894"/>
      <c r="CD96" s="894"/>
      <c r="CE96" s="894"/>
      <c r="CF96" s="894"/>
      <c r="CG96" s="899"/>
      <c r="CH96" s="896"/>
      <c r="CI96" s="897"/>
      <c r="CJ96" s="897"/>
      <c r="CK96" s="897"/>
      <c r="CL96" s="898"/>
      <c r="CM96" s="896"/>
      <c r="CN96" s="897"/>
      <c r="CO96" s="897"/>
      <c r="CP96" s="897"/>
      <c r="CQ96" s="898"/>
      <c r="CR96" s="896"/>
      <c r="CS96" s="897"/>
      <c r="CT96" s="897"/>
      <c r="CU96" s="897"/>
      <c r="CV96" s="898"/>
      <c r="CW96" s="896"/>
      <c r="CX96" s="897"/>
      <c r="CY96" s="897"/>
      <c r="CZ96" s="897"/>
      <c r="DA96" s="898"/>
      <c r="DB96" s="896"/>
      <c r="DC96" s="897"/>
      <c r="DD96" s="897"/>
      <c r="DE96" s="897"/>
      <c r="DF96" s="898"/>
      <c r="DG96" s="896"/>
      <c r="DH96" s="897"/>
      <c r="DI96" s="897"/>
      <c r="DJ96" s="897"/>
      <c r="DK96" s="898"/>
      <c r="DL96" s="896"/>
      <c r="DM96" s="897"/>
      <c r="DN96" s="897"/>
      <c r="DO96" s="897"/>
      <c r="DP96" s="898"/>
      <c r="DQ96" s="896"/>
      <c r="DR96" s="897"/>
      <c r="DS96" s="897"/>
      <c r="DT96" s="897"/>
      <c r="DU96" s="898"/>
      <c r="DV96" s="893"/>
      <c r="DW96" s="894"/>
      <c r="DX96" s="894"/>
      <c r="DY96" s="894"/>
      <c r="DZ96" s="895"/>
      <c r="EA96" s="226"/>
    </row>
    <row r="97" spans="1:131" ht="26.25" hidden="1" customHeight="1">
      <c r="A97" s="241"/>
      <c r="B97" s="242"/>
      <c r="C97" s="242"/>
      <c r="D97" s="242"/>
      <c r="E97" s="242"/>
      <c r="F97" s="242"/>
      <c r="G97" s="242"/>
      <c r="H97" s="242"/>
      <c r="I97" s="242"/>
      <c r="J97" s="242"/>
      <c r="K97" s="242"/>
      <c r="L97" s="242"/>
      <c r="M97" s="242"/>
      <c r="N97" s="242"/>
      <c r="O97" s="242"/>
      <c r="P97" s="242"/>
      <c r="Q97" s="243"/>
      <c r="R97" s="243"/>
      <c r="S97" s="243"/>
      <c r="T97" s="243"/>
      <c r="U97" s="243"/>
      <c r="V97" s="243"/>
      <c r="W97" s="243"/>
      <c r="X97" s="243"/>
      <c r="Y97" s="243"/>
      <c r="Z97" s="243"/>
      <c r="AA97" s="243"/>
      <c r="AB97" s="243"/>
      <c r="AC97" s="243"/>
      <c r="AD97" s="243"/>
      <c r="AE97" s="243"/>
      <c r="AF97" s="243"/>
      <c r="AG97" s="243"/>
      <c r="AH97" s="243"/>
      <c r="AI97" s="243"/>
      <c r="AJ97" s="243"/>
      <c r="AK97" s="243"/>
      <c r="AL97" s="243"/>
      <c r="AM97" s="243"/>
      <c r="AN97" s="243"/>
      <c r="AO97" s="243"/>
      <c r="AP97" s="243"/>
      <c r="AQ97" s="243"/>
      <c r="AR97" s="243"/>
      <c r="AS97" s="243"/>
      <c r="AT97" s="243"/>
      <c r="AU97" s="243"/>
      <c r="AV97" s="243"/>
      <c r="AW97" s="243"/>
      <c r="AX97" s="243"/>
      <c r="AY97" s="243"/>
      <c r="AZ97" s="244"/>
      <c r="BA97" s="244"/>
      <c r="BB97" s="244"/>
      <c r="BC97" s="244"/>
      <c r="BD97" s="244"/>
      <c r="BE97" s="237"/>
      <c r="BF97" s="237"/>
      <c r="BG97" s="237"/>
      <c r="BH97" s="237"/>
      <c r="BI97" s="237"/>
      <c r="BJ97" s="237"/>
      <c r="BK97" s="237"/>
      <c r="BL97" s="237"/>
      <c r="BM97" s="237"/>
      <c r="BN97" s="237"/>
      <c r="BO97" s="237"/>
      <c r="BP97" s="237"/>
      <c r="BQ97" s="234">
        <v>91</v>
      </c>
      <c r="BR97" s="239"/>
      <c r="BS97" s="893"/>
      <c r="BT97" s="894"/>
      <c r="BU97" s="894"/>
      <c r="BV97" s="894"/>
      <c r="BW97" s="894"/>
      <c r="BX97" s="894"/>
      <c r="BY97" s="894"/>
      <c r="BZ97" s="894"/>
      <c r="CA97" s="894"/>
      <c r="CB97" s="894"/>
      <c r="CC97" s="894"/>
      <c r="CD97" s="894"/>
      <c r="CE97" s="894"/>
      <c r="CF97" s="894"/>
      <c r="CG97" s="899"/>
      <c r="CH97" s="896"/>
      <c r="CI97" s="897"/>
      <c r="CJ97" s="897"/>
      <c r="CK97" s="897"/>
      <c r="CL97" s="898"/>
      <c r="CM97" s="896"/>
      <c r="CN97" s="897"/>
      <c r="CO97" s="897"/>
      <c r="CP97" s="897"/>
      <c r="CQ97" s="898"/>
      <c r="CR97" s="896"/>
      <c r="CS97" s="897"/>
      <c r="CT97" s="897"/>
      <c r="CU97" s="897"/>
      <c r="CV97" s="898"/>
      <c r="CW97" s="896"/>
      <c r="CX97" s="897"/>
      <c r="CY97" s="897"/>
      <c r="CZ97" s="897"/>
      <c r="DA97" s="898"/>
      <c r="DB97" s="896"/>
      <c r="DC97" s="897"/>
      <c r="DD97" s="897"/>
      <c r="DE97" s="897"/>
      <c r="DF97" s="898"/>
      <c r="DG97" s="896"/>
      <c r="DH97" s="897"/>
      <c r="DI97" s="897"/>
      <c r="DJ97" s="897"/>
      <c r="DK97" s="898"/>
      <c r="DL97" s="896"/>
      <c r="DM97" s="897"/>
      <c r="DN97" s="897"/>
      <c r="DO97" s="897"/>
      <c r="DP97" s="898"/>
      <c r="DQ97" s="896"/>
      <c r="DR97" s="897"/>
      <c r="DS97" s="897"/>
      <c r="DT97" s="897"/>
      <c r="DU97" s="898"/>
      <c r="DV97" s="893"/>
      <c r="DW97" s="894"/>
      <c r="DX97" s="894"/>
      <c r="DY97" s="894"/>
      <c r="DZ97" s="895"/>
      <c r="EA97" s="226"/>
    </row>
    <row r="98" spans="1:131" ht="26.25" hidden="1" customHeight="1">
      <c r="A98" s="241"/>
      <c r="B98" s="242"/>
      <c r="C98" s="242"/>
      <c r="D98" s="242"/>
      <c r="E98" s="242"/>
      <c r="F98" s="242"/>
      <c r="G98" s="242"/>
      <c r="H98" s="242"/>
      <c r="I98" s="242"/>
      <c r="J98" s="242"/>
      <c r="K98" s="242"/>
      <c r="L98" s="242"/>
      <c r="M98" s="242"/>
      <c r="N98" s="242"/>
      <c r="O98" s="242"/>
      <c r="P98" s="242"/>
      <c r="Q98" s="243"/>
      <c r="R98" s="243"/>
      <c r="S98" s="243"/>
      <c r="T98" s="243"/>
      <c r="U98" s="243"/>
      <c r="V98" s="243"/>
      <c r="W98" s="243"/>
      <c r="X98" s="243"/>
      <c r="Y98" s="243"/>
      <c r="Z98" s="243"/>
      <c r="AA98" s="243"/>
      <c r="AB98" s="243"/>
      <c r="AC98" s="243"/>
      <c r="AD98" s="243"/>
      <c r="AE98" s="243"/>
      <c r="AF98" s="243"/>
      <c r="AG98" s="243"/>
      <c r="AH98" s="243"/>
      <c r="AI98" s="243"/>
      <c r="AJ98" s="243"/>
      <c r="AK98" s="243"/>
      <c r="AL98" s="243"/>
      <c r="AM98" s="243"/>
      <c r="AN98" s="243"/>
      <c r="AO98" s="243"/>
      <c r="AP98" s="243"/>
      <c r="AQ98" s="243"/>
      <c r="AR98" s="243"/>
      <c r="AS98" s="243"/>
      <c r="AT98" s="243"/>
      <c r="AU98" s="243"/>
      <c r="AV98" s="243"/>
      <c r="AW98" s="243"/>
      <c r="AX98" s="243"/>
      <c r="AY98" s="243"/>
      <c r="AZ98" s="244"/>
      <c r="BA98" s="244"/>
      <c r="BB98" s="244"/>
      <c r="BC98" s="244"/>
      <c r="BD98" s="244"/>
      <c r="BE98" s="237"/>
      <c r="BF98" s="237"/>
      <c r="BG98" s="237"/>
      <c r="BH98" s="237"/>
      <c r="BI98" s="237"/>
      <c r="BJ98" s="237"/>
      <c r="BK98" s="237"/>
      <c r="BL98" s="237"/>
      <c r="BM98" s="237"/>
      <c r="BN98" s="237"/>
      <c r="BO98" s="237"/>
      <c r="BP98" s="237"/>
      <c r="BQ98" s="234">
        <v>92</v>
      </c>
      <c r="BR98" s="239"/>
      <c r="BS98" s="893"/>
      <c r="BT98" s="894"/>
      <c r="BU98" s="894"/>
      <c r="BV98" s="894"/>
      <c r="BW98" s="894"/>
      <c r="BX98" s="894"/>
      <c r="BY98" s="894"/>
      <c r="BZ98" s="894"/>
      <c r="CA98" s="894"/>
      <c r="CB98" s="894"/>
      <c r="CC98" s="894"/>
      <c r="CD98" s="894"/>
      <c r="CE98" s="894"/>
      <c r="CF98" s="894"/>
      <c r="CG98" s="899"/>
      <c r="CH98" s="896"/>
      <c r="CI98" s="897"/>
      <c r="CJ98" s="897"/>
      <c r="CK98" s="897"/>
      <c r="CL98" s="898"/>
      <c r="CM98" s="896"/>
      <c r="CN98" s="897"/>
      <c r="CO98" s="897"/>
      <c r="CP98" s="897"/>
      <c r="CQ98" s="898"/>
      <c r="CR98" s="896"/>
      <c r="CS98" s="897"/>
      <c r="CT98" s="897"/>
      <c r="CU98" s="897"/>
      <c r="CV98" s="898"/>
      <c r="CW98" s="896"/>
      <c r="CX98" s="897"/>
      <c r="CY98" s="897"/>
      <c r="CZ98" s="897"/>
      <c r="DA98" s="898"/>
      <c r="DB98" s="896"/>
      <c r="DC98" s="897"/>
      <c r="DD98" s="897"/>
      <c r="DE98" s="897"/>
      <c r="DF98" s="898"/>
      <c r="DG98" s="896"/>
      <c r="DH98" s="897"/>
      <c r="DI98" s="897"/>
      <c r="DJ98" s="897"/>
      <c r="DK98" s="898"/>
      <c r="DL98" s="896"/>
      <c r="DM98" s="897"/>
      <c r="DN98" s="897"/>
      <c r="DO98" s="897"/>
      <c r="DP98" s="898"/>
      <c r="DQ98" s="896"/>
      <c r="DR98" s="897"/>
      <c r="DS98" s="897"/>
      <c r="DT98" s="897"/>
      <c r="DU98" s="898"/>
      <c r="DV98" s="893"/>
      <c r="DW98" s="894"/>
      <c r="DX98" s="894"/>
      <c r="DY98" s="894"/>
      <c r="DZ98" s="895"/>
      <c r="EA98" s="226"/>
    </row>
    <row r="99" spans="1:131" ht="26.25" hidden="1" customHeight="1">
      <c r="A99" s="241"/>
      <c r="B99" s="242"/>
      <c r="C99" s="242"/>
      <c r="D99" s="242"/>
      <c r="E99" s="242"/>
      <c r="F99" s="242"/>
      <c r="G99" s="242"/>
      <c r="H99" s="242"/>
      <c r="I99" s="242"/>
      <c r="J99" s="242"/>
      <c r="K99" s="242"/>
      <c r="L99" s="242"/>
      <c r="M99" s="242"/>
      <c r="N99" s="242"/>
      <c r="O99" s="242"/>
      <c r="P99" s="242"/>
      <c r="Q99" s="243"/>
      <c r="R99" s="243"/>
      <c r="S99" s="243"/>
      <c r="T99" s="243"/>
      <c r="U99" s="243"/>
      <c r="V99" s="243"/>
      <c r="W99" s="243"/>
      <c r="X99" s="243"/>
      <c r="Y99" s="243"/>
      <c r="Z99" s="243"/>
      <c r="AA99" s="243"/>
      <c r="AB99" s="243"/>
      <c r="AC99" s="243"/>
      <c r="AD99" s="243"/>
      <c r="AE99" s="243"/>
      <c r="AF99" s="243"/>
      <c r="AG99" s="243"/>
      <c r="AH99" s="243"/>
      <c r="AI99" s="243"/>
      <c r="AJ99" s="243"/>
      <c r="AK99" s="243"/>
      <c r="AL99" s="243"/>
      <c r="AM99" s="243"/>
      <c r="AN99" s="243"/>
      <c r="AO99" s="243"/>
      <c r="AP99" s="243"/>
      <c r="AQ99" s="243"/>
      <c r="AR99" s="243"/>
      <c r="AS99" s="243"/>
      <c r="AT99" s="243"/>
      <c r="AU99" s="243"/>
      <c r="AV99" s="243"/>
      <c r="AW99" s="243"/>
      <c r="AX99" s="243"/>
      <c r="AY99" s="243"/>
      <c r="AZ99" s="244"/>
      <c r="BA99" s="244"/>
      <c r="BB99" s="244"/>
      <c r="BC99" s="244"/>
      <c r="BD99" s="244"/>
      <c r="BE99" s="237"/>
      <c r="BF99" s="237"/>
      <c r="BG99" s="237"/>
      <c r="BH99" s="237"/>
      <c r="BI99" s="237"/>
      <c r="BJ99" s="237"/>
      <c r="BK99" s="237"/>
      <c r="BL99" s="237"/>
      <c r="BM99" s="237"/>
      <c r="BN99" s="237"/>
      <c r="BO99" s="237"/>
      <c r="BP99" s="237"/>
      <c r="BQ99" s="234">
        <v>93</v>
      </c>
      <c r="BR99" s="239"/>
      <c r="BS99" s="893"/>
      <c r="BT99" s="894"/>
      <c r="BU99" s="894"/>
      <c r="BV99" s="894"/>
      <c r="BW99" s="894"/>
      <c r="BX99" s="894"/>
      <c r="BY99" s="894"/>
      <c r="BZ99" s="894"/>
      <c r="CA99" s="894"/>
      <c r="CB99" s="894"/>
      <c r="CC99" s="894"/>
      <c r="CD99" s="894"/>
      <c r="CE99" s="894"/>
      <c r="CF99" s="894"/>
      <c r="CG99" s="899"/>
      <c r="CH99" s="896"/>
      <c r="CI99" s="897"/>
      <c r="CJ99" s="897"/>
      <c r="CK99" s="897"/>
      <c r="CL99" s="898"/>
      <c r="CM99" s="896"/>
      <c r="CN99" s="897"/>
      <c r="CO99" s="897"/>
      <c r="CP99" s="897"/>
      <c r="CQ99" s="898"/>
      <c r="CR99" s="896"/>
      <c r="CS99" s="897"/>
      <c r="CT99" s="897"/>
      <c r="CU99" s="897"/>
      <c r="CV99" s="898"/>
      <c r="CW99" s="896"/>
      <c r="CX99" s="897"/>
      <c r="CY99" s="897"/>
      <c r="CZ99" s="897"/>
      <c r="DA99" s="898"/>
      <c r="DB99" s="896"/>
      <c r="DC99" s="897"/>
      <c r="DD99" s="897"/>
      <c r="DE99" s="897"/>
      <c r="DF99" s="898"/>
      <c r="DG99" s="896"/>
      <c r="DH99" s="897"/>
      <c r="DI99" s="897"/>
      <c r="DJ99" s="897"/>
      <c r="DK99" s="898"/>
      <c r="DL99" s="896"/>
      <c r="DM99" s="897"/>
      <c r="DN99" s="897"/>
      <c r="DO99" s="897"/>
      <c r="DP99" s="898"/>
      <c r="DQ99" s="896"/>
      <c r="DR99" s="897"/>
      <c r="DS99" s="897"/>
      <c r="DT99" s="897"/>
      <c r="DU99" s="898"/>
      <c r="DV99" s="893"/>
      <c r="DW99" s="894"/>
      <c r="DX99" s="894"/>
      <c r="DY99" s="894"/>
      <c r="DZ99" s="895"/>
      <c r="EA99" s="226"/>
    </row>
    <row r="100" spans="1:131" ht="26.25" hidden="1" customHeight="1">
      <c r="A100" s="241"/>
      <c r="B100" s="242"/>
      <c r="C100" s="242"/>
      <c r="D100" s="242"/>
      <c r="E100" s="242"/>
      <c r="F100" s="242"/>
      <c r="G100" s="242"/>
      <c r="H100" s="242"/>
      <c r="I100" s="242"/>
      <c r="J100" s="242"/>
      <c r="K100" s="242"/>
      <c r="L100" s="242"/>
      <c r="M100" s="242"/>
      <c r="N100" s="242"/>
      <c r="O100" s="242"/>
      <c r="P100" s="242"/>
      <c r="Q100" s="243"/>
      <c r="R100" s="243"/>
      <c r="S100" s="243"/>
      <c r="T100" s="243"/>
      <c r="U100" s="243"/>
      <c r="V100" s="243"/>
      <c r="W100" s="243"/>
      <c r="X100" s="243"/>
      <c r="Y100" s="243"/>
      <c r="Z100" s="243"/>
      <c r="AA100" s="243"/>
      <c r="AB100" s="243"/>
      <c r="AC100" s="243"/>
      <c r="AD100" s="243"/>
      <c r="AE100" s="243"/>
      <c r="AF100" s="243"/>
      <c r="AG100" s="243"/>
      <c r="AH100" s="243"/>
      <c r="AI100" s="243"/>
      <c r="AJ100" s="243"/>
      <c r="AK100" s="243"/>
      <c r="AL100" s="243"/>
      <c r="AM100" s="243"/>
      <c r="AN100" s="243"/>
      <c r="AO100" s="243"/>
      <c r="AP100" s="243"/>
      <c r="AQ100" s="243"/>
      <c r="AR100" s="243"/>
      <c r="AS100" s="243"/>
      <c r="AT100" s="243"/>
      <c r="AU100" s="243"/>
      <c r="AV100" s="243"/>
      <c r="AW100" s="243"/>
      <c r="AX100" s="243"/>
      <c r="AY100" s="243"/>
      <c r="AZ100" s="244"/>
      <c r="BA100" s="244"/>
      <c r="BB100" s="244"/>
      <c r="BC100" s="244"/>
      <c r="BD100" s="244"/>
      <c r="BE100" s="237"/>
      <c r="BF100" s="237"/>
      <c r="BG100" s="237"/>
      <c r="BH100" s="237"/>
      <c r="BI100" s="237"/>
      <c r="BJ100" s="237"/>
      <c r="BK100" s="237"/>
      <c r="BL100" s="237"/>
      <c r="BM100" s="237"/>
      <c r="BN100" s="237"/>
      <c r="BO100" s="237"/>
      <c r="BP100" s="237"/>
      <c r="BQ100" s="234">
        <v>94</v>
      </c>
      <c r="BR100" s="239"/>
      <c r="BS100" s="893"/>
      <c r="BT100" s="894"/>
      <c r="BU100" s="894"/>
      <c r="BV100" s="894"/>
      <c r="BW100" s="894"/>
      <c r="BX100" s="894"/>
      <c r="BY100" s="894"/>
      <c r="BZ100" s="894"/>
      <c r="CA100" s="894"/>
      <c r="CB100" s="894"/>
      <c r="CC100" s="894"/>
      <c r="CD100" s="894"/>
      <c r="CE100" s="894"/>
      <c r="CF100" s="894"/>
      <c r="CG100" s="899"/>
      <c r="CH100" s="896"/>
      <c r="CI100" s="897"/>
      <c r="CJ100" s="897"/>
      <c r="CK100" s="897"/>
      <c r="CL100" s="898"/>
      <c r="CM100" s="896"/>
      <c r="CN100" s="897"/>
      <c r="CO100" s="897"/>
      <c r="CP100" s="897"/>
      <c r="CQ100" s="898"/>
      <c r="CR100" s="896"/>
      <c r="CS100" s="897"/>
      <c r="CT100" s="897"/>
      <c r="CU100" s="897"/>
      <c r="CV100" s="898"/>
      <c r="CW100" s="896"/>
      <c r="CX100" s="897"/>
      <c r="CY100" s="897"/>
      <c r="CZ100" s="897"/>
      <c r="DA100" s="898"/>
      <c r="DB100" s="896"/>
      <c r="DC100" s="897"/>
      <c r="DD100" s="897"/>
      <c r="DE100" s="897"/>
      <c r="DF100" s="898"/>
      <c r="DG100" s="896"/>
      <c r="DH100" s="897"/>
      <c r="DI100" s="897"/>
      <c r="DJ100" s="897"/>
      <c r="DK100" s="898"/>
      <c r="DL100" s="896"/>
      <c r="DM100" s="897"/>
      <c r="DN100" s="897"/>
      <c r="DO100" s="897"/>
      <c r="DP100" s="898"/>
      <c r="DQ100" s="896"/>
      <c r="DR100" s="897"/>
      <c r="DS100" s="897"/>
      <c r="DT100" s="897"/>
      <c r="DU100" s="898"/>
      <c r="DV100" s="893"/>
      <c r="DW100" s="894"/>
      <c r="DX100" s="894"/>
      <c r="DY100" s="894"/>
      <c r="DZ100" s="895"/>
      <c r="EA100" s="226"/>
    </row>
    <row r="101" spans="1:131" ht="26.25" hidden="1" customHeight="1">
      <c r="A101" s="241"/>
      <c r="B101" s="242"/>
      <c r="C101" s="242"/>
      <c r="D101" s="242"/>
      <c r="E101" s="242"/>
      <c r="F101" s="242"/>
      <c r="G101" s="242"/>
      <c r="H101" s="242"/>
      <c r="I101" s="242"/>
      <c r="J101" s="242"/>
      <c r="K101" s="242"/>
      <c r="L101" s="242"/>
      <c r="M101" s="242"/>
      <c r="N101" s="242"/>
      <c r="O101" s="242"/>
      <c r="P101" s="242"/>
      <c r="Q101" s="243"/>
      <c r="R101" s="243"/>
      <c r="S101" s="243"/>
      <c r="T101" s="243"/>
      <c r="U101" s="243"/>
      <c r="V101" s="243"/>
      <c r="W101" s="243"/>
      <c r="X101" s="243"/>
      <c r="Y101" s="243"/>
      <c r="Z101" s="243"/>
      <c r="AA101" s="243"/>
      <c r="AB101" s="243"/>
      <c r="AC101" s="243"/>
      <c r="AD101" s="243"/>
      <c r="AE101" s="243"/>
      <c r="AF101" s="243"/>
      <c r="AG101" s="243"/>
      <c r="AH101" s="243"/>
      <c r="AI101" s="243"/>
      <c r="AJ101" s="243"/>
      <c r="AK101" s="243"/>
      <c r="AL101" s="243"/>
      <c r="AM101" s="243"/>
      <c r="AN101" s="243"/>
      <c r="AO101" s="243"/>
      <c r="AP101" s="243"/>
      <c r="AQ101" s="243"/>
      <c r="AR101" s="243"/>
      <c r="AS101" s="243"/>
      <c r="AT101" s="243"/>
      <c r="AU101" s="243"/>
      <c r="AV101" s="243"/>
      <c r="AW101" s="243"/>
      <c r="AX101" s="243"/>
      <c r="AY101" s="243"/>
      <c r="AZ101" s="244"/>
      <c r="BA101" s="244"/>
      <c r="BB101" s="244"/>
      <c r="BC101" s="244"/>
      <c r="BD101" s="244"/>
      <c r="BE101" s="237"/>
      <c r="BF101" s="237"/>
      <c r="BG101" s="237"/>
      <c r="BH101" s="237"/>
      <c r="BI101" s="237"/>
      <c r="BJ101" s="237"/>
      <c r="BK101" s="237"/>
      <c r="BL101" s="237"/>
      <c r="BM101" s="237"/>
      <c r="BN101" s="237"/>
      <c r="BO101" s="237"/>
      <c r="BP101" s="237"/>
      <c r="BQ101" s="234">
        <v>95</v>
      </c>
      <c r="BR101" s="239"/>
      <c r="BS101" s="893"/>
      <c r="BT101" s="894"/>
      <c r="BU101" s="894"/>
      <c r="BV101" s="894"/>
      <c r="BW101" s="894"/>
      <c r="BX101" s="894"/>
      <c r="BY101" s="894"/>
      <c r="BZ101" s="894"/>
      <c r="CA101" s="894"/>
      <c r="CB101" s="894"/>
      <c r="CC101" s="894"/>
      <c r="CD101" s="894"/>
      <c r="CE101" s="894"/>
      <c r="CF101" s="894"/>
      <c r="CG101" s="899"/>
      <c r="CH101" s="896"/>
      <c r="CI101" s="897"/>
      <c r="CJ101" s="897"/>
      <c r="CK101" s="897"/>
      <c r="CL101" s="898"/>
      <c r="CM101" s="896"/>
      <c r="CN101" s="897"/>
      <c r="CO101" s="897"/>
      <c r="CP101" s="897"/>
      <c r="CQ101" s="898"/>
      <c r="CR101" s="896"/>
      <c r="CS101" s="897"/>
      <c r="CT101" s="897"/>
      <c r="CU101" s="897"/>
      <c r="CV101" s="898"/>
      <c r="CW101" s="896"/>
      <c r="CX101" s="897"/>
      <c r="CY101" s="897"/>
      <c r="CZ101" s="897"/>
      <c r="DA101" s="898"/>
      <c r="DB101" s="896"/>
      <c r="DC101" s="897"/>
      <c r="DD101" s="897"/>
      <c r="DE101" s="897"/>
      <c r="DF101" s="898"/>
      <c r="DG101" s="896"/>
      <c r="DH101" s="897"/>
      <c r="DI101" s="897"/>
      <c r="DJ101" s="897"/>
      <c r="DK101" s="898"/>
      <c r="DL101" s="896"/>
      <c r="DM101" s="897"/>
      <c r="DN101" s="897"/>
      <c r="DO101" s="897"/>
      <c r="DP101" s="898"/>
      <c r="DQ101" s="896"/>
      <c r="DR101" s="897"/>
      <c r="DS101" s="897"/>
      <c r="DT101" s="897"/>
      <c r="DU101" s="898"/>
      <c r="DV101" s="893"/>
      <c r="DW101" s="894"/>
      <c r="DX101" s="894"/>
      <c r="DY101" s="894"/>
      <c r="DZ101" s="895"/>
      <c r="EA101" s="226"/>
    </row>
    <row r="102" spans="1:131" ht="26.25" customHeight="1" thickBot="1">
      <c r="A102" s="241"/>
      <c r="B102" s="242"/>
      <c r="C102" s="242"/>
      <c r="D102" s="242"/>
      <c r="E102" s="242"/>
      <c r="F102" s="242"/>
      <c r="G102" s="242"/>
      <c r="H102" s="242"/>
      <c r="I102" s="242"/>
      <c r="J102" s="242"/>
      <c r="K102" s="242"/>
      <c r="L102" s="242"/>
      <c r="M102" s="242"/>
      <c r="N102" s="242"/>
      <c r="O102" s="242"/>
      <c r="P102" s="242"/>
      <c r="Q102" s="243"/>
      <c r="R102" s="243"/>
      <c r="S102" s="243"/>
      <c r="T102" s="243"/>
      <c r="U102" s="243"/>
      <c r="V102" s="243"/>
      <c r="W102" s="243"/>
      <c r="X102" s="243"/>
      <c r="Y102" s="243"/>
      <c r="Z102" s="243"/>
      <c r="AA102" s="243"/>
      <c r="AB102" s="243"/>
      <c r="AC102" s="243"/>
      <c r="AD102" s="243"/>
      <c r="AE102" s="243"/>
      <c r="AF102" s="243"/>
      <c r="AG102" s="243"/>
      <c r="AH102" s="243"/>
      <c r="AI102" s="243"/>
      <c r="AJ102" s="243"/>
      <c r="AK102" s="243"/>
      <c r="AL102" s="243"/>
      <c r="AM102" s="243"/>
      <c r="AN102" s="243"/>
      <c r="AO102" s="243"/>
      <c r="AP102" s="243"/>
      <c r="AQ102" s="243"/>
      <c r="AR102" s="243"/>
      <c r="AS102" s="243"/>
      <c r="AT102" s="243"/>
      <c r="AU102" s="243"/>
      <c r="AV102" s="243"/>
      <c r="AW102" s="243"/>
      <c r="AX102" s="243"/>
      <c r="AY102" s="243"/>
      <c r="AZ102" s="244"/>
      <c r="BA102" s="244"/>
      <c r="BB102" s="244"/>
      <c r="BC102" s="244"/>
      <c r="BD102" s="244"/>
      <c r="BE102" s="237"/>
      <c r="BF102" s="237"/>
      <c r="BG102" s="237"/>
      <c r="BH102" s="237"/>
      <c r="BI102" s="237"/>
      <c r="BJ102" s="237"/>
      <c r="BK102" s="237"/>
      <c r="BL102" s="237"/>
      <c r="BM102" s="237"/>
      <c r="BN102" s="237"/>
      <c r="BO102" s="237"/>
      <c r="BP102" s="237"/>
      <c r="BQ102" s="236" t="s">
        <v>400</v>
      </c>
      <c r="BR102" s="818" t="s">
        <v>436</v>
      </c>
      <c r="BS102" s="819"/>
      <c r="BT102" s="819"/>
      <c r="BU102" s="819"/>
      <c r="BV102" s="819"/>
      <c r="BW102" s="819"/>
      <c r="BX102" s="819"/>
      <c r="BY102" s="819"/>
      <c r="BZ102" s="819"/>
      <c r="CA102" s="819"/>
      <c r="CB102" s="819"/>
      <c r="CC102" s="819"/>
      <c r="CD102" s="819"/>
      <c r="CE102" s="819"/>
      <c r="CF102" s="819"/>
      <c r="CG102" s="820"/>
      <c r="CH102" s="919"/>
      <c r="CI102" s="920"/>
      <c r="CJ102" s="920"/>
      <c r="CK102" s="920"/>
      <c r="CL102" s="921"/>
      <c r="CM102" s="919"/>
      <c r="CN102" s="920"/>
      <c r="CO102" s="920"/>
      <c r="CP102" s="920"/>
      <c r="CQ102" s="921"/>
      <c r="CR102" s="922">
        <v>0</v>
      </c>
      <c r="CS102" s="886"/>
      <c r="CT102" s="886"/>
      <c r="CU102" s="886"/>
      <c r="CV102" s="923"/>
      <c r="CW102" s="922">
        <v>10</v>
      </c>
      <c r="CX102" s="886"/>
      <c r="CY102" s="886"/>
      <c r="CZ102" s="886"/>
      <c r="DA102" s="923"/>
      <c r="DB102" s="922" t="s">
        <v>594</v>
      </c>
      <c r="DC102" s="886"/>
      <c r="DD102" s="886"/>
      <c r="DE102" s="886"/>
      <c r="DF102" s="923"/>
      <c r="DG102" s="922" t="s">
        <v>594</v>
      </c>
      <c r="DH102" s="886"/>
      <c r="DI102" s="886"/>
      <c r="DJ102" s="886"/>
      <c r="DK102" s="923"/>
      <c r="DL102" s="922" t="s">
        <v>594</v>
      </c>
      <c r="DM102" s="886"/>
      <c r="DN102" s="886"/>
      <c r="DO102" s="886"/>
      <c r="DP102" s="923"/>
      <c r="DQ102" s="922" t="s">
        <v>594</v>
      </c>
      <c r="DR102" s="886"/>
      <c r="DS102" s="886"/>
      <c r="DT102" s="886"/>
      <c r="DU102" s="923"/>
      <c r="DV102" s="818"/>
      <c r="DW102" s="819"/>
      <c r="DX102" s="819"/>
      <c r="DY102" s="819"/>
      <c r="DZ102" s="946"/>
      <c r="EA102" s="226"/>
    </row>
    <row r="103" spans="1:131" ht="26.25" customHeight="1">
      <c r="A103" s="241"/>
      <c r="B103" s="242"/>
      <c r="C103" s="242"/>
      <c r="D103" s="242"/>
      <c r="E103" s="242"/>
      <c r="F103" s="242"/>
      <c r="G103" s="242"/>
      <c r="H103" s="242"/>
      <c r="I103" s="242"/>
      <c r="J103" s="242"/>
      <c r="K103" s="242"/>
      <c r="L103" s="242"/>
      <c r="M103" s="242"/>
      <c r="N103" s="242"/>
      <c r="O103" s="242"/>
      <c r="P103" s="242"/>
      <c r="Q103" s="243"/>
      <c r="R103" s="243"/>
      <c r="S103" s="243"/>
      <c r="T103" s="243"/>
      <c r="U103" s="243"/>
      <c r="V103" s="243"/>
      <c r="W103" s="243"/>
      <c r="X103" s="243"/>
      <c r="Y103" s="243"/>
      <c r="Z103" s="243"/>
      <c r="AA103" s="243"/>
      <c r="AB103" s="243"/>
      <c r="AC103" s="243"/>
      <c r="AD103" s="243"/>
      <c r="AE103" s="243"/>
      <c r="AF103" s="243"/>
      <c r="AG103" s="243"/>
      <c r="AH103" s="243"/>
      <c r="AI103" s="243"/>
      <c r="AJ103" s="243"/>
      <c r="AK103" s="243"/>
      <c r="AL103" s="243"/>
      <c r="AM103" s="243"/>
      <c r="AN103" s="243"/>
      <c r="AO103" s="243"/>
      <c r="AP103" s="243"/>
      <c r="AQ103" s="243"/>
      <c r="AR103" s="243"/>
      <c r="AS103" s="243"/>
      <c r="AT103" s="243"/>
      <c r="AU103" s="243"/>
      <c r="AV103" s="243"/>
      <c r="AW103" s="243"/>
      <c r="AX103" s="243"/>
      <c r="AY103" s="243"/>
      <c r="AZ103" s="244"/>
      <c r="BA103" s="244"/>
      <c r="BB103" s="244"/>
      <c r="BC103" s="244"/>
      <c r="BD103" s="244"/>
      <c r="BE103" s="237"/>
      <c r="BF103" s="237"/>
      <c r="BG103" s="237"/>
      <c r="BH103" s="237"/>
      <c r="BI103" s="237"/>
      <c r="BJ103" s="237"/>
      <c r="BK103" s="237"/>
      <c r="BL103" s="237"/>
      <c r="BM103" s="237"/>
      <c r="BN103" s="237"/>
      <c r="BO103" s="237"/>
      <c r="BP103" s="237"/>
      <c r="BQ103" s="947" t="s">
        <v>437</v>
      </c>
      <c r="BR103" s="947"/>
      <c r="BS103" s="947"/>
      <c r="BT103" s="947"/>
      <c r="BU103" s="947"/>
      <c r="BV103" s="947"/>
      <c r="BW103" s="947"/>
      <c r="BX103" s="947"/>
      <c r="BY103" s="947"/>
      <c r="BZ103" s="947"/>
      <c r="CA103" s="947"/>
      <c r="CB103" s="947"/>
      <c r="CC103" s="947"/>
      <c r="CD103" s="947"/>
      <c r="CE103" s="947"/>
      <c r="CF103" s="947"/>
      <c r="CG103" s="947"/>
      <c r="CH103" s="947"/>
      <c r="CI103" s="947"/>
      <c r="CJ103" s="947"/>
      <c r="CK103" s="947"/>
      <c r="CL103" s="947"/>
      <c r="CM103" s="947"/>
      <c r="CN103" s="947"/>
      <c r="CO103" s="947"/>
      <c r="CP103" s="947"/>
      <c r="CQ103" s="947"/>
      <c r="CR103" s="947"/>
      <c r="CS103" s="947"/>
      <c r="CT103" s="947"/>
      <c r="CU103" s="947"/>
      <c r="CV103" s="947"/>
      <c r="CW103" s="947"/>
      <c r="CX103" s="947"/>
      <c r="CY103" s="947"/>
      <c r="CZ103" s="947"/>
      <c r="DA103" s="947"/>
      <c r="DB103" s="947"/>
      <c r="DC103" s="947"/>
      <c r="DD103" s="947"/>
      <c r="DE103" s="947"/>
      <c r="DF103" s="947"/>
      <c r="DG103" s="947"/>
      <c r="DH103" s="947"/>
      <c r="DI103" s="947"/>
      <c r="DJ103" s="947"/>
      <c r="DK103" s="947"/>
      <c r="DL103" s="947"/>
      <c r="DM103" s="947"/>
      <c r="DN103" s="947"/>
      <c r="DO103" s="947"/>
      <c r="DP103" s="947"/>
      <c r="DQ103" s="947"/>
      <c r="DR103" s="947"/>
      <c r="DS103" s="947"/>
      <c r="DT103" s="947"/>
      <c r="DU103" s="947"/>
      <c r="DV103" s="947"/>
      <c r="DW103" s="947"/>
      <c r="DX103" s="947"/>
      <c r="DY103" s="947"/>
      <c r="DZ103" s="947"/>
      <c r="EA103" s="226"/>
    </row>
    <row r="104" spans="1:131" ht="26.25" customHeight="1">
      <c r="A104" s="241"/>
      <c r="B104" s="242"/>
      <c r="C104" s="242"/>
      <c r="D104" s="242"/>
      <c r="E104" s="242"/>
      <c r="F104" s="242"/>
      <c r="G104" s="242"/>
      <c r="H104" s="242"/>
      <c r="I104" s="242"/>
      <c r="J104" s="242"/>
      <c r="K104" s="242"/>
      <c r="L104" s="242"/>
      <c r="M104" s="242"/>
      <c r="N104" s="242"/>
      <c r="O104" s="242"/>
      <c r="P104" s="242"/>
      <c r="Q104" s="243"/>
      <c r="R104" s="243"/>
      <c r="S104" s="243"/>
      <c r="T104" s="243"/>
      <c r="U104" s="243"/>
      <c r="V104" s="243"/>
      <c r="W104" s="243"/>
      <c r="X104" s="243"/>
      <c r="Y104" s="243"/>
      <c r="Z104" s="243"/>
      <c r="AA104" s="243"/>
      <c r="AB104" s="243"/>
      <c r="AC104" s="243"/>
      <c r="AD104" s="243"/>
      <c r="AE104" s="243"/>
      <c r="AF104" s="243"/>
      <c r="AG104" s="243"/>
      <c r="AH104" s="243"/>
      <c r="AI104" s="243"/>
      <c r="AJ104" s="243"/>
      <c r="AK104" s="243"/>
      <c r="AL104" s="243"/>
      <c r="AM104" s="243"/>
      <c r="AN104" s="243"/>
      <c r="AO104" s="243"/>
      <c r="AP104" s="243"/>
      <c r="AQ104" s="243"/>
      <c r="AR104" s="243"/>
      <c r="AS104" s="243"/>
      <c r="AT104" s="243"/>
      <c r="AU104" s="243"/>
      <c r="AV104" s="243"/>
      <c r="AW104" s="243"/>
      <c r="AX104" s="243"/>
      <c r="AY104" s="243"/>
      <c r="AZ104" s="244"/>
      <c r="BA104" s="244"/>
      <c r="BB104" s="244"/>
      <c r="BC104" s="244"/>
      <c r="BD104" s="244"/>
      <c r="BE104" s="237"/>
      <c r="BF104" s="237"/>
      <c r="BG104" s="237"/>
      <c r="BH104" s="237"/>
      <c r="BI104" s="237"/>
      <c r="BJ104" s="237"/>
      <c r="BK104" s="237"/>
      <c r="BL104" s="237"/>
      <c r="BM104" s="237"/>
      <c r="BN104" s="237"/>
      <c r="BO104" s="237"/>
      <c r="BP104" s="237"/>
      <c r="BQ104" s="948" t="s">
        <v>438</v>
      </c>
      <c r="BR104" s="948"/>
      <c r="BS104" s="948"/>
      <c r="BT104" s="948"/>
      <c r="BU104" s="948"/>
      <c r="BV104" s="948"/>
      <c r="BW104" s="948"/>
      <c r="BX104" s="948"/>
      <c r="BY104" s="948"/>
      <c r="BZ104" s="948"/>
      <c r="CA104" s="948"/>
      <c r="CB104" s="948"/>
      <c r="CC104" s="948"/>
      <c r="CD104" s="948"/>
      <c r="CE104" s="948"/>
      <c r="CF104" s="948"/>
      <c r="CG104" s="948"/>
      <c r="CH104" s="948"/>
      <c r="CI104" s="948"/>
      <c r="CJ104" s="948"/>
      <c r="CK104" s="948"/>
      <c r="CL104" s="948"/>
      <c r="CM104" s="948"/>
      <c r="CN104" s="948"/>
      <c r="CO104" s="948"/>
      <c r="CP104" s="948"/>
      <c r="CQ104" s="948"/>
      <c r="CR104" s="948"/>
      <c r="CS104" s="948"/>
      <c r="CT104" s="948"/>
      <c r="CU104" s="948"/>
      <c r="CV104" s="948"/>
      <c r="CW104" s="948"/>
      <c r="CX104" s="948"/>
      <c r="CY104" s="948"/>
      <c r="CZ104" s="948"/>
      <c r="DA104" s="948"/>
      <c r="DB104" s="948"/>
      <c r="DC104" s="948"/>
      <c r="DD104" s="948"/>
      <c r="DE104" s="948"/>
      <c r="DF104" s="948"/>
      <c r="DG104" s="948"/>
      <c r="DH104" s="948"/>
      <c r="DI104" s="948"/>
      <c r="DJ104" s="948"/>
      <c r="DK104" s="948"/>
      <c r="DL104" s="948"/>
      <c r="DM104" s="948"/>
      <c r="DN104" s="948"/>
      <c r="DO104" s="948"/>
      <c r="DP104" s="948"/>
      <c r="DQ104" s="948"/>
      <c r="DR104" s="948"/>
      <c r="DS104" s="948"/>
      <c r="DT104" s="948"/>
      <c r="DU104" s="948"/>
      <c r="DV104" s="948"/>
      <c r="DW104" s="948"/>
      <c r="DX104" s="948"/>
      <c r="DY104" s="948"/>
      <c r="DZ104" s="948"/>
      <c r="EA104" s="226"/>
    </row>
    <row r="105" spans="1:131" ht="11.25" customHeight="1">
      <c r="A105" s="237"/>
      <c r="B105" s="237"/>
      <c r="C105" s="237"/>
      <c r="D105" s="237"/>
      <c r="E105" s="237"/>
      <c r="F105" s="237"/>
      <c r="G105" s="237"/>
      <c r="H105" s="237"/>
      <c r="I105" s="237"/>
      <c r="J105" s="237"/>
      <c r="K105" s="237"/>
      <c r="L105" s="237"/>
      <c r="M105" s="237"/>
      <c r="N105" s="237"/>
      <c r="O105" s="237"/>
      <c r="P105" s="237"/>
      <c r="Q105" s="237"/>
      <c r="R105" s="237"/>
      <c r="S105" s="237"/>
      <c r="T105" s="237"/>
      <c r="U105" s="237"/>
      <c r="V105" s="237"/>
      <c r="W105" s="237"/>
      <c r="X105" s="237"/>
      <c r="Y105" s="237"/>
      <c r="Z105" s="237"/>
      <c r="AA105" s="237"/>
      <c r="AB105" s="237"/>
      <c r="AC105" s="237"/>
      <c r="AD105" s="237"/>
      <c r="AE105" s="237"/>
      <c r="AF105" s="237"/>
      <c r="AG105" s="237"/>
      <c r="AH105" s="237"/>
      <c r="AI105" s="237"/>
      <c r="AJ105" s="237"/>
      <c r="AK105" s="237"/>
      <c r="AL105" s="237"/>
      <c r="AM105" s="237"/>
      <c r="AN105" s="237"/>
      <c r="AO105" s="237"/>
      <c r="AP105" s="237"/>
      <c r="AQ105" s="237"/>
      <c r="AR105" s="237"/>
      <c r="AS105" s="237"/>
      <c r="AT105" s="237"/>
      <c r="AU105" s="237"/>
      <c r="AV105" s="237"/>
      <c r="AW105" s="237"/>
      <c r="AX105" s="237"/>
      <c r="AY105" s="237"/>
      <c r="AZ105" s="237"/>
      <c r="BA105" s="237"/>
      <c r="BB105" s="237"/>
      <c r="BC105" s="237"/>
      <c r="BD105" s="237"/>
      <c r="BE105" s="237"/>
      <c r="BF105" s="237"/>
      <c r="BG105" s="237"/>
      <c r="BH105" s="237"/>
      <c r="BI105" s="237"/>
      <c r="BJ105" s="237"/>
      <c r="BK105" s="237"/>
      <c r="BL105" s="237"/>
      <c r="BM105" s="237"/>
      <c r="BN105" s="237"/>
      <c r="BO105" s="237"/>
      <c r="BP105" s="237"/>
      <c r="BQ105" s="226"/>
      <c r="BR105" s="226"/>
      <c r="BS105" s="226"/>
      <c r="BT105" s="226"/>
      <c r="BU105" s="226"/>
      <c r="BV105" s="226"/>
      <c r="BW105" s="226"/>
      <c r="BX105" s="226"/>
      <c r="BY105" s="226"/>
      <c r="BZ105" s="226"/>
      <c r="CA105" s="226"/>
      <c r="CB105" s="226"/>
      <c r="CC105" s="226"/>
      <c r="CD105" s="226"/>
      <c r="CE105" s="226"/>
      <c r="CF105" s="226"/>
      <c r="CG105" s="226"/>
      <c r="CH105" s="226"/>
      <c r="CI105" s="226"/>
      <c r="CJ105" s="226"/>
      <c r="CK105" s="226"/>
      <c r="CL105" s="226"/>
      <c r="CM105" s="226"/>
      <c r="CN105" s="226"/>
      <c r="CO105" s="226"/>
      <c r="CP105" s="226"/>
      <c r="CQ105" s="226"/>
      <c r="CR105" s="226"/>
      <c r="CS105" s="226"/>
      <c r="CT105" s="226"/>
      <c r="CU105" s="226"/>
      <c r="CV105" s="226"/>
      <c r="CW105" s="226"/>
      <c r="CX105" s="226"/>
      <c r="CY105" s="226"/>
      <c r="CZ105" s="226"/>
      <c r="DA105" s="226"/>
      <c r="DB105" s="226"/>
      <c r="DC105" s="226"/>
      <c r="DD105" s="226"/>
      <c r="DE105" s="226"/>
      <c r="DF105" s="226"/>
      <c r="DG105" s="226"/>
      <c r="DH105" s="226"/>
      <c r="DI105" s="226"/>
      <c r="DJ105" s="226"/>
      <c r="DK105" s="226"/>
      <c r="DL105" s="226"/>
      <c r="DM105" s="226"/>
      <c r="DN105" s="226"/>
      <c r="DO105" s="226"/>
      <c r="DP105" s="226"/>
      <c r="DQ105" s="226"/>
      <c r="DR105" s="226"/>
      <c r="DS105" s="226"/>
      <c r="DT105" s="226"/>
      <c r="DU105" s="226"/>
      <c r="DV105" s="226"/>
      <c r="DW105" s="226"/>
      <c r="DX105" s="226"/>
      <c r="DY105" s="226"/>
      <c r="DZ105" s="226"/>
      <c r="EA105" s="226"/>
    </row>
    <row r="106" spans="1:131" ht="11.25" customHeight="1">
      <c r="A106" s="237"/>
      <c r="B106" s="237"/>
      <c r="C106" s="237"/>
      <c r="D106" s="237"/>
      <c r="E106" s="237"/>
      <c r="F106" s="237"/>
      <c r="G106" s="237"/>
      <c r="H106" s="237"/>
      <c r="I106" s="237"/>
      <c r="J106" s="237"/>
      <c r="K106" s="237"/>
      <c r="L106" s="237"/>
      <c r="M106" s="237"/>
      <c r="N106" s="237"/>
      <c r="O106" s="237"/>
      <c r="P106" s="237"/>
      <c r="Q106" s="237"/>
      <c r="R106" s="237"/>
      <c r="S106" s="237"/>
      <c r="T106" s="237"/>
      <c r="U106" s="237"/>
      <c r="V106" s="237"/>
      <c r="W106" s="237"/>
      <c r="X106" s="237"/>
      <c r="Y106" s="237"/>
      <c r="Z106" s="237"/>
      <c r="AA106" s="237"/>
      <c r="AB106" s="237"/>
      <c r="AC106" s="237"/>
      <c r="AD106" s="237"/>
      <c r="AE106" s="237"/>
      <c r="AF106" s="237"/>
      <c r="AG106" s="237"/>
      <c r="AH106" s="237"/>
      <c r="AI106" s="237"/>
      <c r="AJ106" s="237"/>
      <c r="AK106" s="237"/>
      <c r="AL106" s="237"/>
      <c r="AM106" s="237"/>
      <c r="AN106" s="237"/>
      <c r="AO106" s="237"/>
      <c r="AP106" s="237"/>
      <c r="AQ106" s="237"/>
      <c r="AR106" s="237"/>
      <c r="AS106" s="237"/>
      <c r="AT106" s="237"/>
      <c r="AU106" s="237"/>
      <c r="AV106" s="237"/>
      <c r="AW106" s="237"/>
      <c r="AX106" s="237"/>
      <c r="AY106" s="237"/>
      <c r="AZ106" s="237"/>
      <c r="BA106" s="237"/>
      <c r="BB106" s="237"/>
      <c r="BC106" s="237"/>
      <c r="BD106" s="237"/>
      <c r="BE106" s="237"/>
      <c r="BF106" s="237"/>
      <c r="BG106" s="237"/>
      <c r="BH106" s="237"/>
      <c r="BI106" s="237"/>
      <c r="BJ106" s="237"/>
      <c r="BK106" s="237"/>
      <c r="BL106" s="237"/>
      <c r="BM106" s="237"/>
      <c r="BN106" s="237"/>
      <c r="BO106" s="237"/>
      <c r="BP106" s="237"/>
      <c r="BQ106" s="226"/>
      <c r="BR106" s="226"/>
      <c r="BS106" s="226"/>
      <c r="BT106" s="226"/>
      <c r="BU106" s="226"/>
      <c r="BV106" s="226"/>
      <c r="BW106" s="226"/>
      <c r="BX106" s="226"/>
      <c r="BY106" s="226"/>
      <c r="BZ106" s="226"/>
      <c r="CA106" s="226"/>
      <c r="CB106" s="226"/>
      <c r="CC106" s="226"/>
      <c r="CD106" s="226"/>
      <c r="CE106" s="226"/>
      <c r="CF106" s="226"/>
      <c r="CG106" s="226"/>
      <c r="CH106" s="226"/>
      <c r="CI106" s="226"/>
      <c r="CJ106" s="226"/>
      <c r="CK106" s="226"/>
      <c r="CL106" s="226"/>
      <c r="CM106" s="226"/>
      <c r="CN106" s="226"/>
      <c r="CO106" s="226"/>
      <c r="CP106" s="226"/>
      <c r="CQ106" s="226"/>
      <c r="CR106" s="226"/>
      <c r="CS106" s="226"/>
      <c r="CT106" s="226"/>
      <c r="CU106" s="226"/>
      <c r="CV106" s="226"/>
      <c r="CW106" s="226"/>
      <c r="CX106" s="226"/>
      <c r="CY106" s="226"/>
      <c r="CZ106" s="226"/>
      <c r="DA106" s="226"/>
      <c r="DB106" s="226"/>
      <c r="DC106" s="226"/>
      <c r="DD106" s="226"/>
      <c r="DE106" s="226"/>
      <c r="DF106" s="226"/>
      <c r="DG106" s="226"/>
      <c r="DH106" s="226"/>
      <c r="DI106" s="226"/>
      <c r="DJ106" s="226"/>
      <c r="DK106" s="226"/>
      <c r="DL106" s="226"/>
      <c r="DM106" s="226"/>
      <c r="DN106" s="226"/>
      <c r="DO106" s="226"/>
      <c r="DP106" s="226"/>
      <c r="DQ106" s="226"/>
      <c r="DR106" s="226"/>
      <c r="DS106" s="226"/>
      <c r="DT106" s="226"/>
      <c r="DU106" s="226"/>
      <c r="DV106" s="226"/>
      <c r="DW106" s="226"/>
      <c r="DX106" s="226"/>
      <c r="DY106" s="226"/>
      <c r="DZ106" s="226"/>
      <c r="EA106" s="226"/>
    </row>
    <row r="107" spans="1:131" s="226" customFormat="1" ht="26.25" customHeight="1" thickBot="1">
      <c r="A107" s="245" t="s">
        <v>439</v>
      </c>
      <c r="B107" s="246"/>
      <c r="C107" s="246"/>
      <c r="D107" s="246"/>
      <c r="E107" s="246"/>
      <c r="F107" s="246"/>
      <c r="G107" s="246"/>
      <c r="H107" s="246"/>
      <c r="I107" s="246"/>
      <c r="J107" s="246"/>
      <c r="K107" s="246"/>
      <c r="L107" s="246"/>
      <c r="M107" s="246"/>
      <c r="N107" s="246"/>
      <c r="O107" s="246"/>
      <c r="P107" s="246"/>
      <c r="Q107" s="246"/>
      <c r="R107" s="246"/>
      <c r="S107" s="246"/>
      <c r="T107" s="246"/>
      <c r="U107" s="246"/>
      <c r="V107" s="246"/>
      <c r="W107" s="246"/>
      <c r="X107" s="246"/>
      <c r="Y107" s="246"/>
      <c r="Z107" s="246"/>
      <c r="AA107" s="246"/>
      <c r="AB107" s="246"/>
      <c r="AC107" s="246"/>
      <c r="AD107" s="246"/>
      <c r="AE107" s="246"/>
      <c r="AF107" s="246"/>
      <c r="AG107" s="246"/>
      <c r="AH107" s="246"/>
      <c r="AI107" s="246"/>
      <c r="AJ107" s="246"/>
      <c r="AK107" s="246"/>
      <c r="AL107" s="246"/>
      <c r="AM107" s="246"/>
      <c r="AN107" s="246"/>
      <c r="AO107" s="246"/>
      <c r="AP107" s="246"/>
      <c r="AQ107" s="246"/>
      <c r="AR107" s="246"/>
      <c r="AS107" s="246"/>
      <c r="AT107" s="246"/>
      <c r="AU107" s="245" t="s">
        <v>440</v>
      </c>
      <c r="AV107" s="246"/>
      <c r="AW107" s="246"/>
      <c r="AX107" s="246"/>
      <c r="AY107" s="246"/>
      <c r="AZ107" s="246"/>
      <c r="BA107" s="246"/>
      <c r="BB107" s="246"/>
      <c r="BC107" s="246"/>
      <c r="BD107" s="246"/>
      <c r="BE107" s="246"/>
      <c r="BF107" s="246"/>
      <c r="BG107" s="246"/>
      <c r="BH107" s="246"/>
      <c r="BI107" s="246"/>
      <c r="BJ107" s="246"/>
      <c r="BK107" s="246"/>
      <c r="BL107" s="246"/>
      <c r="BM107" s="246"/>
      <c r="BN107" s="246"/>
      <c r="BO107" s="246"/>
      <c r="BP107" s="246"/>
      <c r="BQ107" s="246"/>
      <c r="BR107" s="246"/>
      <c r="BS107" s="246"/>
      <c r="BT107" s="246"/>
      <c r="BU107" s="246"/>
      <c r="BV107" s="246"/>
      <c r="BW107" s="246"/>
      <c r="BX107" s="246"/>
      <c r="BY107" s="246"/>
      <c r="BZ107" s="246"/>
      <c r="CA107" s="246"/>
      <c r="CB107" s="246"/>
      <c r="CC107" s="246"/>
      <c r="CD107" s="246"/>
      <c r="CE107" s="246"/>
      <c r="CF107" s="246"/>
      <c r="CG107" s="246"/>
      <c r="CH107" s="246"/>
      <c r="CI107" s="246"/>
      <c r="CJ107" s="246"/>
      <c r="CK107" s="246"/>
      <c r="CL107" s="246"/>
      <c r="CM107" s="246"/>
      <c r="CN107" s="246"/>
      <c r="CO107" s="246"/>
      <c r="CP107" s="246"/>
      <c r="CQ107" s="246"/>
      <c r="CR107" s="246"/>
      <c r="CS107" s="246"/>
      <c r="CT107" s="246"/>
      <c r="CU107" s="246"/>
      <c r="CV107" s="246"/>
      <c r="CW107" s="246"/>
      <c r="CX107" s="246"/>
      <c r="CY107" s="246"/>
      <c r="CZ107" s="246"/>
      <c r="DA107" s="246"/>
      <c r="DB107" s="246"/>
      <c r="DC107" s="246"/>
      <c r="DD107" s="246"/>
      <c r="DE107" s="246"/>
      <c r="DF107" s="246"/>
      <c r="DG107" s="246"/>
      <c r="DH107" s="246"/>
      <c r="DI107" s="246"/>
      <c r="DJ107" s="246"/>
      <c r="DK107" s="246"/>
      <c r="DL107" s="246"/>
      <c r="DM107" s="246"/>
      <c r="DN107" s="246"/>
      <c r="DO107" s="246"/>
      <c r="DP107" s="246"/>
      <c r="DQ107" s="246"/>
      <c r="DR107" s="246"/>
      <c r="DS107" s="246"/>
      <c r="DT107" s="246"/>
      <c r="DU107" s="246"/>
      <c r="DV107" s="246"/>
      <c r="DW107" s="246"/>
      <c r="DX107" s="246"/>
      <c r="DY107" s="246"/>
      <c r="DZ107" s="246"/>
    </row>
    <row r="108" spans="1:131" s="226" customFormat="1" ht="26.25" customHeight="1">
      <c r="A108" s="949" t="s">
        <v>441</v>
      </c>
      <c r="B108" s="950"/>
      <c r="C108" s="950"/>
      <c r="D108" s="950"/>
      <c r="E108" s="950"/>
      <c r="F108" s="950"/>
      <c r="G108" s="950"/>
      <c r="H108" s="950"/>
      <c r="I108" s="950"/>
      <c r="J108" s="950"/>
      <c r="K108" s="950"/>
      <c r="L108" s="950"/>
      <c r="M108" s="950"/>
      <c r="N108" s="950"/>
      <c r="O108" s="950"/>
      <c r="P108" s="950"/>
      <c r="Q108" s="950"/>
      <c r="R108" s="950"/>
      <c r="S108" s="950"/>
      <c r="T108" s="950"/>
      <c r="U108" s="950"/>
      <c r="V108" s="950"/>
      <c r="W108" s="950"/>
      <c r="X108" s="950"/>
      <c r="Y108" s="950"/>
      <c r="Z108" s="950"/>
      <c r="AA108" s="950"/>
      <c r="AB108" s="950"/>
      <c r="AC108" s="950"/>
      <c r="AD108" s="950"/>
      <c r="AE108" s="950"/>
      <c r="AF108" s="950"/>
      <c r="AG108" s="950"/>
      <c r="AH108" s="950"/>
      <c r="AI108" s="950"/>
      <c r="AJ108" s="950"/>
      <c r="AK108" s="950"/>
      <c r="AL108" s="950"/>
      <c r="AM108" s="950"/>
      <c r="AN108" s="950"/>
      <c r="AO108" s="950"/>
      <c r="AP108" s="950"/>
      <c r="AQ108" s="950"/>
      <c r="AR108" s="950"/>
      <c r="AS108" s="950"/>
      <c r="AT108" s="951"/>
      <c r="AU108" s="949" t="s">
        <v>442</v>
      </c>
      <c r="AV108" s="950"/>
      <c r="AW108" s="950"/>
      <c r="AX108" s="950"/>
      <c r="AY108" s="950"/>
      <c r="AZ108" s="950"/>
      <c r="BA108" s="950"/>
      <c r="BB108" s="950"/>
      <c r="BC108" s="950"/>
      <c r="BD108" s="950"/>
      <c r="BE108" s="950"/>
      <c r="BF108" s="950"/>
      <c r="BG108" s="950"/>
      <c r="BH108" s="950"/>
      <c r="BI108" s="950"/>
      <c r="BJ108" s="950"/>
      <c r="BK108" s="950"/>
      <c r="BL108" s="950"/>
      <c r="BM108" s="950"/>
      <c r="BN108" s="950"/>
      <c r="BO108" s="950"/>
      <c r="BP108" s="950"/>
      <c r="BQ108" s="950"/>
      <c r="BR108" s="950"/>
      <c r="BS108" s="950"/>
      <c r="BT108" s="950"/>
      <c r="BU108" s="950"/>
      <c r="BV108" s="950"/>
      <c r="BW108" s="950"/>
      <c r="BX108" s="950"/>
      <c r="BY108" s="950"/>
      <c r="BZ108" s="950"/>
      <c r="CA108" s="950"/>
      <c r="CB108" s="950"/>
      <c r="CC108" s="950"/>
      <c r="CD108" s="950"/>
      <c r="CE108" s="950"/>
      <c r="CF108" s="950"/>
      <c r="CG108" s="950"/>
      <c r="CH108" s="950"/>
      <c r="CI108" s="950"/>
      <c r="CJ108" s="950"/>
      <c r="CK108" s="950"/>
      <c r="CL108" s="950"/>
      <c r="CM108" s="950"/>
      <c r="CN108" s="950"/>
      <c r="CO108" s="950"/>
      <c r="CP108" s="950"/>
      <c r="CQ108" s="950"/>
      <c r="CR108" s="950"/>
      <c r="CS108" s="950"/>
      <c r="CT108" s="950"/>
      <c r="CU108" s="950"/>
      <c r="CV108" s="950"/>
      <c r="CW108" s="950"/>
      <c r="CX108" s="950"/>
      <c r="CY108" s="950"/>
      <c r="CZ108" s="950"/>
      <c r="DA108" s="950"/>
      <c r="DB108" s="950"/>
      <c r="DC108" s="950"/>
      <c r="DD108" s="950"/>
      <c r="DE108" s="950"/>
      <c r="DF108" s="950"/>
      <c r="DG108" s="950"/>
      <c r="DH108" s="950"/>
      <c r="DI108" s="950"/>
      <c r="DJ108" s="950"/>
      <c r="DK108" s="950"/>
      <c r="DL108" s="950"/>
      <c r="DM108" s="950"/>
      <c r="DN108" s="950"/>
      <c r="DO108" s="950"/>
      <c r="DP108" s="950"/>
      <c r="DQ108" s="950"/>
      <c r="DR108" s="950"/>
      <c r="DS108" s="950"/>
      <c r="DT108" s="950"/>
      <c r="DU108" s="950"/>
      <c r="DV108" s="950"/>
      <c r="DW108" s="950"/>
      <c r="DX108" s="950"/>
      <c r="DY108" s="950"/>
      <c r="DZ108" s="951"/>
    </row>
    <row r="109" spans="1:131" s="226" customFormat="1" ht="26.25" customHeight="1">
      <c r="A109" s="944" t="s">
        <v>443</v>
      </c>
      <c r="B109" s="925"/>
      <c r="C109" s="925"/>
      <c r="D109" s="925"/>
      <c r="E109" s="925"/>
      <c r="F109" s="925"/>
      <c r="G109" s="925"/>
      <c r="H109" s="925"/>
      <c r="I109" s="925"/>
      <c r="J109" s="925"/>
      <c r="K109" s="925"/>
      <c r="L109" s="925"/>
      <c r="M109" s="925"/>
      <c r="N109" s="925"/>
      <c r="O109" s="925"/>
      <c r="P109" s="925"/>
      <c r="Q109" s="925"/>
      <c r="R109" s="925"/>
      <c r="S109" s="925"/>
      <c r="T109" s="925"/>
      <c r="U109" s="925"/>
      <c r="V109" s="925"/>
      <c r="W109" s="925"/>
      <c r="X109" s="925"/>
      <c r="Y109" s="925"/>
      <c r="Z109" s="926"/>
      <c r="AA109" s="924" t="s">
        <v>444</v>
      </c>
      <c r="AB109" s="925"/>
      <c r="AC109" s="925"/>
      <c r="AD109" s="925"/>
      <c r="AE109" s="926"/>
      <c r="AF109" s="924" t="s">
        <v>445</v>
      </c>
      <c r="AG109" s="925"/>
      <c r="AH109" s="925"/>
      <c r="AI109" s="925"/>
      <c r="AJ109" s="926"/>
      <c r="AK109" s="924" t="s">
        <v>312</v>
      </c>
      <c r="AL109" s="925"/>
      <c r="AM109" s="925"/>
      <c r="AN109" s="925"/>
      <c r="AO109" s="926"/>
      <c r="AP109" s="924" t="s">
        <v>446</v>
      </c>
      <c r="AQ109" s="925"/>
      <c r="AR109" s="925"/>
      <c r="AS109" s="925"/>
      <c r="AT109" s="927"/>
      <c r="AU109" s="944" t="s">
        <v>443</v>
      </c>
      <c r="AV109" s="925"/>
      <c r="AW109" s="925"/>
      <c r="AX109" s="925"/>
      <c r="AY109" s="925"/>
      <c r="AZ109" s="925"/>
      <c r="BA109" s="925"/>
      <c r="BB109" s="925"/>
      <c r="BC109" s="925"/>
      <c r="BD109" s="925"/>
      <c r="BE109" s="925"/>
      <c r="BF109" s="925"/>
      <c r="BG109" s="925"/>
      <c r="BH109" s="925"/>
      <c r="BI109" s="925"/>
      <c r="BJ109" s="925"/>
      <c r="BK109" s="925"/>
      <c r="BL109" s="925"/>
      <c r="BM109" s="925"/>
      <c r="BN109" s="925"/>
      <c r="BO109" s="925"/>
      <c r="BP109" s="926"/>
      <c r="BQ109" s="924" t="s">
        <v>444</v>
      </c>
      <c r="BR109" s="925"/>
      <c r="BS109" s="925"/>
      <c r="BT109" s="925"/>
      <c r="BU109" s="926"/>
      <c r="BV109" s="924" t="s">
        <v>445</v>
      </c>
      <c r="BW109" s="925"/>
      <c r="BX109" s="925"/>
      <c r="BY109" s="925"/>
      <c r="BZ109" s="926"/>
      <c r="CA109" s="924" t="s">
        <v>312</v>
      </c>
      <c r="CB109" s="925"/>
      <c r="CC109" s="925"/>
      <c r="CD109" s="925"/>
      <c r="CE109" s="926"/>
      <c r="CF109" s="945" t="s">
        <v>446</v>
      </c>
      <c r="CG109" s="945"/>
      <c r="CH109" s="945"/>
      <c r="CI109" s="945"/>
      <c r="CJ109" s="945"/>
      <c r="CK109" s="924" t="s">
        <v>447</v>
      </c>
      <c r="CL109" s="925"/>
      <c r="CM109" s="925"/>
      <c r="CN109" s="925"/>
      <c r="CO109" s="925"/>
      <c r="CP109" s="925"/>
      <c r="CQ109" s="925"/>
      <c r="CR109" s="925"/>
      <c r="CS109" s="925"/>
      <c r="CT109" s="925"/>
      <c r="CU109" s="925"/>
      <c r="CV109" s="925"/>
      <c r="CW109" s="925"/>
      <c r="CX109" s="925"/>
      <c r="CY109" s="925"/>
      <c r="CZ109" s="925"/>
      <c r="DA109" s="925"/>
      <c r="DB109" s="925"/>
      <c r="DC109" s="925"/>
      <c r="DD109" s="925"/>
      <c r="DE109" s="925"/>
      <c r="DF109" s="926"/>
      <c r="DG109" s="924" t="s">
        <v>444</v>
      </c>
      <c r="DH109" s="925"/>
      <c r="DI109" s="925"/>
      <c r="DJ109" s="925"/>
      <c r="DK109" s="926"/>
      <c r="DL109" s="924" t="s">
        <v>445</v>
      </c>
      <c r="DM109" s="925"/>
      <c r="DN109" s="925"/>
      <c r="DO109" s="925"/>
      <c r="DP109" s="926"/>
      <c r="DQ109" s="924" t="s">
        <v>312</v>
      </c>
      <c r="DR109" s="925"/>
      <c r="DS109" s="925"/>
      <c r="DT109" s="925"/>
      <c r="DU109" s="926"/>
      <c r="DV109" s="924" t="s">
        <v>446</v>
      </c>
      <c r="DW109" s="925"/>
      <c r="DX109" s="925"/>
      <c r="DY109" s="925"/>
      <c r="DZ109" s="927"/>
    </row>
    <row r="110" spans="1:131" s="226" customFormat="1" ht="26.25" customHeight="1">
      <c r="A110" s="928" t="s">
        <v>448</v>
      </c>
      <c r="B110" s="929"/>
      <c r="C110" s="929"/>
      <c r="D110" s="929"/>
      <c r="E110" s="929"/>
      <c r="F110" s="929"/>
      <c r="G110" s="929"/>
      <c r="H110" s="929"/>
      <c r="I110" s="929"/>
      <c r="J110" s="929"/>
      <c r="K110" s="929"/>
      <c r="L110" s="929"/>
      <c r="M110" s="929"/>
      <c r="N110" s="929"/>
      <c r="O110" s="929"/>
      <c r="P110" s="929"/>
      <c r="Q110" s="929"/>
      <c r="R110" s="929"/>
      <c r="S110" s="929"/>
      <c r="T110" s="929"/>
      <c r="U110" s="929"/>
      <c r="V110" s="929"/>
      <c r="W110" s="929"/>
      <c r="X110" s="929"/>
      <c r="Y110" s="929"/>
      <c r="Z110" s="930"/>
      <c r="AA110" s="931">
        <v>572769</v>
      </c>
      <c r="AB110" s="932"/>
      <c r="AC110" s="932"/>
      <c r="AD110" s="932"/>
      <c r="AE110" s="933"/>
      <c r="AF110" s="934">
        <v>582176</v>
      </c>
      <c r="AG110" s="932"/>
      <c r="AH110" s="932"/>
      <c r="AI110" s="932"/>
      <c r="AJ110" s="933"/>
      <c r="AK110" s="934">
        <v>609125</v>
      </c>
      <c r="AL110" s="932"/>
      <c r="AM110" s="932"/>
      <c r="AN110" s="932"/>
      <c r="AO110" s="933"/>
      <c r="AP110" s="935">
        <v>11.9</v>
      </c>
      <c r="AQ110" s="936"/>
      <c r="AR110" s="936"/>
      <c r="AS110" s="936"/>
      <c r="AT110" s="937"/>
      <c r="AU110" s="938" t="s">
        <v>73</v>
      </c>
      <c r="AV110" s="939"/>
      <c r="AW110" s="939"/>
      <c r="AX110" s="939"/>
      <c r="AY110" s="939"/>
      <c r="AZ110" s="961" t="s">
        <v>449</v>
      </c>
      <c r="BA110" s="929"/>
      <c r="BB110" s="929"/>
      <c r="BC110" s="929"/>
      <c r="BD110" s="929"/>
      <c r="BE110" s="929"/>
      <c r="BF110" s="929"/>
      <c r="BG110" s="929"/>
      <c r="BH110" s="929"/>
      <c r="BI110" s="929"/>
      <c r="BJ110" s="929"/>
      <c r="BK110" s="929"/>
      <c r="BL110" s="929"/>
      <c r="BM110" s="929"/>
      <c r="BN110" s="929"/>
      <c r="BO110" s="929"/>
      <c r="BP110" s="930"/>
      <c r="BQ110" s="962">
        <v>9599936</v>
      </c>
      <c r="BR110" s="963"/>
      <c r="BS110" s="963"/>
      <c r="BT110" s="963"/>
      <c r="BU110" s="963"/>
      <c r="BV110" s="963">
        <v>9956407</v>
      </c>
      <c r="BW110" s="963"/>
      <c r="BX110" s="963"/>
      <c r="BY110" s="963"/>
      <c r="BZ110" s="963"/>
      <c r="CA110" s="963">
        <v>9830503</v>
      </c>
      <c r="CB110" s="963"/>
      <c r="CC110" s="963"/>
      <c r="CD110" s="963"/>
      <c r="CE110" s="963"/>
      <c r="CF110" s="976">
        <v>191.4</v>
      </c>
      <c r="CG110" s="977"/>
      <c r="CH110" s="977"/>
      <c r="CI110" s="977"/>
      <c r="CJ110" s="977"/>
      <c r="CK110" s="978" t="s">
        <v>450</v>
      </c>
      <c r="CL110" s="979"/>
      <c r="CM110" s="961" t="s">
        <v>451</v>
      </c>
      <c r="CN110" s="929"/>
      <c r="CO110" s="929"/>
      <c r="CP110" s="929"/>
      <c r="CQ110" s="929"/>
      <c r="CR110" s="929"/>
      <c r="CS110" s="929"/>
      <c r="CT110" s="929"/>
      <c r="CU110" s="929"/>
      <c r="CV110" s="929"/>
      <c r="CW110" s="929"/>
      <c r="CX110" s="929"/>
      <c r="CY110" s="929"/>
      <c r="CZ110" s="929"/>
      <c r="DA110" s="929"/>
      <c r="DB110" s="929"/>
      <c r="DC110" s="929"/>
      <c r="DD110" s="929"/>
      <c r="DE110" s="929"/>
      <c r="DF110" s="930"/>
      <c r="DG110" s="962" t="s">
        <v>452</v>
      </c>
      <c r="DH110" s="963"/>
      <c r="DI110" s="963"/>
      <c r="DJ110" s="963"/>
      <c r="DK110" s="963"/>
      <c r="DL110" s="963" t="s">
        <v>402</v>
      </c>
      <c r="DM110" s="963"/>
      <c r="DN110" s="963"/>
      <c r="DO110" s="963"/>
      <c r="DP110" s="963"/>
      <c r="DQ110" s="963" t="s">
        <v>402</v>
      </c>
      <c r="DR110" s="963"/>
      <c r="DS110" s="963"/>
      <c r="DT110" s="963"/>
      <c r="DU110" s="963"/>
      <c r="DV110" s="964" t="s">
        <v>417</v>
      </c>
      <c r="DW110" s="964"/>
      <c r="DX110" s="964"/>
      <c r="DY110" s="964"/>
      <c r="DZ110" s="965"/>
    </row>
    <row r="111" spans="1:131" s="226" customFormat="1" ht="26.25" customHeight="1">
      <c r="A111" s="966" t="s">
        <v>453</v>
      </c>
      <c r="B111" s="967"/>
      <c r="C111" s="967"/>
      <c r="D111" s="967"/>
      <c r="E111" s="967"/>
      <c r="F111" s="967"/>
      <c r="G111" s="967"/>
      <c r="H111" s="967"/>
      <c r="I111" s="967"/>
      <c r="J111" s="967"/>
      <c r="K111" s="967"/>
      <c r="L111" s="967"/>
      <c r="M111" s="967"/>
      <c r="N111" s="967"/>
      <c r="O111" s="967"/>
      <c r="P111" s="967"/>
      <c r="Q111" s="967"/>
      <c r="R111" s="967"/>
      <c r="S111" s="967"/>
      <c r="T111" s="967"/>
      <c r="U111" s="967"/>
      <c r="V111" s="967"/>
      <c r="W111" s="967"/>
      <c r="X111" s="967"/>
      <c r="Y111" s="967"/>
      <c r="Z111" s="968"/>
      <c r="AA111" s="969" t="s">
        <v>452</v>
      </c>
      <c r="AB111" s="970"/>
      <c r="AC111" s="970"/>
      <c r="AD111" s="970"/>
      <c r="AE111" s="971"/>
      <c r="AF111" s="972" t="s">
        <v>452</v>
      </c>
      <c r="AG111" s="970"/>
      <c r="AH111" s="970"/>
      <c r="AI111" s="970"/>
      <c r="AJ111" s="971"/>
      <c r="AK111" s="972" t="s">
        <v>452</v>
      </c>
      <c r="AL111" s="970"/>
      <c r="AM111" s="970"/>
      <c r="AN111" s="970"/>
      <c r="AO111" s="971"/>
      <c r="AP111" s="973" t="s">
        <v>452</v>
      </c>
      <c r="AQ111" s="974"/>
      <c r="AR111" s="974"/>
      <c r="AS111" s="974"/>
      <c r="AT111" s="975"/>
      <c r="AU111" s="940"/>
      <c r="AV111" s="941"/>
      <c r="AW111" s="941"/>
      <c r="AX111" s="941"/>
      <c r="AY111" s="941"/>
      <c r="AZ111" s="954" t="s">
        <v>454</v>
      </c>
      <c r="BA111" s="955"/>
      <c r="BB111" s="955"/>
      <c r="BC111" s="955"/>
      <c r="BD111" s="955"/>
      <c r="BE111" s="955"/>
      <c r="BF111" s="955"/>
      <c r="BG111" s="955"/>
      <c r="BH111" s="955"/>
      <c r="BI111" s="955"/>
      <c r="BJ111" s="955"/>
      <c r="BK111" s="955"/>
      <c r="BL111" s="955"/>
      <c r="BM111" s="955"/>
      <c r="BN111" s="955"/>
      <c r="BO111" s="955"/>
      <c r="BP111" s="956"/>
      <c r="BQ111" s="957" t="s">
        <v>130</v>
      </c>
      <c r="BR111" s="958"/>
      <c r="BS111" s="958"/>
      <c r="BT111" s="958"/>
      <c r="BU111" s="958"/>
      <c r="BV111" s="958" t="s">
        <v>402</v>
      </c>
      <c r="BW111" s="958"/>
      <c r="BX111" s="958"/>
      <c r="BY111" s="958"/>
      <c r="BZ111" s="958"/>
      <c r="CA111" s="958" t="s">
        <v>402</v>
      </c>
      <c r="CB111" s="958"/>
      <c r="CC111" s="958"/>
      <c r="CD111" s="958"/>
      <c r="CE111" s="958"/>
      <c r="CF111" s="952" t="s">
        <v>402</v>
      </c>
      <c r="CG111" s="953"/>
      <c r="CH111" s="953"/>
      <c r="CI111" s="953"/>
      <c r="CJ111" s="953"/>
      <c r="CK111" s="980"/>
      <c r="CL111" s="981"/>
      <c r="CM111" s="954" t="s">
        <v>455</v>
      </c>
      <c r="CN111" s="955"/>
      <c r="CO111" s="955"/>
      <c r="CP111" s="955"/>
      <c r="CQ111" s="955"/>
      <c r="CR111" s="955"/>
      <c r="CS111" s="955"/>
      <c r="CT111" s="955"/>
      <c r="CU111" s="955"/>
      <c r="CV111" s="955"/>
      <c r="CW111" s="955"/>
      <c r="CX111" s="955"/>
      <c r="CY111" s="955"/>
      <c r="CZ111" s="955"/>
      <c r="DA111" s="955"/>
      <c r="DB111" s="955"/>
      <c r="DC111" s="955"/>
      <c r="DD111" s="955"/>
      <c r="DE111" s="955"/>
      <c r="DF111" s="956"/>
      <c r="DG111" s="957" t="s">
        <v>179</v>
      </c>
      <c r="DH111" s="958"/>
      <c r="DI111" s="958"/>
      <c r="DJ111" s="958"/>
      <c r="DK111" s="958"/>
      <c r="DL111" s="958" t="s">
        <v>179</v>
      </c>
      <c r="DM111" s="958"/>
      <c r="DN111" s="958"/>
      <c r="DO111" s="958"/>
      <c r="DP111" s="958"/>
      <c r="DQ111" s="958" t="s">
        <v>179</v>
      </c>
      <c r="DR111" s="958"/>
      <c r="DS111" s="958"/>
      <c r="DT111" s="958"/>
      <c r="DU111" s="958"/>
      <c r="DV111" s="959" t="s">
        <v>179</v>
      </c>
      <c r="DW111" s="959"/>
      <c r="DX111" s="959"/>
      <c r="DY111" s="959"/>
      <c r="DZ111" s="960"/>
    </row>
    <row r="112" spans="1:131" s="226" customFormat="1" ht="26.25" customHeight="1">
      <c r="A112" s="984" t="s">
        <v>456</v>
      </c>
      <c r="B112" s="985"/>
      <c r="C112" s="955" t="s">
        <v>457</v>
      </c>
      <c r="D112" s="955"/>
      <c r="E112" s="955"/>
      <c r="F112" s="955"/>
      <c r="G112" s="955"/>
      <c r="H112" s="955"/>
      <c r="I112" s="955"/>
      <c r="J112" s="955"/>
      <c r="K112" s="955"/>
      <c r="L112" s="955"/>
      <c r="M112" s="955"/>
      <c r="N112" s="955"/>
      <c r="O112" s="955"/>
      <c r="P112" s="955"/>
      <c r="Q112" s="955"/>
      <c r="R112" s="955"/>
      <c r="S112" s="955"/>
      <c r="T112" s="955"/>
      <c r="U112" s="955"/>
      <c r="V112" s="955"/>
      <c r="W112" s="955"/>
      <c r="X112" s="955"/>
      <c r="Y112" s="955"/>
      <c r="Z112" s="956"/>
      <c r="AA112" s="990" t="s">
        <v>458</v>
      </c>
      <c r="AB112" s="991"/>
      <c r="AC112" s="991"/>
      <c r="AD112" s="991"/>
      <c r="AE112" s="992"/>
      <c r="AF112" s="993" t="s">
        <v>402</v>
      </c>
      <c r="AG112" s="991"/>
      <c r="AH112" s="991"/>
      <c r="AI112" s="991"/>
      <c r="AJ112" s="992"/>
      <c r="AK112" s="993" t="s">
        <v>179</v>
      </c>
      <c r="AL112" s="991"/>
      <c r="AM112" s="991"/>
      <c r="AN112" s="991"/>
      <c r="AO112" s="992"/>
      <c r="AP112" s="994" t="s">
        <v>458</v>
      </c>
      <c r="AQ112" s="995"/>
      <c r="AR112" s="995"/>
      <c r="AS112" s="995"/>
      <c r="AT112" s="996"/>
      <c r="AU112" s="940"/>
      <c r="AV112" s="941"/>
      <c r="AW112" s="941"/>
      <c r="AX112" s="941"/>
      <c r="AY112" s="941"/>
      <c r="AZ112" s="954" t="s">
        <v>459</v>
      </c>
      <c r="BA112" s="955"/>
      <c r="BB112" s="955"/>
      <c r="BC112" s="955"/>
      <c r="BD112" s="955"/>
      <c r="BE112" s="955"/>
      <c r="BF112" s="955"/>
      <c r="BG112" s="955"/>
      <c r="BH112" s="955"/>
      <c r="BI112" s="955"/>
      <c r="BJ112" s="955"/>
      <c r="BK112" s="955"/>
      <c r="BL112" s="955"/>
      <c r="BM112" s="955"/>
      <c r="BN112" s="955"/>
      <c r="BO112" s="955"/>
      <c r="BP112" s="956"/>
      <c r="BQ112" s="957">
        <v>3409768</v>
      </c>
      <c r="BR112" s="958"/>
      <c r="BS112" s="958"/>
      <c r="BT112" s="958"/>
      <c r="BU112" s="958"/>
      <c r="BV112" s="958">
        <v>3246202</v>
      </c>
      <c r="BW112" s="958"/>
      <c r="BX112" s="958"/>
      <c r="BY112" s="958"/>
      <c r="BZ112" s="958"/>
      <c r="CA112" s="958">
        <v>3126267</v>
      </c>
      <c r="CB112" s="958"/>
      <c r="CC112" s="958"/>
      <c r="CD112" s="958"/>
      <c r="CE112" s="958"/>
      <c r="CF112" s="952">
        <v>60.9</v>
      </c>
      <c r="CG112" s="953"/>
      <c r="CH112" s="953"/>
      <c r="CI112" s="953"/>
      <c r="CJ112" s="953"/>
      <c r="CK112" s="980"/>
      <c r="CL112" s="981"/>
      <c r="CM112" s="954" t="s">
        <v>460</v>
      </c>
      <c r="CN112" s="955"/>
      <c r="CO112" s="955"/>
      <c r="CP112" s="955"/>
      <c r="CQ112" s="955"/>
      <c r="CR112" s="955"/>
      <c r="CS112" s="955"/>
      <c r="CT112" s="955"/>
      <c r="CU112" s="955"/>
      <c r="CV112" s="955"/>
      <c r="CW112" s="955"/>
      <c r="CX112" s="955"/>
      <c r="CY112" s="955"/>
      <c r="CZ112" s="955"/>
      <c r="DA112" s="955"/>
      <c r="DB112" s="955"/>
      <c r="DC112" s="955"/>
      <c r="DD112" s="955"/>
      <c r="DE112" s="955"/>
      <c r="DF112" s="956"/>
      <c r="DG112" s="957" t="s">
        <v>402</v>
      </c>
      <c r="DH112" s="958"/>
      <c r="DI112" s="958"/>
      <c r="DJ112" s="958"/>
      <c r="DK112" s="958"/>
      <c r="DL112" s="958" t="s">
        <v>179</v>
      </c>
      <c r="DM112" s="958"/>
      <c r="DN112" s="958"/>
      <c r="DO112" s="958"/>
      <c r="DP112" s="958"/>
      <c r="DQ112" s="958" t="s">
        <v>402</v>
      </c>
      <c r="DR112" s="958"/>
      <c r="DS112" s="958"/>
      <c r="DT112" s="958"/>
      <c r="DU112" s="958"/>
      <c r="DV112" s="959" t="s">
        <v>402</v>
      </c>
      <c r="DW112" s="959"/>
      <c r="DX112" s="959"/>
      <c r="DY112" s="959"/>
      <c r="DZ112" s="960"/>
    </row>
    <row r="113" spans="1:130" s="226" customFormat="1" ht="26.25" customHeight="1">
      <c r="A113" s="986"/>
      <c r="B113" s="987"/>
      <c r="C113" s="955" t="s">
        <v>461</v>
      </c>
      <c r="D113" s="955"/>
      <c r="E113" s="955"/>
      <c r="F113" s="955"/>
      <c r="G113" s="955"/>
      <c r="H113" s="955"/>
      <c r="I113" s="955"/>
      <c r="J113" s="955"/>
      <c r="K113" s="955"/>
      <c r="L113" s="955"/>
      <c r="M113" s="955"/>
      <c r="N113" s="955"/>
      <c r="O113" s="955"/>
      <c r="P113" s="955"/>
      <c r="Q113" s="955"/>
      <c r="R113" s="955"/>
      <c r="S113" s="955"/>
      <c r="T113" s="955"/>
      <c r="U113" s="955"/>
      <c r="V113" s="955"/>
      <c r="W113" s="955"/>
      <c r="X113" s="955"/>
      <c r="Y113" s="955"/>
      <c r="Z113" s="956"/>
      <c r="AA113" s="969">
        <v>118906</v>
      </c>
      <c r="AB113" s="970"/>
      <c r="AC113" s="970"/>
      <c r="AD113" s="970"/>
      <c r="AE113" s="971"/>
      <c r="AF113" s="972">
        <v>119672</v>
      </c>
      <c r="AG113" s="970"/>
      <c r="AH113" s="970"/>
      <c r="AI113" s="970"/>
      <c r="AJ113" s="971"/>
      <c r="AK113" s="972">
        <v>119663</v>
      </c>
      <c r="AL113" s="970"/>
      <c r="AM113" s="970"/>
      <c r="AN113" s="970"/>
      <c r="AO113" s="971"/>
      <c r="AP113" s="973">
        <v>2.2999999999999998</v>
      </c>
      <c r="AQ113" s="974"/>
      <c r="AR113" s="974"/>
      <c r="AS113" s="974"/>
      <c r="AT113" s="975"/>
      <c r="AU113" s="940"/>
      <c r="AV113" s="941"/>
      <c r="AW113" s="941"/>
      <c r="AX113" s="941"/>
      <c r="AY113" s="941"/>
      <c r="AZ113" s="954" t="s">
        <v>462</v>
      </c>
      <c r="BA113" s="955"/>
      <c r="BB113" s="955"/>
      <c r="BC113" s="955"/>
      <c r="BD113" s="955"/>
      <c r="BE113" s="955"/>
      <c r="BF113" s="955"/>
      <c r="BG113" s="955"/>
      <c r="BH113" s="955"/>
      <c r="BI113" s="955"/>
      <c r="BJ113" s="955"/>
      <c r="BK113" s="955"/>
      <c r="BL113" s="955"/>
      <c r="BM113" s="955"/>
      <c r="BN113" s="955"/>
      <c r="BO113" s="955"/>
      <c r="BP113" s="956"/>
      <c r="BQ113" s="957">
        <v>278282</v>
      </c>
      <c r="BR113" s="958"/>
      <c r="BS113" s="958"/>
      <c r="BT113" s="958"/>
      <c r="BU113" s="958"/>
      <c r="BV113" s="958">
        <v>255684</v>
      </c>
      <c r="BW113" s="958"/>
      <c r="BX113" s="958"/>
      <c r="BY113" s="958"/>
      <c r="BZ113" s="958"/>
      <c r="CA113" s="958">
        <v>210062</v>
      </c>
      <c r="CB113" s="958"/>
      <c r="CC113" s="958"/>
      <c r="CD113" s="958"/>
      <c r="CE113" s="958"/>
      <c r="CF113" s="952">
        <v>4.0999999999999996</v>
      </c>
      <c r="CG113" s="953"/>
      <c r="CH113" s="953"/>
      <c r="CI113" s="953"/>
      <c r="CJ113" s="953"/>
      <c r="CK113" s="980"/>
      <c r="CL113" s="981"/>
      <c r="CM113" s="954" t="s">
        <v>463</v>
      </c>
      <c r="CN113" s="955"/>
      <c r="CO113" s="955"/>
      <c r="CP113" s="955"/>
      <c r="CQ113" s="955"/>
      <c r="CR113" s="955"/>
      <c r="CS113" s="955"/>
      <c r="CT113" s="955"/>
      <c r="CU113" s="955"/>
      <c r="CV113" s="955"/>
      <c r="CW113" s="955"/>
      <c r="CX113" s="955"/>
      <c r="CY113" s="955"/>
      <c r="CZ113" s="955"/>
      <c r="DA113" s="955"/>
      <c r="DB113" s="955"/>
      <c r="DC113" s="955"/>
      <c r="DD113" s="955"/>
      <c r="DE113" s="955"/>
      <c r="DF113" s="956"/>
      <c r="DG113" s="990" t="s">
        <v>402</v>
      </c>
      <c r="DH113" s="991"/>
      <c r="DI113" s="991"/>
      <c r="DJ113" s="991"/>
      <c r="DK113" s="992"/>
      <c r="DL113" s="993" t="s">
        <v>402</v>
      </c>
      <c r="DM113" s="991"/>
      <c r="DN113" s="991"/>
      <c r="DO113" s="991"/>
      <c r="DP113" s="992"/>
      <c r="DQ113" s="993" t="s">
        <v>402</v>
      </c>
      <c r="DR113" s="991"/>
      <c r="DS113" s="991"/>
      <c r="DT113" s="991"/>
      <c r="DU113" s="992"/>
      <c r="DV113" s="994" t="s">
        <v>402</v>
      </c>
      <c r="DW113" s="995"/>
      <c r="DX113" s="995"/>
      <c r="DY113" s="995"/>
      <c r="DZ113" s="996"/>
    </row>
    <row r="114" spans="1:130" s="226" customFormat="1" ht="26.25" customHeight="1">
      <c r="A114" s="986"/>
      <c r="B114" s="987"/>
      <c r="C114" s="955" t="s">
        <v>464</v>
      </c>
      <c r="D114" s="955"/>
      <c r="E114" s="955"/>
      <c r="F114" s="955"/>
      <c r="G114" s="955"/>
      <c r="H114" s="955"/>
      <c r="I114" s="955"/>
      <c r="J114" s="955"/>
      <c r="K114" s="955"/>
      <c r="L114" s="955"/>
      <c r="M114" s="955"/>
      <c r="N114" s="955"/>
      <c r="O114" s="955"/>
      <c r="P114" s="955"/>
      <c r="Q114" s="955"/>
      <c r="R114" s="955"/>
      <c r="S114" s="955"/>
      <c r="T114" s="955"/>
      <c r="U114" s="955"/>
      <c r="V114" s="955"/>
      <c r="W114" s="955"/>
      <c r="X114" s="955"/>
      <c r="Y114" s="955"/>
      <c r="Z114" s="956"/>
      <c r="AA114" s="990">
        <v>32143</v>
      </c>
      <c r="AB114" s="991"/>
      <c r="AC114" s="991"/>
      <c r="AD114" s="991"/>
      <c r="AE114" s="992"/>
      <c r="AF114" s="993">
        <v>33876</v>
      </c>
      <c r="AG114" s="991"/>
      <c r="AH114" s="991"/>
      <c r="AI114" s="991"/>
      <c r="AJ114" s="992"/>
      <c r="AK114" s="993">
        <v>44815</v>
      </c>
      <c r="AL114" s="991"/>
      <c r="AM114" s="991"/>
      <c r="AN114" s="991"/>
      <c r="AO114" s="992"/>
      <c r="AP114" s="994">
        <v>0.9</v>
      </c>
      <c r="AQ114" s="995"/>
      <c r="AR114" s="995"/>
      <c r="AS114" s="995"/>
      <c r="AT114" s="996"/>
      <c r="AU114" s="940"/>
      <c r="AV114" s="941"/>
      <c r="AW114" s="941"/>
      <c r="AX114" s="941"/>
      <c r="AY114" s="941"/>
      <c r="AZ114" s="954" t="s">
        <v>465</v>
      </c>
      <c r="BA114" s="955"/>
      <c r="BB114" s="955"/>
      <c r="BC114" s="955"/>
      <c r="BD114" s="955"/>
      <c r="BE114" s="955"/>
      <c r="BF114" s="955"/>
      <c r="BG114" s="955"/>
      <c r="BH114" s="955"/>
      <c r="BI114" s="955"/>
      <c r="BJ114" s="955"/>
      <c r="BK114" s="955"/>
      <c r="BL114" s="955"/>
      <c r="BM114" s="955"/>
      <c r="BN114" s="955"/>
      <c r="BO114" s="955"/>
      <c r="BP114" s="956"/>
      <c r="BQ114" s="957">
        <v>516064</v>
      </c>
      <c r="BR114" s="958"/>
      <c r="BS114" s="958"/>
      <c r="BT114" s="958"/>
      <c r="BU114" s="958"/>
      <c r="BV114" s="958">
        <v>473765</v>
      </c>
      <c r="BW114" s="958"/>
      <c r="BX114" s="958"/>
      <c r="BY114" s="958"/>
      <c r="BZ114" s="958"/>
      <c r="CA114" s="958">
        <v>427093</v>
      </c>
      <c r="CB114" s="958"/>
      <c r="CC114" s="958"/>
      <c r="CD114" s="958"/>
      <c r="CE114" s="958"/>
      <c r="CF114" s="952">
        <v>8.3000000000000007</v>
      </c>
      <c r="CG114" s="953"/>
      <c r="CH114" s="953"/>
      <c r="CI114" s="953"/>
      <c r="CJ114" s="953"/>
      <c r="CK114" s="980"/>
      <c r="CL114" s="981"/>
      <c r="CM114" s="954" t="s">
        <v>466</v>
      </c>
      <c r="CN114" s="955"/>
      <c r="CO114" s="955"/>
      <c r="CP114" s="955"/>
      <c r="CQ114" s="955"/>
      <c r="CR114" s="955"/>
      <c r="CS114" s="955"/>
      <c r="CT114" s="955"/>
      <c r="CU114" s="955"/>
      <c r="CV114" s="955"/>
      <c r="CW114" s="955"/>
      <c r="CX114" s="955"/>
      <c r="CY114" s="955"/>
      <c r="CZ114" s="955"/>
      <c r="DA114" s="955"/>
      <c r="DB114" s="955"/>
      <c r="DC114" s="955"/>
      <c r="DD114" s="955"/>
      <c r="DE114" s="955"/>
      <c r="DF114" s="956"/>
      <c r="DG114" s="990" t="s">
        <v>179</v>
      </c>
      <c r="DH114" s="991"/>
      <c r="DI114" s="991"/>
      <c r="DJ114" s="991"/>
      <c r="DK114" s="992"/>
      <c r="DL114" s="993" t="s">
        <v>402</v>
      </c>
      <c r="DM114" s="991"/>
      <c r="DN114" s="991"/>
      <c r="DO114" s="991"/>
      <c r="DP114" s="992"/>
      <c r="DQ114" s="993" t="s">
        <v>179</v>
      </c>
      <c r="DR114" s="991"/>
      <c r="DS114" s="991"/>
      <c r="DT114" s="991"/>
      <c r="DU114" s="992"/>
      <c r="DV114" s="994" t="s">
        <v>179</v>
      </c>
      <c r="DW114" s="995"/>
      <c r="DX114" s="995"/>
      <c r="DY114" s="995"/>
      <c r="DZ114" s="996"/>
    </row>
    <row r="115" spans="1:130" s="226" customFormat="1" ht="26.25" customHeight="1">
      <c r="A115" s="986"/>
      <c r="B115" s="987"/>
      <c r="C115" s="955" t="s">
        <v>467</v>
      </c>
      <c r="D115" s="955"/>
      <c r="E115" s="955"/>
      <c r="F115" s="955"/>
      <c r="G115" s="955"/>
      <c r="H115" s="955"/>
      <c r="I115" s="955"/>
      <c r="J115" s="955"/>
      <c r="K115" s="955"/>
      <c r="L115" s="955"/>
      <c r="M115" s="955"/>
      <c r="N115" s="955"/>
      <c r="O115" s="955"/>
      <c r="P115" s="955"/>
      <c r="Q115" s="955"/>
      <c r="R115" s="955"/>
      <c r="S115" s="955"/>
      <c r="T115" s="955"/>
      <c r="U115" s="955"/>
      <c r="V115" s="955"/>
      <c r="W115" s="955"/>
      <c r="X115" s="955"/>
      <c r="Y115" s="955"/>
      <c r="Z115" s="956"/>
      <c r="AA115" s="969">
        <v>2000</v>
      </c>
      <c r="AB115" s="970"/>
      <c r="AC115" s="970"/>
      <c r="AD115" s="970"/>
      <c r="AE115" s="971"/>
      <c r="AF115" s="972">
        <v>2273</v>
      </c>
      <c r="AG115" s="970"/>
      <c r="AH115" s="970"/>
      <c r="AI115" s="970"/>
      <c r="AJ115" s="971"/>
      <c r="AK115" s="972">
        <v>1411</v>
      </c>
      <c r="AL115" s="970"/>
      <c r="AM115" s="970"/>
      <c r="AN115" s="970"/>
      <c r="AO115" s="971"/>
      <c r="AP115" s="973">
        <v>0</v>
      </c>
      <c r="AQ115" s="974"/>
      <c r="AR115" s="974"/>
      <c r="AS115" s="974"/>
      <c r="AT115" s="975"/>
      <c r="AU115" s="940"/>
      <c r="AV115" s="941"/>
      <c r="AW115" s="941"/>
      <c r="AX115" s="941"/>
      <c r="AY115" s="941"/>
      <c r="AZ115" s="954" t="s">
        <v>468</v>
      </c>
      <c r="BA115" s="955"/>
      <c r="BB115" s="955"/>
      <c r="BC115" s="955"/>
      <c r="BD115" s="955"/>
      <c r="BE115" s="955"/>
      <c r="BF115" s="955"/>
      <c r="BG115" s="955"/>
      <c r="BH115" s="955"/>
      <c r="BI115" s="955"/>
      <c r="BJ115" s="955"/>
      <c r="BK115" s="955"/>
      <c r="BL115" s="955"/>
      <c r="BM115" s="955"/>
      <c r="BN115" s="955"/>
      <c r="BO115" s="955"/>
      <c r="BP115" s="956"/>
      <c r="BQ115" s="957" t="s">
        <v>179</v>
      </c>
      <c r="BR115" s="958"/>
      <c r="BS115" s="958"/>
      <c r="BT115" s="958"/>
      <c r="BU115" s="958"/>
      <c r="BV115" s="958" t="s">
        <v>179</v>
      </c>
      <c r="BW115" s="958"/>
      <c r="BX115" s="958"/>
      <c r="BY115" s="958"/>
      <c r="BZ115" s="958"/>
      <c r="CA115" s="958" t="s">
        <v>179</v>
      </c>
      <c r="CB115" s="958"/>
      <c r="CC115" s="958"/>
      <c r="CD115" s="958"/>
      <c r="CE115" s="958"/>
      <c r="CF115" s="952" t="s">
        <v>402</v>
      </c>
      <c r="CG115" s="953"/>
      <c r="CH115" s="953"/>
      <c r="CI115" s="953"/>
      <c r="CJ115" s="953"/>
      <c r="CK115" s="980"/>
      <c r="CL115" s="981"/>
      <c r="CM115" s="954" t="s">
        <v>469</v>
      </c>
      <c r="CN115" s="955"/>
      <c r="CO115" s="955"/>
      <c r="CP115" s="955"/>
      <c r="CQ115" s="955"/>
      <c r="CR115" s="955"/>
      <c r="CS115" s="955"/>
      <c r="CT115" s="955"/>
      <c r="CU115" s="955"/>
      <c r="CV115" s="955"/>
      <c r="CW115" s="955"/>
      <c r="CX115" s="955"/>
      <c r="CY115" s="955"/>
      <c r="CZ115" s="955"/>
      <c r="DA115" s="955"/>
      <c r="DB115" s="955"/>
      <c r="DC115" s="955"/>
      <c r="DD115" s="955"/>
      <c r="DE115" s="955"/>
      <c r="DF115" s="956"/>
      <c r="DG115" s="990" t="s">
        <v>402</v>
      </c>
      <c r="DH115" s="991"/>
      <c r="DI115" s="991"/>
      <c r="DJ115" s="991"/>
      <c r="DK115" s="992"/>
      <c r="DL115" s="993" t="s">
        <v>402</v>
      </c>
      <c r="DM115" s="991"/>
      <c r="DN115" s="991"/>
      <c r="DO115" s="991"/>
      <c r="DP115" s="992"/>
      <c r="DQ115" s="993" t="s">
        <v>402</v>
      </c>
      <c r="DR115" s="991"/>
      <c r="DS115" s="991"/>
      <c r="DT115" s="991"/>
      <c r="DU115" s="992"/>
      <c r="DV115" s="994" t="s">
        <v>179</v>
      </c>
      <c r="DW115" s="995"/>
      <c r="DX115" s="995"/>
      <c r="DY115" s="995"/>
      <c r="DZ115" s="996"/>
    </row>
    <row r="116" spans="1:130" s="226" customFormat="1" ht="26.25" customHeight="1">
      <c r="A116" s="988"/>
      <c r="B116" s="989"/>
      <c r="C116" s="997" t="s">
        <v>470</v>
      </c>
      <c r="D116" s="997"/>
      <c r="E116" s="997"/>
      <c r="F116" s="997"/>
      <c r="G116" s="997"/>
      <c r="H116" s="997"/>
      <c r="I116" s="997"/>
      <c r="J116" s="997"/>
      <c r="K116" s="997"/>
      <c r="L116" s="997"/>
      <c r="M116" s="997"/>
      <c r="N116" s="997"/>
      <c r="O116" s="997"/>
      <c r="P116" s="997"/>
      <c r="Q116" s="997"/>
      <c r="R116" s="997"/>
      <c r="S116" s="997"/>
      <c r="T116" s="997"/>
      <c r="U116" s="997"/>
      <c r="V116" s="997"/>
      <c r="W116" s="997"/>
      <c r="X116" s="997"/>
      <c r="Y116" s="997"/>
      <c r="Z116" s="998"/>
      <c r="AA116" s="990" t="s">
        <v>179</v>
      </c>
      <c r="AB116" s="991"/>
      <c r="AC116" s="991"/>
      <c r="AD116" s="991"/>
      <c r="AE116" s="992"/>
      <c r="AF116" s="993" t="s">
        <v>402</v>
      </c>
      <c r="AG116" s="991"/>
      <c r="AH116" s="991"/>
      <c r="AI116" s="991"/>
      <c r="AJ116" s="992"/>
      <c r="AK116" s="993" t="s">
        <v>402</v>
      </c>
      <c r="AL116" s="991"/>
      <c r="AM116" s="991"/>
      <c r="AN116" s="991"/>
      <c r="AO116" s="992"/>
      <c r="AP116" s="994" t="s">
        <v>402</v>
      </c>
      <c r="AQ116" s="995"/>
      <c r="AR116" s="995"/>
      <c r="AS116" s="995"/>
      <c r="AT116" s="996"/>
      <c r="AU116" s="940"/>
      <c r="AV116" s="941"/>
      <c r="AW116" s="941"/>
      <c r="AX116" s="941"/>
      <c r="AY116" s="941"/>
      <c r="AZ116" s="999" t="s">
        <v>471</v>
      </c>
      <c r="BA116" s="1000"/>
      <c r="BB116" s="1000"/>
      <c r="BC116" s="1000"/>
      <c r="BD116" s="1000"/>
      <c r="BE116" s="1000"/>
      <c r="BF116" s="1000"/>
      <c r="BG116" s="1000"/>
      <c r="BH116" s="1000"/>
      <c r="BI116" s="1000"/>
      <c r="BJ116" s="1000"/>
      <c r="BK116" s="1000"/>
      <c r="BL116" s="1000"/>
      <c r="BM116" s="1000"/>
      <c r="BN116" s="1000"/>
      <c r="BO116" s="1000"/>
      <c r="BP116" s="1001"/>
      <c r="BQ116" s="957" t="s">
        <v>179</v>
      </c>
      <c r="BR116" s="958"/>
      <c r="BS116" s="958"/>
      <c r="BT116" s="958"/>
      <c r="BU116" s="958"/>
      <c r="BV116" s="958" t="s">
        <v>130</v>
      </c>
      <c r="BW116" s="958"/>
      <c r="BX116" s="958"/>
      <c r="BY116" s="958"/>
      <c r="BZ116" s="958"/>
      <c r="CA116" s="958" t="s">
        <v>402</v>
      </c>
      <c r="CB116" s="958"/>
      <c r="CC116" s="958"/>
      <c r="CD116" s="958"/>
      <c r="CE116" s="958"/>
      <c r="CF116" s="952" t="s">
        <v>402</v>
      </c>
      <c r="CG116" s="953"/>
      <c r="CH116" s="953"/>
      <c r="CI116" s="953"/>
      <c r="CJ116" s="953"/>
      <c r="CK116" s="980"/>
      <c r="CL116" s="981"/>
      <c r="CM116" s="954" t="s">
        <v>472</v>
      </c>
      <c r="CN116" s="955"/>
      <c r="CO116" s="955"/>
      <c r="CP116" s="955"/>
      <c r="CQ116" s="955"/>
      <c r="CR116" s="955"/>
      <c r="CS116" s="955"/>
      <c r="CT116" s="955"/>
      <c r="CU116" s="955"/>
      <c r="CV116" s="955"/>
      <c r="CW116" s="955"/>
      <c r="CX116" s="955"/>
      <c r="CY116" s="955"/>
      <c r="CZ116" s="955"/>
      <c r="DA116" s="955"/>
      <c r="DB116" s="955"/>
      <c r="DC116" s="955"/>
      <c r="DD116" s="955"/>
      <c r="DE116" s="955"/>
      <c r="DF116" s="956"/>
      <c r="DG116" s="990" t="s">
        <v>130</v>
      </c>
      <c r="DH116" s="991"/>
      <c r="DI116" s="991"/>
      <c r="DJ116" s="991"/>
      <c r="DK116" s="992"/>
      <c r="DL116" s="993" t="s">
        <v>458</v>
      </c>
      <c r="DM116" s="991"/>
      <c r="DN116" s="991"/>
      <c r="DO116" s="991"/>
      <c r="DP116" s="992"/>
      <c r="DQ116" s="993" t="s">
        <v>179</v>
      </c>
      <c r="DR116" s="991"/>
      <c r="DS116" s="991"/>
      <c r="DT116" s="991"/>
      <c r="DU116" s="992"/>
      <c r="DV116" s="994" t="s">
        <v>179</v>
      </c>
      <c r="DW116" s="995"/>
      <c r="DX116" s="995"/>
      <c r="DY116" s="995"/>
      <c r="DZ116" s="996"/>
    </row>
    <row r="117" spans="1:130" s="226" customFormat="1" ht="26.25" customHeight="1">
      <c r="A117" s="944" t="s">
        <v>194</v>
      </c>
      <c r="B117" s="925"/>
      <c r="C117" s="925"/>
      <c r="D117" s="925"/>
      <c r="E117" s="925"/>
      <c r="F117" s="925"/>
      <c r="G117" s="925"/>
      <c r="H117" s="925"/>
      <c r="I117" s="925"/>
      <c r="J117" s="925"/>
      <c r="K117" s="925"/>
      <c r="L117" s="925"/>
      <c r="M117" s="925"/>
      <c r="N117" s="925"/>
      <c r="O117" s="925"/>
      <c r="P117" s="925"/>
      <c r="Q117" s="925"/>
      <c r="R117" s="925"/>
      <c r="S117" s="925"/>
      <c r="T117" s="925"/>
      <c r="U117" s="925"/>
      <c r="V117" s="925"/>
      <c r="W117" s="925"/>
      <c r="X117" s="925"/>
      <c r="Y117" s="1009" t="s">
        <v>473</v>
      </c>
      <c r="Z117" s="926"/>
      <c r="AA117" s="1010">
        <v>725818</v>
      </c>
      <c r="AB117" s="1011"/>
      <c r="AC117" s="1011"/>
      <c r="AD117" s="1011"/>
      <c r="AE117" s="1012"/>
      <c r="AF117" s="1013">
        <v>737997</v>
      </c>
      <c r="AG117" s="1011"/>
      <c r="AH117" s="1011"/>
      <c r="AI117" s="1011"/>
      <c r="AJ117" s="1012"/>
      <c r="AK117" s="1013">
        <v>775014</v>
      </c>
      <c r="AL117" s="1011"/>
      <c r="AM117" s="1011"/>
      <c r="AN117" s="1011"/>
      <c r="AO117" s="1012"/>
      <c r="AP117" s="1014"/>
      <c r="AQ117" s="1015"/>
      <c r="AR117" s="1015"/>
      <c r="AS117" s="1015"/>
      <c r="AT117" s="1016"/>
      <c r="AU117" s="940"/>
      <c r="AV117" s="941"/>
      <c r="AW117" s="941"/>
      <c r="AX117" s="941"/>
      <c r="AY117" s="941"/>
      <c r="AZ117" s="1006" t="s">
        <v>474</v>
      </c>
      <c r="BA117" s="1007"/>
      <c r="BB117" s="1007"/>
      <c r="BC117" s="1007"/>
      <c r="BD117" s="1007"/>
      <c r="BE117" s="1007"/>
      <c r="BF117" s="1007"/>
      <c r="BG117" s="1007"/>
      <c r="BH117" s="1007"/>
      <c r="BI117" s="1007"/>
      <c r="BJ117" s="1007"/>
      <c r="BK117" s="1007"/>
      <c r="BL117" s="1007"/>
      <c r="BM117" s="1007"/>
      <c r="BN117" s="1007"/>
      <c r="BO117" s="1007"/>
      <c r="BP117" s="1008"/>
      <c r="BQ117" s="957" t="s">
        <v>402</v>
      </c>
      <c r="BR117" s="958"/>
      <c r="BS117" s="958"/>
      <c r="BT117" s="958"/>
      <c r="BU117" s="958"/>
      <c r="BV117" s="958" t="s">
        <v>179</v>
      </c>
      <c r="BW117" s="958"/>
      <c r="BX117" s="958"/>
      <c r="BY117" s="958"/>
      <c r="BZ117" s="958"/>
      <c r="CA117" s="958" t="s">
        <v>458</v>
      </c>
      <c r="CB117" s="958"/>
      <c r="CC117" s="958"/>
      <c r="CD117" s="958"/>
      <c r="CE117" s="958"/>
      <c r="CF117" s="952" t="s">
        <v>402</v>
      </c>
      <c r="CG117" s="953"/>
      <c r="CH117" s="953"/>
      <c r="CI117" s="953"/>
      <c r="CJ117" s="953"/>
      <c r="CK117" s="980"/>
      <c r="CL117" s="981"/>
      <c r="CM117" s="954" t="s">
        <v>475</v>
      </c>
      <c r="CN117" s="955"/>
      <c r="CO117" s="955"/>
      <c r="CP117" s="955"/>
      <c r="CQ117" s="955"/>
      <c r="CR117" s="955"/>
      <c r="CS117" s="955"/>
      <c r="CT117" s="955"/>
      <c r="CU117" s="955"/>
      <c r="CV117" s="955"/>
      <c r="CW117" s="955"/>
      <c r="CX117" s="955"/>
      <c r="CY117" s="955"/>
      <c r="CZ117" s="955"/>
      <c r="DA117" s="955"/>
      <c r="DB117" s="955"/>
      <c r="DC117" s="955"/>
      <c r="DD117" s="955"/>
      <c r="DE117" s="955"/>
      <c r="DF117" s="956"/>
      <c r="DG117" s="990" t="s">
        <v>179</v>
      </c>
      <c r="DH117" s="991"/>
      <c r="DI117" s="991"/>
      <c r="DJ117" s="991"/>
      <c r="DK117" s="992"/>
      <c r="DL117" s="993" t="s">
        <v>179</v>
      </c>
      <c r="DM117" s="991"/>
      <c r="DN117" s="991"/>
      <c r="DO117" s="991"/>
      <c r="DP117" s="992"/>
      <c r="DQ117" s="993" t="s">
        <v>179</v>
      </c>
      <c r="DR117" s="991"/>
      <c r="DS117" s="991"/>
      <c r="DT117" s="991"/>
      <c r="DU117" s="992"/>
      <c r="DV117" s="994" t="s">
        <v>179</v>
      </c>
      <c r="DW117" s="995"/>
      <c r="DX117" s="995"/>
      <c r="DY117" s="995"/>
      <c r="DZ117" s="996"/>
    </row>
    <row r="118" spans="1:130" s="226" customFormat="1" ht="26.25" customHeight="1">
      <c r="A118" s="944" t="s">
        <v>447</v>
      </c>
      <c r="B118" s="925"/>
      <c r="C118" s="925"/>
      <c r="D118" s="925"/>
      <c r="E118" s="925"/>
      <c r="F118" s="925"/>
      <c r="G118" s="925"/>
      <c r="H118" s="925"/>
      <c r="I118" s="925"/>
      <c r="J118" s="925"/>
      <c r="K118" s="925"/>
      <c r="L118" s="925"/>
      <c r="M118" s="925"/>
      <c r="N118" s="925"/>
      <c r="O118" s="925"/>
      <c r="P118" s="925"/>
      <c r="Q118" s="925"/>
      <c r="R118" s="925"/>
      <c r="S118" s="925"/>
      <c r="T118" s="925"/>
      <c r="U118" s="925"/>
      <c r="V118" s="925"/>
      <c r="W118" s="925"/>
      <c r="X118" s="925"/>
      <c r="Y118" s="925"/>
      <c r="Z118" s="926"/>
      <c r="AA118" s="924" t="s">
        <v>444</v>
      </c>
      <c r="AB118" s="925"/>
      <c r="AC118" s="925"/>
      <c r="AD118" s="925"/>
      <c r="AE118" s="926"/>
      <c r="AF118" s="924" t="s">
        <v>445</v>
      </c>
      <c r="AG118" s="925"/>
      <c r="AH118" s="925"/>
      <c r="AI118" s="925"/>
      <c r="AJ118" s="926"/>
      <c r="AK118" s="924" t="s">
        <v>312</v>
      </c>
      <c r="AL118" s="925"/>
      <c r="AM118" s="925"/>
      <c r="AN118" s="925"/>
      <c r="AO118" s="926"/>
      <c r="AP118" s="1002" t="s">
        <v>446</v>
      </c>
      <c r="AQ118" s="1003"/>
      <c r="AR118" s="1003"/>
      <c r="AS118" s="1003"/>
      <c r="AT118" s="1004"/>
      <c r="AU118" s="940"/>
      <c r="AV118" s="941"/>
      <c r="AW118" s="941"/>
      <c r="AX118" s="941"/>
      <c r="AY118" s="941"/>
      <c r="AZ118" s="1005" t="s">
        <v>476</v>
      </c>
      <c r="BA118" s="997"/>
      <c r="BB118" s="997"/>
      <c r="BC118" s="997"/>
      <c r="BD118" s="997"/>
      <c r="BE118" s="997"/>
      <c r="BF118" s="997"/>
      <c r="BG118" s="997"/>
      <c r="BH118" s="997"/>
      <c r="BI118" s="997"/>
      <c r="BJ118" s="997"/>
      <c r="BK118" s="997"/>
      <c r="BL118" s="997"/>
      <c r="BM118" s="997"/>
      <c r="BN118" s="997"/>
      <c r="BO118" s="997"/>
      <c r="BP118" s="998"/>
      <c r="BQ118" s="1031" t="s">
        <v>179</v>
      </c>
      <c r="BR118" s="1032"/>
      <c r="BS118" s="1032"/>
      <c r="BT118" s="1032"/>
      <c r="BU118" s="1032"/>
      <c r="BV118" s="1032" t="s">
        <v>179</v>
      </c>
      <c r="BW118" s="1032"/>
      <c r="BX118" s="1032"/>
      <c r="BY118" s="1032"/>
      <c r="BZ118" s="1032"/>
      <c r="CA118" s="1032" t="s">
        <v>179</v>
      </c>
      <c r="CB118" s="1032"/>
      <c r="CC118" s="1032"/>
      <c r="CD118" s="1032"/>
      <c r="CE118" s="1032"/>
      <c r="CF118" s="952" t="s">
        <v>179</v>
      </c>
      <c r="CG118" s="953"/>
      <c r="CH118" s="953"/>
      <c r="CI118" s="953"/>
      <c r="CJ118" s="953"/>
      <c r="CK118" s="980"/>
      <c r="CL118" s="981"/>
      <c r="CM118" s="954" t="s">
        <v>477</v>
      </c>
      <c r="CN118" s="955"/>
      <c r="CO118" s="955"/>
      <c r="CP118" s="955"/>
      <c r="CQ118" s="955"/>
      <c r="CR118" s="955"/>
      <c r="CS118" s="955"/>
      <c r="CT118" s="955"/>
      <c r="CU118" s="955"/>
      <c r="CV118" s="955"/>
      <c r="CW118" s="955"/>
      <c r="CX118" s="955"/>
      <c r="CY118" s="955"/>
      <c r="CZ118" s="955"/>
      <c r="DA118" s="955"/>
      <c r="DB118" s="955"/>
      <c r="DC118" s="955"/>
      <c r="DD118" s="955"/>
      <c r="DE118" s="955"/>
      <c r="DF118" s="956"/>
      <c r="DG118" s="990" t="s">
        <v>402</v>
      </c>
      <c r="DH118" s="991"/>
      <c r="DI118" s="991"/>
      <c r="DJ118" s="991"/>
      <c r="DK118" s="992"/>
      <c r="DL118" s="993" t="s">
        <v>179</v>
      </c>
      <c r="DM118" s="991"/>
      <c r="DN118" s="991"/>
      <c r="DO118" s="991"/>
      <c r="DP118" s="992"/>
      <c r="DQ118" s="993" t="s">
        <v>402</v>
      </c>
      <c r="DR118" s="991"/>
      <c r="DS118" s="991"/>
      <c r="DT118" s="991"/>
      <c r="DU118" s="992"/>
      <c r="DV118" s="994" t="s">
        <v>402</v>
      </c>
      <c r="DW118" s="995"/>
      <c r="DX118" s="995"/>
      <c r="DY118" s="995"/>
      <c r="DZ118" s="996"/>
    </row>
    <row r="119" spans="1:130" s="226" customFormat="1" ht="26.25" customHeight="1">
      <c r="A119" s="1088" t="s">
        <v>450</v>
      </c>
      <c r="B119" s="979"/>
      <c r="C119" s="961" t="s">
        <v>451</v>
      </c>
      <c r="D119" s="929"/>
      <c r="E119" s="929"/>
      <c r="F119" s="929"/>
      <c r="G119" s="929"/>
      <c r="H119" s="929"/>
      <c r="I119" s="929"/>
      <c r="J119" s="929"/>
      <c r="K119" s="929"/>
      <c r="L119" s="929"/>
      <c r="M119" s="929"/>
      <c r="N119" s="929"/>
      <c r="O119" s="929"/>
      <c r="P119" s="929"/>
      <c r="Q119" s="929"/>
      <c r="R119" s="929"/>
      <c r="S119" s="929"/>
      <c r="T119" s="929"/>
      <c r="U119" s="929"/>
      <c r="V119" s="929"/>
      <c r="W119" s="929"/>
      <c r="X119" s="929"/>
      <c r="Y119" s="929"/>
      <c r="Z119" s="930"/>
      <c r="AA119" s="931" t="s">
        <v>402</v>
      </c>
      <c r="AB119" s="932"/>
      <c r="AC119" s="932"/>
      <c r="AD119" s="932"/>
      <c r="AE119" s="933"/>
      <c r="AF119" s="934" t="s">
        <v>179</v>
      </c>
      <c r="AG119" s="932"/>
      <c r="AH119" s="932"/>
      <c r="AI119" s="932"/>
      <c r="AJ119" s="933"/>
      <c r="AK119" s="934" t="s">
        <v>179</v>
      </c>
      <c r="AL119" s="932"/>
      <c r="AM119" s="932"/>
      <c r="AN119" s="932"/>
      <c r="AO119" s="933"/>
      <c r="AP119" s="935" t="s">
        <v>179</v>
      </c>
      <c r="AQ119" s="936"/>
      <c r="AR119" s="936"/>
      <c r="AS119" s="936"/>
      <c r="AT119" s="937"/>
      <c r="AU119" s="942"/>
      <c r="AV119" s="943"/>
      <c r="AW119" s="943"/>
      <c r="AX119" s="943"/>
      <c r="AY119" s="943"/>
      <c r="AZ119" s="247" t="s">
        <v>194</v>
      </c>
      <c r="BA119" s="247"/>
      <c r="BB119" s="247"/>
      <c r="BC119" s="247"/>
      <c r="BD119" s="247"/>
      <c r="BE119" s="247"/>
      <c r="BF119" s="247"/>
      <c r="BG119" s="247"/>
      <c r="BH119" s="247"/>
      <c r="BI119" s="247"/>
      <c r="BJ119" s="247"/>
      <c r="BK119" s="247"/>
      <c r="BL119" s="247"/>
      <c r="BM119" s="247"/>
      <c r="BN119" s="247"/>
      <c r="BO119" s="1009" t="s">
        <v>478</v>
      </c>
      <c r="BP119" s="1037"/>
      <c r="BQ119" s="1031">
        <v>13804050</v>
      </c>
      <c r="BR119" s="1032"/>
      <c r="BS119" s="1032"/>
      <c r="BT119" s="1032"/>
      <c r="BU119" s="1032"/>
      <c r="BV119" s="1032">
        <v>13932058</v>
      </c>
      <c r="BW119" s="1032"/>
      <c r="BX119" s="1032"/>
      <c r="BY119" s="1032"/>
      <c r="BZ119" s="1032"/>
      <c r="CA119" s="1032">
        <v>13593925</v>
      </c>
      <c r="CB119" s="1032"/>
      <c r="CC119" s="1032"/>
      <c r="CD119" s="1032"/>
      <c r="CE119" s="1032"/>
      <c r="CF119" s="1033"/>
      <c r="CG119" s="1034"/>
      <c r="CH119" s="1034"/>
      <c r="CI119" s="1034"/>
      <c r="CJ119" s="1035"/>
      <c r="CK119" s="982"/>
      <c r="CL119" s="983"/>
      <c r="CM119" s="1005" t="s">
        <v>479</v>
      </c>
      <c r="CN119" s="997"/>
      <c r="CO119" s="997"/>
      <c r="CP119" s="997"/>
      <c r="CQ119" s="997"/>
      <c r="CR119" s="997"/>
      <c r="CS119" s="997"/>
      <c r="CT119" s="997"/>
      <c r="CU119" s="997"/>
      <c r="CV119" s="997"/>
      <c r="CW119" s="997"/>
      <c r="CX119" s="997"/>
      <c r="CY119" s="997"/>
      <c r="CZ119" s="997"/>
      <c r="DA119" s="997"/>
      <c r="DB119" s="997"/>
      <c r="DC119" s="997"/>
      <c r="DD119" s="997"/>
      <c r="DE119" s="997"/>
      <c r="DF119" s="998"/>
      <c r="DG119" s="1036" t="s">
        <v>402</v>
      </c>
      <c r="DH119" s="1018"/>
      <c r="DI119" s="1018"/>
      <c r="DJ119" s="1018"/>
      <c r="DK119" s="1019"/>
      <c r="DL119" s="1017" t="s">
        <v>402</v>
      </c>
      <c r="DM119" s="1018"/>
      <c r="DN119" s="1018"/>
      <c r="DO119" s="1018"/>
      <c r="DP119" s="1019"/>
      <c r="DQ119" s="1017" t="s">
        <v>402</v>
      </c>
      <c r="DR119" s="1018"/>
      <c r="DS119" s="1018"/>
      <c r="DT119" s="1018"/>
      <c r="DU119" s="1019"/>
      <c r="DV119" s="1020" t="s">
        <v>402</v>
      </c>
      <c r="DW119" s="1021"/>
      <c r="DX119" s="1021"/>
      <c r="DY119" s="1021"/>
      <c r="DZ119" s="1022"/>
    </row>
    <row r="120" spans="1:130" s="226" customFormat="1" ht="26.25" customHeight="1">
      <c r="A120" s="1089"/>
      <c r="B120" s="981"/>
      <c r="C120" s="954" t="s">
        <v>455</v>
      </c>
      <c r="D120" s="955"/>
      <c r="E120" s="955"/>
      <c r="F120" s="955"/>
      <c r="G120" s="955"/>
      <c r="H120" s="955"/>
      <c r="I120" s="955"/>
      <c r="J120" s="955"/>
      <c r="K120" s="955"/>
      <c r="L120" s="955"/>
      <c r="M120" s="955"/>
      <c r="N120" s="955"/>
      <c r="O120" s="955"/>
      <c r="P120" s="955"/>
      <c r="Q120" s="955"/>
      <c r="R120" s="955"/>
      <c r="S120" s="955"/>
      <c r="T120" s="955"/>
      <c r="U120" s="955"/>
      <c r="V120" s="955"/>
      <c r="W120" s="955"/>
      <c r="X120" s="955"/>
      <c r="Y120" s="955"/>
      <c r="Z120" s="956"/>
      <c r="AA120" s="990" t="s">
        <v>402</v>
      </c>
      <c r="AB120" s="991"/>
      <c r="AC120" s="991"/>
      <c r="AD120" s="991"/>
      <c r="AE120" s="992"/>
      <c r="AF120" s="993" t="s">
        <v>402</v>
      </c>
      <c r="AG120" s="991"/>
      <c r="AH120" s="991"/>
      <c r="AI120" s="991"/>
      <c r="AJ120" s="992"/>
      <c r="AK120" s="993" t="s">
        <v>402</v>
      </c>
      <c r="AL120" s="991"/>
      <c r="AM120" s="991"/>
      <c r="AN120" s="991"/>
      <c r="AO120" s="992"/>
      <c r="AP120" s="994" t="s">
        <v>179</v>
      </c>
      <c r="AQ120" s="995"/>
      <c r="AR120" s="995"/>
      <c r="AS120" s="995"/>
      <c r="AT120" s="996"/>
      <c r="AU120" s="1023" t="s">
        <v>480</v>
      </c>
      <c r="AV120" s="1024"/>
      <c r="AW120" s="1024"/>
      <c r="AX120" s="1024"/>
      <c r="AY120" s="1025"/>
      <c r="AZ120" s="961" t="s">
        <v>481</v>
      </c>
      <c r="BA120" s="929"/>
      <c r="BB120" s="929"/>
      <c r="BC120" s="929"/>
      <c r="BD120" s="929"/>
      <c r="BE120" s="929"/>
      <c r="BF120" s="929"/>
      <c r="BG120" s="929"/>
      <c r="BH120" s="929"/>
      <c r="BI120" s="929"/>
      <c r="BJ120" s="929"/>
      <c r="BK120" s="929"/>
      <c r="BL120" s="929"/>
      <c r="BM120" s="929"/>
      <c r="BN120" s="929"/>
      <c r="BO120" s="929"/>
      <c r="BP120" s="930"/>
      <c r="BQ120" s="962">
        <v>2330868</v>
      </c>
      <c r="BR120" s="963"/>
      <c r="BS120" s="963"/>
      <c r="BT120" s="963"/>
      <c r="BU120" s="963"/>
      <c r="BV120" s="963">
        <v>2198170</v>
      </c>
      <c r="BW120" s="963"/>
      <c r="BX120" s="963"/>
      <c r="BY120" s="963"/>
      <c r="BZ120" s="963"/>
      <c r="CA120" s="963">
        <v>2315354</v>
      </c>
      <c r="CB120" s="963"/>
      <c r="CC120" s="963"/>
      <c r="CD120" s="963"/>
      <c r="CE120" s="963"/>
      <c r="CF120" s="976">
        <v>45.1</v>
      </c>
      <c r="CG120" s="977"/>
      <c r="CH120" s="977"/>
      <c r="CI120" s="977"/>
      <c r="CJ120" s="977"/>
      <c r="CK120" s="1038" t="s">
        <v>482</v>
      </c>
      <c r="CL120" s="1039"/>
      <c r="CM120" s="1039"/>
      <c r="CN120" s="1039"/>
      <c r="CO120" s="1040"/>
      <c r="CP120" s="1046" t="s">
        <v>483</v>
      </c>
      <c r="CQ120" s="1047"/>
      <c r="CR120" s="1047"/>
      <c r="CS120" s="1047"/>
      <c r="CT120" s="1047"/>
      <c r="CU120" s="1047"/>
      <c r="CV120" s="1047"/>
      <c r="CW120" s="1047"/>
      <c r="CX120" s="1047"/>
      <c r="CY120" s="1047"/>
      <c r="CZ120" s="1047"/>
      <c r="DA120" s="1047"/>
      <c r="DB120" s="1047"/>
      <c r="DC120" s="1047"/>
      <c r="DD120" s="1047"/>
      <c r="DE120" s="1047"/>
      <c r="DF120" s="1048"/>
      <c r="DG120" s="962">
        <v>3235562</v>
      </c>
      <c r="DH120" s="963"/>
      <c r="DI120" s="963"/>
      <c r="DJ120" s="963"/>
      <c r="DK120" s="963"/>
      <c r="DL120" s="963">
        <v>3090038</v>
      </c>
      <c r="DM120" s="963"/>
      <c r="DN120" s="963"/>
      <c r="DO120" s="963"/>
      <c r="DP120" s="963"/>
      <c r="DQ120" s="963">
        <v>2962264</v>
      </c>
      <c r="DR120" s="963"/>
      <c r="DS120" s="963"/>
      <c r="DT120" s="963"/>
      <c r="DU120" s="963"/>
      <c r="DV120" s="964">
        <v>57.7</v>
      </c>
      <c r="DW120" s="964"/>
      <c r="DX120" s="964"/>
      <c r="DY120" s="964"/>
      <c r="DZ120" s="965"/>
    </row>
    <row r="121" spans="1:130" s="226" customFormat="1" ht="26.25" customHeight="1">
      <c r="A121" s="1089"/>
      <c r="B121" s="981"/>
      <c r="C121" s="1006" t="s">
        <v>484</v>
      </c>
      <c r="D121" s="1007"/>
      <c r="E121" s="1007"/>
      <c r="F121" s="1007"/>
      <c r="G121" s="1007"/>
      <c r="H121" s="1007"/>
      <c r="I121" s="1007"/>
      <c r="J121" s="1007"/>
      <c r="K121" s="1007"/>
      <c r="L121" s="1007"/>
      <c r="M121" s="1007"/>
      <c r="N121" s="1007"/>
      <c r="O121" s="1007"/>
      <c r="P121" s="1007"/>
      <c r="Q121" s="1007"/>
      <c r="R121" s="1007"/>
      <c r="S121" s="1007"/>
      <c r="T121" s="1007"/>
      <c r="U121" s="1007"/>
      <c r="V121" s="1007"/>
      <c r="W121" s="1007"/>
      <c r="X121" s="1007"/>
      <c r="Y121" s="1007"/>
      <c r="Z121" s="1008"/>
      <c r="AA121" s="990" t="s">
        <v>402</v>
      </c>
      <c r="AB121" s="991"/>
      <c r="AC121" s="991"/>
      <c r="AD121" s="991"/>
      <c r="AE121" s="992"/>
      <c r="AF121" s="993" t="s">
        <v>179</v>
      </c>
      <c r="AG121" s="991"/>
      <c r="AH121" s="991"/>
      <c r="AI121" s="991"/>
      <c r="AJ121" s="992"/>
      <c r="AK121" s="993" t="s">
        <v>179</v>
      </c>
      <c r="AL121" s="991"/>
      <c r="AM121" s="991"/>
      <c r="AN121" s="991"/>
      <c r="AO121" s="992"/>
      <c r="AP121" s="994" t="s">
        <v>402</v>
      </c>
      <c r="AQ121" s="995"/>
      <c r="AR121" s="995"/>
      <c r="AS121" s="995"/>
      <c r="AT121" s="996"/>
      <c r="AU121" s="1026"/>
      <c r="AV121" s="1027"/>
      <c r="AW121" s="1027"/>
      <c r="AX121" s="1027"/>
      <c r="AY121" s="1028"/>
      <c r="AZ121" s="954" t="s">
        <v>485</v>
      </c>
      <c r="BA121" s="955"/>
      <c r="BB121" s="955"/>
      <c r="BC121" s="955"/>
      <c r="BD121" s="955"/>
      <c r="BE121" s="955"/>
      <c r="BF121" s="955"/>
      <c r="BG121" s="955"/>
      <c r="BH121" s="955"/>
      <c r="BI121" s="955"/>
      <c r="BJ121" s="955"/>
      <c r="BK121" s="955"/>
      <c r="BL121" s="955"/>
      <c r="BM121" s="955"/>
      <c r="BN121" s="955"/>
      <c r="BO121" s="955"/>
      <c r="BP121" s="956"/>
      <c r="BQ121" s="957">
        <v>132230</v>
      </c>
      <c r="BR121" s="958"/>
      <c r="BS121" s="958"/>
      <c r="BT121" s="958"/>
      <c r="BU121" s="958"/>
      <c r="BV121" s="958">
        <v>111847</v>
      </c>
      <c r="BW121" s="958"/>
      <c r="BX121" s="958"/>
      <c r="BY121" s="958"/>
      <c r="BZ121" s="958"/>
      <c r="CA121" s="958">
        <v>86793</v>
      </c>
      <c r="CB121" s="958"/>
      <c r="CC121" s="958"/>
      <c r="CD121" s="958"/>
      <c r="CE121" s="958"/>
      <c r="CF121" s="952">
        <v>1.7</v>
      </c>
      <c r="CG121" s="953"/>
      <c r="CH121" s="953"/>
      <c r="CI121" s="953"/>
      <c r="CJ121" s="953"/>
      <c r="CK121" s="1041"/>
      <c r="CL121" s="1042"/>
      <c r="CM121" s="1042"/>
      <c r="CN121" s="1042"/>
      <c r="CO121" s="1043"/>
      <c r="CP121" s="1051" t="s">
        <v>423</v>
      </c>
      <c r="CQ121" s="1052"/>
      <c r="CR121" s="1052"/>
      <c r="CS121" s="1052"/>
      <c r="CT121" s="1052"/>
      <c r="CU121" s="1052"/>
      <c r="CV121" s="1052"/>
      <c r="CW121" s="1052"/>
      <c r="CX121" s="1052"/>
      <c r="CY121" s="1052"/>
      <c r="CZ121" s="1052"/>
      <c r="DA121" s="1052"/>
      <c r="DB121" s="1052"/>
      <c r="DC121" s="1052"/>
      <c r="DD121" s="1052"/>
      <c r="DE121" s="1052"/>
      <c r="DF121" s="1053"/>
      <c r="DG121" s="957">
        <v>125827</v>
      </c>
      <c r="DH121" s="958"/>
      <c r="DI121" s="958"/>
      <c r="DJ121" s="958"/>
      <c r="DK121" s="958"/>
      <c r="DL121" s="958">
        <v>116139</v>
      </c>
      <c r="DM121" s="958"/>
      <c r="DN121" s="958"/>
      <c r="DO121" s="958"/>
      <c r="DP121" s="958"/>
      <c r="DQ121" s="958">
        <v>114146</v>
      </c>
      <c r="DR121" s="958"/>
      <c r="DS121" s="958"/>
      <c r="DT121" s="958"/>
      <c r="DU121" s="958"/>
      <c r="DV121" s="959">
        <v>2.2000000000000002</v>
      </c>
      <c r="DW121" s="959"/>
      <c r="DX121" s="959"/>
      <c r="DY121" s="959"/>
      <c r="DZ121" s="960"/>
    </row>
    <row r="122" spans="1:130" s="226" customFormat="1" ht="26.25" customHeight="1">
      <c r="A122" s="1089"/>
      <c r="B122" s="981"/>
      <c r="C122" s="954" t="s">
        <v>466</v>
      </c>
      <c r="D122" s="955"/>
      <c r="E122" s="955"/>
      <c r="F122" s="955"/>
      <c r="G122" s="955"/>
      <c r="H122" s="955"/>
      <c r="I122" s="955"/>
      <c r="J122" s="955"/>
      <c r="K122" s="955"/>
      <c r="L122" s="955"/>
      <c r="M122" s="955"/>
      <c r="N122" s="955"/>
      <c r="O122" s="955"/>
      <c r="P122" s="955"/>
      <c r="Q122" s="955"/>
      <c r="R122" s="955"/>
      <c r="S122" s="955"/>
      <c r="T122" s="955"/>
      <c r="U122" s="955"/>
      <c r="V122" s="955"/>
      <c r="W122" s="955"/>
      <c r="X122" s="955"/>
      <c r="Y122" s="955"/>
      <c r="Z122" s="956"/>
      <c r="AA122" s="990" t="s">
        <v>402</v>
      </c>
      <c r="AB122" s="991"/>
      <c r="AC122" s="991"/>
      <c r="AD122" s="991"/>
      <c r="AE122" s="992"/>
      <c r="AF122" s="993" t="s">
        <v>179</v>
      </c>
      <c r="AG122" s="991"/>
      <c r="AH122" s="991"/>
      <c r="AI122" s="991"/>
      <c r="AJ122" s="992"/>
      <c r="AK122" s="993" t="s">
        <v>458</v>
      </c>
      <c r="AL122" s="991"/>
      <c r="AM122" s="991"/>
      <c r="AN122" s="991"/>
      <c r="AO122" s="992"/>
      <c r="AP122" s="994" t="s">
        <v>402</v>
      </c>
      <c r="AQ122" s="995"/>
      <c r="AR122" s="995"/>
      <c r="AS122" s="995"/>
      <c r="AT122" s="996"/>
      <c r="AU122" s="1026"/>
      <c r="AV122" s="1027"/>
      <c r="AW122" s="1027"/>
      <c r="AX122" s="1027"/>
      <c r="AY122" s="1028"/>
      <c r="AZ122" s="1005" t="s">
        <v>486</v>
      </c>
      <c r="BA122" s="997"/>
      <c r="BB122" s="997"/>
      <c r="BC122" s="997"/>
      <c r="BD122" s="997"/>
      <c r="BE122" s="997"/>
      <c r="BF122" s="997"/>
      <c r="BG122" s="997"/>
      <c r="BH122" s="997"/>
      <c r="BI122" s="997"/>
      <c r="BJ122" s="997"/>
      <c r="BK122" s="997"/>
      <c r="BL122" s="997"/>
      <c r="BM122" s="997"/>
      <c r="BN122" s="997"/>
      <c r="BO122" s="997"/>
      <c r="BP122" s="998"/>
      <c r="BQ122" s="1031">
        <v>9286245</v>
      </c>
      <c r="BR122" s="1032"/>
      <c r="BS122" s="1032"/>
      <c r="BT122" s="1032"/>
      <c r="BU122" s="1032"/>
      <c r="BV122" s="1032">
        <v>9255313</v>
      </c>
      <c r="BW122" s="1032"/>
      <c r="BX122" s="1032"/>
      <c r="BY122" s="1032"/>
      <c r="BZ122" s="1032"/>
      <c r="CA122" s="1032">
        <v>9130648</v>
      </c>
      <c r="CB122" s="1032"/>
      <c r="CC122" s="1032"/>
      <c r="CD122" s="1032"/>
      <c r="CE122" s="1032"/>
      <c r="CF122" s="1049">
        <v>177.8</v>
      </c>
      <c r="CG122" s="1050"/>
      <c r="CH122" s="1050"/>
      <c r="CI122" s="1050"/>
      <c r="CJ122" s="1050"/>
      <c r="CK122" s="1041"/>
      <c r="CL122" s="1042"/>
      <c r="CM122" s="1042"/>
      <c r="CN122" s="1042"/>
      <c r="CO122" s="1043"/>
      <c r="CP122" s="1051" t="s">
        <v>487</v>
      </c>
      <c r="CQ122" s="1052"/>
      <c r="CR122" s="1052"/>
      <c r="CS122" s="1052"/>
      <c r="CT122" s="1052"/>
      <c r="CU122" s="1052"/>
      <c r="CV122" s="1052"/>
      <c r="CW122" s="1052"/>
      <c r="CX122" s="1052"/>
      <c r="CY122" s="1052"/>
      <c r="CZ122" s="1052"/>
      <c r="DA122" s="1052"/>
      <c r="DB122" s="1052"/>
      <c r="DC122" s="1052"/>
      <c r="DD122" s="1052"/>
      <c r="DE122" s="1052"/>
      <c r="DF122" s="1053"/>
      <c r="DG122" s="957">
        <v>48379</v>
      </c>
      <c r="DH122" s="958"/>
      <c r="DI122" s="958"/>
      <c r="DJ122" s="958"/>
      <c r="DK122" s="958"/>
      <c r="DL122" s="958">
        <v>40025</v>
      </c>
      <c r="DM122" s="958"/>
      <c r="DN122" s="958"/>
      <c r="DO122" s="958"/>
      <c r="DP122" s="958"/>
      <c r="DQ122" s="958">
        <v>49857</v>
      </c>
      <c r="DR122" s="958"/>
      <c r="DS122" s="958"/>
      <c r="DT122" s="958"/>
      <c r="DU122" s="958"/>
      <c r="DV122" s="959">
        <v>1</v>
      </c>
      <c r="DW122" s="959"/>
      <c r="DX122" s="959"/>
      <c r="DY122" s="959"/>
      <c r="DZ122" s="960"/>
    </row>
    <row r="123" spans="1:130" s="226" customFormat="1" ht="26.25" customHeight="1">
      <c r="A123" s="1089"/>
      <c r="B123" s="981"/>
      <c r="C123" s="954" t="s">
        <v>472</v>
      </c>
      <c r="D123" s="955"/>
      <c r="E123" s="955"/>
      <c r="F123" s="955"/>
      <c r="G123" s="955"/>
      <c r="H123" s="955"/>
      <c r="I123" s="955"/>
      <c r="J123" s="955"/>
      <c r="K123" s="955"/>
      <c r="L123" s="955"/>
      <c r="M123" s="955"/>
      <c r="N123" s="955"/>
      <c r="O123" s="955"/>
      <c r="P123" s="955"/>
      <c r="Q123" s="955"/>
      <c r="R123" s="955"/>
      <c r="S123" s="955"/>
      <c r="T123" s="955"/>
      <c r="U123" s="955"/>
      <c r="V123" s="955"/>
      <c r="W123" s="955"/>
      <c r="X123" s="955"/>
      <c r="Y123" s="955"/>
      <c r="Z123" s="956"/>
      <c r="AA123" s="990" t="s">
        <v>402</v>
      </c>
      <c r="AB123" s="991"/>
      <c r="AC123" s="991"/>
      <c r="AD123" s="991"/>
      <c r="AE123" s="992"/>
      <c r="AF123" s="993" t="s">
        <v>458</v>
      </c>
      <c r="AG123" s="991"/>
      <c r="AH123" s="991"/>
      <c r="AI123" s="991"/>
      <c r="AJ123" s="992"/>
      <c r="AK123" s="993" t="s">
        <v>179</v>
      </c>
      <c r="AL123" s="991"/>
      <c r="AM123" s="991"/>
      <c r="AN123" s="991"/>
      <c r="AO123" s="992"/>
      <c r="AP123" s="994" t="s">
        <v>179</v>
      </c>
      <c r="AQ123" s="995"/>
      <c r="AR123" s="995"/>
      <c r="AS123" s="995"/>
      <c r="AT123" s="996"/>
      <c r="AU123" s="1029"/>
      <c r="AV123" s="1030"/>
      <c r="AW123" s="1030"/>
      <c r="AX123" s="1030"/>
      <c r="AY123" s="1030"/>
      <c r="AZ123" s="247" t="s">
        <v>194</v>
      </c>
      <c r="BA123" s="247"/>
      <c r="BB123" s="247"/>
      <c r="BC123" s="247"/>
      <c r="BD123" s="247"/>
      <c r="BE123" s="247"/>
      <c r="BF123" s="247"/>
      <c r="BG123" s="247"/>
      <c r="BH123" s="247"/>
      <c r="BI123" s="247"/>
      <c r="BJ123" s="247"/>
      <c r="BK123" s="247"/>
      <c r="BL123" s="247"/>
      <c r="BM123" s="247"/>
      <c r="BN123" s="247"/>
      <c r="BO123" s="1009" t="s">
        <v>488</v>
      </c>
      <c r="BP123" s="1037"/>
      <c r="BQ123" s="1095">
        <v>11749343</v>
      </c>
      <c r="BR123" s="1096"/>
      <c r="BS123" s="1096"/>
      <c r="BT123" s="1096"/>
      <c r="BU123" s="1096"/>
      <c r="BV123" s="1096">
        <v>11565330</v>
      </c>
      <c r="BW123" s="1096"/>
      <c r="BX123" s="1096"/>
      <c r="BY123" s="1096"/>
      <c r="BZ123" s="1096"/>
      <c r="CA123" s="1096">
        <v>11532795</v>
      </c>
      <c r="CB123" s="1096"/>
      <c r="CC123" s="1096"/>
      <c r="CD123" s="1096"/>
      <c r="CE123" s="1096"/>
      <c r="CF123" s="1033"/>
      <c r="CG123" s="1034"/>
      <c r="CH123" s="1034"/>
      <c r="CI123" s="1034"/>
      <c r="CJ123" s="1035"/>
      <c r="CK123" s="1041"/>
      <c r="CL123" s="1042"/>
      <c r="CM123" s="1042"/>
      <c r="CN123" s="1042"/>
      <c r="CO123" s="1043"/>
      <c r="CP123" s="1051" t="s">
        <v>489</v>
      </c>
      <c r="CQ123" s="1052"/>
      <c r="CR123" s="1052"/>
      <c r="CS123" s="1052"/>
      <c r="CT123" s="1052"/>
      <c r="CU123" s="1052"/>
      <c r="CV123" s="1052"/>
      <c r="CW123" s="1052"/>
      <c r="CX123" s="1052"/>
      <c r="CY123" s="1052"/>
      <c r="CZ123" s="1052"/>
      <c r="DA123" s="1052"/>
      <c r="DB123" s="1052"/>
      <c r="DC123" s="1052"/>
      <c r="DD123" s="1052"/>
      <c r="DE123" s="1052"/>
      <c r="DF123" s="1053"/>
      <c r="DG123" s="990" t="s">
        <v>458</v>
      </c>
      <c r="DH123" s="991"/>
      <c r="DI123" s="991"/>
      <c r="DJ123" s="991"/>
      <c r="DK123" s="992"/>
      <c r="DL123" s="993" t="s">
        <v>458</v>
      </c>
      <c r="DM123" s="991"/>
      <c r="DN123" s="991"/>
      <c r="DO123" s="991"/>
      <c r="DP123" s="992"/>
      <c r="DQ123" s="993" t="s">
        <v>402</v>
      </c>
      <c r="DR123" s="991"/>
      <c r="DS123" s="991"/>
      <c r="DT123" s="991"/>
      <c r="DU123" s="992"/>
      <c r="DV123" s="994" t="s">
        <v>179</v>
      </c>
      <c r="DW123" s="995"/>
      <c r="DX123" s="995"/>
      <c r="DY123" s="995"/>
      <c r="DZ123" s="996"/>
    </row>
    <row r="124" spans="1:130" s="226" customFormat="1" ht="26.25" customHeight="1" thickBot="1">
      <c r="A124" s="1089"/>
      <c r="B124" s="981"/>
      <c r="C124" s="954" t="s">
        <v>475</v>
      </c>
      <c r="D124" s="955"/>
      <c r="E124" s="955"/>
      <c r="F124" s="955"/>
      <c r="G124" s="955"/>
      <c r="H124" s="955"/>
      <c r="I124" s="955"/>
      <c r="J124" s="955"/>
      <c r="K124" s="955"/>
      <c r="L124" s="955"/>
      <c r="M124" s="955"/>
      <c r="N124" s="955"/>
      <c r="O124" s="955"/>
      <c r="P124" s="955"/>
      <c r="Q124" s="955"/>
      <c r="R124" s="955"/>
      <c r="S124" s="955"/>
      <c r="T124" s="955"/>
      <c r="U124" s="955"/>
      <c r="V124" s="955"/>
      <c r="W124" s="955"/>
      <c r="X124" s="955"/>
      <c r="Y124" s="955"/>
      <c r="Z124" s="956"/>
      <c r="AA124" s="990" t="s">
        <v>179</v>
      </c>
      <c r="AB124" s="991"/>
      <c r="AC124" s="991"/>
      <c r="AD124" s="991"/>
      <c r="AE124" s="992"/>
      <c r="AF124" s="993" t="s">
        <v>402</v>
      </c>
      <c r="AG124" s="991"/>
      <c r="AH124" s="991"/>
      <c r="AI124" s="991"/>
      <c r="AJ124" s="992"/>
      <c r="AK124" s="993" t="s">
        <v>179</v>
      </c>
      <c r="AL124" s="991"/>
      <c r="AM124" s="991"/>
      <c r="AN124" s="991"/>
      <c r="AO124" s="992"/>
      <c r="AP124" s="994" t="s">
        <v>402</v>
      </c>
      <c r="AQ124" s="995"/>
      <c r="AR124" s="995"/>
      <c r="AS124" s="995"/>
      <c r="AT124" s="996"/>
      <c r="AU124" s="1091" t="s">
        <v>490</v>
      </c>
      <c r="AV124" s="1092"/>
      <c r="AW124" s="1092"/>
      <c r="AX124" s="1092"/>
      <c r="AY124" s="1092"/>
      <c r="AZ124" s="1092"/>
      <c r="BA124" s="1092"/>
      <c r="BB124" s="1092"/>
      <c r="BC124" s="1092"/>
      <c r="BD124" s="1092"/>
      <c r="BE124" s="1092"/>
      <c r="BF124" s="1092"/>
      <c r="BG124" s="1092"/>
      <c r="BH124" s="1092"/>
      <c r="BI124" s="1092"/>
      <c r="BJ124" s="1092"/>
      <c r="BK124" s="1092"/>
      <c r="BL124" s="1092"/>
      <c r="BM124" s="1092"/>
      <c r="BN124" s="1092"/>
      <c r="BO124" s="1092"/>
      <c r="BP124" s="1093"/>
      <c r="BQ124" s="1094">
        <v>44.4</v>
      </c>
      <c r="BR124" s="1059"/>
      <c r="BS124" s="1059"/>
      <c r="BT124" s="1059"/>
      <c r="BU124" s="1059"/>
      <c r="BV124" s="1059">
        <v>48.6</v>
      </c>
      <c r="BW124" s="1059"/>
      <c r="BX124" s="1059"/>
      <c r="BY124" s="1059"/>
      <c r="BZ124" s="1059"/>
      <c r="CA124" s="1059">
        <v>40.1</v>
      </c>
      <c r="CB124" s="1059"/>
      <c r="CC124" s="1059"/>
      <c r="CD124" s="1059"/>
      <c r="CE124" s="1059"/>
      <c r="CF124" s="1060"/>
      <c r="CG124" s="1061"/>
      <c r="CH124" s="1061"/>
      <c r="CI124" s="1061"/>
      <c r="CJ124" s="1062"/>
      <c r="CK124" s="1044"/>
      <c r="CL124" s="1044"/>
      <c r="CM124" s="1044"/>
      <c r="CN124" s="1044"/>
      <c r="CO124" s="1045"/>
      <c r="CP124" s="1051" t="s">
        <v>491</v>
      </c>
      <c r="CQ124" s="1052"/>
      <c r="CR124" s="1052"/>
      <c r="CS124" s="1052"/>
      <c r="CT124" s="1052"/>
      <c r="CU124" s="1052"/>
      <c r="CV124" s="1052"/>
      <c r="CW124" s="1052"/>
      <c r="CX124" s="1052"/>
      <c r="CY124" s="1052"/>
      <c r="CZ124" s="1052"/>
      <c r="DA124" s="1052"/>
      <c r="DB124" s="1052"/>
      <c r="DC124" s="1052"/>
      <c r="DD124" s="1052"/>
      <c r="DE124" s="1052"/>
      <c r="DF124" s="1053"/>
      <c r="DG124" s="1036" t="s">
        <v>179</v>
      </c>
      <c r="DH124" s="1018"/>
      <c r="DI124" s="1018"/>
      <c r="DJ124" s="1018"/>
      <c r="DK124" s="1019"/>
      <c r="DL124" s="1017" t="s">
        <v>402</v>
      </c>
      <c r="DM124" s="1018"/>
      <c r="DN124" s="1018"/>
      <c r="DO124" s="1018"/>
      <c r="DP124" s="1019"/>
      <c r="DQ124" s="1017" t="s">
        <v>179</v>
      </c>
      <c r="DR124" s="1018"/>
      <c r="DS124" s="1018"/>
      <c r="DT124" s="1018"/>
      <c r="DU124" s="1019"/>
      <c r="DV124" s="1020" t="s">
        <v>179</v>
      </c>
      <c r="DW124" s="1021"/>
      <c r="DX124" s="1021"/>
      <c r="DY124" s="1021"/>
      <c r="DZ124" s="1022"/>
    </row>
    <row r="125" spans="1:130" s="226" customFormat="1" ht="26.25" customHeight="1">
      <c r="A125" s="1089"/>
      <c r="B125" s="981"/>
      <c r="C125" s="954" t="s">
        <v>477</v>
      </c>
      <c r="D125" s="955"/>
      <c r="E125" s="955"/>
      <c r="F125" s="955"/>
      <c r="G125" s="955"/>
      <c r="H125" s="955"/>
      <c r="I125" s="955"/>
      <c r="J125" s="955"/>
      <c r="K125" s="955"/>
      <c r="L125" s="955"/>
      <c r="M125" s="955"/>
      <c r="N125" s="955"/>
      <c r="O125" s="955"/>
      <c r="P125" s="955"/>
      <c r="Q125" s="955"/>
      <c r="R125" s="955"/>
      <c r="S125" s="955"/>
      <c r="T125" s="955"/>
      <c r="U125" s="955"/>
      <c r="V125" s="955"/>
      <c r="W125" s="955"/>
      <c r="X125" s="955"/>
      <c r="Y125" s="955"/>
      <c r="Z125" s="956"/>
      <c r="AA125" s="990" t="s">
        <v>402</v>
      </c>
      <c r="AB125" s="991"/>
      <c r="AC125" s="991"/>
      <c r="AD125" s="991"/>
      <c r="AE125" s="992"/>
      <c r="AF125" s="993" t="s">
        <v>458</v>
      </c>
      <c r="AG125" s="991"/>
      <c r="AH125" s="991"/>
      <c r="AI125" s="991"/>
      <c r="AJ125" s="992"/>
      <c r="AK125" s="993" t="s">
        <v>402</v>
      </c>
      <c r="AL125" s="991"/>
      <c r="AM125" s="991"/>
      <c r="AN125" s="991"/>
      <c r="AO125" s="992"/>
      <c r="AP125" s="994" t="s">
        <v>402</v>
      </c>
      <c r="AQ125" s="995"/>
      <c r="AR125" s="995"/>
      <c r="AS125" s="995"/>
      <c r="AT125" s="996"/>
      <c r="AU125" s="248"/>
      <c r="AV125" s="249"/>
      <c r="AW125" s="249"/>
      <c r="AX125" s="249"/>
      <c r="AY125" s="249"/>
      <c r="AZ125" s="249"/>
      <c r="BA125" s="249"/>
      <c r="BB125" s="249"/>
      <c r="BC125" s="249"/>
      <c r="BD125" s="249"/>
      <c r="BE125" s="249"/>
      <c r="BF125" s="249"/>
      <c r="BG125" s="249"/>
      <c r="BH125" s="249"/>
      <c r="BI125" s="249"/>
      <c r="BJ125" s="249"/>
      <c r="BK125" s="249"/>
      <c r="BL125" s="249"/>
      <c r="BM125" s="249"/>
      <c r="BN125" s="249"/>
      <c r="BO125" s="249"/>
      <c r="BP125" s="249"/>
      <c r="BQ125" s="228"/>
      <c r="BR125" s="228"/>
      <c r="BS125" s="228"/>
      <c r="BT125" s="228"/>
      <c r="BU125" s="228"/>
      <c r="BV125" s="228"/>
      <c r="BW125" s="228"/>
      <c r="BX125" s="228"/>
      <c r="BY125" s="228"/>
      <c r="BZ125" s="228"/>
      <c r="CA125" s="228"/>
      <c r="CB125" s="228"/>
      <c r="CC125" s="228"/>
      <c r="CD125" s="228"/>
      <c r="CE125" s="228"/>
      <c r="CF125" s="228"/>
      <c r="CG125" s="228"/>
      <c r="CH125" s="228"/>
      <c r="CI125" s="228"/>
      <c r="CJ125" s="250"/>
      <c r="CK125" s="1054" t="s">
        <v>492</v>
      </c>
      <c r="CL125" s="1039"/>
      <c r="CM125" s="1039"/>
      <c r="CN125" s="1039"/>
      <c r="CO125" s="1040"/>
      <c r="CP125" s="961" t="s">
        <v>493</v>
      </c>
      <c r="CQ125" s="929"/>
      <c r="CR125" s="929"/>
      <c r="CS125" s="929"/>
      <c r="CT125" s="929"/>
      <c r="CU125" s="929"/>
      <c r="CV125" s="929"/>
      <c r="CW125" s="929"/>
      <c r="CX125" s="929"/>
      <c r="CY125" s="929"/>
      <c r="CZ125" s="929"/>
      <c r="DA125" s="929"/>
      <c r="DB125" s="929"/>
      <c r="DC125" s="929"/>
      <c r="DD125" s="929"/>
      <c r="DE125" s="929"/>
      <c r="DF125" s="930"/>
      <c r="DG125" s="962" t="s">
        <v>179</v>
      </c>
      <c r="DH125" s="963"/>
      <c r="DI125" s="963"/>
      <c r="DJ125" s="963"/>
      <c r="DK125" s="963"/>
      <c r="DL125" s="963" t="s">
        <v>179</v>
      </c>
      <c r="DM125" s="963"/>
      <c r="DN125" s="963"/>
      <c r="DO125" s="963"/>
      <c r="DP125" s="963"/>
      <c r="DQ125" s="963" t="s">
        <v>179</v>
      </c>
      <c r="DR125" s="963"/>
      <c r="DS125" s="963"/>
      <c r="DT125" s="963"/>
      <c r="DU125" s="963"/>
      <c r="DV125" s="964" t="s">
        <v>402</v>
      </c>
      <c r="DW125" s="964"/>
      <c r="DX125" s="964"/>
      <c r="DY125" s="964"/>
      <c r="DZ125" s="965"/>
    </row>
    <row r="126" spans="1:130" s="226" customFormat="1" ht="26.25" customHeight="1" thickBot="1">
      <c r="A126" s="1089"/>
      <c r="B126" s="981"/>
      <c r="C126" s="954" t="s">
        <v>479</v>
      </c>
      <c r="D126" s="955"/>
      <c r="E126" s="955"/>
      <c r="F126" s="955"/>
      <c r="G126" s="955"/>
      <c r="H126" s="955"/>
      <c r="I126" s="955"/>
      <c r="J126" s="955"/>
      <c r="K126" s="955"/>
      <c r="L126" s="955"/>
      <c r="M126" s="955"/>
      <c r="N126" s="955"/>
      <c r="O126" s="955"/>
      <c r="P126" s="955"/>
      <c r="Q126" s="955"/>
      <c r="R126" s="955"/>
      <c r="S126" s="955"/>
      <c r="T126" s="955"/>
      <c r="U126" s="955"/>
      <c r="V126" s="955"/>
      <c r="W126" s="955"/>
      <c r="X126" s="955"/>
      <c r="Y126" s="955"/>
      <c r="Z126" s="956"/>
      <c r="AA126" s="990" t="s">
        <v>458</v>
      </c>
      <c r="AB126" s="991"/>
      <c r="AC126" s="991"/>
      <c r="AD126" s="991"/>
      <c r="AE126" s="992"/>
      <c r="AF126" s="993" t="s">
        <v>402</v>
      </c>
      <c r="AG126" s="991"/>
      <c r="AH126" s="991"/>
      <c r="AI126" s="991"/>
      <c r="AJ126" s="992"/>
      <c r="AK126" s="993" t="s">
        <v>402</v>
      </c>
      <c r="AL126" s="991"/>
      <c r="AM126" s="991"/>
      <c r="AN126" s="991"/>
      <c r="AO126" s="992"/>
      <c r="AP126" s="994" t="s">
        <v>179</v>
      </c>
      <c r="AQ126" s="995"/>
      <c r="AR126" s="995"/>
      <c r="AS126" s="995"/>
      <c r="AT126" s="996"/>
      <c r="AU126" s="228"/>
      <c r="AV126" s="228"/>
      <c r="AW126" s="228"/>
      <c r="AX126" s="228"/>
      <c r="AY126" s="228"/>
      <c r="AZ126" s="228"/>
      <c r="BA126" s="228"/>
      <c r="BB126" s="228"/>
      <c r="BC126" s="228"/>
      <c r="BD126" s="228"/>
      <c r="BE126" s="228"/>
      <c r="BF126" s="228"/>
      <c r="BG126" s="228"/>
      <c r="BH126" s="228"/>
      <c r="BI126" s="228"/>
      <c r="BJ126" s="228"/>
      <c r="BK126" s="228"/>
      <c r="BL126" s="228"/>
      <c r="BM126" s="228"/>
      <c r="BN126" s="228"/>
      <c r="BO126" s="228"/>
      <c r="BP126" s="228"/>
      <c r="BQ126" s="228"/>
      <c r="BR126" s="228"/>
      <c r="BS126" s="228"/>
      <c r="BT126" s="228"/>
      <c r="BU126" s="228"/>
      <c r="BV126" s="228"/>
      <c r="BW126" s="228"/>
      <c r="BX126" s="228"/>
      <c r="BY126" s="228"/>
      <c r="BZ126" s="228"/>
      <c r="CA126" s="228"/>
      <c r="CB126" s="228"/>
      <c r="CC126" s="228"/>
      <c r="CD126" s="251"/>
      <c r="CE126" s="251"/>
      <c r="CF126" s="251"/>
      <c r="CG126" s="228"/>
      <c r="CH126" s="228"/>
      <c r="CI126" s="228"/>
      <c r="CJ126" s="250"/>
      <c r="CK126" s="1055"/>
      <c r="CL126" s="1042"/>
      <c r="CM126" s="1042"/>
      <c r="CN126" s="1042"/>
      <c r="CO126" s="1043"/>
      <c r="CP126" s="954" t="s">
        <v>494</v>
      </c>
      <c r="CQ126" s="955"/>
      <c r="CR126" s="955"/>
      <c r="CS126" s="955"/>
      <c r="CT126" s="955"/>
      <c r="CU126" s="955"/>
      <c r="CV126" s="955"/>
      <c r="CW126" s="955"/>
      <c r="CX126" s="955"/>
      <c r="CY126" s="955"/>
      <c r="CZ126" s="955"/>
      <c r="DA126" s="955"/>
      <c r="DB126" s="955"/>
      <c r="DC126" s="955"/>
      <c r="DD126" s="955"/>
      <c r="DE126" s="955"/>
      <c r="DF126" s="956"/>
      <c r="DG126" s="957" t="s">
        <v>402</v>
      </c>
      <c r="DH126" s="958"/>
      <c r="DI126" s="958"/>
      <c r="DJ126" s="958"/>
      <c r="DK126" s="958"/>
      <c r="DL126" s="958" t="s">
        <v>179</v>
      </c>
      <c r="DM126" s="958"/>
      <c r="DN126" s="958"/>
      <c r="DO126" s="958"/>
      <c r="DP126" s="958"/>
      <c r="DQ126" s="958" t="s">
        <v>458</v>
      </c>
      <c r="DR126" s="958"/>
      <c r="DS126" s="958"/>
      <c r="DT126" s="958"/>
      <c r="DU126" s="958"/>
      <c r="DV126" s="959" t="s">
        <v>179</v>
      </c>
      <c r="DW126" s="959"/>
      <c r="DX126" s="959"/>
      <c r="DY126" s="959"/>
      <c r="DZ126" s="960"/>
    </row>
    <row r="127" spans="1:130" s="226" customFormat="1" ht="26.25" customHeight="1">
      <c r="A127" s="1090"/>
      <c r="B127" s="983"/>
      <c r="C127" s="1005" t="s">
        <v>495</v>
      </c>
      <c r="D127" s="997"/>
      <c r="E127" s="997"/>
      <c r="F127" s="997"/>
      <c r="G127" s="997"/>
      <c r="H127" s="997"/>
      <c r="I127" s="997"/>
      <c r="J127" s="997"/>
      <c r="K127" s="997"/>
      <c r="L127" s="997"/>
      <c r="M127" s="997"/>
      <c r="N127" s="997"/>
      <c r="O127" s="997"/>
      <c r="P127" s="997"/>
      <c r="Q127" s="997"/>
      <c r="R127" s="997"/>
      <c r="S127" s="997"/>
      <c r="T127" s="997"/>
      <c r="U127" s="997"/>
      <c r="V127" s="997"/>
      <c r="W127" s="997"/>
      <c r="X127" s="997"/>
      <c r="Y127" s="997"/>
      <c r="Z127" s="998"/>
      <c r="AA127" s="990">
        <v>2000</v>
      </c>
      <c r="AB127" s="991"/>
      <c r="AC127" s="991"/>
      <c r="AD127" s="991"/>
      <c r="AE127" s="992"/>
      <c r="AF127" s="993">
        <v>2273</v>
      </c>
      <c r="AG127" s="991"/>
      <c r="AH127" s="991"/>
      <c r="AI127" s="991"/>
      <c r="AJ127" s="992"/>
      <c r="AK127" s="993">
        <v>1411</v>
      </c>
      <c r="AL127" s="991"/>
      <c r="AM127" s="991"/>
      <c r="AN127" s="991"/>
      <c r="AO127" s="992"/>
      <c r="AP127" s="994">
        <v>0</v>
      </c>
      <c r="AQ127" s="995"/>
      <c r="AR127" s="995"/>
      <c r="AS127" s="995"/>
      <c r="AT127" s="996"/>
      <c r="AU127" s="228"/>
      <c r="AV127" s="228"/>
      <c r="AW127" s="228"/>
      <c r="AX127" s="1063" t="s">
        <v>496</v>
      </c>
      <c r="AY127" s="1064"/>
      <c r="AZ127" s="1064"/>
      <c r="BA127" s="1064"/>
      <c r="BB127" s="1064"/>
      <c r="BC127" s="1064"/>
      <c r="BD127" s="1064"/>
      <c r="BE127" s="1065"/>
      <c r="BF127" s="1066" t="s">
        <v>497</v>
      </c>
      <c r="BG127" s="1064"/>
      <c r="BH127" s="1064"/>
      <c r="BI127" s="1064"/>
      <c r="BJ127" s="1064"/>
      <c r="BK127" s="1064"/>
      <c r="BL127" s="1065"/>
      <c r="BM127" s="1066" t="s">
        <v>498</v>
      </c>
      <c r="BN127" s="1064"/>
      <c r="BO127" s="1064"/>
      <c r="BP127" s="1064"/>
      <c r="BQ127" s="1064"/>
      <c r="BR127" s="1064"/>
      <c r="BS127" s="1065"/>
      <c r="BT127" s="1066" t="s">
        <v>499</v>
      </c>
      <c r="BU127" s="1064"/>
      <c r="BV127" s="1064"/>
      <c r="BW127" s="1064"/>
      <c r="BX127" s="1064"/>
      <c r="BY127" s="1064"/>
      <c r="BZ127" s="1087"/>
      <c r="CA127" s="228"/>
      <c r="CB127" s="228"/>
      <c r="CC127" s="228"/>
      <c r="CD127" s="251"/>
      <c r="CE127" s="251"/>
      <c r="CF127" s="251"/>
      <c r="CG127" s="228"/>
      <c r="CH127" s="228"/>
      <c r="CI127" s="228"/>
      <c r="CJ127" s="250"/>
      <c r="CK127" s="1055"/>
      <c r="CL127" s="1042"/>
      <c r="CM127" s="1042"/>
      <c r="CN127" s="1042"/>
      <c r="CO127" s="1043"/>
      <c r="CP127" s="954" t="s">
        <v>500</v>
      </c>
      <c r="CQ127" s="955"/>
      <c r="CR127" s="955"/>
      <c r="CS127" s="955"/>
      <c r="CT127" s="955"/>
      <c r="CU127" s="955"/>
      <c r="CV127" s="955"/>
      <c r="CW127" s="955"/>
      <c r="CX127" s="955"/>
      <c r="CY127" s="955"/>
      <c r="CZ127" s="955"/>
      <c r="DA127" s="955"/>
      <c r="DB127" s="955"/>
      <c r="DC127" s="955"/>
      <c r="DD127" s="955"/>
      <c r="DE127" s="955"/>
      <c r="DF127" s="956"/>
      <c r="DG127" s="957" t="s">
        <v>179</v>
      </c>
      <c r="DH127" s="958"/>
      <c r="DI127" s="958"/>
      <c r="DJ127" s="958"/>
      <c r="DK127" s="958"/>
      <c r="DL127" s="958" t="s">
        <v>179</v>
      </c>
      <c r="DM127" s="958"/>
      <c r="DN127" s="958"/>
      <c r="DO127" s="958"/>
      <c r="DP127" s="958"/>
      <c r="DQ127" s="958" t="s">
        <v>179</v>
      </c>
      <c r="DR127" s="958"/>
      <c r="DS127" s="958"/>
      <c r="DT127" s="958"/>
      <c r="DU127" s="958"/>
      <c r="DV127" s="959" t="s">
        <v>458</v>
      </c>
      <c r="DW127" s="959"/>
      <c r="DX127" s="959"/>
      <c r="DY127" s="959"/>
      <c r="DZ127" s="960"/>
    </row>
    <row r="128" spans="1:130" s="226" customFormat="1" ht="26.25" customHeight="1" thickBot="1">
      <c r="A128" s="1073" t="s">
        <v>501</v>
      </c>
      <c r="B128" s="1074"/>
      <c r="C128" s="1074"/>
      <c r="D128" s="1074"/>
      <c r="E128" s="1074"/>
      <c r="F128" s="1074"/>
      <c r="G128" s="1074"/>
      <c r="H128" s="1074"/>
      <c r="I128" s="1074"/>
      <c r="J128" s="1074"/>
      <c r="K128" s="1074"/>
      <c r="L128" s="1074"/>
      <c r="M128" s="1074"/>
      <c r="N128" s="1074"/>
      <c r="O128" s="1074"/>
      <c r="P128" s="1074"/>
      <c r="Q128" s="1074"/>
      <c r="R128" s="1074"/>
      <c r="S128" s="1074"/>
      <c r="T128" s="1074"/>
      <c r="U128" s="1074"/>
      <c r="V128" s="1074"/>
      <c r="W128" s="1075" t="s">
        <v>502</v>
      </c>
      <c r="X128" s="1075"/>
      <c r="Y128" s="1075"/>
      <c r="Z128" s="1076"/>
      <c r="AA128" s="1077">
        <v>15861</v>
      </c>
      <c r="AB128" s="1078"/>
      <c r="AC128" s="1078"/>
      <c r="AD128" s="1078"/>
      <c r="AE128" s="1079"/>
      <c r="AF128" s="1080">
        <v>13671</v>
      </c>
      <c r="AG128" s="1078"/>
      <c r="AH128" s="1078"/>
      <c r="AI128" s="1078"/>
      <c r="AJ128" s="1079"/>
      <c r="AK128" s="1080">
        <v>11961</v>
      </c>
      <c r="AL128" s="1078"/>
      <c r="AM128" s="1078"/>
      <c r="AN128" s="1078"/>
      <c r="AO128" s="1079"/>
      <c r="AP128" s="1081"/>
      <c r="AQ128" s="1082"/>
      <c r="AR128" s="1082"/>
      <c r="AS128" s="1082"/>
      <c r="AT128" s="1083"/>
      <c r="AU128" s="228"/>
      <c r="AV128" s="228"/>
      <c r="AW128" s="228"/>
      <c r="AX128" s="928" t="s">
        <v>503</v>
      </c>
      <c r="AY128" s="929"/>
      <c r="AZ128" s="929"/>
      <c r="BA128" s="929"/>
      <c r="BB128" s="929"/>
      <c r="BC128" s="929"/>
      <c r="BD128" s="929"/>
      <c r="BE128" s="930"/>
      <c r="BF128" s="1084" t="s">
        <v>179</v>
      </c>
      <c r="BG128" s="1085"/>
      <c r="BH128" s="1085"/>
      <c r="BI128" s="1085"/>
      <c r="BJ128" s="1085"/>
      <c r="BK128" s="1085"/>
      <c r="BL128" s="1086"/>
      <c r="BM128" s="1084">
        <v>14.57</v>
      </c>
      <c r="BN128" s="1085"/>
      <c r="BO128" s="1085"/>
      <c r="BP128" s="1085"/>
      <c r="BQ128" s="1085"/>
      <c r="BR128" s="1085"/>
      <c r="BS128" s="1086"/>
      <c r="BT128" s="1084">
        <v>20</v>
      </c>
      <c r="BU128" s="1085"/>
      <c r="BV128" s="1085"/>
      <c r="BW128" s="1085"/>
      <c r="BX128" s="1085"/>
      <c r="BY128" s="1085"/>
      <c r="BZ128" s="1108"/>
      <c r="CA128" s="251"/>
      <c r="CB128" s="251"/>
      <c r="CC128" s="251"/>
      <c r="CD128" s="251"/>
      <c r="CE128" s="251"/>
      <c r="CF128" s="251"/>
      <c r="CG128" s="228"/>
      <c r="CH128" s="228"/>
      <c r="CI128" s="228"/>
      <c r="CJ128" s="250"/>
      <c r="CK128" s="1056"/>
      <c r="CL128" s="1057"/>
      <c r="CM128" s="1057"/>
      <c r="CN128" s="1057"/>
      <c r="CO128" s="1058"/>
      <c r="CP128" s="1067" t="s">
        <v>504</v>
      </c>
      <c r="CQ128" s="755"/>
      <c r="CR128" s="755"/>
      <c r="CS128" s="755"/>
      <c r="CT128" s="755"/>
      <c r="CU128" s="755"/>
      <c r="CV128" s="755"/>
      <c r="CW128" s="755"/>
      <c r="CX128" s="755"/>
      <c r="CY128" s="755"/>
      <c r="CZ128" s="755"/>
      <c r="DA128" s="755"/>
      <c r="DB128" s="755"/>
      <c r="DC128" s="755"/>
      <c r="DD128" s="755"/>
      <c r="DE128" s="755"/>
      <c r="DF128" s="1068"/>
      <c r="DG128" s="1069" t="s">
        <v>402</v>
      </c>
      <c r="DH128" s="1070"/>
      <c r="DI128" s="1070"/>
      <c r="DJ128" s="1070"/>
      <c r="DK128" s="1070"/>
      <c r="DL128" s="1070" t="s">
        <v>179</v>
      </c>
      <c r="DM128" s="1070"/>
      <c r="DN128" s="1070"/>
      <c r="DO128" s="1070"/>
      <c r="DP128" s="1070"/>
      <c r="DQ128" s="1070" t="s">
        <v>179</v>
      </c>
      <c r="DR128" s="1070"/>
      <c r="DS128" s="1070"/>
      <c r="DT128" s="1070"/>
      <c r="DU128" s="1070"/>
      <c r="DV128" s="1071" t="s">
        <v>179</v>
      </c>
      <c r="DW128" s="1071"/>
      <c r="DX128" s="1071"/>
      <c r="DY128" s="1071"/>
      <c r="DZ128" s="1072"/>
    </row>
    <row r="129" spans="1:131" s="226" customFormat="1" ht="26.25" customHeight="1">
      <c r="A129" s="966" t="s">
        <v>107</v>
      </c>
      <c r="B129" s="967"/>
      <c r="C129" s="967"/>
      <c r="D129" s="967"/>
      <c r="E129" s="967"/>
      <c r="F129" s="967"/>
      <c r="G129" s="967"/>
      <c r="H129" s="967"/>
      <c r="I129" s="967"/>
      <c r="J129" s="967"/>
      <c r="K129" s="967"/>
      <c r="L129" s="967"/>
      <c r="M129" s="967"/>
      <c r="N129" s="967"/>
      <c r="O129" s="967"/>
      <c r="P129" s="967"/>
      <c r="Q129" s="967"/>
      <c r="R129" s="967"/>
      <c r="S129" s="967"/>
      <c r="T129" s="967"/>
      <c r="U129" s="967"/>
      <c r="V129" s="967"/>
      <c r="W129" s="1102" t="s">
        <v>505</v>
      </c>
      <c r="X129" s="1103"/>
      <c r="Y129" s="1103"/>
      <c r="Z129" s="1104"/>
      <c r="AA129" s="990">
        <v>5238736</v>
      </c>
      <c r="AB129" s="991"/>
      <c r="AC129" s="991"/>
      <c r="AD129" s="991"/>
      <c r="AE129" s="992"/>
      <c r="AF129" s="993">
        <v>5467958</v>
      </c>
      <c r="AG129" s="991"/>
      <c r="AH129" s="991"/>
      <c r="AI129" s="991"/>
      <c r="AJ129" s="992"/>
      <c r="AK129" s="993">
        <v>5741953</v>
      </c>
      <c r="AL129" s="991"/>
      <c r="AM129" s="991"/>
      <c r="AN129" s="991"/>
      <c r="AO129" s="992"/>
      <c r="AP129" s="1105"/>
      <c r="AQ129" s="1106"/>
      <c r="AR129" s="1106"/>
      <c r="AS129" s="1106"/>
      <c r="AT129" s="1107"/>
      <c r="AU129" s="229"/>
      <c r="AV129" s="229"/>
      <c r="AW129" s="229"/>
      <c r="AX129" s="1097" t="s">
        <v>506</v>
      </c>
      <c r="AY129" s="955"/>
      <c r="AZ129" s="955"/>
      <c r="BA129" s="955"/>
      <c r="BB129" s="955"/>
      <c r="BC129" s="955"/>
      <c r="BD129" s="955"/>
      <c r="BE129" s="956"/>
      <c r="BF129" s="1098" t="s">
        <v>458</v>
      </c>
      <c r="BG129" s="1099"/>
      <c r="BH129" s="1099"/>
      <c r="BI129" s="1099"/>
      <c r="BJ129" s="1099"/>
      <c r="BK129" s="1099"/>
      <c r="BL129" s="1100"/>
      <c r="BM129" s="1098">
        <v>19.57</v>
      </c>
      <c r="BN129" s="1099"/>
      <c r="BO129" s="1099"/>
      <c r="BP129" s="1099"/>
      <c r="BQ129" s="1099"/>
      <c r="BR129" s="1099"/>
      <c r="BS129" s="1100"/>
      <c r="BT129" s="1098">
        <v>30</v>
      </c>
      <c r="BU129" s="1099"/>
      <c r="BV129" s="1099"/>
      <c r="BW129" s="1099"/>
      <c r="BX129" s="1099"/>
      <c r="BY129" s="1099"/>
      <c r="BZ129" s="1101"/>
      <c r="CA129" s="252"/>
      <c r="CB129" s="252"/>
      <c r="CC129" s="252"/>
      <c r="CD129" s="252"/>
      <c r="CE129" s="252"/>
      <c r="CF129" s="252"/>
      <c r="CG129" s="252"/>
      <c r="CH129" s="252"/>
      <c r="CI129" s="252"/>
      <c r="CJ129" s="252"/>
      <c r="CK129" s="252"/>
      <c r="CL129" s="252"/>
      <c r="CM129" s="252"/>
      <c r="CN129" s="252"/>
      <c r="CO129" s="252"/>
      <c r="CP129" s="252"/>
      <c r="CQ129" s="252"/>
      <c r="CR129" s="252"/>
      <c r="CS129" s="252"/>
      <c r="CT129" s="252"/>
      <c r="CU129" s="252"/>
      <c r="CV129" s="252"/>
      <c r="CW129" s="252"/>
      <c r="CX129" s="252"/>
      <c r="CY129" s="252"/>
      <c r="CZ129" s="252"/>
      <c r="DA129" s="252"/>
      <c r="DB129" s="252"/>
      <c r="DC129" s="252"/>
      <c r="DD129" s="252"/>
      <c r="DE129" s="252"/>
      <c r="DF129" s="252"/>
      <c r="DG129" s="252"/>
      <c r="DH129" s="252"/>
      <c r="DI129" s="252"/>
      <c r="DJ129" s="252"/>
      <c r="DK129" s="252"/>
      <c r="DL129" s="252"/>
      <c r="DM129" s="252"/>
      <c r="DN129" s="252"/>
      <c r="DO129" s="252"/>
      <c r="DP129" s="229"/>
      <c r="DQ129" s="229"/>
      <c r="DR129" s="229"/>
      <c r="DS129" s="229"/>
      <c r="DT129" s="229"/>
      <c r="DU129" s="229"/>
      <c r="DV129" s="229"/>
      <c r="DW129" s="229"/>
      <c r="DX129" s="229"/>
      <c r="DY129" s="229"/>
      <c r="DZ129" s="229"/>
    </row>
    <row r="130" spans="1:131" s="226" customFormat="1" ht="26.25" customHeight="1">
      <c r="A130" s="966" t="s">
        <v>507</v>
      </c>
      <c r="B130" s="967"/>
      <c r="C130" s="967"/>
      <c r="D130" s="967"/>
      <c r="E130" s="967"/>
      <c r="F130" s="967"/>
      <c r="G130" s="967"/>
      <c r="H130" s="967"/>
      <c r="I130" s="967"/>
      <c r="J130" s="967"/>
      <c r="K130" s="967"/>
      <c r="L130" s="967"/>
      <c r="M130" s="967"/>
      <c r="N130" s="967"/>
      <c r="O130" s="967"/>
      <c r="P130" s="967"/>
      <c r="Q130" s="967"/>
      <c r="R130" s="967"/>
      <c r="S130" s="967"/>
      <c r="T130" s="967"/>
      <c r="U130" s="967"/>
      <c r="V130" s="967"/>
      <c r="W130" s="1102" t="s">
        <v>508</v>
      </c>
      <c r="X130" s="1103"/>
      <c r="Y130" s="1103"/>
      <c r="Z130" s="1104"/>
      <c r="AA130" s="990">
        <v>615839</v>
      </c>
      <c r="AB130" s="991"/>
      <c r="AC130" s="991"/>
      <c r="AD130" s="991"/>
      <c r="AE130" s="992"/>
      <c r="AF130" s="993">
        <v>606880</v>
      </c>
      <c r="AG130" s="991"/>
      <c r="AH130" s="991"/>
      <c r="AI130" s="991"/>
      <c r="AJ130" s="992"/>
      <c r="AK130" s="993">
        <v>607070</v>
      </c>
      <c r="AL130" s="991"/>
      <c r="AM130" s="991"/>
      <c r="AN130" s="991"/>
      <c r="AO130" s="992"/>
      <c r="AP130" s="1105"/>
      <c r="AQ130" s="1106"/>
      <c r="AR130" s="1106"/>
      <c r="AS130" s="1106"/>
      <c r="AT130" s="1107"/>
      <c r="AU130" s="229"/>
      <c r="AV130" s="229"/>
      <c r="AW130" s="229"/>
      <c r="AX130" s="1097" t="s">
        <v>509</v>
      </c>
      <c r="AY130" s="955"/>
      <c r="AZ130" s="955"/>
      <c r="BA130" s="955"/>
      <c r="BB130" s="955"/>
      <c r="BC130" s="955"/>
      <c r="BD130" s="955"/>
      <c r="BE130" s="956"/>
      <c r="BF130" s="1133">
        <v>2.4</v>
      </c>
      <c r="BG130" s="1134"/>
      <c r="BH130" s="1134"/>
      <c r="BI130" s="1134"/>
      <c r="BJ130" s="1134"/>
      <c r="BK130" s="1134"/>
      <c r="BL130" s="1135"/>
      <c r="BM130" s="1133">
        <v>25</v>
      </c>
      <c r="BN130" s="1134"/>
      <c r="BO130" s="1134"/>
      <c r="BP130" s="1134"/>
      <c r="BQ130" s="1134"/>
      <c r="BR130" s="1134"/>
      <c r="BS130" s="1135"/>
      <c r="BT130" s="1133">
        <v>35</v>
      </c>
      <c r="BU130" s="1134"/>
      <c r="BV130" s="1134"/>
      <c r="BW130" s="1134"/>
      <c r="BX130" s="1134"/>
      <c r="BY130" s="1134"/>
      <c r="BZ130" s="1136"/>
      <c r="CA130" s="252"/>
      <c r="CB130" s="252"/>
      <c r="CC130" s="252"/>
      <c r="CD130" s="252"/>
      <c r="CE130" s="252"/>
      <c r="CF130" s="252"/>
      <c r="CG130" s="252"/>
      <c r="CH130" s="252"/>
      <c r="CI130" s="252"/>
      <c r="CJ130" s="252"/>
      <c r="CK130" s="252"/>
      <c r="CL130" s="252"/>
      <c r="CM130" s="252"/>
      <c r="CN130" s="252"/>
      <c r="CO130" s="252"/>
      <c r="CP130" s="252"/>
      <c r="CQ130" s="252"/>
      <c r="CR130" s="252"/>
      <c r="CS130" s="252"/>
      <c r="CT130" s="252"/>
      <c r="CU130" s="252"/>
      <c r="CV130" s="252"/>
      <c r="CW130" s="252"/>
      <c r="CX130" s="252"/>
      <c r="CY130" s="252"/>
      <c r="CZ130" s="252"/>
      <c r="DA130" s="252"/>
      <c r="DB130" s="252"/>
      <c r="DC130" s="252"/>
      <c r="DD130" s="252"/>
      <c r="DE130" s="252"/>
      <c r="DF130" s="252"/>
      <c r="DG130" s="252"/>
      <c r="DH130" s="252"/>
      <c r="DI130" s="252"/>
      <c r="DJ130" s="252"/>
      <c r="DK130" s="252"/>
      <c r="DL130" s="252"/>
      <c r="DM130" s="252"/>
      <c r="DN130" s="252"/>
      <c r="DO130" s="252"/>
      <c r="DP130" s="229"/>
      <c r="DQ130" s="229"/>
      <c r="DR130" s="229"/>
      <c r="DS130" s="229"/>
      <c r="DT130" s="229"/>
      <c r="DU130" s="229"/>
      <c r="DV130" s="229"/>
      <c r="DW130" s="229"/>
      <c r="DX130" s="229"/>
      <c r="DY130" s="229"/>
      <c r="DZ130" s="229"/>
    </row>
    <row r="131" spans="1:131" s="226" customFormat="1" ht="26.25" customHeight="1" thickBot="1">
      <c r="A131" s="1137"/>
      <c r="B131" s="1138"/>
      <c r="C131" s="1138"/>
      <c r="D131" s="1138"/>
      <c r="E131" s="1138"/>
      <c r="F131" s="1138"/>
      <c r="G131" s="1138"/>
      <c r="H131" s="1138"/>
      <c r="I131" s="1138"/>
      <c r="J131" s="1138"/>
      <c r="K131" s="1138"/>
      <c r="L131" s="1138"/>
      <c r="M131" s="1138"/>
      <c r="N131" s="1138"/>
      <c r="O131" s="1138"/>
      <c r="P131" s="1138"/>
      <c r="Q131" s="1138"/>
      <c r="R131" s="1138"/>
      <c r="S131" s="1138"/>
      <c r="T131" s="1138"/>
      <c r="U131" s="1138"/>
      <c r="V131" s="1138"/>
      <c r="W131" s="1139" t="s">
        <v>510</v>
      </c>
      <c r="X131" s="1140"/>
      <c r="Y131" s="1140"/>
      <c r="Z131" s="1141"/>
      <c r="AA131" s="1036">
        <v>4622897</v>
      </c>
      <c r="AB131" s="1018"/>
      <c r="AC131" s="1018"/>
      <c r="AD131" s="1018"/>
      <c r="AE131" s="1019"/>
      <c r="AF131" s="1017">
        <v>4861078</v>
      </c>
      <c r="AG131" s="1018"/>
      <c r="AH131" s="1018"/>
      <c r="AI131" s="1018"/>
      <c r="AJ131" s="1019"/>
      <c r="AK131" s="1017">
        <v>5134883</v>
      </c>
      <c r="AL131" s="1018"/>
      <c r="AM131" s="1018"/>
      <c r="AN131" s="1018"/>
      <c r="AO131" s="1019"/>
      <c r="AP131" s="1142"/>
      <c r="AQ131" s="1143"/>
      <c r="AR131" s="1143"/>
      <c r="AS131" s="1143"/>
      <c r="AT131" s="1144"/>
      <c r="AU131" s="229"/>
      <c r="AV131" s="229"/>
      <c r="AW131" s="229"/>
      <c r="AX131" s="1115" t="s">
        <v>511</v>
      </c>
      <c r="AY131" s="755"/>
      <c r="AZ131" s="755"/>
      <c r="BA131" s="755"/>
      <c r="BB131" s="755"/>
      <c r="BC131" s="755"/>
      <c r="BD131" s="755"/>
      <c r="BE131" s="1068"/>
      <c r="BF131" s="1116">
        <v>40.1</v>
      </c>
      <c r="BG131" s="1117"/>
      <c r="BH131" s="1117"/>
      <c r="BI131" s="1117"/>
      <c r="BJ131" s="1117"/>
      <c r="BK131" s="1117"/>
      <c r="BL131" s="1118"/>
      <c r="BM131" s="1116">
        <v>350</v>
      </c>
      <c r="BN131" s="1117"/>
      <c r="BO131" s="1117"/>
      <c r="BP131" s="1117"/>
      <c r="BQ131" s="1117"/>
      <c r="BR131" s="1117"/>
      <c r="BS131" s="1118"/>
      <c r="BT131" s="1119"/>
      <c r="BU131" s="1120"/>
      <c r="BV131" s="1120"/>
      <c r="BW131" s="1120"/>
      <c r="BX131" s="1120"/>
      <c r="BY131" s="1120"/>
      <c r="BZ131" s="1121"/>
      <c r="CA131" s="252"/>
      <c r="CB131" s="252"/>
      <c r="CC131" s="252"/>
      <c r="CD131" s="252"/>
      <c r="CE131" s="252"/>
      <c r="CF131" s="252"/>
      <c r="CG131" s="252"/>
      <c r="CH131" s="252"/>
      <c r="CI131" s="252"/>
      <c r="CJ131" s="252"/>
      <c r="CK131" s="252"/>
      <c r="CL131" s="252"/>
      <c r="CM131" s="252"/>
      <c r="CN131" s="252"/>
      <c r="CO131" s="252"/>
      <c r="CP131" s="252"/>
      <c r="CQ131" s="252"/>
      <c r="CR131" s="252"/>
      <c r="CS131" s="252"/>
      <c r="CT131" s="252"/>
      <c r="CU131" s="252"/>
      <c r="CV131" s="252"/>
      <c r="CW131" s="252"/>
      <c r="CX131" s="252"/>
      <c r="CY131" s="252"/>
      <c r="CZ131" s="252"/>
      <c r="DA131" s="252"/>
      <c r="DB131" s="252"/>
      <c r="DC131" s="252"/>
      <c r="DD131" s="252"/>
      <c r="DE131" s="252"/>
      <c r="DF131" s="252"/>
      <c r="DG131" s="252"/>
      <c r="DH131" s="252"/>
      <c r="DI131" s="252"/>
      <c r="DJ131" s="252"/>
      <c r="DK131" s="252"/>
      <c r="DL131" s="252"/>
      <c r="DM131" s="252"/>
      <c r="DN131" s="252"/>
      <c r="DO131" s="252"/>
      <c r="DP131" s="229"/>
      <c r="DQ131" s="229"/>
      <c r="DR131" s="229"/>
      <c r="DS131" s="229"/>
      <c r="DT131" s="229"/>
      <c r="DU131" s="229"/>
      <c r="DV131" s="229"/>
      <c r="DW131" s="229"/>
      <c r="DX131" s="229"/>
      <c r="DY131" s="229"/>
      <c r="DZ131" s="229"/>
    </row>
    <row r="132" spans="1:131" s="226" customFormat="1" ht="26.25" customHeight="1">
      <c r="A132" s="1122" t="s">
        <v>512</v>
      </c>
      <c r="B132" s="1123"/>
      <c r="C132" s="1123"/>
      <c r="D132" s="1123"/>
      <c r="E132" s="1123"/>
      <c r="F132" s="1123"/>
      <c r="G132" s="1123"/>
      <c r="H132" s="1123"/>
      <c r="I132" s="1123"/>
      <c r="J132" s="1123"/>
      <c r="K132" s="1123"/>
      <c r="L132" s="1123"/>
      <c r="M132" s="1123"/>
      <c r="N132" s="1123"/>
      <c r="O132" s="1123"/>
      <c r="P132" s="1123"/>
      <c r="Q132" s="1123"/>
      <c r="R132" s="1123"/>
      <c r="S132" s="1123"/>
      <c r="T132" s="1123"/>
      <c r="U132" s="1123"/>
      <c r="V132" s="1126" t="s">
        <v>513</v>
      </c>
      <c r="W132" s="1126"/>
      <c r="X132" s="1126"/>
      <c r="Y132" s="1126"/>
      <c r="Z132" s="1127"/>
      <c r="AA132" s="1128">
        <v>2.0359095169999999</v>
      </c>
      <c r="AB132" s="1129"/>
      <c r="AC132" s="1129"/>
      <c r="AD132" s="1129"/>
      <c r="AE132" s="1130"/>
      <c r="AF132" s="1131">
        <v>2.416048457</v>
      </c>
      <c r="AG132" s="1129"/>
      <c r="AH132" s="1129"/>
      <c r="AI132" s="1129"/>
      <c r="AJ132" s="1130"/>
      <c r="AK132" s="1131">
        <v>3.0377128359999999</v>
      </c>
      <c r="AL132" s="1129"/>
      <c r="AM132" s="1129"/>
      <c r="AN132" s="1129"/>
      <c r="AO132" s="1130"/>
      <c r="AP132" s="1033"/>
      <c r="AQ132" s="1034"/>
      <c r="AR132" s="1034"/>
      <c r="AS132" s="1034"/>
      <c r="AT132" s="1132"/>
      <c r="AU132" s="253"/>
      <c r="AV132" s="229"/>
      <c r="AW132" s="229"/>
      <c r="AX132" s="229"/>
      <c r="AY132" s="229"/>
      <c r="AZ132" s="229"/>
      <c r="BA132" s="229"/>
      <c r="BB132" s="229"/>
      <c r="BC132" s="229"/>
      <c r="BD132" s="229"/>
      <c r="BE132" s="229"/>
      <c r="BF132" s="229"/>
      <c r="BG132" s="229"/>
      <c r="BH132" s="229"/>
      <c r="BI132" s="229"/>
      <c r="BJ132" s="229"/>
      <c r="BK132" s="229"/>
      <c r="BL132" s="229"/>
      <c r="BM132" s="229"/>
      <c r="BN132" s="229"/>
      <c r="BO132" s="229"/>
      <c r="BP132" s="229"/>
      <c r="BQ132" s="229"/>
      <c r="BR132" s="229"/>
      <c r="BS132" s="230"/>
      <c r="BT132" s="229"/>
      <c r="BU132" s="229"/>
      <c r="BV132" s="229"/>
      <c r="BW132" s="229"/>
      <c r="BX132" s="229"/>
      <c r="BY132" s="229"/>
      <c r="BZ132" s="229"/>
      <c r="CA132" s="252"/>
      <c r="CB132" s="252"/>
      <c r="CC132" s="252"/>
      <c r="CD132" s="252"/>
      <c r="CE132" s="252"/>
      <c r="CF132" s="252"/>
      <c r="CG132" s="252"/>
      <c r="CH132" s="252"/>
      <c r="CI132" s="252"/>
      <c r="CJ132" s="252"/>
      <c r="CK132" s="252"/>
      <c r="CL132" s="252"/>
      <c r="CM132" s="252"/>
      <c r="CN132" s="252"/>
      <c r="CO132" s="252"/>
      <c r="CP132" s="252"/>
      <c r="CQ132" s="252"/>
      <c r="CR132" s="252"/>
      <c r="CS132" s="252"/>
      <c r="CT132" s="252"/>
      <c r="CU132" s="252"/>
      <c r="CV132" s="252"/>
      <c r="CW132" s="252"/>
      <c r="CX132" s="252"/>
      <c r="CY132" s="252"/>
      <c r="CZ132" s="252"/>
      <c r="DA132" s="252"/>
      <c r="DB132" s="252"/>
      <c r="DC132" s="252"/>
      <c r="DD132" s="252"/>
      <c r="DE132" s="252"/>
      <c r="DF132" s="252"/>
      <c r="DG132" s="252"/>
      <c r="DH132" s="252"/>
      <c r="DI132" s="252"/>
      <c r="DJ132" s="252"/>
      <c r="DK132" s="252"/>
      <c r="DL132" s="252"/>
      <c r="DM132" s="252"/>
      <c r="DN132" s="252"/>
      <c r="DO132" s="252"/>
      <c r="DP132" s="229"/>
      <c r="DQ132" s="229"/>
      <c r="DR132" s="229"/>
      <c r="DS132" s="229"/>
      <c r="DT132" s="229"/>
      <c r="DU132" s="229"/>
      <c r="DV132" s="229"/>
      <c r="DW132" s="229"/>
      <c r="DX132" s="229"/>
      <c r="DY132" s="229"/>
      <c r="DZ132" s="229"/>
    </row>
    <row r="133" spans="1:131" s="226" customFormat="1" ht="26.25" customHeight="1" thickBot="1">
      <c r="A133" s="1124"/>
      <c r="B133" s="1125"/>
      <c r="C133" s="1125"/>
      <c r="D133" s="1125"/>
      <c r="E133" s="1125"/>
      <c r="F133" s="1125"/>
      <c r="G133" s="1125"/>
      <c r="H133" s="1125"/>
      <c r="I133" s="1125"/>
      <c r="J133" s="1125"/>
      <c r="K133" s="1125"/>
      <c r="L133" s="1125"/>
      <c r="M133" s="1125"/>
      <c r="N133" s="1125"/>
      <c r="O133" s="1125"/>
      <c r="P133" s="1125"/>
      <c r="Q133" s="1125"/>
      <c r="R133" s="1125"/>
      <c r="S133" s="1125"/>
      <c r="T133" s="1125"/>
      <c r="U133" s="1125"/>
      <c r="V133" s="1109" t="s">
        <v>514</v>
      </c>
      <c r="W133" s="1109"/>
      <c r="X133" s="1109"/>
      <c r="Y133" s="1109"/>
      <c r="Z133" s="1110"/>
      <c r="AA133" s="1111">
        <v>2</v>
      </c>
      <c r="AB133" s="1112"/>
      <c r="AC133" s="1112"/>
      <c r="AD133" s="1112"/>
      <c r="AE133" s="1113"/>
      <c r="AF133" s="1111">
        <v>2</v>
      </c>
      <c r="AG133" s="1112"/>
      <c r="AH133" s="1112"/>
      <c r="AI133" s="1112"/>
      <c r="AJ133" s="1113"/>
      <c r="AK133" s="1111">
        <v>2.4</v>
      </c>
      <c r="AL133" s="1112"/>
      <c r="AM133" s="1112"/>
      <c r="AN133" s="1112"/>
      <c r="AO133" s="1113"/>
      <c r="AP133" s="1060"/>
      <c r="AQ133" s="1061"/>
      <c r="AR133" s="1061"/>
      <c r="AS133" s="1061"/>
      <c r="AT133" s="1114"/>
      <c r="AU133" s="229"/>
      <c r="AV133" s="229"/>
      <c r="AW133" s="229"/>
      <c r="AX133" s="229"/>
      <c r="AY133" s="229"/>
      <c r="AZ133" s="229"/>
      <c r="BA133" s="229"/>
      <c r="BB133" s="229"/>
      <c r="BC133" s="229"/>
      <c r="BD133" s="229"/>
      <c r="BE133" s="229"/>
      <c r="BF133" s="229"/>
      <c r="BG133" s="229"/>
      <c r="BH133" s="229"/>
      <c r="BI133" s="229"/>
      <c r="BJ133" s="229"/>
      <c r="BK133" s="229"/>
      <c r="BL133" s="229"/>
      <c r="BM133" s="229"/>
      <c r="BN133" s="252"/>
      <c r="BO133" s="252"/>
      <c r="BP133" s="252"/>
      <c r="BQ133" s="252"/>
      <c r="BR133" s="252"/>
      <c r="BS133" s="252"/>
      <c r="BT133" s="252"/>
      <c r="BU133" s="252"/>
      <c r="BV133" s="252"/>
      <c r="BW133" s="252"/>
      <c r="BX133" s="252"/>
      <c r="BY133" s="252"/>
      <c r="BZ133" s="252"/>
      <c r="CA133" s="252"/>
      <c r="CB133" s="252"/>
      <c r="CC133" s="252"/>
      <c r="CD133" s="252"/>
      <c r="CE133" s="252"/>
      <c r="CF133" s="252"/>
      <c r="CG133" s="252"/>
      <c r="CH133" s="252"/>
      <c r="CI133" s="252"/>
      <c r="CJ133" s="252"/>
      <c r="CK133" s="252"/>
      <c r="CL133" s="252"/>
      <c r="CM133" s="252"/>
      <c r="CN133" s="252"/>
      <c r="CO133" s="252"/>
      <c r="CP133" s="252"/>
      <c r="CQ133" s="252"/>
      <c r="CR133" s="252"/>
      <c r="CS133" s="252"/>
      <c r="CT133" s="252"/>
      <c r="CU133" s="252"/>
      <c r="CV133" s="252"/>
      <c r="CW133" s="252"/>
      <c r="CX133" s="252"/>
      <c r="CY133" s="252"/>
      <c r="CZ133" s="252"/>
      <c r="DA133" s="252"/>
      <c r="DB133" s="252"/>
      <c r="DC133" s="252"/>
      <c r="DD133" s="252"/>
      <c r="DE133" s="252"/>
      <c r="DF133" s="252"/>
      <c r="DG133" s="252"/>
      <c r="DH133" s="252"/>
      <c r="DI133" s="252"/>
      <c r="DJ133" s="252"/>
      <c r="DK133" s="252"/>
      <c r="DL133" s="252"/>
      <c r="DM133" s="252"/>
      <c r="DN133" s="252"/>
      <c r="DO133" s="252"/>
      <c r="DP133" s="229"/>
      <c r="DQ133" s="229"/>
      <c r="DR133" s="229"/>
      <c r="DS133" s="229"/>
      <c r="DT133" s="229"/>
      <c r="DU133" s="229"/>
      <c r="DV133" s="229"/>
      <c r="DW133" s="229"/>
      <c r="DX133" s="229"/>
      <c r="DY133" s="229"/>
      <c r="DZ133" s="229"/>
    </row>
    <row r="134" spans="1:131" ht="11.25" customHeight="1">
      <c r="A134" s="254"/>
      <c r="B134" s="254"/>
      <c r="C134" s="254"/>
      <c r="D134" s="254"/>
      <c r="E134" s="254"/>
      <c r="F134" s="254"/>
      <c r="G134" s="254"/>
      <c r="H134" s="254"/>
      <c r="I134" s="254"/>
      <c r="J134" s="254"/>
      <c r="K134" s="254"/>
      <c r="L134" s="254"/>
      <c r="M134" s="254"/>
      <c r="N134" s="254"/>
      <c r="O134" s="254"/>
      <c r="P134" s="254"/>
      <c r="Q134" s="254"/>
      <c r="R134" s="254"/>
      <c r="S134" s="254"/>
      <c r="T134" s="254"/>
      <c r="U134" s="254"/>
      <c r="V134" s="254"/>
      <c r="W134" s="254"/>
      <c r="X134" s="254"/>
      <c r="Y134" s="254"/>
      <c r="Z134" s="254"/>
      <c r="AA134" s="254"/>
      <c r="AB134" s="254"/>
      <c r="AC134" s="254"/>
      <c r="AD134" s="254"/>
      <c r="AE134" s="254"/>
      <c r="AF134" s="254"/>
      <c r="AG134" s="254"/>
      <c r="AH134" s="254"/>
      <c r="AI134" s="254"/>
      <c r="AJ134" s="254"/>
      <c r="AK134" s="254"/>
      <c r="AL134" s="254"/>
      <c r="AM134" s="254"/>
      <c r="AN134" s="254"/>
      <c r="AO134" s="254"/>
      <c r="AP134" s="254"/>
      <c r="AQ134" s="254"/>
      <c r="AR134" s="254"/>
      <c r="AS134" s="254"/>
      <c r="AT134" s="254"/>
      <c r="AU134" s="229"/>
      <c r="AV134" s="229"/>
      <c r="AW134" s="229"/>
      <c r="AX134" s="229"/>
      <c r="AY134" s="229"/>
      <c r="AZ134" s="229"/>
      <c r="BA134" s="229"/>
      <c r="BB134" s="229"/>
      <c r="BC134" s="229"/>
      <c r="BD134" s="229"/>
      <c r="BE134" s="229"/>
      <c r="BF134" s="229"/>
      <c r="BG134" s="229"/>
      <c r="BH134" s="229"/>
      <c r="BI134" s="229"/>
      <c r="BJ134" s="229"/>
      <c r="BK134" s="229"/>
      <c r="BL134" s="229"/>
      <c r="BM134" s="229"/>
      <c r="BN134" s="252"/>
      <c r="BO134" s="252"/>
      <c r="BP134" s="252"/>
      <c r="BQ134" s="252"/>
      <c r="BR134" s="252"/>
      <c r="BS134" s="252"/>
      <c r="BT134" s="252"/>
      <c r="BU134" s="252"/>
      <c r="BV134" s="252"/>
      <c r="BW134" s="252"/>
      <c r="BX134" s="252"/>
      <c r="BY134" s="252"/>
      <c r="BZ134" s="252"/>
      <c r="CA134" s="252"/>
      <c r="CB134" s="252"/>
      <c r="CC134" s="252"/>
      <c r="CD134" s="252"/>
      <c r="CE134" s="252"/>
      <c r="CF134" s="252"/>
      <c r="CG134" s="252"/>
      <c r="CH134" s="252"/>
      <c r="CI134" s="252"/>
      <c r="CJ134" s="252"/>
      <c r="CK134" s="252"/>
      <c r="CL134" s="252"/>
      <c r="CM134" s="252"/>
      <c r="CN134" s="252"/>
      <c r="CO134" s="252"/>
      <c r="CP134" s="252"/>
      <c r="CQ134" s="252"/>
      <c r="CR134" s="252"/>
      <c r="CS134" s="252"/>
      <c r="CT134" s="252"/>
      <c r="CU134" s="252"/>
      <c r="CV134" s="252"/>
      <c r="CW134" s="252"/>
      <c r="CX134" s="252"/>
      <c r="CY134" s="252"/>
      <c r="CZ134" s="252"/>
      <c r="DA134" s="252"/>
      <c r="DB134" s="252"/>
      <c r="DC134" s="252"/>
      <c r="DD134" s="252"/>
      <c r="DE134" s="252"/>
      <c r="DF134" s="252"/>
      <c r="DG134" s="252"/>
      <c r="DH134" s="252"/>
      <c r="DI134" s="252"/>
      <c r="DJ134" s="252"/>
      <c r="DK134" s="252"/>
      <c r="DL134" s="252"/>
      <c r="DM134" s="252"/>
      <c r="DN134" s="252"/>
      <c r="DO134" s="252"/>
      <c r="DP134" s="229"/>
      <c r="DQ134" s="229"/>
      <c r="DR134" s="229"/>
      <c r="DS134" s="229"/>
      <c r="DT134" s="229"/>
      <c r="DU134" s="229"/>
      <c r="DV134" s="229"/>
      <c r="DW134" s="229"/>
      <c r="DX134" s="229"/>
      <c r="DY134" s="229"/>
      <c r="DZ134" s="229"/>
      <c r="EA134" s="226"/>
    </row>
    <row r="135" spans="1:131" ht="14.25" hidden="1">
      <c r="AU135" s="254"/>
      <c r="AV135" s="254"/>
      <c r="AW135" s="254"/>
      <c r="AX135" s="254"/>
      <c r="AY135" s="254"/>
      <c r="AZ135" s="254"/>
      <c r="BA135" s="254"/>
      <c r="BB135" s="254"/>
      <c r="BC135" s="254"/>
      <c r="BD135" s="254"/>
      <c r="BE135" s="254"/>
      <c r="BF135" s="254"/>
      <c r="BG135" s="254"/>
      <c r="BH135" s="254"/>
      <c r="BI135" s="254"/>
      <c r="BJ135" s="254"/>
      <c r="BK135" s="254"/>
      <c r="BL135" s="254"/>
      <c r="BM135" s="254"/>
      <c r="BN135" s="254"/>
      <c r="BO135" s="254"/>
      <c r="BP135" s="254"/>
      <c r="BQ135" s="254"/>
      <c r="BR135" s="254"/>
      <c r="BS135" s="254"/>
      <c r="BT135" s="254"/>
      <c r="BU135" s="254"/>
      <c r="BV135" s="254"/>
      <c r="BW135" s="254"/>
      <c r="BX135" s="254"/>
      <c r="BY135" s="254"/>
      <c r="BZ135" s="254"/>
      <c r="CA135" s="254"/>
      <c r="CB135" s="254"/>
      <c r="CC135" s="254"/>
      <c r="CD135" s="254"/>
      <c r="CE135" s="254"/>
      <c r="CF135" s="254"/>
      <c r="CG135" s="254"/>
      <c r="CH135" s="254"/>
      <c r="CI135" s="254"/>
      <c r="CJ135" s="254"/>
      <c r="CK135" s="254"/>
      <c r="CL135" s="254"/>
      <c r="CM135" s="254"/>
      <c r="CN135" s="254"/>
      <c r="CO135" s="254"/>
      <c r="CP135" s="254"/>
      <c r="CQ135" s="254"/>
      <c r="CR135" s="254"/>
      <c r="CS135" s="254"/>
      <c r="CT135" s="254"/>
      <c r="CU135" s="254"/>
      <c r="CV135" s="254"/>
      <c r="CW135" s="254"/>
      <c r="CX135" s="254"/>
      <c r="CY135" s="254"/>
      <c r="CZ135" s="254"/>
      <c r="DA135" s="254"/>
      <c r="DB135" s="254"/>
      <c r="DC135" s="254"/>
      <c r="DD135" s="254"/>
      <c r="DE135" s="254"/>
      <c r="DF135" s="254"/>
      <c r="DG135" s="254"/>
      <c r="DH135" s="254"/>
      <c r="DI135" s="254"/>
      <c r="DJ135" s="254"/>
      <c r="DK135" s="254"/>
      <c r="DL135" s="254"/>
      <c r="DM135" s="254"/>
      <c r="DN135" s="254"/>
      <c r="DO135" s="254"/>
      <c r="DP135" s="254"/>
      <c r="DQ135" s="254"/>
      <c r="DR135" s="254"/>
      <c r="DS135" s="254"/>
      <c r="DT135" s="254"/>
      <c r="DU135" s="254"/>
      <c r="DV135" s="254"/>
      <c r="DW135" s="254"/>
      <c r="DX135" s="254"/>
      <c r="DY135" s="254"/>
      <c r="DZ135" s="254"/>
    </row>
  </sheetData>
  <sheetProtection algorithmName="SHA-512" hashValue="zydXak5LOBt/OaoZmqrzuxXl0VfZu3LxfHcPmObz+PVRAt2NAXFoyoEJQiCzmmZyRtJdHTuWe3WDWwgourV21A==" saltValue="mftRdUQ2oVZZbMoFYHM3aw==" spinCount="100000" sheet="1" objects="1" scenarios="1" formatRows="0"/>
  <mergeCells count="2035">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DG62:DK62"/>
    <mergeCell ref="DL62:DP62"/>
    <mergeCell ref="DQ62:DU62"/>
    <mergeCell ref="DV62:DZ62"/>
    <mergeCell ref="B63:P63"/>
    <mergeCell ref="Q63:U63"/>
    <mergeCell ref="V63:Z63"/>
    <mergeCell ref="AA63:AE63"/>
    <mergeCell ref="AF63:AJ63"/>
    <mergeCell ref="AK63:AO63"/>
    <mergeCell ref="BS62:CG62"/>
    <mergeCell ref="CH62:CL62"/>
    <mergeCell ref="CM62:CQ62"/>
    <mergeCell ref="CR62:CV62"/>
    <mergeCell ref="CW62:DA62"/>
    <mergeCell ref="DB62:DF62"/>
    <mergeCell ref="AK62:AO62"/>
    <mergeCell ref="AP62:AT62"/>
    <mergeCell ref="AU62:AY62"/>
    <mergeCell ref="AZ62:BD62"/>
    <mergeCell ref="BE62:BI62"/>
    <mergeCell ref="BJ62:BN62"/>
    <mergeCell ref="DL63:DP63"/>
    <mergeCell ref="DQ63:DU63"/>
    <mergeCell ref="DV63:DZ63"/>
    <mergeCell ref="DB61:DF61"/>
    <mergeCell ref="DG61:DK61"/>
    <mergeCell ref="DL61:DP61"/>
    <mergeCell ref="DQ61:DU61"/>
    <mergeCell ref="DV61:DZ61"/>
    <mergeCell ref="B62:P62"/>
    <mergeCell ref="Q62:U62"/>
    <mergeCell ref="V62:Z62"/>
    <mergeCell ref="AA62:AE62"/>
    <mergeCell ref="AF62:AJ62"/>
    <mergeCell ref="BE61:BI61"/>
    <mergeCell ref="BS61:CG61"/>
    <mergeCell ref="CH61:CL61"/>
    <mergeCell ref="CM61:CQ61"/>
    <mergeCell ref="CR61:CV61"/>
    <mergeCell ref="CW61:DA61"/>
    <mergeCell ref="DV60:DZ60"/>
    <mergeCell ref="B61:P61"/>
    <mergeCell ref="Q61:U61"/>
    <mergeCell ref="V61:Z61"/>
    <mergeCell ref="AA61:AE61"/>
    <mergeCell ref="AF61:AJ61"/>
    <mergeCell ref="AK61:AO61"/>
    <mergeCell ref="AP61:AT61"/>
    <mergeCell ref="AU61:AY61"/>
    <mergeCell ref="AZ61:BD61"/>
    <mergeCell ref="CR60:CV60"/>
    <mergeCell ref="CW60:DA60"/>
    <mergeCell ref="DB60:DF60"/>
    <mergeCell ref="DG60:DK60"/>
    <mergeCell ref="DL60:DP60"/>
    <mergeCell ref="DQ60:DU60"/>
    <mergeCell ref="AU60:AY60"/>
    <mergeCell ref="AZ60:BD60"/>
    <mergeCell ref="BE60:BI60"/>
    <mergeCell ref="BS60:CG60"/>
    <mergeCell ref="CH60:CL60"/>
    <mergeCell ref="CM60:CQ60"/>
    <mergeCell ref="DL59:DP59"/>
    <mergeCell ref="DQ59:DU59"/>
    <mergeCell ref="DV59:DZ59"/>
    <mergeCell ref="B60:P60"/>
    <mergeCell ref="Q60:U60"/>
    <mergeCell ref="V60:Z60"/>
    <mergeCell ref="AA60:AE60"/>
    <mergeCell ref="AF60:AJ60"/>
    <mergeCell ref="AK60:AO60"/>
    <mergeCell ref="AP60:AT60"/>
    <mergeCell ref="CH59:CL59"/>
    <mergeCell ref="CM59:CQ59"/>
    <mergeCell ref="CR59:CV59"/>
    <mergeCell ref="CW59:DA59"/>
    <mergeCell ref="DB59:DF59"/>
    <mergeCell ref="DG59:DK59"/>
    <mergeCell ref="AK59:AO59"/>
    <mergeCell ref="AP59:AT59"/>
    <mergeCell ref="AU59:AY59"/>
    <mergeCell ref="AZ59:BD59"/>
    <mergeCell ref="BE59:BI59"/>
    <mergeCell ref="BS59:CG59"/>
    <mergeCell ref="DB58:DF58"/>
    <mergeCell ref="DG58:DK58"/>
    <mergeCell ref="DL58:DP58"/>
    <mergeCell ref="DQ58:DU58"/>
    <mergeCell ref="DV58:DZ58"/>
    <mergeCell ref="B59:P59"/>
    <mergeCell ref="Q59:U59"/>
    <mergeCell ref="V59:Z59"/>
    <mergeCell ref="AA59:AE59"/>
    <mergeCell ref="AF59:AJ59"/>
    <mergeCell ref="BE58:BI58"/>
    <mergeCell ref="BS58:CG58"/>
    <mergeCell ref="CH58:CL58"/>
    <mergeCell ref="CM58:CQ58"/>
    <mergeCell ref="CR58:CV58"/>
    <mergeCell ref="CW58:DA58"/>
    <mergeCell ref="DV57:DZ57"/>
    <mergeCell ref="B58:P58"/>
    <mergeCell ref="Q58:U58"/>
    <mergeCell ref="V58:Z58"/>
    <mergeCell ref="AA58:AE58"/>
    <mergeCell ref="AF58:AJ58"/>
    <mergeCell ref="AK58:AO58"/>
    <mergeCell ref="AP58:AT58"/>
    <mergeCell ref="AU58:AY58"/>
    <mergeCell ref="AZ58:BD58"/>
    <mergeCell ref="CR57:CV57"/>
    <mergeCell ref="CW57:DA57"/>
    <mergeCell ref="DB57:DF57"/>
    <mergeCell ref="DG57:DK57"/>
    <mergeCell ref="DL57:DP57"/>
    <mergeCell ref="DQ57:DU57"/>
    <mergeCell ref="AU57:AY57"/>
    <mergeCell ref="AZ57:BD57"/>
    <mergeCell ref="BE57:BI57"/>
    <mergeCell ref="BS57:CG57"/>
    <mergeCell ref="CH57:CL57"/>
    <mergeCell ref="CM57:CQ57"/>
    <mergeCell ref="DL56:DP56"/>
    <mergeCell ref="DQ56:DU56"/>
    <mergeCell ref="DV56:DZ56"/>
    <mergeCell ref="B57:P57"/>
    <mergeCell ref="Q57:U57"/>
    <mergeCell ref="V57:Z57"/>
    <mergeCell ref="AA57:AE57"/>
    <mergeCell ref="AF57:AJ57"/>
    <mergeCell ref="AK57:AO57"/>
    <mergeCell ref="AP57:AT57"/>
    <mergeCell ref="CH56:CL56"/>
    <mergeCell ref="CM56:CQ56"/>
    <mergeCell ref="CR56:CV56"/>
    <mergeCell ref="CW56:DA56"/>
    <mergeCell ref="DB56:DF56"/>
    <mergeCell ref="DG56:DK56"/>
    <mergeCell ref="AK56:AO56"/>
    <mergeCell ref="AP56:AT56"/>
    <mergeCell ref="AU56:AY56"/>
    <mergeCell ref="AZ56:BD56"/>
    <mergeCell ref="BE56:BI56"/>
    <mergeCell ref="BS56:CG56"/>
    <mergeCell ref="DB55:DF55"/>
    <mergeCell ref="DG55:DK55"/>
    <mergeCell ref="DL55:DP55"/>
    <mergeCell ref="DQ55:DU55"/>
    <mergeCell ref="DV55:DZ55"/>
    <mergeCell ref="B56:P56"/>
    <mergeCell ref="Q56:U56"/>
    <mergeCell ref="V56:Z56"/>
    <mergeCell ref="AA56:AE56"/>
    <mergeCell ref="AF56:AJ56"/>
    <mergeCell ref="BE55:BI55"/>
    <mergeCell ref="BS55:CG55"/>
    <mergeCell ref="CH55:CL55"/>
    <mergeCell ref="CM55:CQ55"/>
    <mergeCell ref="CR55:CV55"/>
    <mergeCell ref="CW55:DA55"/>
    <mergeCell ref="DV54:DZ54"/>
    <mergeCell ref="B55:P55"/>
    <mergeCell ref="Q55:U55"/>
    <mergeCell ref="V55:Z55"/>
    <mergeCell ref="AA55:AE55"/>
    <mergeCell ref="AF55:AJ55"/>
    <mergeCell ref="AK55:AO55"/>
    <mergeCell ref="AP55:AT55"/>
    <mergeCell ref="AU55:AY55"/>
    <mergeCell ref="AZ55:BD55"/>
    <mergeCell ref="CR54:CV54"/>
    <mergeCell ref="CW54:DA54"/>
    <mergeCell ref="DB54:DF54"/>
    <mergeCell ref="DG54:DK54"/>
    <mergeCell ref="DL54:DP54"/>
    <mergeCell ref="DQ54:DU54"/>
    <mergeCell ref="AU54:AY54"/>
    <mergeCell ref="AZ54:BD54"/>
    <mergeCell ref="BE54:BI54"/>
    <mergeCell ref="BS54:CG54"/>
    <mergeCell ref="CH54:CL54"/>
    <mergeCell ref="CM54:CQ54"/>
    <mergeCell ref="DL53:DP53"/>
    <mergeCell ref="DQ53:DU53"/>
    <mergeCell ref="DV53:DZ53"/>
    <mergeCell ref="B54:P54"/>
    <mergeCell ref="Q54:U54"/>
    <mergeCell ref="V54:Z54"/>
    <mergeCell ref="AA54:AE54"/>
    <mergeCell ref="AF54:AJ54"/>
    <mergeCell ref="AK54:AO54"/>
    <mergeCell ref="AP54:AT54"/>
    <mergeCell ref="CH53:CL53"/>
    <mergeCell ref="CM53:CQ53"/>
    <mergeCell ref="CR53:CV53"/>
    <mergeCell ref="CW53:DA53"/>
    <mergeCell ref="DB53:DF53"/>
    <mergeCell ref="DG53:DK53"/>
    <mergeCell ref="AK53:AO53"/>
    <mergeCell ref="AP53:AT53"/>
    <mergeCell ref="AU53:AY53"/>
    <mergeCell ref="AZ53:BD53"/>
    <mergeCell ref="BE53:BI53"/>
    <mergeCell ref="BS53:CG53"/>
    <mergeCell ref="DB52:DF52"/>
    <mergeCell ref="DG52:DK52"/>
    <mergeCell ref="DL52:DP52"/>
    <mergeCell ref="DQ52:DU52"/>
    <mergeCell ref="DV52:DZ52"/>
    <mergeCell ref="B53:P53"/>
    <mergeCell ref="Q53:U53"/>
    <mergeCell ref="V53:Z53"/>
    <mergeCell ref="AA53:AE53"/>
    <mergeCell ref="AF53:AJ53"/>
    <mergeCell ref="BE52:BI52"/>
    <mergeCell ref="BS52:CG52"/>
    <mergeCell ref="CH52:CL52"/>
    <mergeCell ref="CM52:CQ52"/>
    <mergeCell ref="CR52:CV52"/>
    <mergeCell ref="CW52:DA52"/>
    <mergeCell ref="DV51:DZ51"/>
    <mergeCell ref="B52:P52"/>
    <mergeCell ref="Q52:U52"/>
    <mergeCell ref="V52:Z52"/>
    <mergeCell ref="AA52:AE52"/>
    <mergeCell ref="AF52:AJ52"/>
    <mergeCell ref="AK52:AO52"/>
    <mergeCell ref="AP52:AT52"/>
    <mergeCell ref="AU52:AY52"/>
    <mergeCell ref="AZ52:BD52"/>
    <mergeCell ref="CR51:CV51"/>
    <mergeCell ref="CW51:DA51"/>
    <mergeCell ref="DB51:DF51"/>
    <mergeCell ref="DG51:DK51"/>
    <mergeCell ref="DL51:DP51"/>
    <mergeCell ref="DQ51:DU51"/>
    <mergeCell ref="AU51:AY51"/>
    <mergeCell ref="AZ51:BD51"/>
    <mergeCell ref="BE51:BI51"/>
    <mergeCell ref="BS51:CG51"/>
    <mergeCell ref="CH51:CL51"/>
    <mergeCell ref="CM51:CQ51"/>
    <mergeCell ref="DL50:DP50"/>
    <mergeCell ref="DQ50:DU50"/>
    <mergeCell ref="DV50:DZ50"/>
    <mergeCell ref="B51:P51"/>
    <mergeCell ref="Q51:U51"/>
    <mergeCell ref="V51:Z51"/>
    <mergeCell ref="AA51:AE51"/>
    <mergeCell ref="AF51:AJ51"/>
    <mergeCell ref="AK51:AO51"/>
    <mergeCell ref="AP51:AT51"/>
    <mergeCell ref="CH50:CL50"/>
    <mergeCell ref="CM50:CQ50"/>
    <mergeCell ref="CR50:CV50"/>
    <mergeCell ref="CW50:DA50"/>
    <mergeCell ref="DB50:DF50"/>
    <mergeCell ref="DG50:DK50"/>
    <mergeCell ref="AK50:AO50"/>
    <mergeCell ref="AP50:AT50"/>
    <mergeCell ref="AU50:AY50"/>
    <mergeCell ref="AZ50:BD50"/>
    <mergeCell ref="BE50:BI50"/>
    <mergeCell ref="BS50:CG50"/>
    <mergeCell ref="DB49:DF49"/>
    <mergeCell ref="DG49:DK49"/>
    <mergeCell ref="DL49:DP49"/>
    <mergeCell ref="DQ49:DU49"/>
    <mergeCell ref="DV49:DZ49"/>
    <mergeCell ref="B50:P50"/>
    <mergeCell ref="Q50:U50"/>
    <mergeCell ref="V50:Z50"/>
    <mergeCell ref="AA50:AE50"/>
    <mergeCell ref="AF50:AJ50"/>
    <mergeCell ref="BE49:BI49"/>
    <mergeCell ref="BS49:CG49"/>
    <mergeCell ref="CH49:CL49"/>
    <mergeCell ref="CM49:CQ49"/>
    <mergeCell ref="CR49:CV49"/>
    <mergeCell ref="CW49:DA49"/>
    <mergeCell ref="DV48:DZ48"/>
    <mergeCell ref="B49:P49"/>
    <mergeCell ref="Q49:U49"/>
    <mergeCell ref="V49:Z49"/>
    <mergeCell ref="AA49:AE49"/>
    <mergeCell ref="AF49:AJ49"/>
    <mergeCell ref="AK49:AO49"/>
    <mergeCell ref="AP49:AT49"/>
    <mergeCell ref="AU49:AY49"/>
    <mergeCell ref="AZ49:BD49"/>
    <mergeCell ref="CR48:CV48"/>
    <mergeCell ref="CW48:DA48"/>
    <mergeCell ref="DB48:DF48"/>
    <mergeCell ref="DG48:DK48"/>
    <mergeCell ref="DL48:DP48"/>
    <mergeCell ref="DQ48:DU48"/>
    <mergeCell ref="AU48:AY48"/>
    <mergeCell ref="AZ48:BD48"/>
    <mergeCell ref="BE48:BI48"/>
    <mergeCell ref="BS48:CG48"/>
    <mergeCell ref="CH48:CL48"/>
    <mergeCell ref="CM48:CQ48"/>
    <mergeCell ref="DL47:DP47"/>
    <mergeCell ref="DQ47:DU47"/>
    <mergeCell ref="DV47:DZ47"/>
    <mergeCell ref="B48:P48"/>
    <mergeCell ref="Q48:U48"/>
    <mergeCell ref="V48:Z48"/>
    <mergeCell ref="AA48:AE48"/>
    <mergeCell ref="AF48:AJ48"/>
    <mergeCell ref="AK48:AO48"/>
    <mergeCell ref="AP48:AT48"/>
    <mergeCell ref="CH47:CL47"/>
    <mergeCell ref="CM47:CQ47"/>
    <mergeCell ref="CR47:CV47"/>
    <mergeCell ref="CW47:DA47"/>
    <mergeCell ref="DB47:DF47"/>
    <mergeCell ref="DG47:DK47"/>
    <mergeCell ref="AK47:AO47"/>
    <mergeCell ref="AP47:AT47"/>
    <mergeCell ref="AU47:AY47"/>
    <mergeCell ref="AZ47:BD47"/>
    <mergeCell ref="BE47:BI47"/>
    <mergeCell ref="BS47:CG47"/>
    <mergeCell ref="DB46:DF46"/>
    <mergeCell ref="DG46:DK46"/>
    <mergeCell ref="DL46:DP46"/>
    <mergeCell ref="DQ46:DU46"/>
    <mergeCell ref="DV46:DZ46"/>
    <mergeCell ref="B47:P47"/>
    <mergeCell ref="Q47:U47"/>
    <mergeCell ref="V47:Z47"/>
    <mergeCell ref="AA47:AE47"/>
    <mergeCell ref="AF47:AJ47"/>
    <mergeCell ref="BE46:BI46"/>
    <mergeCell ref="BS46:CG46"/>
    <mergeCell ref="CH46:CL46"/>
    <mergeCell ref="CM46:CQ46"/>
    <mergeCell ref="CR46:CV46"/>
    <mergeCell ref="CW46:DA46"/>
    <mergeCell ref="DV45:DZ45"/>
    <mergeCell ref="B46:P46"/>
    <mergeCell ref="Q46:U46"/>
    <mergeCell ref="V46:Z46"/>
    <mergeCell ref="AA46:AE46"/>
    <mergeCell ref="AF46:AJ46"/>
    <mergeCell ref="AK46:AO46"/>
    <mergeCell ref="AP46:AT46"/>
    <mergeCell ref="AU46:AY46"/>
    <mergeCell ref="AZ46:BD46"/>
    <mergeCell ref="CR45:CV45"/>
    <mergeCell ref="CW45:DA45"/>
    <mergeCell ref="DB45:DF45"/>
    <mergeCell ref="DG45:DK45"/>
    <mergeCell ref="DL45:DP45"/>
    <mergeCell ref="DQ45:DU45"/>
    <mergeCell ref="AU45:AY45"/>
    <mergeCell ref="AZ45:BD45"/>
    <mergeCell ref="BE45:BI45"/>
    <mergeCell ref="BS45:CG45"/>
    <mergeCell ref="CH45:CL45"/>
    <mergeCell ref="CM45:CQ45"/>
    <mergeCell ref="DL44:DP44"/>
    <mergeCell ref="DQ44:DU44"/>
    <mergeCell ref="DV44:DZ44"/>
    <mergeCell ref="B45:P45"/>
    <mergeCell ref="Q45:U45"/>
    <mergeCell ref="V45:Z45"/>
    <mergeCell ref="AA45:AE45"/>
    <mergeCell ref="AF45:AJ45"/>
    <mergeCell ref="AK45:AO45"/>
    <mergeCell ref="AP45:AT45"/>
    <mergeCell ref="CH44:CL44"/>
    <mergeCell ref="CM44:CQ44"/>
    <mergeCell ref="CR44:CV44"/>
    <mergeCell ref="CW44:DA44"/>
    <mergeCell ref="DB44:DF44"/>
    <mergeCell ref="DG44:DK44"/>
    <mergeCell ref="AK44:AO44"/>
    <mergeCell ref="AP44:AT44"/>
    <mergeCell ref="AU44:AY44"/>
    <mergeCell ref="AZ44:BD44"/>
    <mergeCell ref="BE44:BI44"/>
    <mergeCell ref="BS44:CG44"/>
    <mergeCell ref="DB43:DF43"/>
    <mergeCell ref="DG43:DK43"/>
    <mergeCell ref="DL43:DP43"/>
    <mergeCell ref="DQ43:DU43"/>
    <mergeCell ref="DV43:DZ43"/>
    <mergeCell ref="B44:P44"/>
    <mergeCell ref="Q44:U44"/>
    <mergeCell ref="V44:Z44"/>
    <mergeCell ref="AA44:AE44"/>
    <mergeCell ref="AF44:AJ44"/>
    <mergeCell ref="BE43:BI43"/>
    <mergeCell ref="BS43:CG43"/>
    <mergeCell ref="CH43:CL43"/>
    <mergeCell ref="CM43:CQ43"/>
    <mergeCell ref="CR43:CV43"/>
    <mergeCell ref="CW43:DA43"/>
    <mergeCell ref="DV42:DZ42"/>
    <mergeCell ref="B43:P43"/>
    <mergeCell ref="Q43:U43"/>
    <mergeCell ref="V43:Z43"/>
    <mergeCell ref="AA43:AE43"/>
    <mergeCell ref="AF43:AJ43"/>
    <mergeCell ref="AK43:AO43"/>
    <mergeCell ref="AP43:AT43"/>
    <mergeCell ref="AU43:AY43"/>
    <mergeCell ref="AZ43:BD43"/>
    <mergeCell ref="CR42:CV42"/>
    <mergeCell ref="CW42:DA42"/>
    <mergeCell ref="DB42:DF42"/>
    <mergeCell ref="DG42:DK42"/>
    <mergeCell ref="DL42:DP42"/>
    <mergeCell ref="DQ42:DU42"/>
    <mergeCell ref="AU42:AY42"/>
    <mergeCell ref="AZ42:BD42"/>
    <mergeCell ref="BE42:BI42"/>
    <mergeCell ref="BS42:CG42"/>
    <mergeCell ref="CH42:CL42"/>
    <mergeCell ref="CM42:CQ42"/>
    <mergeCell ref="DL41:DP41"/>
    <mergeCell ref="DQ41:DU41"/>
    <mergeCell ref="DV41:DZ41"/>
    <mergeCell ref="B42:P42"/>
    <mergeCell ref="Q42:U42"/>
    <mergeCell ref="V42:Z42"/>
    <mergeCell ref="AA42:AE42"/>
    <mergeCell ref="AF42:AJ42"/>
    <mergeCell ref="AK42:AO42"/>
    <mergeCell ref="AP42:AT42"/>
    <mergeCell ref="CH41:CL41"/>
    <mergeCell ref="CM41:CQ41"/>
    <mergeCell ref="CR41:CV41"/>
    <mergeCell ref="CW41:DA41"/>
    <mergeCell ref="DB41:DF41"/>
    <mergeCell ref="DG41:DK41"/>
    <mergeCell ref="AK41:AO41"/>
    <mergeCell ref="AP41:AT41"/>
    <mergeCell ref="AU41:AY41"/>
    <mergeCell ref="AZ41:BD41"/>
    <mergeCell ref="BE41:BI41"/>
    <mergeCell ref="BS41:CG41"/>
    <mergeCell ref="DB40:DF40"/>
    <mergeCell ref="DG40:DK40"/>
    <mergeCell ref="DL40:DP40"/>
    <mergeCell ref="DQ40:DU40"/>
    <mergeCell ref="DV40:DZ40"/>
    <mergeCell ref="B41:P41"/>
    <mergeCell ref="Q41:U41"/>
    <mergeCell ref="V41:Z41"/>
    <mergeCell ref="AA41:AE41"/>
    <mergeCell ref="AF41:AJ41"/>
    <mergeCell ref="BE40:BI40"/>
    <mergeCell ref="BS40:CG40"/>
    <mergeCell ref="CH40:CL40"/>
    <mergeCell ref="CM40:CQ40"/>
    <mergeCell ref="CR40:CV40"/>
    <mergeCell ref="CW40:DA40"/>
    <mergeCell ref="DV39:DZ39"/>
    <mergeCell ref="B40:P40"/>
    <mergeCell ref="Q40:U40"/>
    <mergeCell ref="V40:Z40"/>
    <mergeCell ref="AA40:AE40"/>
    <mergeCell ref="AF40:AJ40"/>
    <mergeCell ref="AK40:AO40"/>
    <mergeCell ref="AP40:AT40"/>
    <mergeCell ref="AU40:AY40"/>
    <mergeCell ref="AZ40:BD40"/>
    <mergeCell ref="CR39:CV39"/>
    <mergeCell ref="CW39:DA39"/>
    <mergeCell ref="DB39:DF39"/>
    <mergeCell ref="DG39:DK39"/>
    <mergeCell ref="DL39:DP39"/>
    <mergeCell ref="DQ39:DU39"/>
    <mergeCell ref="AU39:AY39"/>
    <mergeCell ref="AZ39:BD39"/>
    <mergeCell ref="BE39:BI39"/>
    <mergeCell ref="BS39:CG39"/>
    <mergeCell ref="CH39:CL39"/>
    <mergeCell ref="CM39:CQ39"/>
    <mergeCell ref="DL38:DP38"/>
    <mergeCell ref="DQ38:DU38"/>
    <mergeCell ref="DV38:DZ38"/>
    <mergeCell ref="B39:P39"/>
    <mergeCell ref="Q39:U39"/>
    <mergeCell ref="V39:Z39"/>
    <mergeCell ref="AA39:AE39"/>
    <mergeCell ref="AF39:AJ39"/>
    <mergeCell ref="AK39:AO39"/>
    <mergeCell ref="AP39:AT39"/>
    <mergeCell ref="CH38:CL38"/>
    <mergeCell ref="CM38:CQ38"/>
    <mergeCell ref="CR38:CV38"/>
    <mergeCell ref="CW38:DA38"/>
    <mergeCell ref="DB38:DF38"/>
    <mergeCell ref="DG38:DK38"/>
    <mergeCell ref="AK38:AO38"/>
    <mergeCell ref="AP38:AT38"/>
    <mergeCell ref="AU38:AY38"/>
    <mergeCell ref="AZ38:BD38"/>
    <mergeCell ref="BE38:BI38"/>
    <mergeCell ref="BS38:CG38"/>
    <mergeCell ref="DB37:DF37"/>
    <mergeCell ref="DG37:DK37"/>
    <mergeCell ref="DL37:DP37"/>
    <mergeCell ref="DQ37:DU37"/>
    <mergeCell ref="DV37:DZ37"/>
    <mergeCell ref="B38:P38"/>
    <mergeCell ref="Q38:U38"/>
    <mergeCell ref="V38:Z38"/>
    <mergeCell ref="AA38:AE38"/>
    <mergeCell ref="AF38:AJ38"/>
    <mergeCell ref="BE37:BI37"/>
    <mergeCell ref="BS37:CG37"/>
    <mergeCell ref="CH37:CL37"/>
    <mergeCell ref="CM37:CQ37"/>
    <mergeCell ref="CR37:CV37"/>
    <mergeCell ref="CW37:DA37"/>
    <mergeCell ref="DV36:DZ36"/>
    <mergeCell ref="B37:P37"/>
    <mergeCell ref="Q37:U37"/>
    <mergeCell ref="V37:Z37"/>
    <mergeCell ref="AA37:AE37"/>
    <mergeCell ref="AF37:AJ37"/>
    <mergeCell ref="AK37:AO37"/>
    <mergeCell ref="AP37:AT37"/>
    <mergeCell ref="AU37:AY37"/>
    <mergeCell ref="AZ37:BD37"/>
    <mergeCell ref="CR36:CV36"/>
    <mergeCell ref="CW36:DA36"/>
    <mergeCell ref="DB36:DF36"/>
    <mergeCell ref="DG36:DK36"/>
    <mergeCell ref="DL36:DP36"/>
    <mergeCell ref="DQ36:DU36"/>
    <mergeCell ref="AU36:AY36"/>
    <mergeCell ref="AZ36:BD36"/>
    <mergeCell ref="BE36:BI36"/>
    <mergeCell ref="BS36:CG36"/>
    <mergeCell ref="CH36:CL36"/>
    <mergeCell ref="CM36:CQ36"/>
    <mergeCell ref="DL35:DP35"/>
    <mergeCell ref="DQ35:DU35"/>
    <mergeCell ref="DV35:DZ35"/>
    <mergeCell ref="B36:P36"/>
    <mergeCell ref="Q36:U36"/>
    <mergeCell ref="V36:Z36"/>
    <mergeCell ref="AA36:AE36"/>
    <mergeCell ref="AF36:AJ36"/>
    <mergeCell ref="AK36:AO36"/>
    <mergeCell ref="AP36:AT36"/>
    <mergeCell ref="CH35:CL35"/>
    <mergeCell ref="CM35:CQ35"/>
    <mergeCell ref="CR35:CV35"/>
    <mergeCell ref="CW35:DA35"/>
    <mergeCell ref="DB35:DF35"/>
    <mergeCell ref="DG35:DK35"/>
    <mergeCell ref="AK35:AO35"/>
    <mergeCell ref="AP35:AT35"/>
    <mergeCell ref="AU35:AY35"/>
    <mergeCell ref="AZ35:BD35"/>
    <mergeCell ref="BE35:BI35"/>
    <mergeCell ref="BS35:CG35"/>
    <mergeCell ref="DB34:DF34"/>
    <mergeCell ref="DG34:DK34"/>
    <mergeCell ref="DL34:DP34"/>
    <mergeCell ref="DQ34:DU34"/>
    <mergeCell ref="DV34:DZ34"/>
    <mergeCell ref="B35:P35"/>
    <mergeCell ref="Q35:U35"/>
    <mergeCell ref="V35:Z35"/>
    <mergeCell ref="AA35:AE35"/>
    <mergeCell ref="AF35:AJ35"/>
    <mergeCell ref="BE34:BI34"/>
    <mergeCell ref="BS34:CG34"/>
    <mergeCell ref="CH34:CL34"/>
    <mergeCell ref="CM34:CQ34"/>
    <mergeCell ref="CR34:CV34"/>
    <mergeCell ref="CW34:DA34"/>
    <mergeCell ref="DV33:DZ33"/>
    <mergeCell ref="B34:P34"/>
    <mergeCell ref="Q34:U34"/>
    <mergeCell ref="V34:Z34"/>
    <mergeCell ref="AA34:AE34"/>
    <mergeCell ref="AF34:AJ34"/>
    <mergeCell ref="AK34:AO34"/>
    <mergeCell ref="AP34:AT34"/>
    <mergeCell ref="AU34:AY34"/>
    <mergeCell ref="AZ34:BD34"/>
    <mergeCell ref="CR33:CV33"/>
    <mergeCell ref="CW33:DA33"/>
    <mergeCell ref="DB33:DF33"/>
    <mergeCell ref="DG33:DK33"/>
    <mergeCell ref="DL33:DP33"/>
    <mergeCell ref="DQ33:DU33"/>
    <mergeCell ref="AU33:AY33"/>
    <mergeCell ref="AZ33:BD33"/>
    <mergeCell ref="BE33:BI33"/>
    <mergeCell ref="BS33:CG33"/>
    <mergeCell ref="CH33:CL33"/>
    <mergeCell ref="CM33:CQ33"/>
    <mergeCell ref="DL32:DP32"/>
    <mergeCell ref="DQ32:DU32"/>
    <mergeCell ref="DV32:DZ32"/>
    <mergeCell ref="B33:P33"/>
    <mergeCell ref="Q33:U33"/>
    <mergeCell ref="V33:Z33"/>
    <mergeCell ref="AA33:AE33"/>
    <mergeCell ref="AF33:AJ33"/>
    <mergeCell ref="AK33:AO33"/>
    <mergeCell ref="AP33:AT33"/>
    <mergeCell ref="CH32:CL32"/>
    <mergeCell ref="CM32:CQ32"/>
    <mergeCell ref="CR32:CV32"/>
    <mergeCell ref="CW32:DA32"/>
    <mergeCell ref="DB32:DF32"/>
    <mergeCell ref="DG32:DK32"/>
    <mergeCell ref="AK32:AO32"/>
    <mergeCell ref="AP32:AT32"/>
    <mergeCell ref="AU32:AY32"/>
    <mergeCell ref="AZ32:BD32"/>
    <mergeCell ref="BE32:BI32"/>
    <mergeCell ref="BS32:CG32"/>
    <mergeCell ref="DB31:DF31"/>
    <mergeCell ref="DG31:DK31"/>
    <mergeCell ref="DL31:DP31"/>
    <mergeCell ref="DQ31:DU31"/>
    <mergeCell ref="DV31:DZ31"/>
    <mergeCell ref="B32:P32"/>
    <mergeCell ref="Q32:U32"/>
    <mergeCell ref="V32:Z32"/>
    <mergeCell ref="AA32:AE32"/>
    <mergeCell ref="AF32:AJ32"/>
    <mergeCell ref="BE31:BI31"/>
    <mergeCell ref="BS31:CG31"/>
    <mergeCell ref="CH31:CL31"/>
    <mergeCell ref="CM31:CQ31"/>
    <mergeCell ref="CR31:CV31"/>
    <mergeCell ref="CW31:DA31"/>
    <mergeCell ref="DV30:DZ30"/>
    <mergeCell ref="B31:P31"/>
    <mergeCell ref="Q31:U31"/>
    <mergeCell ref="V31:Z31"/>
    <mergeCell ref="AA31:AE31"/>
    <mergeCell ref="AF31:AJ31"/>
    <mergeCell ref="AK31:AO31"/>
    <mergeCell ref="AP31:AT31"/>
    <mergeCell ref="AU31:AY31"/>
    <mergeCell ref="AZ31:BD31"/>
    <mergeCell ref="CR30:CV30"/>
    <mergeCell ref="CW30:DA30"/>
    <mergeCell ref="DB30:DF30"/>
    <mergeCell ref="DG30:DK30"/>
    <mergeCell ref="DL30:DP30"/>
    <mergeCell ref="DQ30:DU30"/>
    <mergeCell ref="AK28:AO28"/>
    <mergeCell ref="AP28:AT28"/>
    <mergeCell ref="AU28:AY28"/>
    <mergeCell ref="AZ28:BD28"/>
    <mergeCell ref="AU30:AY30"/>
    <mergeCell ref="AZ30:BD30"/>
    <mergeCell ref="BE30:BI30"/>
    <mergeCell ref="BS30:CG30"/>
    <mergeCell ref="CH30:CL30"/>
    <mergeCell ref="CM30:CQ30"/>
    <mergeCell ref="DL29:DP29"/>
    <mergeCell ref="DQ29:DU29"/>
    <mergeCell ref="DV29:DZ29"/>
    <mergeCell ref="B30:P30"/>
    <mergeCell ref="Q30:U30"/>
    <mergeCell ref="V30:Z30"/>
    <mergeCell ref="AA30:AE30"/>
    <mergeCell ref="AF30:AJ30"/>
    <mergeCell ref="AK30:AO30"/>
    <mergeCell ref="AP30:AT30"/>
    <mergeCell ref="CH29:CL29"/>
    <mergeCell ref="CM29:CQ29"/>
    <mergeCell ref="CR29:CV29"/>
    <mergeCell ref="CW29:DA29"/>
    <mergeCell ref="DB29:DF29"/>
    <mergeCell ref="DG29:DK29"/>
    <mergeCell ref="AK29:AO29"/>
    <mergeCell ref="AP29:AT29"/>
    <mergeCell ref="AU29:AY29"/>
    <mergeCell ref="AZ29:BD29"/>
    <mergeCell ref="BE29:BI29"/>
    <mergeCell ref="BS29:CG29"/>
    <mergeCell ref="DB26:DF26"/>
    <mergeCell ref="DG26:DK26"/>
    <mergeCell ref="DL26:DP26"/>
    <mergeCell ref="DQ26:DU26"/>
    <mergeCell ref="AU26:AY27"/>
    <mergeCell ref="AZ26:BD27"/>
    <mergeCell ref="BE26:BI27"/>
    <mergeCell ref="BS26:CG26"/>
    <mergeCell ref="CH26:CL26"/>
    <mergeCell ref="CM26:CQ26"/>
    <mergeCell ref="DB28:DF28"/>
    <mergeCell ref="DG28:DK28"/>
    <mergeCell ref="DL28:DP28"/>
    <mergeCell ref="DQ28:DU28"/>
    <mergeCell ref="DV28:DZ28"/>
    <mergeCell ref="B29:P29"/>
    <mergeCell ref="Q29:U29"/>
    <mergeCell ref="V29:Z29"/>
    <mergeCell ref="AA29:AE29"/>
    <mergeCell ref="AF29:AJ29"/>
    <mergeCell ref="BE28:BI28"/>
    <mergeCell ref="BS28:CG28"/>
    <mergeCell ref="CH28:CL28"/>
    <mergeCell ref="CM28:CQ28"/>
    <mergeCell ref="CR28:CV28"/>
    <mergeCell ref="CW28:DA28"/>
    <mergeCell ref="DV27:DZ27"/>
    <mergeCell ref="B28:P28"/>
    <mergeCell ref="Q28:U28"/>
    <mergeCell ref="V28:Z28"/>
    <mergeCell ref="AA28:AE28"/>
    <mergeCell ref="AF28:AJ28"/>
    <mergeCell ref="DL25:DP25"/>
    <mergeCell ref="DQ25:DU25"/>
    <mergeCell ref="DV25:DZ25"/>
    <mergeCell ref="A26:P27"/>
    <mergeCell ref="Q26:U27"/>
    <mergeCell ref="V26:Z27"/>
    <mergeCell ref="AA26:AE27"/>
    <mergeCell ref="AF26:AJ27"/>
    <mergeCell ref="AK26:AO27"/>
    <mergeCell ref="AP26:AT27"/>
    <mergeCell ref="DQ24:DU24"/>
    <mergeCell ref="DV24:DZ24"/>
    <mergeCell ref="A25:BI25"/>
    <mergeCell ref="BS25:CG25"/>
    <mergeCell ref="CH25:CL25"/>
    <mergeCell ref="CM25:CQ25"/>
    <mergeCell ref="CR25:CV25"/>
    <mergeCell ref="CW25:DA25"/>
    <mergeCell ref="DB25:DF25"/>
    <mergeCell ref="DG25:DK25"/>
    <mergeCell ref="DV26:DZ26"/>
    <mergeCell ref="BS27:CG27"/>
    <mergeCell ref="CH27:CL27"/>
    <mergeCell ref="CM27:CQ27"/>
    <mergeCell ref="CR27:CV27"/>
    <mergeCell ref="CW27:DA27"/>
    <mergeCell ref="DB27:DF27"/>
    <mergeCell ref="DG27:DK27"/>
    <mergeCell ref="DL27:DP27"/>
    <mergeCell ref="DQ27:DU27"/>
    <mergeCell ref="CR26:CV26"/>
    <mergeCell ref="CW26:DA26"/>
    <mergeCell ref="DV23:DZ23"/>
    <mergeCell ref="A24:AY24"/>
    <mergeCell ref="BS24:CG24"/>
    <mergeCell ref="CH24:CL24"/>
    <mergeCell ref="CM24:CQ24"/>
    <mergeCell ref="CR24:CV24"/>
    <mergeCell ref="CW24:DA24"/>
    <mergeCell ref="DB24:DF24"/>
    <mergeCell ref="DG24:DK24"/>
    <mergeCell ref="DL24:DP24"/>
    <mergeCell ref="CR23:CV23"/>
    <mergeCell ref="CW23:DA23"/>
    <mergeCell ref="DB23:DF23"/>
    <mergeCell ref="DG23:DK23"/>
    <mergeCell ref="DL23:DP23"/>
    <mergeCell ref="DQ23:DU23"/>
    <mergeCell ref="AP23:AT23"/>
    <mergeCell ref="AU23:AY23"/>
    <mergeCell ref="AZ23:BD23"/>
    <mergeCell ref="BS23:CG23"/>
    <mergeCell ref="CH23:CL23"/>
    <mergeCell ref="CM23:CQ23"/>
    <mergeCell ref="DG22:DK22"/>
    <mergeCell ref="DL22:DP22"/>
    <mergeCell ref="DQ22:DU22"/>
    <mergeCell ref="DV22:DZ22"/>
    <mergeCell ref="B23:P23"/>
    <mergeCell ref="Q23:U23"/>
    <mergeCell ref="V23:Z23"/>
    <mergeCell ref="AA23:AE23"/>
    <mergeCell ref="AF23:AJ23"/>
    <mergeCell ref="AK23:AO23"/>
    <mergeCell ref="BS22:CG22"/>
    <mergeCell ref="CH22:CL22"/>
    <mergeCell ref="CM22:CQ22"/>
    <mergeCell ref="CR22:CV22"/>
    <mergeCell ref="CW22:DA22"/>
    <mergeCell ref="DB22:DF22"/>
    <mergeCell ref="DV21:DZ21"/>
    <mergeCell ref="B22:P22"/>
    <mergeCell ref="Q22:U22"/>
    <mergeCell ref="V22:Z22"/>
    <mergeCell ref="AA22:AE22"/>
    <mergeCell ref="AF22:AJ22"/>
    <mergeCell ref="AK22:AO22"/>
    <mergeCell ref="AP22:AT22"/>
    <mergeCell ref="AU22:AY22"/>
    <mergeCell ref="AZ22:BD22"/>
    <mergeCell ref="CR21:CV21"/>
    <mergeCell ref="CW21:DA21"/>
    <mergeCell ref="DB21:DF21"/>
    <mergeCell ref="DG21:DK21"/>
    <mergeCell ref="DL21:DP21"/>
    <mergeCell ref="DQ21:DU21"/>
    <mergeCell ref="AK21:AO21"/>
    <mergeCell ref="AP21:AT21"/>
    <mergeCell ref="AU21:AY21"/>
    <mergeCell ref="BS21:CG21"/>
    <mergeCell ref="CH21:CL21"/>
    <mergeCell ref="CM21:CQ21"/>
    <mergeCell ref="DB20:DF20"/>
    <mergeCell ref="DG20:DK20"/>
    <mergeCell ref="DL20:DP20"/>
    <mergeCell ref="DQ20:DU20"/>
    <mergeCell ref="DV20:DZ20"/>
    <mergeCell ref="B21:P21"/>
    <mergeCell ref="Q21:U21"/>
    <mergeCell ref="V21:Z21"/>
    <mergeCell ref="AA21:AE21"/>
    <mergeCell ref="AF21:AJ21"/>
    <mergeCell ref="AU20:AY20"/>
    <mergeCell ref="BS20:CG20"/>
    <mergeCell ref="CH20:CL20"/>
    <mergeCell ref="CM20:CQ20"/>
    <mergeCell ref="CR20:CV20"/>
    <mergeCell ref="CW20:DA20"/>
    <mergeCell ref="DL19:DP19"/>
    <mergeCell ref="DQ19:DU19"/>
    <mergeCell ref="DV19:DZ19"/>
    <mergeCell ref="B20:P20"/>
    <mergeCell ref="Q20:U20"/>
    <mergeCell ref="V20:Z20"/>
    <mergeCell ref="AA20:AE20"/>
    <mergeCell ref="AF20:AJ20"/>
    <mergeCell ref="AK20:AO20"/>
    <mergeCell ref="AP20:AT20"/>
    <mergeCell ref="CH19:CL19"/>
    <mergeCell ref="CM19:CQ19"/>
    <mergeCell ref="CR19:CV19"/>
    <mergeCell ref="CW19:DA19"/>
    <mergeCell ref="DB19:DF19"/>
    <mergeCell ref="DG19:DK19"/>
    <mergeCell ref="DV18:DZ18"/>
    <mergeCell ref="B19:P19"/>
    <mergeCell ref="Q19:U19"/>
    <mergeCell ref="V19:Z19"/>
    <mergeCell ref="AA19:AE19"/>
    <mergeCell ref="AF19:AJ19"/>
    <mergeCell ref="AK19:AO19"/>
    <mergeCell ref="AP19:AT19"/>
    <mergeCell ref="AU19:AY19"/>
    <mergeCell ref="BS19:CG19"/>
    <mergeCell ref="CR18:CV18"/>
    <mergeCell ref="CW18:DA18"/>
    <mergeCell ref="DB18:DF18"/>
    <mergeCell ref="DG18:DK18"/>
    <mergeCell ref="DL18:DP18"/>
    <mergeCell ref="DQ18:DU18"/>
    <mergeCell ref="AK18:AO18"/>
    <mergeCell ref="AP18:AT18"/>
    <mergeCell ref="AU18:AY18"/>
    <mergeCell ref="BS18:CG18"/>
    <mergeCell ref="CH18:CL18"/>
    <mergeCell ref="CM18:CQ18"/>
    <mergeCell ref="DB17:DF17"/>
    <mergeCell ref="DG17:DK17"/>
    <mergeCell ref="DL17:DP17"/>
    <mergeCell ref="DQ17:DU17"/>
    <mergeCell ref="DV17:DZ17"/>
    <mergeCell ref="B18:P18"/>
    <mergeCell ref="Q18:U18"/>
    <mergeCell ref="V18:Z18"/>
    <mergeCell ref="AA18:AE18"/>
    <mergeCell ref="AF18:AJ18"/>
    <mergeCell ref="AU17:AY17"/>
    <mergeCell ref="BS17:CG17"/>
    <mergeCell ref="CH17:CL17"/>
    <mergeCell ref="CM17:CQ17"/>
    <mergeCell ref="CR17:CV17"/>
    <mergeCell ref="CW17:DA17"/>
    <mergeCell ref="DL16:DP16"/>
    <mergeCell ref="DQ16:DU16"/>
    <mergeCell ref="DV16:DZ16"/>
    <mergeCell ref="B17:P17"/>
    <mergeCell ref="Q17:U17"/>
    <mergeCell ref="V17:Z17"/>
    <mergeCell ref="AA17:AE17"/>
    <mergeCell ref="AF17:AJ17"/>
    <mergeCell ref="AK17:AO17"/>
    <mergeCell ref="AP17:AT17"/>
    <mergeCell ref="CH16:CL16"/>
    <mergeCell ref="CM16:CQ16"/>
    <mergeCell ref="CR16:CV16"/>
    <mergeCell ref="CW16:DA16"/>
    <mergeCell ref="DB16:DF16"/>
    <mergeCell ref="DG16:DK16"/>
    <mergeCell ref="DV15:DZ15"/>
    <mergeCell ref="B16:P16"/>
    <mergeCell ref="Q16:U16"/>
    <mergeCell ref="V16:Z16"/>
    <mergeCell ref="AA16:AE16"/>
    <mergeCell ref="AF16:AJ16"/>
    <mergeCell ref="AK16:AO16"/>
    <mergeCell ref="AP16:AT16"/>
    <mergeCell ref="AU16:AY16"/>
    <mergeCell ref="BS16:CG16"/>
    <mergeCell ref="CR15:CV15"/>
    <mergeCell ref="CW15:DA15"/>
    <mergeCell ref="DB15:DF15"/>
    <mergeCell ref="DG15:DK15"/>
    <mergeCell ref="DL15:DP15"/>
    <mergeCell ref="DQ15:DU15"/>
    <mergeCell ref="AK15:AO15"/>
    <mergeCell ref="AP15:AT15"/>
    <mergeCell ref="AU15:AY15"/>
    <mergeCell ref="BS15:CG15"/>
    <mergeCell ref="CH15:CL15"/>
    <mergeCell ref="CM15:CQ15"/>
    <mergeCell ref="DB14:DF14"/>
    <mergeCell ref="DG14:DK14"/>
    <mergeCell ref="DL14:DP14"/>
    <mergeCell ref="DQ14:DU14"/>
    <mergeCell ref="DV14:DZ14"/>
    <mergeCell ref="B15:P15"/>
    <mergeCell ref="Q15:U15"/>
    <mergeCell ref="V15:Z15"/>
    <mergeCell ref="AA15:AE15"/>
    <mergeCell ref="AF15:AJ15"/>
    <mergeCell ref="AU14:AY14"/>
    <mergeCell ref="BS14:CG14"/>
    <mergeCell ref="CH14:CL14"/>
    <mergeCell ref="CM14:CQ14"/>
    <mergeCell ref="CR14:CV14"/>
    <mergeCell ref="CW14:DA14"/>
    <mergeCell ref="DL13:DP13"/>
    <mergeCell ref="DQ13:DU13"/>
    <mergeCell ref="DV13:DZ13"/>
    <mergeCell ref="B14:P14"/>
    <mergeCell ref="Q14:U14"/>
    <mergeCell ref="V14:Z14"/>
    <mergeCell ref="AA14:AE14"/>
    <mergeCell ref="AF14:AJ14"/>
    <mergeCell ref="AK14:AO14"/>
    <mergeCell ref="AP14:AT14"/>
    <mergeCell ref="CH13:CL13"/>
    <mergeCell ref="CM13:CQ13"/>
    <mergeCell ref="CR13:CV13"/>
    <mergeCell ref="CW13:DA13"/>
    <mergeCell ref="DB13:DF13"/>
    <mergeCell ref="DG13:DK13"/>
    <mergeCell ref="DV12:DZ12"/>
    <mergeCell ref="B13:P13"/>
    <mergeCell ref="Q13:U13"/>
    <mergeCell ref="V13:Z13"/>
    <mergeCell ref="AA13:AE13"/>
    <mergeCell ref="AF13:AJ13"/>
    <mergeCell ref="AK13:AO13"/>
    <mergeCell ref="AP13:AT13"/>
    <mergeCell ref="AU13:AY13"/>
    <mergeCell ref="BS13:CG13"/>
    <mergeCell ref="CR12:CV12"/>
    <mergeCell ref="CW12:DA12"/>
    <mergeCell ref="DB12:DF12"/>
    <mergeCell ref="DG12:DK12"/>
    <mergeCell ref="DL12:DP12"/>
    <mergeCell ref="DQ12:DU12"/>
    <mergeCell ref="AK12:AO12"/>
    <mergeCell ref="AP12:AT12"/>
    <mergeCell ref="AU12:AY12"/>
    <mergeCell ref="BS12:CG12"/>
    <mergeCell ref="CH12:CL12"/>
    <mergeCell ref="CM12:CQ12"/>
    <mergeCell ref="DB11:DF11"/>
    <mergeCell ref="DG11:DK11"/>
    <mergeCell ref="DL11:DP11"/>
    <mergeCell ref="DQ11:DU11"/>
    <mergeCell ref="DV11:DZ11"/>
    <mergeCell ref="B12:P12"/>
    <mergeCell ref="Q12:U12"/>
    <mergeCell ref="V12:Z12"/>
    <mergeCell ref="AA12:AE12"/>
    <mergeCell ref="AF12:AJ12"/>
    <mergeCell ref="AU11:AY11"/>
    <mergeCell ref="BS11:CG11"/>
    <mergeCell ref="CH11:CL11"/>
    <mergeCell ref="CM11:CQ11"/>
    <mergeCell ref="CR11:CV11"/>
    <mergeCell ref="CW11:DA11"/>
    <mergeCell ref="DL10:DP10"/>
    <mergeCell ref="DQ10:DU10"/>
    <mergeCell ref="DV10:DZ10"/>
    <mergeCell ref="B11:P11"/>
    <mergeCell ref="Q11:U11"/>
    <mergeCell ref="V11:Z11"/>
    <mergeCell ref="AA11:AE11"/>
    <mergeCell ref="AF11:AJ11"/>
    <mergeCell ref="AK11:AO11"/>
    <mergeCell ref="AP11:AT11"/>
    <mergeCell ref="CH10:CL10"/>
    <mergeCell ref="CM10:CQ10"/>
    <mergeCell ref="CR10:CV10"/>
    <mergeCell ref="CW10:DA10"/>
    <mergeCell ref="DB10:DF10"/>
    <mergeCell ref="DG10:DK10"/>
    <mergeCell ref="DV9:DZ9"/>
    <mergeCell ref="B10:P10"/>
    <mergeCell ref="Q10:U10"/>
    <mergeCell ref="V10:Z10"/>
    <mergeCell ref="AA10:AE10"/>
    <mergeCell ref="AF10:AJ10"/>
    <mergeCell ref="AK10:AO10"/>
    <mergeCell ref="AP10:AT10"/>
    <mergeCell ref="AU10:AY10"/>
    <mergeCell ref="BS10:CG10"/>
    <mergeCell ref="CR9:CV9"/>
    <mergeCell ref="CW9:DA9"/>
    <mergeCell ref="DB9:DF9"/>
    <mergeCell ref="DG9:DK9"/>
    <mergeCell ref="DL9:DP9"/>
    <mergeCell ref="DQ9:DU9"/>
    <mergeCell ref="DV8:DZ8"/>
    <mergeCell ref="B9:P9"/>
    <mergeCell ref="Q9:U9"/>
    <mergeCell ref="V9:Z9"/>
    <mergeCell ref="AA9:AE9"/>
    <mergeCell ref="AF9:AJ9"/>
    <mergeCell ref="AU8:AY8"/>
    <mergeCell ref="BS8:CG8"/>
    <mergeCell ref="CH8:CL8"/>
    <mergeCell ref="CM8:CQ8"/>
    <mergeCell ref="CR8:CV8"/>
    <mergeCell ref="CW8:DA8"/>
    <mergeCell ref="B8:P8"/>
    <mergeCell ref="Q8:U8"/>
    <mergeCell ref="V8:Z8"/>
    <mergeCell ref="AA8:AE8"/>
    <mergeCell ref="AF8:AJ8"/>
    <mergeCell ref="AK8:AO8"/>
    <mergeCell ref="AP8:AT8"/>
    <mergeCell ref="DG5:DK6"/>
    <mergeCell ref="DL5:DP6"/>
    <mergeCell ref="DQ5:DU6"/>
    <mergeCell ref="AK5:AO6"/>
    <mergeCell ref="AP5:AT6"/>
    <mergeCell ref="AU5:AY6"/>
    <mergeCell ref="BQ5:CG6"/>
    <mergeCell ref="CH5:CL6"/>
    <mergeCell ref="CM5:CQ6"/>
    <mergeCell ref="AK9:AO9"/>
    <mergeCell ref="AP9:AT9"/>
    <mergeCell ref="AU9:AY9"/>
    <mergeCell ref="BS9:CG9"/>
    <mergeCell ref="CH9:CL9"/>
    <mergeCell ref="CM9:CQ9"/>
    <mergeCell ref="DB8:DF8"/>
    <mergeCell ref="DG8:DK8"/>
    <mergeCell ref="DL8:DP8"/>
    <mergeCell ref="DQ8:DU8"/>
    <mergeCell ref="A2:BI2"/>
    <mergeCell ref="DJ2:DO2"/>
    <mergeCell ref="DQ2:DZ2"/>
    <mergeCell ref="A4:AY4"/>
    <mergeCell ref="BQ4:DZ4"/>
    <mergeCell ref="A5:P6"/>
    <mergeCell ref="Q5:U6"/>
    <mergeCell ref="V5:Z6"/>
    <mergeCell ref="AA5:AE6"/>
    <mergeCell ref="AF5:AJ6"/>
    <mergeCell ref="DL7:DP7"/>
    <mergeCell ref="DQ7:DU7"/>
    <mergeCell ref="DV7:DZ7"/>
    <mergeCell ref="CH7:CL7"/>
    <mergeCell ref="CM7:CQ7"/>
    <mergeCell ref="CR7:CV7"/>
    <mergeCell ref="CW7:DA7"/>
    <mergeCell ref="DB7:DF7"/>
    <mergeCell ref="DG7:DK7"/>
    <mergeCell ref="DV5:DZ6"/>
    <mergeCell ref="B7:P7"/>
    <mergeCell ref="Q7:U7"/>
    <mergeCell ref="V7:Z7"/>
    <mergeCell ref="AA7:AE7"/>
    <mergeCell ref="AF7:AJ7"/>
    <mergeCell ref="AK7:AO7"/>
    <mergeCell ref="AP7:AT7"/>
    <mergeCell ref="AU7:AY7"/>
    <mergeCell ref="BS7:CG7"/>
    <mergeCell ref="CR5:CV6"/>
    <mergeCell ref="CW5:DA6"/>
    <mergeCell ref="DB5:DF6"/>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05"/>
  <sheetViews>
    <sheetView showGridLines="0" view="pageBreakPreview" zoomScaleNormal="85" zoomScaleSheetLayoutView="100" workbookViewId="0"/>
  </sheetViews>
  <sheetFormatPr defaultColWidth="0" defaultRowHeight="13.5" customHeight="1" zeroHeight="1"/>
  <cols>
    <col min="1" max="120" width="2.75" style="256" customWidth="1"/>
    <col min="121" max="121" width="0" style="255" hidden="1" customWidth="1"/>
    <col min="122" max="16384" width="9" style="255" hidden="1"/>
  </cols>
  <sheetData>
    <row r="1" spans="1:120">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row>
    <row r="2" spans="1:120"/>
    <row r="3" spans="1:120"/>
    <row r="4" spans="1:120"/>
    <row r="5" spans="1:120"/>
    <row r="6" spans="1:120"/>
    <row r="7" spans="1:120"/>
    <row r="8" spans="1:120"/>
    <row r="9" spans="1:120"/>
    <row r="10" spans="1:120"/>
    <row r="11" spans="1:120"/>
    <row r="12" spans="1:120"/>
    <row r="13" spans="1:120"/>
    <row r="14" spans="1:120"/>
    <row r="15" spans="1:120"/>
    <row r="16" spans="1:120">
      <c r="DP16" s="255"/>
    </row>
    <row r="17" spans="119:120">
      <c r="DP17" s="255"/>
    </row>
    <row r="18" spans="119:120"/>
    <row r="19" spans="119:120"/>
    <row r="20" spans="119:120">
      <c r="DO20" s="255"/>
      <c r="DP20" s="255"/>
    </row>
    <row r="21" spans="119:120">
      <c r="DP21" s="255"/>
    </row>
    <row r="22" spans="119:120"/>
    <row r="23" spans="119:120">
      <c r="DO23" s="255"/>
      <c r="DP23" s="255"/>
    </row>
    <row r="24" spans="119:120">
      <c r="DP24" s="255"/>
    </row>
    <row r="25" spans="119:120">
      <c r="DP25" s="255"/>
    </row>
    <row r="26" spans="119:120">
      <c r="DO26" s="255"/>
      <c r="DP26" s="255"/>
    </row>
    <row r="27" spans="119:120"/>
    <row r="28" spans="119:120">
      <c r="DO28" s="255"/>
      <c r="DP28" s="255"/>
    </row>
    <row r="29" spans="119:120">
      <c r="DP29" s="255"/>
    </row>
    <row r="30" spans="119:120"/>
    <row r="31" spans="119:120">
      <c r="DO31" s="255"/>
      <c r="DP31" s="255"/>
    </row>
    <row r="32" spans="119:120"/>
    <row r="33" spans="98:120">
      <c r="DO33" s="255"/>
      <c r="DP33" s="255"/>
    </row>
    <row r="34" spans="98:120">
      <c r="DM34" s="255"/>
    </row>
    <row r="35" spans="98:120">
      <c r="CT35" s="255"/>
      <c r="CU35" s="255"/>
      <c r="CV35" s="255"/>
      <c r="CY35" s="255"/>
      <c r="CZ35" s="255"/>
      <c r="DA35" s="255"/>
      <c r="DD35" s="255"/>
      <c r="DE35" s="255"/>
      <c r="DF35" s="255"/>
      <c r="DI35" s="255"/>
      <c r="DJ35" s="255"/>
      <c r="DK35" s="255"/>
      <c r="DM35" s="255"/>
      <c r="DN35" s="255"/>
      <c r="DO35" s="255"/>
      <c r="DP35" s="255"/>
    </row>
    <row r="36" spans="98:120"/>
    <row r="37" spans="98:120">
      <c r="CW37" s="255"/>
      <c r="DB37" s="255"/>
      <c r="DG37" s="255"/>
      <c r="DL37" s="255"/>
      <c r="DP37" s="255"/>
    </row>
    <row r="38" spans="98:120">
      <c r="CT38" s="255"/>
      <c r="CU38" s="255"/>
      <c r="CV38" s="255"/>
      <c r="CW38" s="255"/>
      <c r="CY38" s="255"/>
      <c r="CZ38" s="255"/>
      <c r="DA38" s="255"/>
      <c r="DB38" s="255"/>
      <c r="DD38" s="255"/>
      <c r="DE38" s="255"/>
      <c r="DF38" s="255"/>
      <c r="DG38" s="255"/>
      <c r="DI38" s="255"/>
      <c r="DJ38" s="255"/>
      <c r="DK38" s="255"/>
      <c r="DL38" s="255"/>
      <c r="DN38" s="255"/>
      <c r="DO38" s="255"/>
      <c r="DP38" s="255"/>
    </row>
    <row r="39" spans="98:120"/>
    <row r="40" spans="98:120"/>
    <row r="41" spans="98:120"/>
    <row r="42" spans="98:120"/>
    <row r="43" spans="98:120"/>
    <row r="44" spans="98:120"/>
    <row r="45" spans="98:120"/>
    <row r="46" spans="98:120"/>
    <row r="47" spans="98:120"/>
    <row r="48" spans="98:120"/>
    <row r="49" spans="22:120">
      <c r="DN49" s="255"/>
      <c r="DO49" s="255"/>
      <c r="DP49" s="255"/>
    </row>
    <row r="50" spans="22:120"/>
    <row r="51" spans="22:120"/>
    <row r="52" spans="22:120"/>
    <row r="53" spans="22:120"/>
    <row r="54" spans="22:120"/>
    <row r="55" spans="22:120"/>
    <row r="56" spans="22:120"/>
    <row r="57" spans="22:120"/>
    <row r="58" spans="22:120"/>
    <row r="59" spans="22:120"/>
    <row r="60" spans="22:120"/>
    <row r="61" spans="22:120"/>
    <row r="62" spans="22:120"/>
    <row r="63" spans="22:120">
      <c r="W63" s="255"/>
      <c r="CS63" s="255"/>
      <c r="CX63" s="255"/>
      <c r="DC63" s="255"/>
      <c r="DH63" s="255"/>
    </row>
    <row r="64" spans="22:120">
      <c r="V64" s="255"/>
    </row>
    <row r="65" spans="15:120">
      <c r="X65" s="255"/>
      <c r="Z65" s="255"/>
      <c r="AA65" s="255"/>
      <c r="AB65" s="255"/>
      <c r="AC65" s="255"/>
      <c r="AD65" s="255"/>
      <c r="AE65" s="255"/>
      <c r="AF65" s="255"/>
      <c r="AG65" s="255"/>
      <c r="AH65" s="255"/>
      <c r="AI65" s="255"/>
      <c r="AJ65" s="255"/>
      <c r="AK65" s="255"/>
      <c r="AL65" s="255"/>
      <c r="AM65" s="255"/>
      <c r="AN65" s="255"/>
      <c r="AO65" s="255"/>
      <c r="AP65" s="255"/>
      <c r="AQ65" s="255"/>
      <c r="AR65" s="255"/>
      <c r="AS65" s="255"/>
      <c r="AT65" s="255"/>
      <c r="AU65" s="255"/>
      <c r="AV65" s="255"/>
      <c r="AW65" s="255"/>
      <c r="AX65" s="255"/>
      <c r="AY65" s="255"/>
      <c r="AZ65" s="255"/>
      <c r="BA65" s="255"/>
      <c r="BB65" s="255"/>
      <c r="BC65" s="255"/>
      <c r="BD65" s="255"/>
      <c r="BE65" s="255"/>
      <c r="BF65" s="255"/>
      <c r="BG65" s="255"/>
      <c r="BH65" s="255"/>
      <c r="BI65" s="255"/>
      <c r="BJ65" s="255"/>
      <c r="BK65" s="255"/>
      <c r="BL65" s="255"/>
      <c r="BM65" s="255"/>
      <c r="BN65" s="255"/>
      <c r="BO65" s="255"/>
      <c r="BP65" s="255"/>
      <c r="BQ65" s="255"/>
      <c r="BR65" s="255"/>
      <c r="BS65" s="255"/>
      <c r="BT65" s="255"/>
      <c r="BU65" s="255"/>
      <c r="BV65" s="255"/>
      <c r="BW65" s="255"/>
      <c r="BX65" s="255"/>
      <c r="BY65" s="255"/>
      <c r="BZ65" s="255"/>
      <c r="CA65" s="255"/>
      <c r="CB65" s="255"/>
      <c r="CC65" s="255"/>
      <c r="CD65" s="255"/>
      <c r="CE65" s="255"/>
      <c r="CF65" s="255"/>
      <c r="CG65" s="255"/>
      <c r="CH65" s="255"/>
      <c r="CI65" s="255"/>
      <c r="CJ65" s="255"/>
      <c r="CK65" s="255"/>
      <c r="CL65" s="255"/>
      <c r="CM65" s="255"/>
      <c r="CN65" s="255"/>
      <c r="CO65" s="255"/>
      <c r="CP65" s="255"/>
      <c r="CQ65" s="255"/>
      <c r="CR65" s="255"/>
      <c r="CU65" s="255"/>
      <c r="CZ65" s="255"/>
      <c r="DE65" s="255"/>
      <c r="DJ65" s="255"/>
    </row>
    <row r="66" spans="15:120">
      <c r="Q66" s="255"/>
      <c r="S66" s="255"/>
      <c r="U66" s="255"/>
      <c r="DM66" s="255"/>
    </row>
    <row r="67" spans="15:120">
      <c r="O67" s="255"/>
      <c r="P67" s="255"/>
      <c r="R67" s="255"/>
      <c r="T67" s="255"/>
      <c r="Y67" s="255"/>
      <c r="CT67" s="255"/>
      <c r="CV67" s="255"/>
      <c r="CW67" s="255"/>
      <c r="CY67" s="255"/>
      <c r="DA67" s="255"/>
      <c r="DB67" s="255"/>
      <c r="DD67" s="255"/>
      <c r="DF67" s="255"/>
      <c r="DG67" s="255"/>
      <c r="DI67" s="255"/>
      <c r="DK67" s="255"/>
      <c r="DL67" s="255"/>
      <c r="DN67" s="255"/>
      <c r="DO67" s="255"/>
      <c r="DP67" s="255"/>
    </row>
    <row r="68" spans="15:120"/>
    <row r="69" spans="15:120"/>
    <row r="70" spans="15:120"/>
    <row r="71" spans="15:120"/>
    <row r="72" spans="15:120">
      <c r="DP72" s="255"/>
    </row>
    <row r="73" spans="15:120">
      <c r="DP73" s="255"/>
    </row>
    <row r="74" spans="15:120"/>
    <row r="75" spans="15:120"/>
    <row r="76" spans="15:120"/>
    <row r="77" spans="15:120"/>
    <row r="78" spans="15:120"/>
    <row r="79" spans="15:120"/>
    <row r="80" spans="15:120"/>
    <row r="81" spans="97:112"/>
    <row r="82" spans="97:112"/>
    <row r="83" spans="97:112"/>
    <row r="84" spans="97:112"/>
    <row r="85" spans="97:112"/>
    <row r="86" spans="97:112"/>
    <row r="87" spans="97:112"/>
    <row r="88" spans="97:112"/>
    <row r="89" spans="97:112"/>
    <row r="90" spans="97:112"/>
    <row r="91" spans="97:112"/>
    <row r="92" spans="97:112"/>
    <row r="93" spans="97:112"/>
    <row r="94" spans="97:112"/>
    <row r="95" spans="97:112"/>
    <row r="96" spans="97:112">
      <c r="CS96" s="255"/>
      <c r="CX96" s="255"/>
      <c r="DC96" s="255"/>
      <c r="DH96" s="255"/>
    </row>
    <row r="97" spans="24:120">
      <c r="CS97" s="255"/>
      <c r="CX97" s="255"/>
      <c r="DC97" s="255"/>
      <c r="DH97" s="255"/>
      <c r="DP97" s="256" t="s">
        <v>515</v>
      </c>
    </row>
    <row r="98" spans="24:120" hidden="1">
      <c r="CS98" s="255"/>
      <c r="CX98" s="255"/>
      <c r="DC98" s="255"/>
      <c r="DH98" s="255"/>
    </row>
    <row r="99" spans="24:120" hidden="1">
      <c r="CS99" s="255"/>
      <c r="CX99" s="255"/>
      <c r="DC99" s="255"/>
      <c r="DH99" s="255"/>
    </row>
    <row r="101" spans="24:120" ht="12" hidden="1" customHeight="1">
      <c r="X101" s="255"/>
      <c r="Y101" s="255"/>
      <c r="Z101" s="255"/>
      <c r="AA101" s="255"/>
      <c r="AB101" s="255"/>
      <c r="AC101" s="255"/>
      <c r="AD101" s="255"/>
      <c r="AE101" s="255"/>
      <c r="AF101" s="255"/>
      <c r="AG101" s="255"/>
      <c r="AH101" s="255"/>
      <c r="AI101" s="255"/>
      <c r="AJ101" s="255"/>
      <c r="AK101" s="255"/>
      <c r="AL101" s="255"/>
      <c r="AM101" s="255"/>
      <c r="AN101" s="255"/>
      <c r="AO101" s="255"/>
      <c r="AP101" s="255"/>
      <c r="AQ101" s="255"/>
      <c r="AR101" s="255"/>
      <c r="AS101" s="255"/>
      <c r="AT101" s="255"/>
      <c r="AU101" s="255"/>
      <c r="AV101" s="255"/>
      <c r="AW101" s="255"/>
      <c r="AX101" s="255"/>
      <c r="AY101" s="255"/>
      <c r="AZ101" s="255"/>
      <c r="BA101" s="255"/>
      <c r="BB101" s="255"/>
      <c r="BC101" s="255"/>
      <c r="BD101" s="255"/>
      <c r="BE101" s="255"/>
      <c r="BF101" s="255"/>
      <c r="BG101" s="255"/>
      <c r="BH101" s="255"/>
      <c r="BI101" s="255"/>
      <c r="BJ101" s="255"/>
      <c r="BK101" s="255"/>
      <c r="BL101" s="255"/>
      <c r="BM101" s="255"/>
      <c r="BN101" s="255"/>
      <c r="BO101" s="255"/>
      <c r="BP101" s="255"/>
      <c r="BQ101" s="255"/>
      <c r="BR101" s="255"/>
      <c r="BS101" s="255"/>
      <c r="BT101" s="255"/>
      <c r="BU101" s="255"/>
      <c r="BV101" s="255"/>
      <c r="BW101" s="255"/>
      <c r="BX101" s="255"/>
      <c r="BY101" s="255"/>
      <c r="BZ101" s="255"/>
      <c r="CA101" s="255"/>
      <c r="CB101" s="255"/>
      <c r="CC101" s="255"/>
      <c r="CD101" s="255"/>
      <c r="CE101" s="255"/>
      <c r="CF101" s="255"/>
      <c r="CG101" s="255"/>
      <c r="CH101" s="255"/>
      <c r="CI101" s="255"/>
      <c r="CJ101" s="255"/>
      <c r="CK101" s="255"/>
      <c r="CL101" s="255"/>
      <c r="CM101" s="255"/>
      <c r="CN101" s="255"/>
      <c r="CO101" s="255"/>
      <c r="CP101" s="255"/>
      <c r="CQ101" s="255"/>
      <c r="CR101" s="255"/>
      <c r="CU101" s="255"/>
      <c r="CZ101" s="255"/>
      <c r="DE101" s="255"/>
      <c r="DJ101" s="255"/>
    </row>
    <row r="102" spans="24:120" ht="1.5" hidden="1" customHeight="1">
      <c r="CU102" s="255"/>
      <c r="CZ102" s="255"/>
      <c r="DE102" s="255"/>
      <c r="DJ102" s="255"/>
      <c r="DM102" s="255"/>
    </row>
    <row r="103" spans="24:120" hidden="1">
      <c r="CT103" s="255"/>
      <c r="CV103" s="255"/>
      <c r="CW103" s="255"/>
      <c r="CY103" s="255"/>
      <c r="DA103" s="255"/>
      <c r="DB103" s="255"/>
      <c r="DD103" s="255"/>
      <c r="DF103" s="255"/>
      <c r="DG103" s="255"/>
      <c r="DI103" s="255"/>
      <c r="DK103" s="255"/>
      <c r="DL103" s="255"/>
      <c r="DM103" s="255"/>
      <c r="DN103" s="255"/>
      <c r="DO103" s="255"/>
      <c r="DP103" s="255"/>
    </row>
    <row r="104" spans="24:120" hidden="1">
      <c r="CV104" s="255"/>
      <c r="CW104" s="255"/>
      <c r="DA104" s="255"/>
      <c r="DB104" s="255"/>
      <c r="DF104" s="255"/>
      <c r="DG104" s="255"/>
      <c r="DK104" s="255"/>
      <c r="DL104" s="255"/>
      <c r="DN104" s="255"/>
      <c r="DO104" s="255"/>
      <c r="DP104" s="255"/>
    </row>
    <row r="105" spans="24:120" ht="12.75" hidden="1" customHeight="1"/>
  </sheetData>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89"/>
  <sheetViews>
    <sheetView showGridLines="0" zoomScaleNormal="100" zoomScaleSheetLayoutView="55" workbookViewId="0"/>
  </sheetViews>
  <sheetFormatPr defaultColWidth="0" defaultRowHeight="13.5" customHeight="1" zeroHeight="1"/>
  <cols>
    <col min="1" max="116" width="2.625" style="256" customWidth="1"/>
    <col min="117" max="16384" width="9" style="255" hidden="1"/>
  </cols>
  <sheetData>
    <row r="1" spans="2:116">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row>
    <row r="2" spans="2:116"/>
    <row r="3" spans="2:116"/>
    <row r="4" spans="2:116">
      <c r="R4" s="255"/>
      <c r="S4" s="255"/>
      <c r="T4" s="255"/>
      <c r="U4" s="255"/>
      <c r="V4" s="255"/>
      <c r="W4" s="255"/>
      <c r="X4" s="255"/>
      <c r="Y4" s="255"/>
      <c r="Z4" s="255"/>
      <c r="AA4" s="255"/>
      <c r="AB4" s="255"/>
      <c r="AC4" s="255"/>
      <c r="AD4" s="255"/>
      <c r="AE4" s="255"/>
      <c r="AF4" s="255"/>
      <c r="AG4" s="255"/>
      <c r="AH4" s="255"/>
      <c r="AI4" s="255"/>
      <c r="AJ4" s="255"/>
      <c r="AK4" s="255"/>
      <c r="AL4" s="255"/>
      <c r="AM4" s="255"/>
      <c r="AN4" s="255"/>
      <c r="AO4" s="255"/>
      <c r="AP4" s="255"/>
      <c r="AQ4" s="255"/>
      <c r="AR4" s="255"/>
      <c r="AS4" s="255"/>
      <c r="AT4" s="255"/>
      <c r="AU4" s="255"/>
      <c r="AV4" s="255"/>
      <c r="AW4" s="255"/>
      <c r="AX4" s="255"/>
      <c r="AY4" s="255"/>
      <c r="AZ4" s="255"/>
      <c r="BA4" s="255"/>
      <c r="BB4" s="255"/>
      <c r="BC4" s="255"/>
      <c r="BD4" s="255"/>
      <c r="BE4" s="255"/>
      <c r="BF4" s="255"/>
      <c r="BG4" s="255"/>
      <c r="BH4" s="255"/>
      <c r="BI4" s="255"/>
      <c r="BJ4" s="255"/>
      <c r="BK4" s="255"/>
      <c r="BL4" s="255"/>
      <c r="BM4" s="255"/>
      <c r="BN4" s="255"/>
      <c r="BO4" s="255"/>
      <c r="BP4" s="255"/>
      <c r="BQ4" s="255"/>
      <c r="BR4" s="255"/>
      <c r="BS4" s="255"/>
      <c r="BT4" s="255"/>
      <c r="BU4" s="255"/>
      <c r="BV4" s="255"/>
      <c r="BW4" s="255"/>
      <c r="BX4" s="255"/>
      <c r="BY4" s="255"/>
      <c r="BZ4" s="255"/>
      <c r="CA4" s="255"/>
      <c r="CB4" s="255"/>
      <c r="CC4" s="255"/>
      <c r="CD4" s="255"/>
      <c r="CE4" s="255"/>
      <c r="CF4" s="255"/>
      <c r="CG4" s="255"/>
      <c r="CH4" s="255"/>
      <c r="CI4" s="255"/>
      <c r="CJ4" s="255"/>
      <c r="CK4" s="255"/>
      <c r="CL4" s="255"/>
      <c r="CM4" s="255"/>
      <c r="CN4" s="255"/>
      <c r="CO4" s="255"/>
      <c r="CP4" s="255"/>
      <c r="CQ4" s="255"/>
      <c r="CR4" s="255"/>
      <c r="CS4" s="255"/>
      <c r="CT4" s="255"/>
      <c r="CU4" s="255"/>
      <c r="CV4" s="255"/>
      <c r="CW4" s="255"/>
      <c r="CX4" s="255"/>
      <c r="CY4" s="255"/>
      <c r="CZ4" s="255"/>
      <c r="DA4" s="255"/>
      <c r="DB4" s="255"/>
      <c r="DC4" s="255"/>
      <c r="DD4" s="255"/>
      <c r="DE4" s="255"/>
      <c r="DF4" s="255"/>
      <c r="DG4" s="255"/>
      <c r="DH4" s="255"/>
      <c r="DI4" s="255"/>
      <c r="DJ4" s="255"/>
      <c r="DK4" s="255"/>
      <c r="DL4" s="255"/>
    </row>
    <row r="5" spans="2:116">
      <c r="R5" s="255"/>
      <c r="S5" s="255"/>
      <c r="T5" s="255"/>
      <c r="U5" s="255"/>
      <c r="V5" s="255"/>
      <c r="W5" s="255"/>
      <c r="X5" s="255"/>
      <c r="Y5" s="255"/>
      <c r="Z5" s="255"/>
      <c r="AA5" s="255"/>
      <c r="AB5" s="255"/>
      <c r="AC5" s="255"/>
      <c r="AD5" s="255"/>
      <c r="AE5" s="255"/>
      <c r="AF5" s="255"/>
      <c r="AG5" s="255"/>
      <c r="AH5" s="255"/>
      <c r="AI5" s="255"/>
      <c r="AJ5" s="255"/>
      <c r="AK5" s="255"/>
      <c r="AL5" s="255"/>
      <c r="AM5" s="255"/>
      <c r="AN5" s="255"/>
      <c r="AO5" s="255"/>
      <c r="AP5" s="255"/>
      <c r="AQ5" s="255"/>
      <c r="AR5" s="255"/>
      <c r="AS5" s="255"/>
      <c r="AT5" s="255"/>
      <c r="AU5" s="255"/>
      <c r="AV5" s="255"/>
      <c r="AW5" s="255"/>
      <c r="AX5" s="255"/>
      <c r="AY5" s="255"/>
      <c r="AZ5" s="255"/>
      <c r="BA5" s="255"/>
      <c r="BB5" s="255"/>
      <c r="BC5" s="255"/>
      <c r="BD5" s="255"/>
      <c r="BE5" s="255"/>
      <c r="BF5" s="255"/>
      <c r="BG5" s="255"/>
      <c r="BH5" s="255"/>
      <c r="BI5" s="255"/>
      <c r="BJ5" s="255"/>
      <c r="BK5" s="255"/>
      <c r="BL5" s="255"/>
      <c r="BM5" s="255"/>
      <c r="BN5" s="255"/>
      <c r="BO5" s="255"/>
      <c r="BP5" s="255"/>
      <c r="BQ5" s="255"/>
      <c r="BR5" s="255"/>
      <c r="BS5" s="255"/>
      <c r="BT5" s="255"/>
      <c r="BU5" s="255"/>
      <c r="BV5" s="255"/>
      <c r="BW5" s="255"/>
      <c r="BX5" s="255"/>
      <c r="BY5" s="255"/>
      <c r="BZ5" s="255"/>
      <c r="CA5" s="255"/>
      <c r="CB5" s="255"/>
      <c r="CC5" s="255"/>
      <c r="CD5" s="255"/>
      <c r="CE5" s="255"/>
      <c r="CF5" s="255"/>
      <c r="CG5" s="255"/>
      <c r="CH5" s="255"/>
      <c r="CI5" s="255"/>
      <c r="CJ5" s="255"/>
      <c r="CK5" s="255"/>
      <c r="CL5" s="255"/>
      <c r="CM5" s="255"/>
      <c r="CN5" s="255"/>
      <c r="CO5" s="255"/>
      <c r="CP5" s="255"/>
      <c r="CQ5" s="255"/>
      <c r="CR5" s="255"/>
      <c r="CS5" s="255"/>
      <c r="CT5" s="255"/>
      <c r="CU5" s="255"/>
      <c r="CV5" s="255"/>
      <c r="CW5" s="255"/>
      <c r="CX5" s="255"/>
      <c r="CY5" s="255"/>
      <c r="CZ5" s="255"/>
      <c r="DA5" s="255"/>
      <c r="DB5" s="255"/>
      <c r="DC5" s="255"/>
      <c r="DD5" s="255"/>
      <c r="DE5" s="255"/>
      <c r="DF5" s="255"/>
      <c r="DG5" s="255"/>
      <c r="DH5" s="255"/>
      <c r="DI5" s="255"/>
      <c r="DJ5" s="255"/>
      <c r="DK5" s="255"/>
      <c r="DL5" s="255"/>
    </row>
    <row r="6" spans="2:116"/>
    <row r="7" spans="2:116"/>
    <row r="8" spans="2:116"/>
    <row r="9" spans="2:116"/>
    <row r="10" spans="2:116"/>
    <row r="11" spans="2:116"/>
    <row r="12" spans="2:116"/>
    <row r="13" spans="2:116"/>
    <row r="14" spans="2:116"/>
    <row r="15" spans="2:116"/>
    <row r="16" spans="2:116"/>
    <row r="17" spans="9:116"/>
    <row r="18" spans="9:116">
      <c r="I18" s="255"/>
      <c r="J18" s="255"/>
      <c r="K18" s="255"/>
      <c r="L18" s="255"/>
      <c r="M18" s="255"/>
      <c r="N18" s="255"/>
      <c r="O18" s="255"/>
      <c r="P18" s="255"/>
      <c r="Q18" s="255"/>
      <c r="R18" s="255"/>
      <c r="S18" s="255"/>
      <c r="T18" s="255"/>
      <c r="U18" s="255"/>
      <c r="V18" s="255"/>
      <c r="W18" s="255"/>
      <c r="X18" s="255"/>
      <c r="Y18" s="255"/>
      <c r="Z18" s="255"/>
      <c r="AA18" s="255"/>
      <c r="AB18" s="255"/>
      <c r="AC18" s="255"/>
      <c r="AD18" s="255"/>
      <c r="AE18" s="255"/>
      <c r="AF18" s="255"/>
      <c r="AG18" s="255"/>
      <c r="AH18" s="255"/>
      <c r="AI18" s="255"/>
      <c r="AJ18" s="255"/>
      <c r="AK18" s="255"/>
      <c r="AL18" s="255"/>
      <c r="AM18" s="255"/>
      <c r="AN18" s="255"/>
      <c r="AO18" s="255"/>
      <c r="AP18" s="255"/>
      <c r="AQ18" s="255"/>
      <c r="AR18" s="255"/>
      <c r="AS18" s="255"/>
      <c r="AT18" s="255"/>
      <c r="AU18" s="255"/>
      <c r="AV18" s="255"/>
      <c r="AW18" s="255"/>
      <c r="AX18" s="255"/>
      <c r="AY18" s="255"/>
      <c r="AZ18" s="255"/>
      <c r="BA18" s="255"/>
      <c r="BB18" s="255"/>
      <c r="BC18" s="255"/>
      <c r="BD18" s="255"/>
      <c r="BE18" s="255"/>
      <c r="BF18" s="255"/>
      <c r="BG18" s="255"/>
      <c r="BH18" s="255"/>
      <c r="BI18" s="255"/>
      <c r="BJ18" s="255"/>
      <c r="BK18" s="255"/>
      <c r="BL18" s="255"/>
      <c r="BM18" s="255"/>
      <c r="BN18" s="255"/>
      <c r="BO18" s="255"/>
      <c r="BP18" s="255"/>
      <c r="BQ18" s="255"/>
      <c r="BR18" s="255"/>
      <c r="BS18" s="255"/>
      <c r="BT18" s="255"/>
      <c r="BU18" s="255"/>
      <c r="BV18" s="255"/>
      <c r="BW18" s="255"/>
      <c r="BX18" s="255"/>
      <c r="BY18" s="255"/>
      <c r="BZ18" s="255"/>
      <c r="CA18" s="255"/>
      <c r="CB18" s="255"/>
      <c r="CC18" s="255"/>
      <c r="CD18" s="255"/>
      <c r="CE18" s="255"/>
      <c r="CF18" s="255"/>
      <c r="CG18" s="255"/>
      <c r="CH18" s="255"/>
      <c r="CI18" s="255"/>
      <c r="CJ18" s="255"/>
      <c r="CK18" s="255"/>
      <c r="CL18" s="255"/>
      <c r="CM18" s="255"/>
      <c r="CN18" s="255"/>
      <c r="CO18" s="255"/>
      <c r="CP18" s="255"/>
      <c r="CQ18" s="255"/>
      <c r="CR18" s="255"/>
      <c r="CS18" s="255"/>
      <c r="CT18" s="255"/>
      <c r="CU18" s="255"/>
      <c r="CV18" s="255"/>
      <c r="CW18" s="255"/>
      <c r="CX18" s="255"/>
      <c r="CY18" s="255"/>
      <c r="CZ18" s="255"/>
      <c r="DA18" s="255"/>
      <c r="DB18" s="255"/>
      <c r="DC18" s="255"/>
      <c r="DD18" s="255"/>
      <c r="DE18" s="255"/>
      <c r="DF18" s="255"/>
      <c r="DG18" s="255"/>
      <c r="DH18" s="255"/>
      <c r="DI18" s="255"/>
      <c r="DJ18" s="255"/>
      <c r="DK18" s="255"/>
      <c r="DL18" s="255"/>
    </row>
    <row r="19" spans="9:116"/>
    <row r="20" spans="9:116"/>
    <row r="21" spans="9:116">
      <c r="DL21" s="255"/>
    </row>
    <row r="22" spans="9:116">
      <c r="DI22" s="255"/>
      <c r="DJ22" s="255"/>
      <c r="DK22" s="255"/>
      <c r="DL22" s="255"/>
    </row>
    <row r="23" spans="9:116">
      <c r="CY23" s="255"/>
      <c r="CZ23" s="255"/>
      <c r="DA23" s="255"/>
      <c r="DB23" s="255"/>
      <c r="DC23" s="255"/>
      <c r="DD23" s="255"/>
      <c r="DE23" s="255"/>
      <c r="DF23" s="255"/>
      <c r="DG23" s="255"/>
      <c r="DH23" s="255"/>
      <c r="DI23" s="255"/>
      <c r="DJ23" s="255"/>
      <c r="DK23" s="255"/>
      <c r="DL23" s="255"/>
    </row>
    <row r="24" spans="9:116"/>
    <row r="25" spans="9:116"/>
    <row r="26" spans="9:116"/>
    <row r="27" spans="9:116"/>
    <row r="28" spans="9:116"/>
    <row r="29" spans="9:116"/>
    <row r="30" spans="9:116"/>
    <row r="31" spans="9:116"/>
    <row r="32" spans="9:116"/>
    <row r="33" spans="15:116"/>
    <row r="34" spans="15:116"/>
    <row r="35" spans="15:116">
      <c r="CZ35" s="255"/>
      <c r="DA35" s="255"/>
      <c r="DB35" s="255"/>
      <c r="DC35" s="255"/>
      <c r="DD35" s="255"/>
      <c r="DE35" s="255"/>
      <c r="DF35" s="255"/>
      <c r="DG35" s="255"/>
      <c r="DH35" s="255"/>
      <c r="DI35" s="255"/>
      <c r="DJ35" s="255"/>
      <c r="DK35" s="255"/>
      <c r="DL35" s="255"/>
    </row>
    <row r="36" spans="15:116"/>
    <row r="37" spans="15:116">
      <c r="DL37" s="255"/>
    </row>
    <row r="38" spans="15:116">
      <c r="DI38" s="255"/>
      <c r="DJ38" s="255"/>
      <c r="DK38" s="255"/>
      <c r="DL38" s="255"/>
    </row>
    <row r="39" spans="15:116"/>
    <row r="40" spans="15:116"/>
    <row r="41" spans="15:116"/>
    <row r="42" spans="15:116"/>
    <row r="43" spans="15:116">
      <c r="O43" s="255"/>
      <c r="P43" s="25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E43" s="255"/>
      <c r="DF43" s="255"/>
      <c r="DG43" s="255"/>
      <c r="DH43" s="255"/>
      <c r="DI43" s="255"/>
      <c r="DJ43" s="255"/>
      <c r="DK43" s="255"/>
      <c r="DL43" s="255"/>
    </row>
    <row r="44" spans="15:116">
      <c r="DL44" s="255"/>
    </row>
    <row r="45" spans="15:116"/>
    <row r="46" spans="15:116">
      <c r="DA46" s="255"/>
      <c r="DB46" s="255"/>
      <c r="DC46" s="255"/>
      <c r="DD46" s="255"/>
      <c r="DE46" s="255"/>
      <c r="DF46" s="255"/>
      <c r="DG46" s="255"/>
      <c r="DH46" s="255"/>
      <c r="DI46" s="255"/>
      <c r="DJ46" s="255"/>
      <c r="DK46" s="255"/>
      <c r="DL46" s="255"/>
    </row>
    <row r="47" spans="15:116"/>
    <row r="48" spans="15:116"/>
    <row r="49" spans="104:116"/>
    <row r="50" spans="104:116">
      <c r="CZ50" s="255"/>
      <c r="DA50" s="255"/>
      <c r="DB50" s="255"/>
      <c r="DC50" s="255"/>
      <c r="DD50" s="255"/>
      <c r="DE50" s="255"/>
      <c r="DF50" s="255"/>
      <c r="DG50" s="255"/>
      <c r="DH50" s="255"/>
      <c r="DI50" s="255"/>
      <c r="DJ50" s="255"/>
      <c r="DK50" s="255"/>
      <c r="DL50" s="255"/>
    </row>
    <row r="51" spans="104:116"/>
    <row r="52" spans="104:116"/>
    <row r="53" spans="104:116">
      <c r="DL53" s="255"/>
    </row>
    <row r="54" spans="104:116"/>
    <row r="55" spans="104:116"/>
    <row r="56" spans="104:116"/>
    <row r="57" spans="104:116"/>
    <row r="58" spans="104:116"/>
    <row r="59" spans="104:116"/>
    <row r="60" spans="104:116"/>
    <row r="61" spans="104:116"/>
    <row r="62" spans="104:116"/>
    <row r="63" spans="104:116"/>
    <row r="64" spans="104:116"/>
    <row r="65" spans="107:116"/>
    <row r="66" spans="107:116"/>
    <row r="67" spans="107:116">
      <c r="DC67" s="255"/>
      <c r="DD67" s="255"/>
      <c r="DE67" s="255"/>
      <c r="DF67" s="255"/>
      <c r="DG67" s="255"/>
      <c r="DH67" s="255"/>
      <c r="DI67" s="255"/>
      <c r="DJ67" s="255"/>
      <c r="DK67" s="255"/>
      <c r="DL67" s="255"/>
    </row>
    <row r="68" spans="107:116"/>
    <row r="69" spans="107:116"/>
    <row r="70" spans="107:116"/>
    <row r="71" spans="107:116"/>
    <row r="72" spans="107:116"/>
    <row r="73" spans="107:116"/>
    <row r="74" spans="107:116"/>
    <row r="75" spans="107:116"/>
    <row r="76" spans="107:116"/>
    <row r="77" spans="107:116"/>
    <row r="78" spans="107:116"/>
    <row r="79" spans="107:116"/>
    <row r="80" spans="107:116"/>
    <row r="81"/>
    <row r="82"/>
    <row r="83"/>
    <row r="84"/>
    <row r="85"/>
    <row r="86"/>
    <row r="87"/>
    <row r="88"/>
    <row r="89"/>
  </sheetData>
  <sheetProtection algorithmName="SHA-512" hashValue="jVcjcYCPOx8JPAZaknvs3avNOUAtVcYFqX7S38XppneUVcMmhWJu0fcvP6Ll4qLXwuF7s7FSqMW5/z1QVJVP9Q==" saltValue="xsSdnX9eeM++8trKZD7K7w=="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3"/>
  <sheetViews>
    <sheetView showGridLines="0" view="pageBreakPreview" workbookViewId="0"/>
  </sheetViews>
  <sheetFormatPr defaultColWidth="0" defaultRowHeight="13.5" customHeight="1" zeroHeight="1"/>
  <cols>
    <col min="1" max="36" width="2.5" style="257" customWidth="1"/>
    <col min="37" max="44" width="17" style="257" customWidth="1"/>
    <col min="45" max="45" width="6.125" style="264" customWidth="1"/>
    <col min="46" max="46" width="3" style="262" customWidth="1"/>
    <col min="47" max="47" width="19.125" style="257" hidden="1" customWidth="1"/>
    <col min="48" max="52" width="12.625" style="257" hidden="1" customWidth="1"/>
    <col min="53" max="16384" width="8.625" style="257" hidden="1"/>
  </cols>
  <sheetData>
    <row r="1" spans="1:46">
      <c r="AS1" s="258"/>
      <c r="AT1" s="258"/>
    </row>
    <row r="2" spans="1:46">
      <c r="AS2" s="258"/>
      <c r="AT2" s="258"/>
    </row>
    <row r="3" spans="1:46">
      <c r="AS3" s="258"/>
      <c r="AT3" s="258"/>
    </row>
    <row r="4" spans="1:46">
      <c r="AS4" s="258"/>
      <c r="AT4" s="258"/>
    </row>
    <row r="5" spans="1:46" ht="17.25">
      <c r="A5" s="259" t="s">
        <v>516</v>
      </c>
      <c r="B5" s="260"/>
      <c r="C5" s="260"/>
      <c r="D5" s="260"/>
      <c r="E5" s="260"/>
      <c r="F5" s="260"/>
      <c r="G5" s="260"/>
      <c r="H5" s="260"/>
      <c r="I5" s="260"/>
      <c r="J5" s="260"/>
      <c r="K5" s="260"/>
      <c r="L5" s="260"/>
      <c r="M5" s="260"/>
      <c r="N5" s="260"/>
      <c r="O5" s="260"/>
      <c r="P5" s="260"/>
      <c r="Q5" s="260"/>
      <c r="R5" s="260"/>
      <c r="S5" s="260"/>
      <c r="T5" s="260"/>
      <c r="U5" s="260"/>
      <c r="V5" s="260"/>
      <c r="W5" s="260"/>
      <c r="X5" s="260"/>
      <c r="Y5" s="260"/>
      <c r="Z5" s="260"/>
      <c r="AA5" s="260"/>
      <c r="AB5" s="260"/>
      <c r="AC5" s="260"/>
      <c r="AD5" s="260"/>
      <c r="AE5" s="260"/>
      <c r="AF5" s="260"/>
      <c r="AG5" s="260"/>
      <c r="AH5" s="260"/>
      <c r="AI5" s="260"/>
      <c r="AJ5" s="260"/>
      <c r="AK5" s="260"/>
      <c r="AL5" s="260"/>
      <c r="AM5" s="260"/>
      <c r="AN5" s="260"/>
      <c r="AO5" s="260"/>
      <c r="AP5" s="260"/>
      <c r="AQ5" s="260"/>
      <c r="AR5" s="260"/>
      <c r="AS5" s="261"/>
    </row>
    <row r="6" spans="1:46">
      <c r="A6" s="262"/>
      <c r="B6" s="258"/>
      <c r="C6" s="258"/>
      <c r="D6" s="258"/>
      <c r="E6" s="258"/>
      <c r="F6" s="258"/>
      <c r="G6" s="258"/>
      <c r="H6" s="258"/>
      <c r="I6" s="258"/>
      <c r="J6" s="258"/>
      <c r="K6" s="258"/>
      <c r="L6" s="258"/>
      <c r="M6" s="258"/>
      <c r="N6" s="258"/>
      <c r="O6" s="258"/>
      <c r="P6" s="258"/>
      <c r="Q6" s="258"/>
      <c r="R6" s="258"/>
      <c r="S6" s="258"/>
      <c r="T6" s="258"/>
      <c r="U6" s="258"/>
      <c r="V6" s="258"/>
      <c r="W6" s="258"/>
      <c r="X6" s="258"/>
      <c r="Y6" s="258"/>
      <c r="Z6" s="258"/>
      <c r="AA6" s="258"/>
      <c r="AB6" s="258"/>
      <c r="AC6" s="258"/>
      <c r="AD6" s="258"/>
      <c r="AE6" s="258"/>
      <c r="AF6" s="258"/>
      <c r="AG6" s="258"/>
      <c r="AH6" s="258"/>
      <c r="AI6" s="258"/>
      <c r="AJ6" s="258"/>
      <c r="AK6" s="263" t="s">
        <v>517</v>
      </c>
      <c r="AL6" s="263"/>
      <c r="AM6" s="263"/>
      <c r="AN6" s="263"/>
      <c r="AO6" s="258"/>
      <c r="AP6" s="258"/>
      <c r="AQ6" s="258"/>
      <c r="AR6" s="258"/>
    </row>
    <row r="7" spans="1:46" ht="13.5" customHeight="1">
      <c r="A7" s="262"/>
      <c r="B7" s="258"/>
      <c r="C7" s="258"/>
      <c r="D7" s="258"/>
      <c r="E7" s="258"/>
      <c r="F7" s="258"/>
      <c r="G7" s="258"/>
      <c r="H7" s="258"/>
      <c r="I7" s="258"/>
      <c r="J7" s="258"/>
      <c r="K7" s="258"/>
      <c r="L7" s="258"/>
      <c r="M7" s="258"/>
      <c r="N7" s="258"/>
      <c r="O7" s="258"/>
      <c r="P7" s="258"/>
      <c r="Q7" s="258"/>
      <c r="R7" s="258"/>
      <c r="S7" s="258"/>
      <c r="T7" s="258"/>
      <c r="U7" s="258"/>
      <c r="V7" s="258"/>
      <c r="W7" s="258"/>
      <c r="X7" s="258"/>
      <c r="Y7" s="258"/>
      <c r="Z7" s="258"/>
      <c r="AA7" s="258"/>
      <c r="AB7" s="258"/>
      <c r="AC7" s="258"/>
      <c r="AD7" s="258"/>
      <c r="AE7" s="258"/>
      <c r="AF7" s="258"/>
      <c r="AG7" s="258"/>
      <c r="AH7" s="258"/>
      <c r="AI7" s="258"/>
      <c r="AJ7" s="258"/>
      <c r="AK7" s="265"/>
      <c r="AL7" s="266"/>
      <c r="AM7" s="266"/>
      <c r="AN7" s="267"/>
      <c r="AO7" s="1146" t="s">
        <v>518</v>
      </c>
      <c r="AP7" s="268"/>
      <c r="AQ7" s="269" t="s">
        <v>519</v>
      </c>
      <c r="AR7" s="270"/>
    </row>
    <row r="8" spans="1:46">
      <c r="A8" s="262"/>
      <c r="B8" s="258"/>
      <c r="C8" s="258"/>
      <c r="D8" s="258"/>
      <c r="E8" s="258"/>
      <c r="F8" s="258"/>
      <c r="G8" s="258"/>
      <c r="H8" s="258"/>
      <c r="I8" s="258"/>
      <c r="J8" s="258"/>
      <c r="K8" s="258"/>
      <c r="L8" s="258"/>
      <c r="M8" s="258"/>
      <c r="N8" s="258"/>
      <c r="O8" s="258"/>
      <c r="P8" s="258"/>
      <c r="Q8" s="258"/>
      <c r="R8" s="258"/>
      <c r="S8" s="258"/>
      <c r="T8" s="258"/>
      <c r="U8" s="258"/>
      <c r="V8" s="258"/>
      <c r="W8" s="258"/>
      <c r="X8" s="258"/>
      <c r="Y8" s="258"/>
      <c r="Z8" s="258"/>
      <c r="AA8" s="258"/>
      <c r="AB8" s="258"/>
      <c r="AC8" s="258"/>
      <c r="AD8" s="258"/>
      <c r="AE8" s="258"/>
      <c r="AF8" s="258"/>
      <c r="AG8" s="258"/>
      <c r="AH8" s="258"/>
      <c r="AI8" s="258"/>
      <c r="AJ8" s="258"/>
      <c r="AK8" s="271"/>
      <c r="AL8" s="272"/>
      <c r="AM8" s="272"/>
      <c r="AN8" s="273"/>
      <c r="AO8" s="1147"/>
      <c r="AP8" s="274" t="s">
        <v>520</v>
      </c>
      <c r="AQ8" s="275" t="s">
        <v>521</v>
      </c>
      <c r="AR8" s="276" t="s">
        <v>522</v>
      </c>
    </row>
    <row r="9" spans="1:46">
      <c r="A9" s="262"/>
      <c r="B9" s="258"/>
      <c r="C9" s="258"/>
      <c r="D9" s="258"/>
      <c r="E9" s="258"/>
      <c r="F9" s="258"/>
      <c r="G9" s="258"/>
      <c r="H9" s="258"/>
      <c r="I9" s="258"/>
      <c r="J9" s="258"/>
      <c r="K9" s="258"/>
      <c r="L9" s="258"/>
      <c r="M9" s="258"/>
      <c r="N9" s="258"/>
      <c r="O9" s="258"/>
      <c r="P9" s="258"/>
      <c r="Q9" s="258"/>
      <c r="R9" s="258"/>
      <c r="S9" s="258"/>
      <c r="T9" s="258"/>
      <c r="U9" s="258"/>
      <c r="V9" s="258"/>
      <c r="W9" s="258"/>
      <c r="X9" s="258"/>
      <c r="Y9" s="258"/>
      <c r="Z9" s="258"/>
      <c r="AA9" s="258"/>
      <c r="AB9" s="258"/>
      <c r="AC9" s="258"/>
      <c r="AD9" s="258"/>
      <c r="AE9" s="258"/>
      <c r="AF9" s="258"/>
      <c r="AG9" s="258"/>
      <c r="AH9" s="258"/>
      <c r="AI9" s="258"/>
      <c r="AJ9" s="258"/>
      <c r="AK9" s="1148" t="s">
        <v>523</v>
      </c>
      <c r="AL9" s="1149"/>
      <c r="AM9" s="1149"/>
      <c r="AN9" s="1150"/>
      <c r="AO9" s="277">
        <v>1848018</v>
      </c>
      <c r="AP9" s="277">
        <v>90174</v>
      </c>
      <c r="AQ9" s="278">
        <v>65075</v>
      </c>
      <c r="AR9" s="279">
        <v>38.6</v>
      </c>
    </row>
    <row r="10" spans="1:46" ht="13.5" customHeight="1">
      <c r="A10" s="262"/>
      <c r="B10" s="258"/>
      <c r="C10" s="258"/>
      <c r="D10" s="258"/>
      <c r="E10" s="258"/>
      <c r="F10" s="258"/>
      <c r="G10" s="258"/>
      <c r="H10" s="258"/>
      <c r="I10" s="258"/>
      <c r="J10" s="258"/>
      <c r="K10" s="258"/>
      <c r="L10" s="258"/>
      <c r="M10" s="258"/>
      <c r="N10" s="258"/>
      <c r="O10" s="258"/>
      <c r="P10" s="258"/>
      <c r="Q10" s="258"/>
      <c r="R10" s="258"/>
      <c r="S10" s="258"/>
      <c r="T10" s="258"/>
      <c r="U10" s="258"/>
      <c r="V10" s="258"/>
      <c r="W10" s="258"/>
      <c r="X10" s="258"/>
      <c r="Y10" s="258"/>
      <c r="Z10" s="258"/>
      <c r="AA10" s="258"/>
      <c r="AB10" s="258"/>
      <c r="AC10" s="258"/>
      <c r="AD10" s="258"/>
      <c r="AE10" s="258"/>
      <c r="AF10" s="258"/>
      <c r="AG10" s="258"/>
      <c r="AH10" s="258"/>
      <c r="AI10" s="258"/>
      <c r="AJ10" s="258"/>
      <c r="AK10" s="1148" t="s">
        <v>524</v>
      </c>
      <c r="AL10" s="1149"/>
      <c r="AM10" s="1149"/>
      <c r="AN10" s="1150"/>
      <c r="AO10" s="280">
        <v>338248</v>
      </c>
      <c r="AP10" s="280">
        <v>16505</v>
      </c>
      <c r="AQ10" s="281">
        <v>8175</v>
      </c>
      <c r="AR10" s="282">
        <v>101.9</v>
      </c>
    </row>
    <row r="11" spans="1:46" ht="13.5" customHeight="1">
      <c r="A11" s="262"/>
      <c r="B11" s="258"/>
      <c r="C11" s="258"/>
      <c r="D11" s="258"/>
      <c r="E11" s="258"/>
      <c r="F11" s="258"/>
      <c r="G11" s="258"/>
      <c r="H11" s="258"/>
      <c r="I11" s="258"/>
      <c r="J11" s="258"/>
      <c r="K11" s="258"/>
      <c r="L11" s="258"/>
      <c r="M11" s="258"/>
      <c r="N11" s="258"/>
      <c r="O11" s="258"/>
      <c r="P11" s="258"/>
      <c r="Q11" s="258"/>
      <c r="R11" s="258"/>
      <c r="S11" s="258"/>
      <c r="T11" s="258"/>
      <c r="U11" s="258"/>
      <c r="V11" s="258"/>
      <c r="W11" s="258"/>
      <c r="X11" s="258"/>
      <c r="Y11" s="258"/>
      <c r="Z11" s="258"/>
      <c r="AA11" s="258"/>
      <c r="AB11" s="258"/>
      <c r="AC11" s="258"/>
      <c r="AD11" s="258"/>
      <c r="AE11" s="258"/>
      <c r="AF11" s="258"/>
      <c r="AG11" s="258"/>
      <c r="AH11" s="258"/>
      <c r="AI11" s="258"/>
      <c r="AJ11" s="258"/>
      <c r="AK11" s="1148" t="s">
        <v>525</v>
      </c>
      <c r="AL11" s="1149"/>
      <c r="AM11" s="1149"/>
      <c r="AN11" s="1150"/>
      <c r="AO11" s="280">
        <v>13590</v>
      </c>
      <c r="AP11" s="280">
        <v>663</v>
      </c>
      <c r="AQ11" s="281">
        <v>364</v>
      </c>
      <c r="AR11" s="282">
        <v>82.1</v>
      </c>
    </row>
    <row r="12" spans="1:46" ht="13.5" customHeight="1">
      <c r="A12" s="262"/>
      <c r="B12" s="258"/>
      <c r="C12" s="258"/>
      <c r="D12" s="258"/>
      <c r="E12" s="258"/>
      <c r="F12" s="258"/>
      <c r="G12" s="258"/>
      <c r="H12" s="258"/>
      <c r="I12" s="258"/>
      <c r="J12" s="258"/>
      <c r="K12" s="258"/>
      <c r="L12" s="258"/>
      <c r="M12" s="258"/>
      <c r="N12" s="258"/>
      <c r="O12" s="258"/>
      <c r="P12" s="258"/>
      <c r="Q12" s="258"/>
      <c r="R12" s="258"/>
      <c r="S12" s="258"/>
      <c r="T12" s="258"/>
      <c r="U12" s="258"/>
      <c r="V12" s="258"/>
      <c r="W12" s="258"/>
      <c r="X12" s="258"/>
      <c r="Y12" s="258"/>
      <c r="Z12" s="258"/>
      <c r="AA12" s="258"/>
      <c r="AB12" s="258"/>
      <c r="AC12" s="258"/>
      <c r="AD12" s="258"/>
      <c r="AE12" s="258"/>
      <c r="AF12" s="258"/>
      <c r="AG12" s="258"/>
      <c r="AH12" s="258"/>
      <c r="AI12" s="258"/>
      <c r="AJ12" s="258"/>
      <c r="AK12" s="1148" t="s">
        <v>526</v>
      </c>
      <c r="AL12" s="1149"/>
      <c r="AM12" s="1149"/>
      <c r="AN12" s="1150"/>
      <c r="AO12" s="280" t="s">
        <v>527</v>
      </c>
      <c r="AP12" s="280" t="s">
        <v>527</v>
      </c>
      <c r="AQ12" s="281">
        <v>18</v>
      </c>
      <c r="AR12" s="282" t="s">
        <v>527</v>
      </c>
    </row>
    <row r="13" spans="1:46" ht="13.5" customHeight="1">
      <c r="A13" s="262"/>
      <c r="B13" s="258"/>
      <c r="C13" s="258"/>
      <c r="D13" s="258"/>
      <c r="E13" s="258"/>
      <c r="F13" s="258"/>
      <c r="G13" s="258"/>
      <c r="H13" s="258"/>
      <c r="I13" s="258"/>
      <c r="J13" s="258"/>
      <c r="K13" s="258"/>
      <c r="L13" s="258"/>
      <c r="M13" s="258"/>
      <c r="N13" s="258"/>
      <c r="O13" s="258"/>
      <c r="P13" s="258"/>
      <c r="Q13" s="258"/>
      <c r="R13" s="258"/>
      <c r="S13" s="258"/>
      <c r="T13" s="258"/>
      <c r="U13" s="258"/>
      <c r="V13" s="258"/>
      <c r="W13" s="258"/>
      <c r="X13" s="258"/>
      <c r="Y13" s="258"/>
      <c r="Z13" s="258"/>
      <c r="AA13" s="258"/>
      <c r="AB13" s="258"/>
      <c r="AC13" s="258"/>
      <c r="AD13" s="258"/>
      <c r="AE13" s="258"/>
      <c r="AF13" s="258"/>
      <c r="AG13" s="258"/>
      <c r="AH13" s="258"/>
      <c r="AI13" s="258"/>
      <c r="AJ13" s="258"/>
      <c r="AK13" s="1148" t="s">
        <v>528</v>
      </c>
      <c r="AL13" s="1149"/>
      <c r="AM13" s="1149"/>
      <c r="AN13" s="1150"/>
      <c r="AO13" s="280">
        <v>73301</v>
      </c>
      <c r="AP13" s="280">
        <v>3577</v>
      </c>
      <c r="AQ13" s="281">
        <v>2565</v>
      </c>
      <c r="AR13" s="282">
        <v>39.5</v>
      </c>
    </row>
    <row r="14" spans="1:46" ht="13.5" customHeight="1">
      <c r="A14" s="262"/>
      <c r="B14" s="258"/>
      <c r="C14" s="258"/>
      <c r="D14" s="258"/>
      <c r="E14" s="258"/>
      <c r="F14" s="258"/>
      <c r="G14" s="258"/>
      <c r="H14" s="258"/>
      <c r="I14" s="258"/>
      <c r="J14" s="258"/>
      <c r="K14" s="258"/>
      <c r="L14" s="258"/>
      <c r="M14" s="258"/>
      <c r="N14" s="258"/>
      <c r="O14" s="258"/>
      <c r="P14" s="258"/>
      <c r="Q14" s="258"/>
      <c r="R14" s="258"/>
      <c r="S14" s="258"/>
      <c r="T14" s="258"/>
      <c r="U14" s="258"/>
      <c r="V14" s="258"/>
      <c r="W14" s="258"/>
      <c r="X14" s="258"/>
      <c r="Y14" s="258"/>
      <c r="Z14" s="258"/>
      <c r="AA14" s="258"/>
      <c r="AB14" s="258"/>
      <c r="AC14" s="258"/>
      <c r="AD14" s="258"/>
      <c r="AE14" s="258"/>
      <c r="AF14" s="258"/>
      <c r="AG14" s="258"/>
      <c r="AH14" s="258"/>
      <c r="AI14" s="258"/>
      <c r="AJ14" s="258"/>
      <c r="AK14" s="1148" t="s">
        <v>529</v>
      </c>
      <c r="AL14" s="1149"/>
      <c r="AM14" s="1149"/>
      <c r="AN14" s="1150"/>
      <c r="AO14" s="280">
        <v>35874</v>
      </c>
      <c r="AP14" s="280">
        <v>1750</v>
      </c>
      <c r="AQ14" s="281">
        <v>1231</v>
      </c>
      <c r="AR14" s="282">
        <v>42.2</v>
      </c>
    </row>
    <row r="15" spans="1:46" ht="13.5" customHeight="1">
      <c r="A15" s="262"/>
      <c r="B15" s="258"/>
      <c r="C15" s="258"/>
      <c r="D15" s="258"/>
      <c r="E15" s="258"/>
      <c r="F15" s="258"/>
      <c r="G15" s="258"/>
      <c r="H15" s="258"/>
      <c r="I15" s="258"/>
      <c r="J15" s="258"/>
      <c r="K15" s="258"/>
      <c r="L15" s="258"/>
      <c r="M15" s="258"/>
      <c r="N15" s="258"/>
      <c r="O15" s="258"/>
      <c r="P15" s="258"/>
      <c r="Q15" s="258"/>
      <c r="R15" s="258"/>
      <c r="S15" s="258"/>
      <c r="T15" s="258"/>
      <c r="U15" s="258"/>
      <c r="V15" s="258"/>
      <c r="W15" s="258"/>
      <c r="X15" s="258"/>
      <c r="Y15" s="258"/>
      <c r="Z15" s="258"/>
      <c r="AA15" s="258"/>
      <c r="AB15" s="258"/>
      <c r="AC15" s="258"/>
      <c r="AD15" s="258"/>
      <c r="AE15" s="258"/>
      <c r="AF15" s="258"/>
      <c r="AG15" s="258"/>
      <c r="AH15" s="258"/>
      <c r="AI15" s="258"/>
      <c r="AJ15" s="258"/>
      <c r="AK15" s="1151" t="s">
        <v>530</v>
      </c>
      <c r="AL15" s="1152"/>
      <c r="AM15" s="1152"/>
      <c r="AN15" s="1153"/>
      <c r="AO15" s="280">
        <v>-111796</v>
      </c>
      <c r="AP15" s="280">
        <v>-5455</v>
      </c>
      <c r="AQ15" s="281">
        <v>-4456</v>
      </c>
      <c r="AR15" s="282">
        <v>22.4</v>
      </c>
    </row>
    <row r="16" spans="1:46">
      <c r="A16" s="262"/>
      <c r="B16" s="258"/>
      <c r="C16" s="258"/>
      <c r="D16" s="258"/>
      <c r="E16" s="258"/>
      <c r="F16" s="258"/>
      <c r="G16" s="258"/>
      <c r="H16" s="258"/>
      <c r="I16" s="258"/>
      <c r="J16" s="258"/>
      <c r="K16" s="258"/>
      <c r="L16" s="258"/>
      <c r="M16" s="258"/>
      <c r="N16" s="258"/>
      <c r="O16" s="258"/>
      <c r="P16" s="258"/>
      <c r="Q16" s="258"/>
      <c r="R16" s="258"/>
      <c r="S16" s="258"/>
      <c r="T16" s="258"/>
      <c r="U16" s="258"/>
      <c r="V16" s="258"/>
      <c r="W16" s="258"/>
      <c r="X16" s="258"/>
      <c r="Y16" s="258"/>
      <c r="Z16" s="258"/>
      <c r="AA16" s="258"/>
      <c r="AB16" s="258"/>
      <c r="AC16" s="258"/>
      <c r="AD16" s="258"/>
      <c r="AE16" s="258"/>
      <c r="AF16" s="258"/>
      <c r="AG16" s="258"/>
      <c r="AH16" s="258"/>
      <c r="AI16" s="258"/>
      <c r="AJ16" s="258"/>
      <c r="AK16" s="1151" t="s">
        <v>194</v>
      </c>
      <c r="AL16" s="1152"/>
      <c r="AM16" s="1152"/>
      <c r="AN16" s="1153"/>
      <c r="AO16" s="280">
        <v>2197235</v>
      </c>
      <c r="AP16" s="280">
        <v>107214</v>
      </c>
      <c r="AQ16" s="281">
        <v>72972</v>
      </c>
      <c r="AR16" s="282">
        <v>46.9</v>
      </c>
    </row>
    <row r="17" spans="1:46">
      <c r="A17" s="262"/>
      <c r="B17" s="258"/>
      <c r="C17" s="258"/>
      <c r="D17" s="258"/>
      <c r="E17" s="258"/>
      <c r="F17" s="258"/>
      <c r="G17" s="258"/>
      <c r="H17" s="258"/>
      <c r="I17" s="258"/>
      <c r="J17" s="258"/>
      <c r="K17" s="258"/>
      <c r="L17" s="258"/>
      <c r="M17" s="258"/>
      <c r="N17" s="258"/>
      <c r="O17" s="258"/>
      <c r="P17" s="258"/>
      <c r="Q17" s="258"/>
      <c r="R17" s="258"/>
      <c r="S17" s="258"/>
      <c r="T17" s="258"/>
      <c r="U17" s="258"/>
      <c r="V17" s="258"/>
      <c r="W17" s="258"/>
      <c r="X17" s="258"/>
      <c r="Y17" s="258"/>
      <c r="Z17" s="258"/>
      <c r="AA17" s="258"/>
      <c r="AB17" s="258"/>
      <c r="AC17" s="258"/>
      <c r="AD17" s="258"/>
      <c r="AE17" s="258"/>
      <c r="AF17" s="258"/>
      <c r="AG17" s="258"/>
      <c r="AH17" s="258"/>
      <c r="AI17" s="258"/>
      <c r="AJ17" s="258"/>
      <c r="AK17" s="258"/>
      <c r="AL17" s="258"/>
      <c r="AM17" s="258"/>
      <c r="AN17" s="258"/>
      <c r="AO17" s="258"/>
      <c r="AP17" s="258"/>
      <c r="AQ17" s="258"/>
      <c r="AR17" s="283"/>
    </row>
    <row r="18" spans="1:46">
      <c r="A18" s="262"/>
      <c r="B18" s="258"/>
      <c r="C18" s="258"/>
      <c r="D18" s="258"/>
      <c r="E18" s="258"/>
      <c r="F18" s="258"/>
      <c r="G18" s="258"/>
      <c r="H18" s="258"/>
      <c r="I18" s="258"/>
      <c r="J18" s="258"/>
      <c r="K18" s="258"/>
      <c r="L18" s="258"/>
      <c r="M18" s="258"/>
      <c r="N18" s="258"/>
      <c r="O18" s="258"/>
      <c r="P18" s="258"/>
      <c r="Q18" s="258"/>
      <c r="R18" s="258"/>
      <c r="S18" s="258"/>
      <c r="T18" s="258"/>
      <c r="U18" s="258"/>
      <c r="V18" s="258"/>
      <c r="W18" s="258"/>
      <c r="X18" s="258"/>
      <c r="Y18" s="258"/>
      <c r="Z18" s="258"/>
      <c r="AA18" s="258"/>
      <c r="AB18" s="258"/>
      <c r="AC18" s="258"/>
      <c r="AD18" s="258"/>
      <c r="AE18" s="258"/>
      <c r="AF18" s="258"/>
      <c r="AG18" s="258"/>
      <c r="AH18" s="258"/>
      <c r="AI18" s="258"/>
      <c r="AJ18" s="258"/>
      <c r="AK18" s="258"/>
      <c r="AL18" s="258"/>
      <c r="AM18" s="258"/>
      <c r="AN18" s="258"/>
      <c r="AO18" s="258"/>
      <c r="AP18" s="258"/>
      <c r="AQ18" s="284"/>
      <c r="AR18" s="284"/>
    </row>
    <row r="19" spans="1:46">
      <c r="A19" s="262"/>
      <c r="B19" s="258"/>
      <c r="C19" s="258"/>
      <c r="D19" s="258"/>
      <c r="E19" s="258"/>
      <c r="F19" s="258"/>
      <c r="G19" s="258"/>
      <c r="H19" s="258"/>
      <c r="I19" s="258"/>
      <c r="J19" s="258"/>
      <c r="K19" s="258"/>
      <c r="L19" s="258"/>
      <c r="M19" s="258"/>
      <c r="N19" s="258"/>
      <c r="O19" s="258"/>
      <c r="P19" s="258"/>
      <c r="Q19" s="258"/>
      <c r="R19" s="258"/>
      <c r="S19" s="258"/>
      <c r="T19" s="258"/>
      <c r="U19" s="258"/>
      <c r="V19" s="258"/>
      <c r="W19" s="258"/>
      <c r="X19" s="258"/>
      <c r="Y19" s="258"/>
      <c r="Z19" s="258"/>
      <c r="AA19" s="258"/>
      <c r="AB19" s="258"/>
      <c r="AC19" s="258"/>
      <c r="AD19" s="258"/>
      <c r="AE19" s="258"/>
      <c r="AF19" s="258"/>
      <c r="AG19" s="258"/>
      <c r="AH19" s="258"/>
      <c r="AI19" s="258"/>
      <c r="AJ19" s="258"/>
      <c r="AK19" s="258" t="s">
        <v>531</v>
      </c>
      <c r="AL19" s="258"/>
      <c r="AM19" s="258"/>
      <c r="AN19" s="258"/>
      <c r="AO19" s="258"/>
      <c r="AP19" s="258"/>
      <c r="AQ19" s="258"/>
      <c r="AR19" s="258"/>
    </row>
    <row r="20" spans="1:46">
      <c r="A20" s="262"/>
      <c r="B20" s="258"/>
      <c r="C20" s="258"/>
      <c r="D20" s="258"/>
      <c r="E20" s="258"/>
      <c r="F20" s="258"/>
      <c r="G20" s="258"/>
      <c r="H20" s="258"/>
      <c r="I20" s="258"/>
      <c r="J20" s="258"/>
      <c r="K20" s="258"/>
      <c r="L20" s="258"/>
      <c r="M20" s="258"/>
      <c r="N20" s="258"/>
      <c r="O20" s="258"/>
      <c r="P20" s="258"/>
      <c r="Q20" s="258"/>
      <c r="R20" s="258"/>
      <c r="S20" s="258"/>
      <c r="T20" s="258"/>
      <c r="U20" s="258"/>
      <c r="V20" s="258"/>
      <c r="W20" s="258"/>
      <c r="X20" s="258"/>
      <c r="Y20" s="258"/>
      <c r="Z20" s="258"/>
      <c r="AA20" s="258"/>
      <c r="AB20" s="258"/>
      <c r="AC20" s="258"/>
      <c r="AD20" s="258"/>
      <c r="AE20" s="258"/>
      <c r="AF20" s="258"/>
      <c r="AG20" s="258"/>
      <c r="AH20" s="258"/>
      <c r="AI20" s="258"/>
      <c r="AJ20" s="258"/>
      <c r="AK20" s="285"/>
      <c r="AL20" s="286"/>
      <c r="AM20" s="286"/>
      <c r="AN20" s="287"/>
      <c r="AO20" s="288" t="s">
        <v>532</v>
      </c>
      <c r="AP20" s="289" t="s">
        <v>533</v>
      </c>
      <c r="AQ20" s="290" t="s">
        <v>534</v>
      </c>
      <c r="AR20" s="291"/>
    </row>
    <row r="21" spans="1:46" s="297" customFormat="1">
      <c r="A21" s="292"/>
      <c r="B21" s="263"/>
      <c r="C21" s="263"/>
      <c r="D21" s="263"/>
      <c r="E21" s="263"/>
      <c r="F21" s="263"/>
      <c r="G21" s="263"/>
      <c r="H21" s="263"/>
      <c r="I21" s="263"/>
      <c r="J21" s="263"/>
      <c r="K21" s="263"/>
      <c r="L21" s="263"/>
      <c r="M21" s="263"/>
      <c r="N21" s="263"/>
      <c r="O21" s="263"/>
      <c r="P21" s="263"/>
      <c r="Q21" s="263"/>
      <c r="R21" s="263"/>
      <c r="S21" s="263"/>
      <c r="T21" s="263"/>
      <c r="U21" s="263"/>
      <c r="V21" s="263"/>
      <c r="W21" s="263"/>
      <c r="X21" s="263"/>
      <c r="Y21" s="263"/>
      <c r="Z21" s="263"/>
      <c r="AA21" s="263"/>
      <c r="AB21" s="263"/>
      <c r="AC21" s="263"/>
      <c r="AD21" s="263"/>
      <c r="AE21" s="263"/>
      <c r="AF21" s="263"/>
      <c r="AG21" s="263"/>
      <c r="AH21" s="263"/>
      <c r="AI21" s="263"/>
      <c r="AJ21" s="263"/>
      <c r="AK21" s="1154" t="s">
        <v>535</v>
      </c>
      <c r="AL21" s="1155"/>
      <c r="AM21" s="1155"/>
      <c r="AN21" s="1156"/>
      <c r="AO21" s="293">
        <v>8.34</v>
      </c>
      <c r="AP21" s="294">
        <v>6.56</v>
      </c>
      <c r="AQ21" s="295">
        <v>1.78</v>
      </c>
      <c r="AR21" s="263"/>
      <c r="AS21" s="296"/>
      <c r="AT21" s="292"/>
    </row>
    <row r="22" spans="1:46" s="297" customFormat="1">
      <c r="A22" s="292"/>
      <c r="B22" s="263"/>
      <c r="C22" s="263"/>
      <c r="D22" s="263"/>
      <c r="E22" s="263"/>
      <c r="F22" s="263"/>
      <c r="G22" s="263"/>
      <c r="H22" s="263"/>
      <c r="I22" s="263"/>
      <c r="J22" s="263"/>
      <c r="K22" s="263"/>
      <c r="L22" s="263"/>
      <c r="M22" s="263"/>
      <c r="N22" s="263"/>
      <c r="O22" s="263"/>
      <c r="P22" s="263"/>
      <c r="Q22" s="263"/>
      <c r="R22" s="263"/>
      <c r="S22" s="263"/>
      <c r="T22" s="263"/>
      <c r="U22" s="263"/>
      <c r="V22" s="263"/>
      <c r="W22" s="263"/>
      <c r="X22" s="263"/>
      <c r="Y22" s="263"/>
      <c r="Z22" s="263"/>
      <c r="AA22" s="263"/>
      <c r="AB22" s="263"/>
      <c r="AC22" s="263"/>
      <c r="AD22" s="263"/>
      <c r="AE22" s="263"/>
      <c r="AF22" s="263"/>
      <c r="AG22" s="263"/>
      <c r="AH22" s="263"/>
      <c r="AI22" s="263"/>
      <c r="AJ22" s="263"/>
      <c r="AK22" s="1154" t="s">
        <v>536</v>
      </c>
      <c r="AL22" s="1155"/>
      <c r="AM22" s="1155"/>
      <c r="AN22" s="1156"/>
      <c r="AO22" s="298">
        <v>94.3</v>
      </c>
      <c r="AP22" s="299">
        <v>97.1</v>
      </c>
      <c r="AQ22" s="300">
        <v>-2.8</v>
      </c>
      <c r="AR22" s="284"/>
      <c r="AS22" s="296"/>
      <c r="AT22" s="292"/>
    </row>
    <row r="23" spans="1:46" s="297" customFormat="1">
      <c r="A23" s="292"/>
      <c r="B23" s="263"/>
      <c r="C23" s="263"/>
      <c r="D23" s="263"/>
      <c r="E23" s="263"/>
      <c r="F23" s="263"/>
      <c r="G23" s="263"/>
      <c r="H23" s="263"/>
      <c r="I23" s="263"/>
      <c r="J23" s="263"/>
      <c r="K23" s="263"/>
      <c r="L23" s="263"/>
      <c r="M23" s="263"/>
      <c r="N23" s="263"/>
      <c r="O23" s="263"/>
      <c r="P23" s="263"/>
      <c r="Q23" s="263"/>
      <c r="R23" s="263"/>
      <c r="S23" s="263"/>
      <c r="T23" s="263"/>
      <c r="U23" s="263"/>
      <c r="V23" s="263"/>
      <c r="W23" s="263"/>
      <c r="X23" s="263"/>
      <c r="Y23" s="263"/>
      <c r="Z23" s="263"/>
      <c r="AA23" s="263"/>
      <c r="AB23" s="263"/>
      <c r="AC23" s="263"/>
      <c r="AD23" s="263"/>
      <c r="AE23" s="263"/>
      <c r="AF23" s="263"/>
      <c r="AG23" s="263"/>
      <c r="AH23" s="263"/>
      <c r="AI23" s="263"/>
      <c r="AJ23" s="263"/>
      <c r="AK23" s="263"/>
      <c r="AL23" s="263"/>
      <c r="AM23" s="263"/>
      <c r="AN23" s="263"/>
      <c r="AO23" s="263"/>
      <c r="AP23" s="284"/>
      <c r="AQ23" s="284"/>
      <c r="AR23" s="284"/>
      <c r="AS23" s="296"/>
      <c r="AT23" s="292"/>
    </row>
    <row r="24" spans="1:46" s="297" customFormat="1">
      <c r="A24" s="292"/>
      <c r="B24" s="263"/>
      <c r="C24" s="263"/>
      <c r="D24" s="263"/>
      <c r="E24" s="263"/>
      <c r="F24" s="263"/>
      <c r="G24" s="263"/>
      <c r="H24" s="263"/>
      <c r="I24" s="263"/>
      <c r="J24" s="263"/>
      <c r="K24" s="263"/>
      <c r="L24" s="263"/>
      <c r="M24" s="263"/>
      <c r="N24" s="263"/>
      <c r="O24" s="263"/>
      <c r="P24" s="263"/>
      <c r="Q24" s="263"/>
      <c r="R24" s="263"/>
      <c r="S24" s="263"/>
      <c r="T24" s="263"/>
      <c r="U24" s="263"/>
      <c r="V24" s="263"/>
      <c r="W24" s="263"/>
      <c r="X24" s="263"/>
      <c r="Y24" s="263"/>
      <c r="Z24" s="263"/>
      <c r="AA24" s="263"/>
      <c r="AB24" s="263"/>
      <c r="AC24" s="263"/>
      <c r="AD24" s="263"/>
      <c r="AE24" s="263"/>
      <c r="AF24" s="263"/>
      <c r="AG24" s="263"/>
      <c r="AH24" s="263"/>
      <c r="AI24" s="263"/>
      <c r="AJ24" s="263"/>
      <c r="AK24" s="263"/>
      <c r="AL24" s="263"/>
      <c r="AM24" s="263"/>
      <c r="AN24" s="263"/>
      <c r="AO24" s="263"/>
      <c r="AP24" s="284"/>
      <c r="AQ24" s="284"/>
      <c r="AR24" s="284"/>
      <c r="AS24" s="296"/>
      <c r="AT24" s="292"/>
    </row>
    <row r="25" spans="1:46" s="297" customFormat="1">
      <c r="A25" s="301"/>
      <c r="B25" s="302"/>
      <c r="C25" s="302"/>
      <c r="D25" s="302"/>
      <c r="E25" s="302"/>
      <c r="F25" s="302"/>
      <c r="G25" s="302"/>
      <c r="H25" s="302"/>
      <c r="I25" s="302"/>
      <c r="J25" s="302"/>
      <c r="K25" s="302"/>
      <c r="L25" s="302"/>
      <c r="M25" s="302"/>
      <c r="N25" s="302"/>
      <c r="O25" s="302"/>
      <c r="P25" s="302"/>
      <c r="Q25" s="302"/>
      <c r="R25" s="302"/>
      <c r="S25" s="302"/>
      <c r="T25" s="302"/>
      <c r="U25" s="302"/>
      <c r="V25" s="302"/>
      <c r="W25" s="302"/>
      <c r="X25" s="302"/>
      <c r="Y25" s="302"/>
      <c r="Z25" s="302"/>
      <c r="AA25" s="302"/>
      <c r="AB25" s="302"/>
      <c r="AC25" s="302"/>
      <c r="AD25" s="302"/>
      <c r="AE25" s="302"/>
      <c r="AF25" s="302"/>
      <c r="AG25" s="302"/>
      <c r="AH25" s="302"/>
      <c r="AI25" s="302"/>
      <c r="AJ25" s="302"/>
      <c r="AK25" s="302"/>
      <c r="AL25" s="302"/>
      <c r="AM25" s="302"/>
      <c r="AN25" s="302"/>
      <c r="AO25" s="302"/>
      <c r="AP25" s="303"/>
      <c r="AQ25" s="303"/>
      <c r="AR25" s="303"/>
      <c r="AS25" s="304"/>
      <c r="AT25" s="292"/>
    </row>
    <row r="26" spans="1:46" s="297" customFormat="1">
      <c r="A26" s="1145" t="s">
        <v>537</v>
      </c>
      <c r="B26" s="1145"/>
      <c r="C26" s="1145"/>
      <c r="D26" s="1145"/>
      <c r="E26" s="1145"/>
      <c r="F26" s="1145"/>
      <c r="G26" s="1145"/>
      <c r="H26" s="1145"/>
      <c r="I26" s="1145"/>
      <c r="J26" s="1145"/>
      <c r="K26" s="1145"/>
      <c r="L26" s="1145"/>
      <c r="M26" s="1145"/>
      <c r="N26" s="1145"/>
      <c r="O26" s="1145"/>
      <c r="P26" s="1145"/>
      <c r="Q26" s="1145"/>
      <c r="R26" s="1145"/>
      <c r="S26" s="1145"/>
      <c r="T26" s="1145"/>
      <c r="U26" s="1145"/>
      <c r="V26" s="1145"/>
      <c r="W26" s="1145"/>
      <c r="X26" s="1145"/>
      <c r="Y26" s="1145"/>
      <c r="Z26" s="1145"/>
      <c r="AA26" s="1145"/>
      <c r="AB26" s="1145"/>
      <c r="AC26" s="1145"/>
      <c r="AD26" s="1145"/>
      <c r="AE26" s="1145"/>
      <c r="AF26" s="1145"/>
      <c r="AG26" s="1145"/>
      <c r="AH26" s="1145"/>
      <c r="AI26" s="1145"/>
      <c r="AJ26" s="1145"/>
      <c r="AK26" s="1145"/>
      <c r="AL26" s="1145"/>
      <c r="AM26" s="1145"/>
      <c r="AN26" s="1145"/>
      <c r="AO26" s="1145"/>
      <c r="AP26" s="1145"/>
      <c r="AQ26" s="1145"/>
      <c r="AR26" s="1145"/>
      <c r="AS26" s="1145"/>
      <c r="AT26" s="263"/>
    </row>
    <row r="27" spans="1:46">
      <c r="A27" s="305"/>
      <c r="AO27" s="258"/>
      <c r="AP27" s="258"/>
      <c r="AQ27" s="258"/>
      <c r="AR27" s="258"/>
      <c r="AS27" s="258"/>
      <c r="AT27" s="258"/>
    </row>
    <row r="28" spans="1:46" ht="17.25">
      <c r="A28" s="259" t="s">
        <v>538</v>
      </c>
      <c r="B28" s="260"/>
      <c r="C28" s="260"/>
      <c r="D28" s="260"/>
      <c r="E28" s="260"/>
      <c r="F28" s="260"/>
      <c r="G28" s="260"/>
      <c r="H28" s="260"/>
      <c r="I28" s="260"/>
      <c r="J28" s="260"/>
      <c r="K28" s="260"/>
      <c r="L28" s="260"/>
      <c r="M28" s="260"/>
      <c r="N28" s="260"/>
      <c r="O28" s="260"/>
      <c r="P28" s="260"/>
      <c r="Q28" s="260"/>
      <c r="R28" s="260"/>
      <c r="S28" s="260"/>
      <c r="T28" s="260"/>
      <c r="U28" s="260"/>
      <c r="V28" s="260"/>
      <c r="W28" s="260"/>
      <c r="X28" s="260"/>
      <c r="Y28" s="260"/>
      <c r="Z28" s="260"/>
      <c r="AA28" s="260"/>
      <c r="AB28" s="260"/>
      <c r="AC28" s="260"/>
      <c r="AD28" s="260"/>
      <c r="AE28" s="260"/>
      <c r="AF28" s="260"/>
      <c r="AG28" s="260"/>
      <c r="AH28" s="260"/>
      <c r="AI28" s="260"/>
      <c r="AJ28" s="260"/>
      <c r="AK28" s="260"/>
      <c r="AL28" s="260"/>
      <c r="AM28" s="260"/>
      <c r="AN28" s="260"/>
      <c r="AO28" s="260"/>
      <c r="AP28" s="260"/>
      <c r="AQ28" s="260"/>
      <c r="AR28" s="260"/>
      <c r="AS28" s="306"/>
    </row>
    <row r="29" spans="1:46">
      <c r="A29" s="262"/>
      <c r="B29" s="258"/>
      <c r="C29" s="258"/>
      <c r="D29" s="258"/>
      <c r="E29" s="258"/>
      <c r="F29" s="258"/>
      <c r="G29" s="258"/>
      <c r="H29" s="258"/>
      <c r="I29" s="258"/>
      <c r="J29" s="258"/>
      <c r="K29" s="258"/>
      <c r="L29" s="258"/>
      <c r="M29" s="258"/>
      <c r="N29" s="258"/>
      <c r="O29" s="258"/>
      <c r="P29" s="258"/>
      <c r="Q29" s="258"/>
      <c r="R29" s="258"/>
      <c r="S29" s="258"/>
      <c r="T29" s="258"/>
      <c r="U29" s="258"/>
      <c r="V29" s="258"/>
      <c r="W29" s="258"/>
      <c r="X29" s="258"/>
      <c r="Y29" s="258"/>
      <c r="Z29" s="258"/>
      <c r="AA29" s="258"/>
      <c r="AB29" s="258"/>
      <c r="AC29" s="258"/>
      <c r="AD29" s="258"/>
      <c r="AE29" s="258"/>
      <c r="AF29" s="258"/>
      <c r="AG29" s="258"/>
      <c r="AH29" s="258"/>
      <c r="AI29" s="258"/>
      <c r="AJ29" s="258"/>
      <c r="AK29" s="263" t="s">
        <v>539</v>
      </c>
      <c r="AL29" s="263"/>
      <c r="AM29" s="263"/>
      <c r="AN29" s="263"/>
      <c r="AO29" s="258"/>
      <c r="AP29" s="258"/>
      <c r="AQ29" s="258"/>
      <c r="AR29" s="258"/>
      <c r="AS29" s="307"/>
    </row>
    <row r="30" spans="1:46" ht="13.5" customHeight="1">
      <c r="A30" s="262"/>
      <c r="B30" s="258"/>
      <c r="C30" s="258"/>
      <c r="D30" s="258"/>
      <c r="E30" s="258"/>
      <c r="F30" s="258"/>
      <c r="G30" s="258"/>
      <c r="H30" s="258"/>
      <c r="I30" s="258"/>
      <c r="J30" s="258"/>
      <c r="K30" s="258"/>
      <c r="L30" s="258"/>
      <c r="M30" s="258"/>
      <c r="N30" s="258"/>
      <c r="O30" s="258"/>
      <c r="P30" s="258"/>
      <c r="Q30" s="258"/>
      <c r="R30" s="258"/>
      <c r="S30" s="258"/>
      <c r="T30" s="258"/>
      <c r="U30" s="258"/>
      <c r="V30" s="258"/>
      <c r="W30" s="258"/>
      <c r="X30" s="258"/>
      <c r="Y30" s="258"/>
      <c r="Z30" s="258"/>
      <c r="AA30" s="258"/>
      <c r="AB30" s="258"/>
      <c r="AC30" s="258"/>
      <c r="AD30" s="258"/>
      <c r="AE30" s="258"/>
      <c r="AF30" s="258"/>
      <c r="AG30" s="258"/>
      <c r="AH30" s="258"/>
      <c r="AI30" s="258"/>
      <c r="AJ30" s="258"/>
      <c r="AK30" s="265"/>
      <c r="AL30" s="266"/>
      <c r="AM30" s="266"/>
      <c r="AN30" s="267"/>
      <c r="AO30" s="1146" t="s">
        <v>518</v>
      </c>
      <c r="AP30" s="268"/>
      <c r="AQ30" s="269" t="s">
        <v>519</v>
      </c>
      <c r="AR30" s="270"/>
    </row>
    <row r="31" spans="1:46">
      <c r="A31" s="262"/>
      <c r="B31" s="258"/>
      <c r="C31" s="258"/>
      <c r="D31" s="258"/>
      <c r="E31" s="258"/>
      <c r="F31" s="258"/>
      <c r="G31" s="258"/>
      <c r="H31" s="258"/>
      <c r="I31" s="258"/>
      <c r="J31" s="258"/>
      <c r="K31" s="258"/>
      <c r="L31" s="258"/>
      <c r="M31" s="258"/>
      <c r="N31" s="258"/>
      <c r="O31" s="258"/>
      <c r="P31" s="258"/>
      <c r="Q31" s="258"/>
      <c r="R31" s="258"/>
      <c r="S31" s="258"/>
      <c r="T31" s="258"/>
      <c r="U31" s="258"/>
      <c r="V31" s="258"/>
      <c r="W31" s="258"/>
      <c r="X31" s="258"/>
      <c r="Y31" s="258"/>
      <c r="Z31" s="258"/>
      <c r="AA31" s="258"/>
      <c r="AB31" s="258"/>
      <c r="AC31" s="258"/>
      <c r="AD31" s="258"/>
      <c r="AE31" s="258"/>
      <c r="AF31" s="258"/>
      <c r="AG31" s="258"/>
      <c r="AH31" s="258"/>
      <c r="AI31" s="258"/>
      <c r="AJ31" s="258"/>
      <c r="AK31" s="271"/>
      <c r="AL31" s="272"/>
      <c r="AM31" s="272"/>
      <c r="AN31" s="273"/>
      <c r="AO31" s="1147"/>
      <c r="AP31" s="274" t="s">
        <v>520</v>
      </c>
      <c r="AQ31" s="275" t="s">
        <v>521</v>
      </c>
      <c r="AR31" s="276" t="s">
        <v>522</v>
      </c>
    </row>
    <row r="32" spans="1:46" ht="27" customHeight="1">
      <c r="A32" s="262"/>
      <c r="B32" s="258"/>
      <c r="C32" s="258"/>
      <c r="D32" s="258"/>
      <c r="E32" s="258"/>
      <c r="F32" s="258"/>
      <c r="G32" s="258"/>
      <c r="H32" s="258"/>
      <c r="I32" s="258"/>
      <c r="J32" s="258"/>
      <c r="K32" s="258"/>
      <c r="L32" s="258"/>
      <c r="M32" s="258"/>
      <c r="N32" s="258"/>
      <c r="O32" s="258"/>
      <c r="P32" s="258"/>
      <c r="Q32" s="258"/>
      <c r="R32" s="258"/>
      <c r="S32" s="258"/>
      <c r="T32" s="258"/>
      <c r="U32" s="258"/>
      <c r="V32" s="258"/>
      <c r="W32" s="258"/>
      <c r="X32" s="258"/>
      <c r="Y32" s="258"/>
      <c r="Z32" s="258"/>
      <c r="AA32" s="258"/>
      <c r="AB32" s="258"/>
      <c r="AC32" s="258"/>
      <c r="AD32" s="258"/>
      <c r="AE32" s="258"/>
      <c r="AF32" s="258"/>
      <c r="AG32" s="258"/>
      <c r="AH32" s="258"/>
      <c r="AI32" s="258"/>
      <c r="AJ32" s="258"/>
      <c r="AK32" s="1162" t="s">
        <v>540</v>
      </c>
      <c r="AL32" s="1163"/>
      <c r="AM32" s="1163"/>
      <c r="AN32" s="1164"/>
      <c r="AO32" s="308">
        <v>609125</v>
      </c>
      <c r="AP32" s="308">
        <v>29722</v>
      </c>
      <c r="AQ32" s="309">
        <v>32092</v>
      </c>
      <c r="AR32" s="310">
        <v>-7.4</v>
      </c>
    </row>
    <row r="33" spans="1:46" ht="13.5" customHeight="1">
      <c r="A33" s="262"/>
      <c r="B33" s="258"/>
      <c r="C33" s="258"/>
      <c r="D33" s="258"/>
      <c r="E33" s="258"/>
      <c r="F33" s="258"/>
      <c r="G33" s="258"/>
      <c r="H33" s="258"/>
      <c r="I33" s="258"/>
      <c r="J33" s="258"/>
      <c r="K33" s="258"/>
      <c r="L33" s="258"/>
      <c r="M33" s="258"/>
      <c r="N33" s="258"/>
      <c r="O33" s="258"/>
      <c r="P33" s="258"/>
      <c r="Q33" s="258"/>
      <c r="R33" s="258"/>
      <c r="S33" s="258"/>
      <c r="T33" s="258"/>
      <c r="U33" s="258"/>
      <c r="V33" s="258"/>
      <c r="W33" s="258"/>
      <c r="X33" s="258"/>
      <c r="Y33" s="258"/>
      <c r="Z33" s="258"/>
      <c r="AA33" s="258"/>
      <c r="AB33" s="258"/>
      <c r="AC33" s="258"/>
      <c r="AD33" s="258"/>
      <c r="AE33" s="258"/>
      <c r="AF33" s="258"/>
      <c r="AG33" s="258"/>
      <c r="AH33" s="258"/>
      <c r="AI33" s="258"/>
      <c r="AJ33" s="258"/>
      <c r="AK33" s="1162" t="s">
        <v>541</v>
      </c>
      <c r="AL33" s="1163"/>
      <c r="AM33" s="1163"/>
      <c r="AN33" s="1164"/>
      <c r="AO33" s="308" t="s">
        <v>527</v>
      </c>
      <c r="AP33" s="308" t="s">
        <v>527</v>
      </c>
      <c r="AQ33" s="309" t="s">
        <v>527</v>
      </c>
      <c r="AR33" s="310" t="s">
        <v>527</v>
      </c>
    </row>
    <row r="34" spans="1:46" ht="27" customHeight="1">
      <c r="A34" s="262"/>
      <c r="B34" s="258"/>
      <c r="C34" s="258"/>
      <c r="D34" s="258"/>
      <c r="E34" s="258"/>
      <c r="F34" s="258"/>
      <c r="G34" s="258"/>
      <c r="H34" s="258"/>
      <c r="I34" s="258"/>
      <c r="J34" s="258"/>
      <c r="K34" s="258"/>
      <c r="L34" s="258"/>
      <c r="M34" s="258"/>
      <c r="N34" s="258"/>
      <c r="O34" s="258"/>
      <c r="P34" s="258"/>
      <c r="Q34" s="258"/>
      <c r="R34" s="258"/>
      <c r="S34" s="258"/>
      <c r="T34" s="258"/>
      <c r="U34" s="258"/>
      <c r="V34" s="258"/>
      <c r="W34" s="258"/>
      <c r="X34" s="258"/>
      <c r="Y34" s="258"/>
      <c r="Z34" s="258"/>
      <c r="AA34" s="258"/>
      <c r="AB34" s="258"/>
      <c r="AC34" s="258"/>
      <c r="AD34" s="258"/>
      <c r="AE34" s="258"/>
      <c r="AF34" s="258"/>
      <c r="AG34" s="258"/>
      <c r="AH34" s="258"/>
      <c r="AI34" s="258"/>
      <c r="AJ34" s="258"/>
      <c r="AK34" s="1162" t="s">
        <v>542</v>
      </c>
      <c r="AL34" s="1163"/>
      <c r="AM34" s="1163"/>
      <c r="AN34" s="1164"/>
      <c r="AO34" s="308" t="s">
        <v>527</v>
      </c>
      <c r="AP34" s="308" t="s">
        <v>527</v>
      </c>
      <c r="AQ34" s="309" t="s">
        <v>527</v>
      </c>
      <c r="AR34" s="310" t="s">
        <v>527</v>
      </c>
    </row>
    <row r="35" spans="1:46" ht="27" customHeight="1">
      <c r="A35" s="262"/>
      <c r="B35" s="258"/>
      <c r="C35" s="258"/>
      <c r="D35" s="258"/>
      <c r="E35" s="258"/>
      <c r="F35" s="258"/>
      <c r="G35" s="258"/>
      <c r="H35" s="258"/>
      <c r="I35" s="258"/>
      <c r="J35" s="258"/>
      <c r="K35" s="258"/>
      <c r="L35" s="258"/>
      <c r="M35" s="258"/>
      <c r="N35" s="258"/>
      <c r="O35" s="258"/>
      <c r="P35" s="258"/>
      <c r="Q35" s="258"/>
      <c r="R35" s="258"/>
      <c r="S35" s="258"/>
      <c r="T35" s="258"/>
      <c r="U35" s="258"/>
      <c r="V35" s="258"/>
      <c r="W35" s="258"/>
      <c r="X35" s="258"/>
      <c r="Y35" s="258"/>
      <c r="Z35" s="258"/>
      <c r="AA35" s="258"/>
      <c r="AB35" s="258"/>
      <c r="AC35" s="258"/>
      <c r="AD35" s="258"/>
      <c r="AE35" s="258"/>
      <c r="AF35" s="258"/>
      <c r="AG35" s="258"/>
      <c r="AH35" s="258"/>
      <c r="AI35" s="258"/>
      <c r="AJ35" s="258"/>
      <c r="AK35" s="1162" t="s">
        <v>543</v>
      </c>
      <c r="AL35" s="1163"/>
      <c r="AM35" s="1163"/>
      <c r="AN35" s="1164"/>
      <c r="AO35" s="308">
        <v>119663</v>
      </c>
      <c r="AP35" s="308">
        <v>5839</v>
      </c>
      <c r="AQ35" s="309">
        <v>8882</v>
      </c>
      <c r="AR35" s="310">
        <v>-34.299999999999997</v>
      </c>
    </row>
    <row r="36" spans="1:46" ht="27" customHeight="1">
      <c r="A36" s="262"/>
      <c r="B36" s="258"/>
      <c r="C36" s="258"/>
      <c r="D36" s="258"/>
      <c r="E36" s="258"/>
      <c r="F36" s="258"/>
      <c r="G36" s="258"/>
      <c r="H36" s="258"/>
      <c r="I36" s="258"/>
      <c r="J36" s="258"/>
      <c r="K36" s="258"/>
      <c r="L36" s="258"/>
      <c r="M36" s="258"/>
      <c r="N36" s="258"/>
      <c r="O36" s="258"/>
      <c r="P36" s="258"/>
      <c r="Q36" s="258"/>
      <c r="R36" s="258"/>
      <c r="S36" s="258"/>
      <c r="T36" s="258"/>
      <c r="U36" s="258"/>
      <c r="V36" s="258"/>
      <c r="W36" s="258"/>
      <c r="X36" s="258"/>
      <c r="Y36" s="258"/>
      <c r="Z36" s="258"/>
      <c r="AA36" s="258"/>
      <c r="AB36" s="258"/>
      <c r="AC36" s="258"/>
      <c r="AD36" s="258"/>
      <c r="AE36" s="258"/>
      <c r="AF36" s="258"/>
      <c r="AG36" s="258"/>
      <c r="AH36" s="258"/>
      <c r="AI36" s="258"/>
      <c r="AJ36" s="258"/>
      <c r="AK36" s="1162" t="s">
        <v>544</v>
      </c>
      <c r="AL36" s="1163"/>
      <c r="AM36" s="1163"/>
      <c r="AN36" s="1164"/>
      <c r="AO36" s="308">
        <v>44815</v>
      </c>
      <c r="AP36" s="308">
        <v>2187</v>
      </c>
      <c r="AQ36" s="309">
        <v>1893</v>
      </c>
      <c r="AR36" s="310">
        <v>15.5</v>
      </c>
    </row>
    <row r="37" spans="1:46" ht="13.5" customHeight="1">
      <c r="A37" s="262"/>
      <c r="B37" s="258"/>
      <c r="C37" s="258"/>
      <c r="D37" s="258"/>
      <c r="E37" s="258"/>
      <c r="F37" s="258"/>
      <c r="G37" s="258"/>
      <c r="H37" s="258"/>
      <c r="I37" s="258"/>
      <c r="J37" s="258"/>
      <c r="K37" s="258"/>
      <c r="L37" s="258"/>
      <c r="M37" s="258"/>
      <c r="N37" s="258"/>
      <c r="O37" s="258"/>
      <c r="P37" s="258"/>
      <c r="Q37" s="258"/>
      <c r="R37" s="258"/>
      <c r="S37" s="258"/>
      <c r="T37" s="258"/>
      <c r="U37" s="258"/>
      <c r="V37" s="258"/>
      <c r="W37" s="258"/>
      <c r="X37" s="258"/>
      <c r="Y37" s="258"/>
      <c r="Z37" s="258"/>
      <c r="AA37" s="258"/>
      <c r="AB37" s="258"/>
      <c r="AC37" s="258"/>
      <c r="AD37" s="258"/>
      <c r="AE37" s="258"/>
      <c r="AF37" s="258"/>
      <c r="AG37" s="258"/>
      <c r="AH37" s="258"/>
      <c r="AI37" s="258"/>
      <c r="AJ37" s="258"/>
      <c r="AK37" s="1162" t="s">
        <v>545</v>
      </c>
      <c r="AL37" s="1163"/>
      <c r="AM37" s="1163"/>
      <c r="AN37" s="1164"/>
      <c r="AO37" s="308">
        <v>1411</v>
      </c>
      <c r="AP37" s="308">
        <v>69</v>
      </c>
      <c r="AQ37" s="309">
        <v>971</v>
      </c>
      <c r="AR37" s="310">
        <v>-92.9</v>
      </c>
    </row>
    <row r="38" spans="1:46" ht="27" customHeight="1">
      <c r="A38" s="262"/>
      <c r="B38" s="258"/>
      <c r="C38" s="258"/>
      <c r="D38" s="258"/>
      <c r="E38" s="258"/>
      <c r="F38" s="258"/>
      <c r="G38" s="258"/>
      <c r="H38" s="258"/>
      <c r="I38" s="258"/>
      <c r="J38" s="258"/>
      <c r="K38" s="258"/>
      <c r="L38" s="258"/>
      <c r="M38" s="258"/>
      <c r="N38" s="258"/>
      <c r="O38" s="258"/>
      <c r="P38" s="258"/>
      <c r="Q38" s="258"/>
      <c r="R38" s="258"/>
      <c r="S38" s="258"/>
      <c r="T38" s="258"/>
      <c r="U38" s="258"/>
      <c r="V38" s="258"/>
      <c r="W38" s="258"/>
      <c r="X38" s="258"/>
      <c r="Y38" s="258"/>
      <c r="Z38" s="258"/>
      <c r="AA38" s="258"/>
      <c r="AB38" s="258"/>
      <c r="AC38" s="258"/>
      <c r="AD38" s="258"/>
      <c r="AE38" s="258"/>
      <c r="AF38" s="258"/>
      <c r="AG38" s="258"/>
      <c r="AH38" s="258"/>
      <c r="AI38" s="258"/>
      <c r="AJ38" s="258"/>
      <c r="AK38" s="1165" t="s">
        <v>546</v>
      </c>
      <c r="AL38" s="1166"/>
      <c r="AM38" s="1166"/>
      <c r="AN38" s="1167"/>
      <c r="AO38" s="311" t="s">
        <v>527</v>
      </c>
      <c r="AP38" s="311" t="s">
        <v>527</v>
      </c>
      <c r="AQ38" s="312">
        <v>0</v>
      </c>
      <c r="AR38" s="300" t="s">
        <v>527</v>
      </c>
      <c r="AS38" s="307"/>
    </row>
    <row r="39" spans="1:46">
      <c r="A39" s="262"/>
      <c r="B39" s="258"/>
      <c r="C39" s="258"/>
      <c r="D39" s="258"/>
      <c r="E39" s="258"/>
      <c r="F39" s="258"/>
      <c r="G39" s="258"/>
      <c r="H39" s="258"/>
      <c r="I39" s="258"/>
      <c r="J39" s="258"/>
      <c r="K39" s="258"/>
      <c r="L39" s="258"/>
      <c r="M39" s="258"/>
      <c r="N39" s="258"/>
      <c r="O39" s="258"/>
      <c r="P39" s="258"/>
      <c r="Q39" s="258"/>
      <c r="R39" s="258"/>
      <c r="S39" s="258"/>
      <c r="T39" s="258"/>
      <c r="U39" s="258"/>
      <c r="V39" s="258"/>
      <c r="W39" s="258"/>
      <c r="X39" s="258"/>
      <c r="Y39" s="258"/>
      <c r="Z39" s="258"/>
      <c r="AA39" s="258"/>
      <c r="AB39" s="258"/>
      <c r="AC39" s="258"/>
      <c r="AD39" s="258"/>
      <c r="AE39" s="258"/>
      <c r="AF39" s="258"/>
      <c r="AG39" s="258"/>
      <c r="AH39" s="258"/>
      <c r="AI39" s="258"/>
      <c r="AJ39" s="258"/>
      <c r="AK39" s="1165" t="s">
        <v>547</v>
      </c>
      <c r="AL39" s="1166"/>
      <c r="AM39" s="1166"/>
      <c r="AN39" s="1167"/>
      <c r="AO39" s="308">
        <v>-11961</v>
      </c>
      <c r="AP39" s="308">
        <v>-584</v>
      </c>
      <c r="AQ39" s="309">
        <v>-3104</v>
      </c>
      <c r="AR39" s="310">
        <v>-81.2</v>
      </c>
      <c r="AS39" s="307"/>
    </row>
    <row r="40" spans="1:46" ht="27" customHeight="1">
      <c r="A40" s="262"/>
      <c r="B40" s="258"/>
      <c r="C40" s="258"/>
      <c r="D40" s="258"/>
      <c r="E40" s="258"/>
      <c r="F40" s="258"/>
      <c r="G40" s="258"/>
      <c r="H40" s="258"/>
      <c r="I40" s="258"/>
      <c r="J40" s="258"/>
      <c r="K40" s="258"/>
      <c r="L40" s="258"/>
      <c r="M40" s="258"/>
      <c r="N40" s="258"/>
      <c r="O40" s="258"/>
      <c r="P40" s="258"/>
      <c r="Q40" s="258"/>
      <c r="R40" s="258"/>
      <c r="S40" s="258"/>
      <c r="T40" s="258"/>
      <c r="U40" s="258"/>
      <c r="V40" s="258"/>
      <c r="W40" s="258"/>
      <c r="X40" s="258"/>
      <c r="Y40" s="258"/>
      <c r="Z40" s="258"/>
      <c r="AA40" s="258"/>
      <c r="AB40" s="258"/>
      <c r="AC40" s="258"/>
      <c r="AD40" s="258"/>
      <c r="AE40" s="258"/>
      <c r="AF40" s="258"/>
      <c r="AG40" s="258"/>
      <c r="AH40" s="258"/>
      <c r="AI40" s="258"/>
      <c r="AJ40" s="258"/>
      <c r="AK40" s="1162" t="s">
        <v>548</v>
      </c>
      <c r="AL40" s="1163"/>
      <c r="AM40" s="1163"/>
      <c r="AN40" s="1164"/>
      <c r="AO40" s="308">
        <v>-607070</v>
      </c>
      <c r="AP40" s="308">
        <v>-29622</v>
      </c>
      <c r="AQ40" s="309">
        <v>-27365</v>
      </c>
      <c r="AR40" s="310">
        <v>8.1999999999999993</v>
      </c>
      <c r="AS40" s="307"/>
    </row>
    <row r="41" spans="1:46">
      <c r="A41" s="262"/>
      <c r="B41" s="258"/>
      <c r="C41" s="258"/>
      <c r="D41" s="258"/>
      <c r="E41" s="258"/>
      <c r="F41" s="258"/>
      <c r="G41" s="258"/>
      <c r="H41" s="258"/>
      <c r="I41" s="258"/>
      <c r="J41" s="258"/>
      <c r="K41" s="258"/>
      <c r="L41" s="258"/>
      <c r="M41" s="258"/>
      <c r="N41" s="258"/>
      <c r="O41" s="258"/>
      <c r="P41" s="258"/>
      <c r="Q41" s="258"/>
      <c r="R41" s="258"/>
      <c r="S41" s="258"/>
      <c r="T41" s="258"/>
      <c r="U41" s="258"/>
      <c r="V41" s="258"/>
      <c r="W41" s="258"/>
      <c r="X41" s="258"/>
      <c r="Y41" s="258"/>
      <c r="Z41" s="258"/>
      <c r="AA41" s="258"/>
      <c r="AB41" s="258"/>
      <c r="AC41" s="258"/>
      <c r="AD41" s="258"/>
      <c r="AE41" s="258"/>
      <c r="AF41" s="258"/>
      <c r="AG41" s="258"/>
      <c r="AH41" s="258"/>
      <c r="AI41" s="258"/>
      <c r="AJ41" s="258"/>
      <c r="AK41" s="1168" t="s">
        <v>305</v>
      </c>
      <c r="AL41" s="1169"/>
      <c r="AM41" s="1169"/>
      <c r="AN41" s="1170"/>
      <c r="AO41" s="308">
        <v>155983</v>
      </c>
      <c r="AP41" s="308">
        <v>7611</v>
      </c>
      <c r="AQ41" s="309">
        <v>13369</v>
      </c>
      <c r="AR41" s="310">
        <v>-43.1</v>
      </c>
      <c r="AS41" s="307"/>
    </row>
    <row r="42" spans="1:46">
      <c r="A42" s="262"/>
      <c r="B42" s="258"/>
      <c r="C42" s="258"/>
      <c r="D42" s="258"/>
      <c r="E42" s="258"/>
      <c r="F42" s="258"/>
      <c r="G42" s="258"/>
      <c r="H42" s="258"/>
      <c r="I42" s="258"/>
      <c r="J42" s="258"/>
      <c r="K42" s="258"/>
      <c r="L42" s="258"/>
      <c r="M42" s="258"/>
      <c r="N42" s="258"/>
      <c r="O42" s="258"/>
      <c r="P42" s="258"/>
      <c r="Q42" s="258"/>
      <c r="R42" s="258"/>
      <c r="S42" s="258"/>
      <c r="T42" s="258"/>
      <c r="U42" s="258"/>
      <c r="V42" s="258"/>
      <c r="W42" s="258"/>
      <c r="X42" s="258"/>
      <c r="Y42" s="258"/>
      <c r="Z42" s="258"/>
      <c r="AA42" s="258"/>
      <c r="AB42" s="258"/>
      <c r="AC42" s="258"/>
      <c r="AD42" s="258"/>
      <c r="AE42" s="258"/>
      <c r="AF42" s="258"/>
      <c r="AG42" s="258"/>
      <c r="AH42" s="258"/>
      <c r="AI42" s="258"/>
      <c r="AJ42" s="258"/>
      <c r="AK42" s="313" t="s">
        <v>549</v>
      </c>
      <c r="AL42" s="258"/>
      <c r="AM42" s="258"/>
      <c r="AN42" s="258"/>
      <c r="AO42" s="258"/>
      <c r="AP42" s="258"/>
      <c r="AQ42" s="284"/>
      <c r="AR42" s="284"/>
      <c r="AS42" s="307"/>
    </row>
    <row r="43" spans="1:46">
      <c r="A43" s="262"/>
      <c r="B43" s="258"/>
      <c r="C43" s="258"/>
      <c r="D43" s="258"/>
      <c r="E43" s="258"/>
      <c r="F43" s="258"/>
      <c r="G43" s="258"/>
      <c r="H43" s="258"/>
      <c r="I43" s="258"/>
      <c r="J43" s="258"/>
      <c r="K43" s="258"/>
      <c r="L43" s="258"/>
      <c r="M43" s="258"/>
      <c r="N43" s="258"/>
      <c r="O43" s="258"/>
      <c r="P43" s="258"/>
      <c r="Q43" s="258"/>
      <c r="R43" s="258"/>
      <c r="S43" s="258"/>
      <c r="T43" s="258"/>
      <c r="U43" s="258"/>
      <c r="V43" s="258"/>
      <c r="W43" s="258"/>
      <c r="X43" s="258"/>
      <c r="Y43" s="258"/>
      <c r="Z43" s="258"/>
      <c r="AA43" s="258"/>
      <c r="AB43" s="258"/>
      <c r="AC43" s="258"/>
      <c r="AD43" s="258"/>
      <c r="AE43" s="258"/>
      <c r="AF43" s="258"/>
      <c r="AG43" s="258"/>
      <c r="AH43" s="258"/>
      <c r="AI43" s="258"/>
      <c r="AJ43" s="258"/>
      <c r="AK43" s="258"/>
      <c r="AL43" s="258"/>
      <c r="AM43" s="258"/>
      <c r="AN43" s="258"/>
      <c r="AO43" s="258"/>
      <c r="AP43" s="314"/>
      <c r="AQ43" s="284"/>
      <c r="AR43" s="258"/>
      <c r="AS43" s="307"/>
    </row>
    <row r="44" spans="1:46">
      <c r="A44" s="262"/>
      <c r="B44" s="258"/>
      <c r="C44" s="258"/>
      <c r="D44" s="258"/>
      <c r="E44" s="258"/>
      <c r="F44" s="258"/>
      <c r="G44" s="258"/>
      <c r="H44" s="258"/>
      <c r="I44" s="258"/>
      <c r="J44" s="258"/>
      <c r="K44" s="258"/>
      <c r="L44" s="258"/>
      <c r="M44" s="258"/>
      <c r="N44" s="258"/>
      <c r="O44" s="258"/>
      <c r="P44" s="258"/>
      <c r="Q44" s="258"/>
      <c r="R44" s="258"/>
      <c r="S44" s="258"/>
      <c r="T44" s="258"/>
      <c r="U44" s="258"/>
      <c r="V44" s="258"/>
      <c r="W44" s="258"/>
      <c r="X44" s="258"/>
      <c r="Y44" s="258"/>
      <c r="Z44" s="258"/>
      <c r="AA44" s="258"/>
      <c r="AB44" s="258"/>
      <c r="AC44" s="258"/>
      <c r="AD44" s="258"/>
      <c r="AE44" s="258"/>
      <c r="AF44" s="258"/>
      <c r="AG44" s="258"/>
      <c r="AH44" s="258"/>
      <c r="AI44" s="258"/>
      <c r="AJ44" s="258"/>
      <c r="AK44" s="258"/>
      <c r="AL44" s="258"/>
      <c r="AM44" s="258"/>
      <c r="AN44" s="258"/>
      <c r="AO44" s="258"/>
      <c r="AP44" s="258"/>
      <c r="AQ44" s="284"/>
      <c r="AR44" s="258"/>
    </row>
    <row r="45" spans="1:46">
      <c r="A45" s="260"/>
      <c r="B45" s="260"/>
      <c r="C45" s="260"/>
      <c r="D45" s="260"/>
      <c r="E45" s="260"/>
      <c r="F45" s="260"/>
      <c r="G45" s="260"/>
      <c r="H45" s="260"/>
      <c r="I45" s="260"/>
      <c r="J45" s="260"/>
      <c r="K45" s="260"/>
      <c r="L45" s="260"/>
      <c r="M45" s="260"/>
      <c r="N45" s="260"/>
      <c r="O45" s="260"/>
      <c r="P45" s="260"/>
      <c r="Q45" s="260"/>
      <c r="R45" s="260"/>
      <c r="S45" s="260"/>
      <c r="T45" s="260"/>
      <c r="U45" s="260"/>
      <c r="V45" s="260"/>
      <c r="W45" s="260"/>
      <c r="X45" s="260"/>
      <c r="Y45" s="260"/>
      <c r="Z45" s="260"/>
      <c r="AA45" s="260"/>
      <c r="AB45" s="260"/>
      <c r="AC45" s="260"/>
      <c r="AD45" s="260"/>
      <c r="AE45" s="260"/>
      <c r="AF45" s="260"/>
      <c r="AG45" s="260"/>
      <c r="AH45" s="260"/>
      <c r="AI45" s="260"/>
      <c r="AJ45" s="260"/>
      <c r="AK45" s="260"/>
      <c r="AL45" s="260"/>
      <c r="AM45" s="260"/>
      <c r="AN45" s="260"/>
      <c r="AO45" s="260"/>
      <c r="AP45" s="260"/>
      <c r="AQ45" s="315"/>
      <c r="AR45" s="260"/>
      <c r="AS45" s="260"/>
      <c r="AT45" s="258"/>
    </row>
    <row r="46" spans="1:46">
      <c r="A46" s="316"/>
      <c r="B46" s="316"/>
      <c r="C46" s="316"/>
      <c r="D46" s="316"/>
      <c r="E46" s="316"/>
      <c r="F46" s="316"/>
      <c r="G46" s="316"/>
      <c r="H46" s="316"/>
      <c r="I46" s="316"/>
      <c r="J46" s="316"/>
      <c r="K46" s="316"/>
      <c r="L46" s="316"/>
      <c r="M46" s="316"/>
      <c r="N46" s="316"/>
      <c r="O46" s="316"/>
      <c r="P46" s="316"/>
      <c r="Q46" s="316"/>
      <c r="R46" s="316"/>
      <c r="S46" s="316"/>
      <c r="T46" s="316"/>
      <c r="U46" s="316"/>
      <c r="V46" s="316"/>
      <c r="W46" s="316"/>
      <c r="X46" s="316"/>
      <c r="Y46" s="316"/>
      <c r="Z46" s="316"/>
      <c r="AA46" s="316"/>
      <c r="AB46" s="316"/>
      <c r="AC46" s="316"/>
      <c r="AD46" s="316"/>
      <c r="AE46" s="316"/>
      <c r="AF46" s="316"/>
      <c r="AG46" s="316"/>
      <c r="AH46" s="316"/>
      <c r="AI46" s="316"/>
      <c r="AJ46" s="316"/>
      <c r="AK46" s="316"/>
      <c r="AL46" s="316"/>
      <c r="AM46" s="316"/>
      <c r="AN46" s="316"/>
      <c r="AO46" s="316"/>
      <c r="AP46" s="316"/>
      <c r="AQ46" s="316"/>
      <c r="AR46" s="316"/>
      <c r="AS46" s="316"/>
      <c r="AT46" s="258"/>
    </row>
    <row r="47" spans="1:46" ht="17.25" customHeight="1">
      <c r="A47" s="317" t="s">
        <v>550</v>
      </c>
      <c r="B47" s="258"/>
      <c r="C47" s="258"/>
      <c r="D47" s="258"/>
      <c r="E47" s="258"/>
      <c r="F47" s="258"/>
      <c r="G47" s="258"/>
      <c r="H47" s="258"/>
      <c r="I47" s="258"/>
      <c r="J47" s="258"/>
      <c r="K47" s="258"/>
      <c r="L47" s="258"/>
      <c r="M47" s="258"/>
      <c r="N47" s="258"/>
      <c r="O47" s="258"/>
      <c r="P47" s="258"/>
      <c r="Q47" s="258"/>
      <c r="R47" s="258"/>
      <c r="S47" s="258"/>
      <c r="T47" s="258"/>
      <c r="U47" s="258"/>
      <c r="V47" s="258"/>
      <c r="W47" s="258"/>
      <c r="X47" s="258"/>
      <c r="Y47" s="258"/>
      <c r="Z47" s="258"/>
      <c r="AA47" s="258"/>
      <c r="AB47" s="258"/>
      <c r="AC47" s="258"/>
      <c r="AD47" s="258"/>
      <c r="AE47" s="258"/>
      <c r="AF47" s="258"/>
      <c r="AG47" s="258"/>
      <c r="AH47" s="258"/>
      <c r="AI47" s="258"/>
      <c r="AJ47" s="258"/>
      <c r="AK47" s="258"/>
      <c r="AL47" s="258"/>
      <c r="AM47" s="258"/>
      <c r="AN47" s="258"/>
      <c r="AO47" s="258"/>
      <c r="AP47" s="258"/>
      <c r="AQ47" s="258"/>
      <c r="AR47" s="258"/>
    </row>
    <row r="48" spans="1:46">
      <c r="A48" s="262"/>
      <c r="B48" s="258"/>
      <c r="C48" s="258"/>
      <c r="D48" s="258"/>
      <c r="E48" s="258"/>
      <c r="F48" s="258"/>
      <c r="G48" s="258"/>
      <c r="H48" s="258"/>
      <c r="I48" s="258"/>
      <c r="J48" s="258"/>
      <c r="K48" s="258"/>
      <c r="L48" s="258"/>
      <c r="M48" s="258"/>
      <c r="N48" s="258"/>
      <c r="O48" s="258"/>
      <c r="P48" s="258"/>
      <c r="Q48" s="258"/>
      <c r="R48" s="258"/>
      <c r="S48" s="258"/>
      <c r="T48" s="258"/>
      <c r="U48" s="258"/>
      <c r="V48" s="258"/>
      <c r="W48" s="258"/>
      <c r="X48" s="258"/>
      <c r="Y48" s="258"/>
      <c r="Z48" s="258"/>
      <c r="AA48" s="258"/>
      <c r="AB48" s="258"/>
      <c r="AC48" s="258"/>
      <c r="AD48" s="258"/>
      <c r="AE48" s="258"/>
      <c r="AF48" s="258"/>
      <c r="AG48" s="258"/>
      <c r="AH48" s="258"/>
      <c r="AI48" s="258"/>
      <c r="AJ48" s="258"/>
      <c r="AK48" s="318" t="s">
        <v>551</v>
      </c>
      <c r="AL48" s="318"/>
      <c r="AM48" s="318"/>
      <c r="AN48" s="318"/>
      <c r="AO48" s="318"/>
      <c r="AP48" s="318"/>
      <c r="AQ48" s="319"/>
      <c r="AR48" s="318"/>
    </row>
    <row r="49" spans="1:44" ht="13.5" customHeight="1">
      <c r="A49" s="262"/>
      <c r="B49" s="258"/>
      <c r="C49" s="258"/>
      <c r="D49" s="258"/>
      <c r="E49" s="258"/>
      <c r="F49" s="258"/>
      <c r="G49" s="258"/>
      <c r="H49" s="258"/>
      <c r="I49" s="258"/>
      <c r="J49" s="258"/>
      <c r="K49" s="258"/>
      <c r="L49" s="258"/>
      <c r="M49" s="258"/>
      <c r="N49" s="258"/>
      <c r="O49" s="258"/>
      <c r="P49" s="258"/>
      <c r="Q49" s="258"/>
      <c r="R49" s="258"/>
      <c r="S49" s="258"/>
      <c r="T49" s="258"/>
      <c r="U49" s="258"/>
      <c r="V49" s="258"/>
      <c r="W49" s="258"/>
      <c r="X49" s="258"/>
      <c r="Y49" s="258"/>
      <c r="Z49" s="258"/>
      <c r="AA49" s="258"/>
      <c r="AB49" s="258"/>
      <c r="AC49" s="258"/>
      <c r="AD49" s="258"/>
      <c r="AE49" s="258"/>
      <c r="AF49" s="258"/>
      <c r="AG49" s="258"/>
      <c r="AH49" s="258"/>
      <c r="AI49" s="258"/>
      <c r="AJ49" s="258"/>
      <c r="AK49" s="320"/>
      <c r="AL49" s="321"/>
      <c r="AM49" s="1157" t="s">
        <v>518</v>
      </c>
      <c r="AN49" s="1159" t="s">
        <v>552</v>
      </c>
      <c r="AO49" s="1160"/>
      <c r="AP49" s="1160"/>
      <c r="AQ49" s="1160"/>
      <c r="AR49" s="1161"/>
    </row>
    <row r="50" spans="1:44">
      <c r="A50" s="262"/>
      <c r="B50" s="258"/>
      <c r="C50" s="258"/>
      <c r="D50" s="258"/>
      <c r="E50" s="258"/>
      <c r="F50" s="258"/>
      <c r="G50" s="258"/>
      <c r="H50" s="258"/>
      <c r="I50" s="258"/>
      <c r="J50" s="258"/>
      <c r="K50" s="258"/>
      <c r="L50" s="258"/>
      <c r="M50" s="258"/>
      <c r="N50" s="258"/>
      <c r="O50" s="258"/>
      <c r="P50" s="258"/>
      <c r="Q50" s="258"/>
      <c r="R50" s="258"/>
      <c r="S50" s="258"/>
      <c r="T50" s="258"/>
      <c r="U50" s="258"/>
      <c r="V50" s="258"/>
      <c r="W50" s="258"/>
      <c r="X50" s="258"/>
      <c r="Y50" s="258"/>
      <c r="Z50" s="258"/>
      <c r="AA50" s="258"/>
      <c r="AB50" s="258"/>
      <c r="AC50" s="258"/>
      <c r="AD50" s="258"/>
      <c r="AE50" s="258"/>
      <c r="AF50" s="258"/>
      <c r="AG50" s="258"/>
      <c r="AH50" s="258"/>
      <c r="AI50" s="258"/>
      <c r="AJ50" s="258"/>
      <c r="AK50" s="322"/>
      <c r="AL50" s="323"/>
      <c r="AM50" s="1158"/>
      <c r="AN50" s="324" t="s">
        <v>553</v>
      </c>
      <c r="AO50" s="325" t="s">
        <v>554</v>
      </c>
      <c r="AP50" s="326" t="s">
        <v>555</v>
      </c>
      <c r="AQ50" s="327" t="s">
        <v>556</v>
      </c>
      <c r="AR50" s="328" t="s">
        <v>557</v>
      </c>
    </row>
    <row r="51" spans="1:44">
      <c r="A51" s="262"/>
      <c r="B51" s="258"/>
      <c r="C51" s="258"/>
      <c r="D51" s="258"/>
      <c r="E51" s="258"/>
      <c r="F51" s="258"/>
      <c r="G51" s="258"/>
      <c r="H51" s="258"/>
      <c r="I51" s="258"/>
      <c r="J51" s="258"/>
      <c r="K51" s="258"/>
      <c r="L51" s="258"/>
      <c r="M51" s="258"/>
      <c r="N51" s="258"/>
      <c r="O51" s="258"/>
      <c r="P51" s="258"/>
      <c r="Q51" s="258"/>
      <c r="R51" s="258"/>
      <c r="S51" s="258"/>
      <c r="T51" s="258"/>
      <c r="U51" s="258"/>
      <c r="V51" s="258"/>
      <c r="W51" s="258"/>
      <c r="X51" s="258"/>
      <c r="Y51" s="258"/>
      <c r="Z51" s="258"/>
      <c r="AA51" s="258"/>
      <c r="AB51" s="258"/>
      <c r="AC51" s="258"/>
      <c r="AD51" s="258"/>
      <c r="AE51" s="258"/>
      <c r="AF51" s="258"/>
      <c r="AG51" s="258"/>
      <c r="AH51" s="258"/>
      <c r="AI51" s="258"/>
      <c r="AJ51" s="258"/>
      <c r="AK51" s="320" t="s">
        <v>558</v>
      </c>
      <c r="AL51" s="321"/>
      <c r="AM51" s="329">
        <v>1830619</v>
      </c>
      <c r="AN51" s="330">
        <v>85639</v>
      </c>
      <c r="AO51" s="331">
        <v>71.7</v>
      </c>
      <c r="AP51" s="332">
        <v>52191</v>
      </c>
      <c r="AQ51" s="333">
        <v>9.3000000000000007</v>
      </c>
      <c r="AR51" s="334">
        <v>62.4</v>
      </c>
    </row>
    <row r="52" spans="1:44">
      <c r="A52" s="262"/>
      <c r="B52" s="258"/>
      <c r="C52" s="258"/>
      <c r="D52" s="258"/>
      <c r="E52" s="258"/>
      <c r="F52" s="258"/>
      <c r="G52" s="258"/>
      <c r="H52" s="258"/>
      <c r="I52" s="258"/>
      <c r="J52" s="258"/>
      <c r="K52" s="258"/>
      <c r="L52" s="258"/>
      <c r="M52" s="258"/>
      <c r="N52" s="258"/>
      <c r="O52" s="258"/>
      <c r="P52" s="258"/>
      <c r="Q52" s="258"/>
      <c r="R52" s="258"/>
      <c r="S52" s="258"/>
      <c r="T52" s="258"/>
      <c r="U52" s="258"/>
      <c r="V52" s="258"/>
      <c r="W52" s="258"/>
      <c r="X52" s="258"/>
      <c r="Y52" s="258"/>
      <c r="Z52" s="258"/>
      <c r="AA52" s="258"/>
      <c r="AB52" s="258"/>
      <c r="AC52" s="258"/>
      <c r="AD52" s="258"/>
      <c r="AE52" s="258"/>
      <c r="AF52" s="258"/>
      <c r="AG52" s="258"/>
      <c r="AH52" s="258"/>
      <c r="AI52" s="258"/>
      <c r="AJ52" s="258"/>
      <c r="AK52" s="335"/>
      <c r="AL52" s="336" t="s">
        <v>559</v>
      </c>
      <c r="AM52" s="337">
        <v>1235933</v>
      </c>
      <c r="AN52" s="338">
        <v>57819</v>
      </c>
      <c r="AO52" s="339">
        <v>106.2</v>
      </c>
      <c r="AP52" s="340">
        <v>24843</v>
      </c>
      <c r="AQ52" s="341">
        <v>-0.4</v>
      </c>
      <c r="AR52" s="342">
        <v>106.6</v>
      </c>
    </row>
    <row r="53" spans="1:44">
      <c r="A53" s="262"/>
      <c r="B53" s="258"/>
      <c r="C53" s="258"/>
      <c r="D53" s="258"/>
      <c r="E53" s="258"/>
      <c r="F53" s="258"/>
      <c r="G53" s="258"/>
      <c r="H53" s="258"/>
      <c r="I53" s="258"/>
      <c r="J53" s="258"/>
      <c r="K53" s="258"/>
      <c r="L53" s="258"/>
      <c r="M53" s="258"/>
      <c r="N53" s="258"/>
      <c r="O53" s="258"/>
      <c r="P53" s="258"/>
      <c r="Q53" s="258"/>
      <c r="R53" s="258"/>
      <c r="S53" s="258"/>
      <c r="T53" s="258"/>
      <c r="U53" s="258"/>
      <c r="V53" s="258"/>
      <c r="W53" s="258"/>
      <c r="X53" s="258"/>
      <c r="Y53" s="258"/>
      <c r="Z53" s="258"/>
      <c r="AA53" s="258"/>
      <c r="AB53" s="258"/>
      <c r="AC53" s="258"/>
      <c r="AD53" s="258"/>
      <c r="AE53" s="258"/>
      <c r="AF53" s="258"/>
      <c r="AG53" s="258"/>
      <c r="AH53" s="258"/>
      <c r="AI53" s="258"/>
      <c r="AJ53" s="258"/>
      <c r="AK53" s="320" t="s">
        <v>560</v>
      </c>
      <c r="AL53" s="321"/>
      <c r="AM53" s="329">
        <v>1627941</v>
      </c>
      <c r="AN53" s="330">
        <v>76681</v>
      </c>
      <c r="AO53" s="331">
        <v>-10.5</v>
      </c>
      <c r="AP53" s="332">
        <v>47387</v>
      </c>
      <c r="AQ53" s="333">
        <v>-9.1999999999999993</v>
      </c>
      <c r="AR53" s="334">
        <v>-1.3</v>
      </c>
    </row>
    <row r="54" spans="1:44">
      <c r="A54" s="262"/>
      <c r="B54" s="258"/>
      <c r="C54" s="258"/>
      <c r="D54" s="258"/>
      <c r="E54" s="258"/>
      <c r="F54" s="258"/>
      <c r="G54" s="258"/>
      <c r="H54" s="258"/>
      <c r="I54" s="258"/>
      <c r="J54" s="258"/>
      <c r="K54" s="258"/>
      <c r="L54" s="258"/>
      <c r="M54" s="258"/>
      <c r="N54" s="258"/>
      <c r="O54" s="258"/>
      <c r="P54" s="258"/>
      <c r="Q54" s="258"/>
      <c r="R54" s="258"/>
      <c r="S54" s="258"/>
      <c r="T54" s="258"/>
      <c r="U54" s="258"/>
      <c r="V54" s="258"/>
      <c r="W54" s="258"/>
      <c r="X54" s="258"/>
      <c r="Y54" s="258"/>
      <c r="Z54" s="258"/>
      <c r="AA54" s="258"/>
      <c r="AB54" s="258"/>
      <c r="AC54" s="258"/>
      <c r="AD54" s="258"/>
      <c r="AE54" s="258"/>
      <c r="AF54" s="258"/>
      <c r="AG54" s="258"/>
      <c r="AH54" s="258"/>
      <c r="AI54" s="258"/>
      <c r="AJ54" s="258"/>
      <c r="AK54" s="335"/>
      <c r="AL54" s="336" t="s">
        <v>559</v>
      </c>
      <c r="AM54" s="337">
        <v>1407767</v>
      </c>
      <c r="AN54" s="338">
        <v>66310</v>
      </c>
      <c r="AO54" s="339">
        <v>14.7</v>
      </c>
      <c r="AP54" s="340">
        <v>24928</v>
      </c>
      <c r="AQ54" s="341">
        <v>0.3</v>
      </c>
      <c r="AR54" s="342">
        <v>14.4</v>
      </c>
    </row>
    <row r="55" spans="1:44">
      <c r="A55" s="262"/>
      <c r="B55" s="258"/>
      <c r="C55" s="258"/>
      <c r="D55" s="258"/>
      <c r="E55" s="258"/>
      <c r="F55" s="258"/>
      <c r="G55" s="258"/>
      <c r="H55" s="258"/>
      <c r="I55" s="258"/>
      <c r="J55" s="258"/>
      <c r="K55" s="258"/>
      <c r="L55" s="258"/>
      <c r="M55" s="258"/>
      <c r="N55" s="258"/>
      <c r="O55" s="258"/>
      <c r="P55" s="258"/>
      <c r="Q55" s="258"/>
      <c r="R55" s="258"/>
      <c r="S55" s="258"/>
      <c r="T55" s="258"/>
      <c r="U55" s="258"/>
      <c r="V55" s="258"/>
      <c r="W55" s="258"/>
      <c r="X55" s="258"/>
      <c r="Y55" s="258"/>
      <c r="Z55" s="258"/>
      <c r="AA55" s="258"/>
      <c r="AB55" s="258"/>
      <c r="AC55" s="258"/>
      <c r="AD55" s="258"/>
      <c r="AE55" s="258"/>
      <c r="AF55" s="258"/>
      <c r="AG55" s="258"/>
      <c r="AH55" s="258"/>
      <c r="AI55" s="258"/>
      <c r="AJ55" s="258"/>
      <c r="AK55" s="320" t="s">
        <v>561</v>
      </c>
      <c r="AL55" s="321"/>
      <c r="AM55" s="329">
        <v>2559176</v>
      </c>
      <c r="AN55" s="330">
        <v>121970</v>
      </c>
      <c r="AO55" s="331">
        <v>59.1</v>
      </c>
      <c r="AP55" s="332">
        <v>51264</v>
      </c>
      <c r="AQ55" s="333">
        <v>8.1999999999999993</v>
      </c>
      <c r="AR55" s="334">
        <v>50.9</v>
      </c>
    </row>
    <row r="56" spans="1:44">
      <c r="A56" s="262"/>
      <c r="B56" s="258"/>
      <c r="C56" s="258"/>
      <c r="D56" s="258"/>
      <c r="E56" s="258"/>
      <c r="F56" s="258"/>
      <c r="G56" s="258"/>
      <c r="H56" s="258"/>
      <c r="I56" s="258"/>
      <c r="J56" s="258"/>
      <c r="K56" s="258"/>
      <c r="L56" s="258"/>
      <c r="M56" s="258"/>
      <c r="N56" s="258"/>
      <c r="O56" s="258"/>
      <c r="P56" s="258"/>
      <c r="Q56" s="258"/>
      <c r="R56" s="258"/>
      <c r="S56" s="258"/>
      <c r="T56" s="258"/>
      <c r="U56" s="258"/>
      <c r="V56" s="258"/>
      <c r="W56" s="258"/>
      <c r="X56" s="258"/>
      <c r="Y56" s="258"/>
      <c r="Z56" s="258"/>
      <c r="AA56" s="258"/>
      <c r="AB56" s="258"/>
      <c r="AC56" s="258"/>
      <c r="AD56" s="258"/>
      <c r="AE56" s="258"/>
      <c r="AF56" s="258"/>
      <c r="AG56" s="258"/>
      <c r="AH56" s="258"/>
      <c r="AI56" s="258"/>
      <c r="AJ56" s="258"/>
      <c r="AK56" s="335"/>
      <c r="AL56" s="336" t="s">
        <v>559</v>
      </c>
      <c r="AM56" s="337">
        <v>2137880</v>
      </c>
      <c r="AN56" s="338">
        <v>101891</v>
      </c>
      <c r="AO56" s="339">
        <v>53.7</v>
      </c>
      <c r="AP56" s="340">
        <v>26040</v>
      </c>
      <c r="AQ56" s="341">
        <v>4.5</v>
      </c>
      <c r="AR56" s="342">
        <v>49.2</v>
      </c>
    </row>
    <row r="57" spans="1:44">
      <c r="A57" s="262"/>
      <c r="B57" s="258"/>
      <c r="C57" s="258"/>
      <c r="D57" s="258"/>
      <c r="E57" s="258"/>
      <c r="F57" s="258"/>
      <c r="G57" s="258"/>
      <c r="H57" s="258"/>
      <c r="I57" s="258"/>
      <c r="J57" s="258"/>
      <c r="K57" s="258"/>
      <c r="L57" s="258"/>
      <c r="M57" s="258"/>
      <c r="N57" s="258"/>
      <c r="O57" s="258"/>
      <c r="P57" s="258"/>
      <c r="Q57" s="258"/>
      <c r="R57" s="258"/>
      <c r="S57" s="258"/>
      <c r="T57" s="258"/>
      <c r="U57" s="258"/>
      <c r="V57" s="258"/>
      <c r="W57" s="258"/>
      <c r="X57" s="258"/>
      <c r="Y57" s="258"/>
      <c r="Z57" s="258"/>
      <c r="AA57" s="258"/>
      <c r="AB57" s="258"/>
      <c r="AC57" s="258"/>
      <c r="AD57" s="258"/>
      <c r="AE57" s="258"/>
      <c r="AF57" s="258"/>
      <c r="AG57" s="258"/>
      <c r="AH57" s="258"/>
      <c r="AI57" s="258"/>
      <c r="AJ57" s="258"/>
      <c r="AK57" s="320" t="s">
        <v>562</v>
      </c>
      <c r="AL57" s="321"/>
      <c r="AM57" s="329">
        <v>1326168</v>
      </c>
      <c r="AN57" s="330">
        <v>64023</v>
      </c>
      <c r="AO57" s="331">
        <v>-47.5</v>
      </c>
      <c r="AP57" s="332">
        <v>52068</v>
      </c>
      <c r="AQ57" s="333">
        <v>1.6</v>
      </c>
      <c r="AR57" s="334">
        <v>-49.1</v>
      </c>
    </row>
    <row r="58" spans="1:44">
      <c r="A58" s="262"/>
      <c r="B58" s="258"/>
      <c r="C58" s="258"/>
      <c r="D58" s="258"/>
      <c r="E58" s="258"/>
      <c r="F58" s="258"/>
      <c r="G58" s="258"/>
      <c r="H58" s="258"/>
      <c r="I58" s="258"/>
      <c r="J58" s="258"/>
      <c r="K58" s="258"/>
      <c r="L58" s="258"/>
      <c r="M58" s="258"/>
      <c r="N58" s="258"/>
      <c r="O58" s="258"/>
      <c r="P58" s="258"/>
      <c r="Q58" s="258"/>
      <c r="R58" s="258"/>
      <c r="S58" s="258"/>
      <c r="T58" s="258"/>
      <c r="U58" s="258"/>
      <c r="V58" s="258"/>
      <c r="W58" s="258"/>
      <c r="X58" s="258"/>
      <c r="Y58" s="258"/>
      <c r="Z58" s="258"/>
      <c r="AA58" s="258"/>
      <c r="AB58" s="258"/>
      <c r="AC58" s="258"/>
      <c r="AD58" s="258"/>
      <c r="AE58" s="258"/>
      <c r="AF58" s="258"/>
      <c r="AG58" s="258"/>
      <c r="AH58" s="258"/>
      <c r="AI58" s="258"/>
      <c r="AJ58" s="258"/>
      <c r="AK58" s="335"/>
      <c r="AL58" s="336" t="s">
        <v>559</v>
      </c>
      <c r="AM58" s="337">
        <v>1051714</v>
      </c>
      <c r="AN58" s="338">
        <v>50773</v>
      </c>
      <c r="AO58" s="339">
        <v>-50.2</v>
      </c>
      <c r="AP58" s="340">
        <v>26936</v>
      </c>
      <c r="AQ58" s="341">
        <v>3.4</v>
      </c>
      <c r="AR58" s="342">
        <v>-53.6</v>
      </c>
    </row>
    <row r="59" spans="1:44">
      <c r="A59" s="262"/>
      <c r="B59" s="258"/>
      <c r="C59" s="258"/>
      <c r="D59" s="258"/>
      <c r="E59" s="258"/>
      <c r="F59" s="258"/>
      <c r="G59" s="258"/>
      <c r="H59" s="258"/>
      <c r="I59" s="258"/>
      <c r="J59" s="258"/>
      <c r="K59" s="258"/>
      <c r="L59" s="258"/>
      <c r="M59" s="258"/>
      <c r="N59" s="258"/>
      <c r="O59" s="258"/>
      <c r="P59" s="258"/>
      <c r="Q59" s="258"/>
      <c r="R59" s="258"/>
      <c r="S59" s="258"/>
      <c r="T59" s="258"/>
      <c r="U59" s="258"/>
      <c r="V59" s="258"/>
      <c r="W59" s="258"/>
      <c r="X59" s="258"/>
      <c r="Y59" s="258"/>
      <c r="Z59" s="258"/>
      <c r="AA59" s="258"/>
      <c r="AB59" s="258"/>
      <c r="AC59" s="258"/>
      <c r="AD59" s="258"/>
      <c r="AE59" s="258"/>
      <c r="AF59" s="258"/>
      <c r="AG59" s="258"/>
      <c r="AH59" s="258"/>
      <c r="AI59" s="258"/>
      <c r="AJ59" s="258"/>
      <c r="AK59" s="320" t="s">
        <v>563</v>
      </c>
      <c r="AL59" s="321"/>
      <c r="AM59" s="329">
        <v>810636</v>
      </c>
      <c r="AN59" s="330">
        <v>39555</v>
      </c>
      <c r="AO59" s="331">
        <v>-38.200000000000003</v>
      </c>
      <c r="AP59" s="332">
        <v>47161</v>
      </c>
      <c r="AQ59" s="333">
        <v>-9.4</v>
      </c>
      <c r="AR59" s="334">
        <v>-28.8</v>
      </c>
    </row>
    <row r="60" spans="1:44">
      <c r="A60" s="262"/>
      <c r="B60" s="258"/>
      <c r="C60" s="258"/>
      <c r="D60" s="258"/>
      <c r="E60" s="258"/>
      <c r="F60" s="258"/>
      <c r="G60" s="258"/>
      <c r="H60" s="258"/>
      <c r="I60" s="258"/>
      <c r="J60" s="258"/>
      <c r="K60" s="258"/>
      <c r="L60" s="258"/>
      <c r="M60" s="258"/>
      <c r="N60" s="258"/>
      <c r="O60" s="258"/>
      <c r="P60" s="258"/>
      <c r="Q60" s="258"/>
      <c r="R60" s="258"/>
      <c r="S60" s="258"/>
      <c r="T60" s="258"/>
      <c r="U60" s="258"/>
      <c r="V60" s="258"/>
      <c r="W60" s="258"/>
      <c r="X60" s="258"/>
      <c r="Y60" s="258"/>
      <c r="Z60" s="258"/>
      <c r="AA60" s="258"/>
      <c r="AB60" s="258"/>
      <c r="AC60" s="258"/>
      <c r="AD60" s="258"/>
      <c r="AE60" s="258"/>
      <c r="AF60" s="258"/>
      <c r="AG60" s="258"/>
      <c r="AH60" s="258"/>
      <c r="AI60" s="258"/>
      <c r="AJ60" s="258"/>
      <c r="AK60" s="335"/>
      <c r="AL60" s="336" t="s">
        <v>559</v>
      </c>
      <c r="AM60" s="337">
        <v>605385</v>
      </c>
      <c r="AN60" s="338">
        <v>29540</v>
      </c>
      <c r="AO60" s="339">
        <v>-41.8</v>
      </c>
      <c r="AP60" s="340">
        <v>24595</v>
      </c>
      <c r="AQ60" s="341">
        <v>-8.6999999999999993</v>
      </c>
      <c r="AR60" s="342">
        <v>-33.1</v>
      </c>
    </row>
    <row r="61" spans="1:44">
      <c r="A61" s="262"/>
      <c r="B61" s="258"/>
      <c r="C61" s="258"/>
      <c r="D61" s="258"/>
      <c r="E61" s="258"/>
      <c r="F61" s="258"/>
      <c r="G61" s="258"/>
      <c r="H61" s="258"/>
      <c r="I61" s="258"/>
      <c r="J61" s="258"/>
      <c r="K61" s="258"/>
      <c r="L61" s="258"/>
      <c r="M61" s="258"/>
      <c r="N61" s="258"/>
      <c r="O61" s="258"/>
      <c r="P61" s="258"/>
      <c r="Q61" s="258"/>
      <c r="R61" s="258"/>
      <c r="S61" s="258"/>
      <c r="T61" s="258"/>
      <c r="U61" s="258"/>
      <c r="V61" s="258"/>
      <c r="W61" s="258"/>
      <c r="X61" s="258"/>
      <c r="Y61" s="258"/>
      <c r="Z61" s="258"/>
      <c r="AA61" s="258"/>
      <c r="AB61" s="258"/>
      <c r="AC61" s="258"/>
      <c r="AD61" s="258"/>
      <c r="AE61" s="258"/>
      <c r="AF61" s="258"/>
      <c r="AG61" s="258"/>
      <c r="AH61" s="258"/>
      <c r="AI61" s="258"/>
      <c r="AJ61" s="258"/>
      <c r="AK61" s="320" t="s">
        <v>564</v>
      </c>
      <c r="AL61" s="343"/>
      <c r="AM61" s="344">
        <v>1630908</v>
      </c>
      <c r="AN61" s="345">
        <v>77574</v>
      </c>
      <c r="AO61" s="346">
        <v>6.9</v>
      </c>
      <c r="AP61" s="347">
        <v>50014</v>
      </c>
      <c r="AQ61" s="348">
        <v>0.1</v>
      </c>
      <c r="AR61" s="334">
        <v>6.8</v>
      </c>
    </row>
    <row r="62" spans="1:44">
      <c r="A62" s="262"/>
      <c r="B62" s="258"/>
      <c r="C62" s="258"/>
      <c r="D62" s="258"/>
      <c r="E62" s="258"/>
      <c r="F62" s="258"/>
      <c r="G62" s="258"/>
      <c r="H62" s="258"/>
      <c r="I62" s="258"/>
      <c r="J62" s="258"/>
      <c r="K62" s="258"/>
      <c r="L62" s="258"/>
      <c r="M62" s="258"/>
      <c r="N62" s="258"/>
      <c r="O62" s="258"/>
      <c r="P62" s="258"/>
      <c r="Q62" s="258"/>
      <c r="R62" s="258"/>
      <c r="S62" s="258"/>
      <c r="T62" s="258"/>
      <c r="U62" s="258"/>
      <c r="V62" s="258"/>
      <c r="W62" s="258"/>
      <c r="X62" s="258"/>
      <c r="Y62" s="258"/>
      <c r="Z62" s="258"/>
      <c r="AA62" s="258"/>
      <c r="AB62" s="258"/>
      <c r="AC62" s="258"/>
      <c r="AD62" s="258"/>
      <c r="AE62" s="258"/>
      <c r="AF62" s="258"/>
      <c r="AG62" s="258"/>
      <c r="AH62" s="258"/>
      <c r="AI62" s="258"/>
      <c r="AJ62" s="258"/>
      <c r="AK62" s="335"/>
      <c r="AL62" s="336" t="s">
        <v>559</v>
      </c>
      <c r="AM62" s="337">
        <v>1287736</v>
      </c>
      <c r="AN62" s="338">
        <v>61267</v>
      </c>
      <c r="AO62" s="339">
        <v>16.5</v>
      </c>
      <c r="AP62" s="340">
        <v>25468</v>
      </c>
      <c r="AQ62" s="341">
        <v>-0.2</v>
      </c>
      <c r="AR62" s="342">
        <v>16.7</v>
      </c>
    </row>
    <row r="63" spans="1:44">
      <c r="A63" s="262"/>
      <c r="B63" s="258"/>
      <c r="C63" s="258"/>
      <c r="D63" s="258"/>
      <c r="E63" s="258"/>
      <c r="F63" s="258"/>
      <c r="G63" s="258"/>
      <c r="H63" s="258"/>
      <c r="I63" s="258"/>
      <c r="J63" s="258"/>
      <c r="K63" s="258"/>
      <c r="L63" s="258"/>
      <c r="M63" s="258"/>
      <c r="N63" s="258"/>
      <c r="O63" s="258"/>
      <c r="P63" s="258"/>
      <c r="Q63" s="258"/>
      <c r="R63" s="258"/>
      <c r="S63" s="258"/>
      <c r="T63" s="258"/>
      <c r="U63" s="258"/>
      <c r="V63" s="258"/>
      <c r="W63" s="258"/>
      <c r="X63" s="258"/>
      <c r="Y63" s="258"/>
      <c r="Z63" s="258"/>
      <c r="AA63" s="258"/>
      <c r="AB63" s="258"/>
      <c r="AC63" s="258"/>
      <c r="AD63" s="258"/>
      <c r="AE63" s="258"/>
      <c r="AF63" s="258"/>
      <c r="AG63" s="258"/>
      <c r="AH63" s="258"/>
      <c r="AI63" s="258"/>
      <c r="AJ63" s="258"/>
      <c r="AK63" s="258"/>
      <c r="AL63" s="258"/>
      <c r="AM63" s="258"/>
      <c r="AN63" s="258"/>
      <c r="AO63" s="258"/>
      <c r="AP63" s="258"/>
      <c r="AQ63" s="258"/>
      <c r="AR63" s="258"/>
    </row>
    <row r="64" spans="1:44">
      <c r="A64" s="262"/>
      <c r="B64" s="258"/>
      <c r="C64" s="258"/>
      <c r="D64" s="258"/>
      <c r="E64" s="258"/>
      <c r="F64" s="258"/>
      <c r="G64" s="258"/>
      <c r="H64" s="258"/>
      <c r="I64" s="258"/>
      <c r="J64" s="258"/>
      <c r="K64" s="258"/>
      <c r="L64" s="258"/>
      <c r="M64" s="258"/>
      <c r="N64" s="258"/>
      <c r="O64" s="258"/>
      <c r="P64" s="258"/>
      <c r="Q64" s="258"/>
      <c r="R64" s="258"/>
      <c r="S64" s="258"/>
      <c r="T64" s="258"/>
      <c r="U64" s="258"/>
      <c r="V64" s="258"/>
      <c r="W64" s="258"/>
      <c r="X64" s="258"/>
      <c r="Y64" s="258"/>
      <c r="Z64" s="258"/>
      <c r="AA64" s="258"/>
      <c r="AB64" s="258"/>
      <c r="AC64" s="258"/>
      <c r="AD64" s="258"/>
      <c r="AE64" s="258"/>
      <c r="AF64" s="258"/>
      <c r="AG64" s="258"/>
      <c r="AH64" s="258"/>
      <c r="AI64" s="258"/>
      <c r="AJ64" s="258"/>
      <c r="AK64" s="258"/>
      <c r="AL64" s="258"/>
      <c r="AM64" s="258"/>
      <c r="AN64" s="258"/>
      <c r="AO64" s="258"/>
      <c r="AP64" s="258"/>
      <c r="AQ64" s="258"/>
      <c r="AR64" s="258"/>
    </row>
    <row r="65" spans="1:46">
      <c r="A65" s="262"/>
      <c r="B65" s="258"/>
      <c r="C65" s="258"/>
      <c r="D65" s="258"/>
      <c r="E65" s="258"/>
      <c r="F65" s="258"/>
      <c r="G65" s="258"/>
      <c r="H65" s="258"/>
      <c r="I65" s="258"/>
      <c r="J65" s="258"/>
      <c r="K65" s="258"/>
      <c r="L65" s="258"/>
      <c r="M65" s="258"/>
      <c r="N65" s="258"/>
      <c r="O65" s="258"/>
      <c r="P65" s="258"/>
      <c r="Q65" s="258"/>
      <c r="R65" s="258"/>
      <c r="S65" s="258"/>
      <c r="T65" s="258"/>
      <c r="U65" s="258"/>
      <c r="V65" s="258"/>
      <c r="W65" s="258"/>
      <c r="X65" s="258"/>
      <c r="Y65" s="258"/>
      <c r="Z65" s="258"/>
      <c r="AA65" s="258"/>
      <c r="AB65" s="258"/>
      <c r="AC65" s="258"/>
      <c r="AD65" s="258"/>
      <c r="AE65" s="258"/>
      <c r="AF65" s="258"/>
      <c r="AG65" s="258"/>
      <c r="AH65" s="258"/>
      <c r="AI65" s="258"/>
      <c r="AJ65" s="258"/>
      <c r="AK65" s="258"/>
      <c r="AL65" s="258"/>
      <c r="AM65" s="258"/>
      <c r="AN65" s="258"/>
      <c r="AO65" s="258"/>
      <c r="AP65" s="258"/>
      <c r="AQ65" s="258"/>
      <c r="AR65" s="258"/>
    </row>
    <row r="66" spans="1:46">
      <c r="A66" s="349"/>
      <c r="B66" s="316"/>
      <c r="C66" s="316"/>
      <c r="D66" s="316"/>
      <c r="E66" s="316"/>
      <c r="F66" s="316"/>
      <c r="G66" s="316"/>
      <c r="H66" s="316"/>
      <c r="I66" s="316"/>
      <c r="J66" s="316"/>
      <c r="K66" s="316"/>
      <c r="L66" s="316"/>
      <c r="M66" s="316"/>
      <c r="N66" s="316"/>
      <c r="O66" s="316"/>
      <c r="P66" s="316"/>
      <c r="Q66" s="316"/>
      <c r="R66" s="316"/>
      <c r="S66" s="316"/>
      <c r="T66" s="316"/>
      <c r="U66" s="316"/>
      <c r="V66" s="316"/>
      <c r="W66" s="316"/>
      <c r="X66" s="316"/>
      <c r="Y66" s="316"/>
      <c r="Z66" s="316"/>
      <c r="AA66" s="316"/>
      <c r="AB66" s="316"/>
      <c r="AC66" s="316"/>
      <c r="AD66" s="316"/>
      <c r="AE66" s="316"/>
      <c r="AF66" s="316"/>
      <c r="AG66" s="316"/>
      <c r="AH66" s="316"/>
      <c r="AI66" s="316"/>
      <c r="AJ66" s="316"/>
      <c r="AK66" s="316"/>
      <c r="AL66" s="316"/>
      <c r="AM66" s="316"/>
      <c r="AN66" s="316"/>
      <c r="AO66" s="316"/>
      <c r="AP66" s="316"/>
      <c r="AQ66" s="316"/>
      <c r="AR66" s="316"/>
      <c r="AS66" s="350"/>
    </row>
    <row r="67" spans="1:46" ht="13.5" hidden="1" customHeight="1">
      <c r="AK67" s="258"/>
      <c r="AL67" s="258"/>
      <c r="AM67" s="258"/>
      <c r="AN67" s="258"/>
      <c r="AO67" s="258"/>
      <c r="AP67" s="258"/>
      <c r="AQ67" s="258"/>
      <c r="AR67" s="258"/>
      <c r="AS67" s="258"/>
      <c r="AT67" s="258"/>
    </row>
    <row r="68" spans="1:46" ht="13.5" hidden="1" customHeight="1">
      <c r="AK68" s="258"/>
      <c r="AL68" s="258"/>
      <c r="AM68" s="258"/>
      <c r="AN68" s="258"/>
      <c r="AO68" s="258"/>
      <c r="AP68" s="258"/>
      <c r="AQ68" s="258"/>
      <c r="AR68" s="258"/>
    </row>
    <row r="69" spans="1:46" ht="13.5" hidden="1" customHeight="1">
      <c r="AK69" s="258"/>
      <c r="AL69" s="258"/>
      <c r="AM69" s="258"/>
      <c r="AN69" s="258"/>
      <c r="AO69" s="258"/>
      <c r="AP69" s="258"/>
      <c r="AQ69" s="258"/>
      <c r="AR69" s="258"/>
    </row>
    <row r="70" spans="1:46" hidden="1">
      <c r="AK70" s="258"/>
      <c r="AL70" s="258"/>
      <c r="AM70" s="258"/>
      <c r="AN70" s="258"/>
      <c r="AO70" s="258"/>
      <c r="AP70" s="258"/>
      <c r="AQ70" s="258"/>
      <c r="AR70" s="258"/>
    </row>
    <row r="71" spans="1:46" hidden="1">
      <c r="AK71" s="258"/>
      <c r="AL71" s="258"/>
      <c r="AM71" s="258"/>
      <c r="AN71" s="258"/>
      <c r="AO71" s="258"/>
      <c r="AP71" s="258"/>
      <c r="AQ71" s="258"/>
      <c r="AR71" s="258"/>
    </row>
    <row r="72" spans="1:46" hidden="1">
      <c r="AK72" s="258"/>
      <c r="AL72" s="258"/>
      <c r="AM72" s="258"/>
      <c r="AN72" s="258"/>
      <c r="AO72" s="258"/>
      <c r="AP72" s="258"/>
      <c r="AQ72" s="258"/>
      <c r="AR72" s="258"/>
    </row>
    <row r="73" spans="1:46" hidden="1">
      <c r="AK73" s="258"/>
      <c r="AL73" s="258"/>
      <c r="AM73" s="258"/>
      <c r="AN73" s="258"/>
      <c r="AO73" s="258"/>
      <c r="AP73" s="258"/>
      <c r="AQ73" s="258"/>
      <c r="AR73" s="258"/>
    </row>
  </sheetData>
  <sheetProtection algorithmName="SHA-512" hashValue="WK+l3iMtr8s/GMzg4pQJFNwjWImvrGAl8BWHgpV3oOHJ+W0UNRQKD+DkbzqiGOFDOvg4ot6TgZcjp4LfM2fWUQ==" saltValue="2HHWrymz+OjWXGHznjaEt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26:AS26"/>
    <mergeCell ref="AO7:AO8"/>
    <mergeCell ref="AK9:AN9"/>
    <mergeCell ref="AK10:AN10"/>
    <mergeCell ref="AK11:AN11"/>
    <mergeCell ref="AK12:AN12"/>
    <mergeCell ref="AK13:AN13"/>
    <mergeCell ref="AK14:AN14"/>
    <mergeCell ref="AK15:AN15"/>
    <mergeCell ref="AK16:AN16"/>
    <mergeCell ref="AK21:AN21"/>
    <mergeCell ref="AK22:AN22"/>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21"/>
  <sheetViews>
    <sheetView showGridLines="0" zoomScaleNormal="100" zoomScaleSheetLayoutView="55" workbookViewId="0"/>
  </sheetViews>
  <sheetFormatPr defaultColWidth="0" defaultRowHeight="13.5" customHeight="1" zeroHeight="1"/>
  <cols>
    <col min="1" max="125" width="2.5" style="256" customWidth="1"/>
    <col min="126" max="16384" width="9" style="255" hidden="1"/>
  </cols>
  <sheetData>
    <row r="1" spans="2:125"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2:125">
      <c r="B2" s="255"/>
      <c r="DG2" s="255"/>
    </row>
    <row r="3" spans="2:125">
      <c r="C3" s="255"/>
      <c r="D3" s="255"/>
      <c r="E3" s="255"/>
      <c r="F3" s="255"/>
      <c r="G3" s="255"/>
      <c r="H3" s="255"/>
      <c r="I3" s="255"/>
      <c r="J3" s="255"/>
      <c r="K3" s="255"/>
      <c r="L3" s="255"/>
      <c r="M3" s="255"/>
      <c r="N3" s="255"/>
      <c r="O3" s="255"/>
      <c r="P3" s="255"/>
      <c r="Q3" s="255"/>
      <c r="R3" s="255"/>
      <c r="S3" s="255"/>
      <c r="T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H3" s="255"/>
      <c r="DI3" s="255"/>
      <c r="DJ3" s="255"/>
      <c r="DK3" s="255"/>
      <c r="DL3" s="255"/>
      <c r="DM3" s="255"/>
      <c r="DN3" s="255"/>
      <c r="DO3" s="255"/>
      <c r="DP3" s="255"/>
      <c r="DQ3" s="255"/>
      <c r="DR3" s="255"/>
      <c r="DS3" s="255"/>
      <c r="DT3" s="255"/>
      <c r="DU3" s="255"/>
    </row>
    <row r="4" spans="2:125"/>
    <row r="5" spans="2:125"/>
    <row r="6" spans="2:125"/>
    <row r="7" spans="2:125"/>
    <row r="8" spans="2:125"/>
    <row r="9" spans="2:125">
      <c r="DU9" s="255"/>
    </row>
    <row r="10" spans="2:125"/>
    <row r="11" spans="2:125"/>
    <row r="12" spans="2:125"/>
    <row r="13" spans="2:125"/>
    <row r="14" spans="2:125"/>
    <row r="15" spans="2:125"/>
    <row r="16" spans="2:125"/>
    <row r="17" spans="125:125">
      <c r="DU17" s="255"/>
    </row>
    <row r="18" spans="125:125"/>
    <row r="19" spans="125:125"/>
    <row r="20" spans="125:125">
      <c r="DU20" s="255"/>
    </row>
    <row r="21" spans="125:125">
      <c r="DU21" s="255"/>
    </row>
    <row r="22" spans="125:125"/>
    <row r="23" spans="125:125"/>
    <row r="24" spans="125:125"/>
    <row r="25" spans="125:125"/>
    <row r="26" spans="125:125"/>
    <row r="27" spans="125:125"/>
    <row r="28" spans="125:125">
      <c r="DU28" s="255"/>
    </row>
    <row r="29" spans="125:125"/>
    <row r="30" spans="125:125"/>
    <row r="31" spans="125:125"/>
    <row r="32" spans="125:125"/>
    <row r="33" spans="2:125">
      <c r="B33" s="255"/>
      <c r="G33" s="255"/>
      <c r="I33" s="255"/>
    </row>
    <row r="34" spans="2:125">
      <c r="C34" s="255"/>
      <c r="P34" s="255"/>
      <c r="DE34" s="255"/>
      <c r="DH34" s="255"/>
    </row>
    <row r="35" spans="2:125">
      <c r="D35" s="255"/>
      <c r="E35" s="255"/>
      <c r="DG35" s="255"/>
      <c r="DJ35" s="255"/>
      <c r="DP35" s="255"/>
      <c r="DQ35" s="255"/>
      <c r="DR35" s="255"/>
      <c r="DS35" s="255"/>
      <c r="DT35" s="255"/>
      <c r="DU35" s="255"/>
    </row>
    <row r="36" spans="2:125">
      <c r="F36" s="255"/>
      <c r="H36" s="255"/>
      <c r="J36" s="255"/>
      <c r="K36" s="255"/>
      <c r="L36" s="255"/>
      <c r="M36" s="255"/>
      <c r="N36" s="255"/>
      <c r="O36" s="255"/>
      <c r="Q36" s="255"/>
      <c r="R36" s="255"/>
      <c r="S36" s="255"/>
      <c r="T36" s="255"/>
      <c r="U36" s="255"/>
      <c r="V36" s="255"/>
      <c r="W36" s="255"/>
      <c r="X36" s="255"/>
      <c r="Y36" s="255"/>
      <c r="Z36" s="255"/>
      <c r="AA36" s="255"/>
      <c r="AB36" s="255"/>
      <c r="AC36" s="255"/>
      <c r="AD36" s="255"/>
      <c r="AE36" s="255"/>
      <c r="AF36" s="255"/>
      <c r="AG36" s="255"/>
      <c r="AH36" s="255"/>
      <c r="AI36" s="255"/>
      <c r="AJ36" s="255"/>
      <c r="AK36" s="255"/>
      <c r="AL36" s="255"/>
      <c r="AM36" s="255"/>
      <c r="AN36" s="255"/>
      <c r="AO36" s="255"/>
      <c r="AP36" s="255"/>
      <c r="AQ36" s="255"/>
      <c r="AR36" s="255"/>
      <c r="AS36" s="255"/>
      <c r="AT36" s="255"/>
      <c r="AU36" s="255"/>
      <c r="AV36" s="255"/>
      <c r="AW36" s="255"/>
      <c r="AX36" s="255"/>
      <c r="AY36" s="255"/>
      <c r="AZ36" s="255"/>
      <c r="BA36" s="255"/>
      <c r="BB36" s="255"/>
      <c r="BC36" s="255"/>
      <c r="BD36" s="255"/>
      <c r="BE36" s="255"/>
      <c r="BF36" s="255"/>
      <c r="BG36" s="255"/>
      <c r="BH36" s="255"/>
      <c r="BI36" s="255"/>
      <c r="BJ36" s="255"/>
      <c r="BK36" s="255"/>
      <c r="BL36" s="255"/>
      <c r="BM36" s="255"/>
      <c r="BN36" s="255"/>
      <c r="BO36" s="255"/>
      <c r="BP36" s="255"/>
      <c r="BQ36" s="255"/>
      <c r="BR36" s="255"/>
      <c r="BS36" s="255"/>
      <c r="BT36" s="255"/>
      <c r="BU36" s="255"/>
      <c r="BV36" s="255"/>
      <c r="BW36" s="255"/>
      <c r="BX36" s="255"/>
      <c r="BY36" s="255"/>
      <c r="BZ36" s="255"/>
      <c r="CA36" s="255"/>
      <c r="CB36" s="255"/>
      <c r="CC36" s="255"/>
      <c r="CD36" s="255"/>
      <c r="CE36" s="255"/>
      <c r="CF36" s="255"/>
      <c r="CG36" s="255"/>
      <c r="CH36" s="255"/>
      <c r="CI36" s="255"/>
      <c r="CJ36" s="255"/>
      <c r="CK36" s="255"/>
      <c r="CL36" s="255"/>
      <c r="CM36" s="255"/>
      <c r="CN36" s="255"/>
      <c r="CO36" s="255"/>
      <c r="CP36" s="255"/>
      <c r="CQ36" s="255"/>
      <c r="CR36" s="255"/>
      <c r="CS36" s="255"/>
      <c r="CT36" s="255"/>
      <c r="CU36" s="255"/>
      <c r="CV36" s="255"/>
      <c r="CW36" s="255"/>
      <c r="CX36" s="255"/>
      <c r="CY36" s="255"/>
      <c r="CZ36" s="255"/>
      <c r="DA36" s="255"/>
      <c r="DB36" s="255"/>
      <c r="DC36" s="255"/>
      <c r="DD36" s="255"/>
      <c r="DF36" s="255"/>
      <c r="DI36" s="255"/>
      <c r="DK36" s="255"/>
      <c r="DL36" s="255"/>
      <c r="DM36" s="255"/>
      <c r="DN36" s="255"/>
      <c r="DO36" s="255"/>
      <c r="DP36" s="255"/>
      <c r="DQ36" s="255"/>
      <c r="DR36" s="255"/>
      <c r="DS36" s="255"/>
      <c r="DT36" s="255"/>
      <c r="DU36" s="255"/>
    </row>
    <row r="37" spans="2:125">
      <c r="DU37" s="255"/>
    </row>
    <row r="38" spans="2:125">
      <c r="DT38" s="255"/>
      <c r="DU38" s="255"/>
    </row>
    <row r="39" spans="2:125"/>
    <row r="40" spans="2:125">
      <c r="DH40" s="255"/>
    </row>
    <row r="41" spans="2:125">
      <c r="DE41" s="255"/>
    </row>
    <row r="42" spans="2:125">
      <c r="DG42" s="255"/>
      <c r="DJ42" s="255"/>
    </row>
    <row r="43" spans="2:125">
      <c r="Q43" s="255"/>
      <c r="R43" s="255"/>
      <c r="S43" s="255"/>
      <c r="T43" s="255"/>
      <c r="U43" s="255"/>
      <c r="V43" s="255"/>
      <c r="W43" s="255"/>
      <c r="X43" s="255"/>
      <c r="Y43" s="255"/>
      <c r="Z43" s="255"/>
      <c r="AA43" s="255"/>
      <c r="AB43" s="255"/>
      <c r="AC43" s="255"/>
      <c r="AD43" s="255"/>
      <c r="AE43" s="255"/>
      <c r="AF43" s="255"/>
      <c r="AG43" s="255"/>
      <c r="AH43" s="255"/>
      <c r="AI43" s="255"/>
      <c r="AJ43" s="255"/>
      <c r="AK43" s="255"/>
      <c r="AL43" s="255"/>
      <c r="AM43" s="255"/>
      <c r="AN43" s="255"/>
      <c r="AO43" s="255"/>
      <c r="AP43" s="255"/>
      <c r="AQ43" s="255"/>
      <c r="AR43" s="255"/>
      <c r="AS43" s="255"/>
      <c r="AT43" s="255"/>
      <c r="AU43" s="255"/>
      <c r="AV43" s="255"/>
      <c r="AW43" s="255"/>
      <c r="AX43" s="255"/>
      <c r="AY43" s="255"/>
      <c r="AZ43" s="255"/>
      <c r="BA43" s="255"/>
      <c r="BB43" s="255"/>
      <c r="BC43" s="255"/>
      <c r="BD43" s="255"/>
      <c r="BE43" s="255"/>
      <c r="BF43" s="255"/>
      <c r="BG43" s="255"/>
      <c r="BH43" s="255"/>
      <c r="BI43" s="255"/>
      <c r="BJ43" s="255"/>
      <c r="BK43" s="255"/>
      <c r="BL43" s="255"/>
      <c r="BM43" s="255"/>
      <c r="BN43" s="255"/>
      <c r="BO43" s="255"/>
      <c r="BP43" s="255"/>
      <c r="BQ43" s="255"/>
      <c r="BR43" s="255"/>
      <c r="BS43" s="255"/>
      <c r="BT43" s="255"/>
      <c r="BU43" s="255"/>
      <c r="BV43" s="255"/>
      <c r="BW43" s="255"/>
      <c r="BX43" s="255"/>
      <c r="BY43" s="255"/>
      <c r="BZ43" s="255"/>
      <c r="CA43" s="255"/>
      <c r="CB43" s="255"/>
      <c r="CC43" s="255"/>
      <c r="CD43" s="255"/>
      <c r="CE43" s="255"/>
      <c r="CF43" s="255"/>
      <c r="CG43" s="255"/>
      <c r="CH43" s="255"/>
      <c r="CI43" s="255"/>
      <c r="CJ43" s="255"/>
      <c r="CK43" s="255"/>
      <c r="CL43" s="255"/>
      <c r="CM43" s="255"/>
      <c r="CN43" s="255"/>
      <c r="CO43" s="255"/>
      <c r="CP43" s="255"/>
      <c r="CQ43" s="255"/>
      <c r="CR43" s="255"/>
      <c r="CS43" s="255"/>
      <c r="CT43" s="255"/>
      <c r="CU43" s="255"/>
      <c r="CV43" s="255"/>
      <c r="CW43" s="255"/>
      <c r="CX43" s="255"/>
      <c r="CY43" s="255"/>
      <c r="CZ43" s="255"/>
      <c r="DA43" s="255"/>
      <c r="DB43" s="255"/>
      <c r="DC43" s="255"/>
      <c r="DD43" s="255"/>
      <c r="DF43" s="255"/>
      <c r="DI43" s="255"/>
      <c r="DK43" s="255"/>
      <c r="DL43" s="255"/>
      <c r="DM43" s="255"/>
      <c r="DN43" s="255"/>
      <c r="DO43" s="255"/>
      <c r="DP43" s="255"/>
      <c r="DQ43" s="255"/>
      <c r="DR43" s="255"/>
      <c r="DS43" s="255"/>
      <c r="DT43" s="255"/>
      <c r="DU43" s="255"/>
    </row>
    <row r="44" spans="2:125">
      <c r="DU44" s="255"/>
    </row>
    <row r="45" spans="2:125"/>
    <row r="46" spans="2:125"/>
    <row r="47" spans="2:125"/>
    <row r="48" spans="2:125">
      <c r="DT48" s="255"/>
      <c r="DU48" s="255"/>
    </row>
    <row r="49" spans="120:125">
      <c r="DU49" s="255"/>
    </row>
    <row r="50" spans="120:125">
      <c r="DU50" s="255"/>
    </row>
    <row r="51" spans="120:125">
      <c r="DP51" s="255"/>
      <c r="DQ51" s="255"/>
      <c r="DR51" s="255"/>
      <c r="DS51" s="255"/>
      <c r="DT51" s="255"/>
      <c r="DU51" s="255"/>
    </row>
    <row r="52" spans="120:125"/>
    <row r="53" spans="120:125"/>
    <row r="54" spans="120:125">
      <c r="DU54" s="255"/>
    </row>
    <row r="55" spans="120:125"/>
    <row r="56" spans="120:125"/>
    <row r="57" spans="120:125"/>
    <row r="58" spans="120:125">
      <c r="DU58" s="255"/>
    </row>
    <row r="59" spans="120:125"/>
    <row r="60" spans="120:125"/>
    <row r="61" spans="120:125"/>
    <row r="62" spans="120:125"/>
    <row r="63" spans="120:125">
      <c r="DU63" s="255"/>
    </row>
    <row r="64" spans="120:125">
      <c r="DT64" s="255"/>
      <c r="DU64" s="255"/>
    </row>
    <row r="65" spans="123:125"/>
    <row r="66" spans="123:125"/>
    <row r="67" spans="123:125"/>
    <row r="68" spans="123:125"/>
    <row r="69" spans="123:125">
      <c r="DS69" s="255"/>
      <c r="DT69" s="255"/>
      <c r="DU69" s="255"/>
    </row>
    <row r="70" spans="123:125"/>
    <row r="71" spans="123:125"/>
    <row r="72" spans="123:125"/>
    <row r="73" spans="123:125"/>
    <row r="74" spans="123:125"/>
    <row r="75" spans="123:125"/>
    <row r="76" spans="123:125"/>
    <row r="77" spans="123:125"/>
    <row r="78" spans="123:125"/>
    <row r="79" spans="123:125"/>
    <row r="80" spans="123:125"/>
    <row r="81" spans="116:125"/>
    <row r="82" spans="116:125">
      <c r="DL82" s="255"/>
    </row>
    <row r="83" spans="116:125">
      <c r="DM83" s="255"/>
      <c r="DN83" s="255"/>
      <c r="DO83" s="255"/>
      <c r="DP83" s="255"/>
      <c r="DQ83" s="255"/>
      <c r="DR83" s="255"/>
      <c r="DS83" s="255"/>
      <c r="DT83" s="255"/>
      <c r="DU83" s="255"/>
    </row>
    <row r="84" spans="116:125"/>
    <row r="85" spans="116:125"/>
    <row r="86" spans="116:125"/>
    <row r="87" spans="116:125"/>
    <row r="88" spans="116:125">
      <c r="DU88" s="255"/>
    </row>
    <row r="89" spans="116:125"/>
    <row r="90" spans="116:125"/>
    <row r="91" spans="116:125"/>
    <row r="92" spans="116:125" ht="13.5" customHeight="1"/>
    <row r="93" spans="116:125" ht="13.5" customHeight="1"/>
    <row r="94" spans="116:125" ht="13.5" customHeight="1">
      <c r="DS94" s="255"/>
      <c r="DT94" s="255"/>
      <c r="DU94" s="255"/>
    </row>
    <row r="95" spans="116:125" ht="13.5" customHeight="1">
      <c r="DU95" s="255"/>
    </row>
    <row r="96" spans="116:125" ht="13.5" customHeight="1"/>
    <row r="97" spans="124:125" ht="13.5" customHeight="1"/>
    <row r="98" spans="124:125" ht="13.5" customHeight="1"/>
    <row r="99" spans="124:125" ht="13.5" customHeight="1"/>
    <row r="100" spans="124:125" ht="13.5" customHeight="1"/>
    <row r="101" spans="124:125" ht="13.5" customHeight="1">
      <c r="DU101" s="255"/>
    </row>
    <row r="102" spans="124:125" ht="13.5" customHeight="1"/>
    <row r="103" spans="124:125" ht="13.5" customHeight="1"/>
    <row r="104" spans="124:125" ht="13.5" customHeight="1">
      <c r="DT104" s="255"/>
      <c r="DU104" s="255"/>
    </row>
    <row r="105" spans="124:125" ht="13.5" customHeight="1"/>
    <row r="106" spans="124:125" ht="13.5" customHeight="1"/>
    <row r="107" spans="124:125" ht="13.5" customHeight="1"/>
    <row r="108" spans="124:125" ht="13.5" customHeight="1"/>
    <row r="109" spans="124:125" ht="13.5" customHeight="1"/>
    <row r="110" spans="124:125" ht="13.5" customHeight="1"/>
    <row r="111" spans="124:125" ht="13.5" customHeight="1"/>
    <row r="112" spans="124:125" ht="13.5" customHeight="1"/>
    <row r="113" spans="125:125" ht="13.5" customHeight="1"/>
    <row r="114" spans="125:125" ht="13.5" customHeight="1"/>
    <row r="115" spans="125:125" ht="13.5" customHeight="1"/>
    <row r="116" spans="125:125" ht="13.5" customHeight="1">
      <c r="DU116" s="255" t="s">
        <v>566</v>
      </c>
    </row>
    <row r="120" spans="125:125" ht="13.5" hidden="1" customHeight="1"/>
    <row r="121" spans="125:125" ht="13.5" hidden="1" customHeight="1">
      <c r="DU121" s="255"/>
    </row>
  </sheetData>
  <sheetProtection algorithmName="SHA-512" hashValue="xFbSvg2YjlmggS6EQSntPVwL01gShLiFeTglOlDxURKZss4wWJ786zPrGVOI2R//qtzbWXdWEaB0eMF4EaINsg==" saltValue="uh7kk0s6IsxCtXV60jl1kQ=="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16"/>
  <sheetViews>
    <sheetView showGridLines="0" zoomScaleNormal="100" zoomScaleSheetLayoutView="55" workbookViewId="0"/>
  </sheetViews>
  <sheetFormatPr defaultColWidth="0" defaultRowHeight="13.5" customHeight="1" zeroHeight="1"/>
  <cols>
    <col min="1" max="125" width="2.5" style="256" customWidth="1"/>
    <col min="126" max="142" width="0" style="255" hidden="1" customWidth="1"/>
    <col min="143" max="16384" width="9" style="255" hidden="1"/>
  </cols>
  <sheetData>
    <row r="1" spans="1:125"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c r="AI1" s="255"/>
      <c r="AJ1" s="255"/>
      <c r="AK1" s="255"/>
      <c r="AL1" s="255"/>
      <c r="AM1" s="255"/>
      <c r="AN1" s="255"/>
      <c r="AO1" s="255"/>
      <c r="AP1" s="255"/>
      <c r="AQ1" s="255"/>
      <c r="AR1" s="255"/>
      <c r="AS1" s="255"/>
      <c r="AT1" s="255"/>
      <c r="AU1" s="255"/>
      <c r="AV1" s="255"/>
      <c r="AW1" s="255"/>
      <c r="AX1" s="255"/>
      <c r="AY1" s="255"/>
      <c r="AZ1" s="255"/>
      <c r="BA1" s="255"/>
      <c r="BB1" s="255"/>
      <c r="BC1" s="255"/>
      <c r="BD1" s="255"/>
      <c r="BE1" s="255"/>
      <c r="BF1" s="255"/>
      <c r="BG1" s="255"/>
      <c r="BH1" s="255"/>
      <c r="BI1" s="255"/>
      <c r="BJ1" s="255"/>
      <c r="BK1" s="255"/>
      <c r="BL1" s="255"/>
      <c r="BM1" s="255"/>
      <c r="BN1" s="255"/>
      <c r="BO1" s="255"/>
      <c r="BP1" s="255"/>
      <c r="BQ1" s="255"/>
      <c r="BR1" s="255"/>
      <c r="BS1" s="255"/>
      <c r="BT1" s="255"/>
      <c r="BU1" s="255"/>
      <c r="BV1" s="255"/>
      <c r="BW1" s="255"/>
      <c r="BX1" s="255"/>
      <c r="BY1" s="255"/>
      <c r="BZ1" s="255"/>
      <c r="CA1" s="255"/>
      <c r="CB1" s="255"/>
      <c r="CC1" s="255"/>
      <c r="CD1" s="255"/>
      <c r="CE1" s="255"/>
      <c r="CF1" s="255"/>
      <c r="CG1" s="255"/>
      <c r="CH1" s="255"/>
      <c r="CI1" s="255"/>
      <c r="CJ1" s="255"/>
      <c r="CK1" s="255"/>
      <c r="CL1" s="255"/>
      <c r="CM1" s="255"/>
      <c r="CN1" s="255"/>
      <c r="CO1" s="255"/>
      <c r="CP1" s="255"/>
      <c r="CQ1" s="255"/>
      <c r="CR1" s="255"/>
      <c r="CS1" s="255"/>
      <c r="CT1" s="255"/>
      <c r="CU1" s="255"/>
      <c r="CV1" s="255"/>
      <c r="CW1" s="255"/>
      <c r="CX1" s="255"/>
      <c r="CY1" s="255"/>
      <c r="CZ1" s="255"/>
      <c r="DA1" s="255"/>
      <c r="DB1" s="255"/>
      <c r="DC1" s="255"/>
      <c r="DD1" s="255"/>
      <c r="DE1" s="255"/>
      <c r="DF1" s="255"/>
      <c r="DG1" s="255"/>
      <c r="DH1" s="255"/>
      <c r="DI1" s="255"/>
      <c r="DJ1" s="255"/>
      <c r="DK1" s="255"/>
      <c r="DL1" s="255"/>
      <c r="DM1" s="255"/>
      <c r="DN1" s="255"/>
      <c r="DO1" s="255"/>
      <c r="DP1" s="255"/>
      <c r="DQ1" s="255"/>
      <c r="DR1" s="255"/>
      <c r="DS1" s="255"/>
      <c r="DT1" s="255"/>
      <c r="DU1" s="255"/>
    </row>
    <row r="2" spans="1:125">
      <c r="B2" s="255"/>
      <c r="T2" s="255"/>
    </row>
    <row r="3" spans="1:125">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c r="AI3" s="255"/>
      <c r="AJ3" s="255"/>
      <c r="AK3" s="255"/>
      <c r="AL3" s="255"/>
      <c r="AM3" s="255"/>
      <c r="AN3" s="255"/>
      <c r="AO3" s="255"/>
      <c r="AP3" s="255"/>
      <c r="AQ3" s="255"/>
      <c r="AR3" s="255"/>
      <c r="AS3" s="255"/>
      <c r="AT3" s="255"/>
      <c r="AU3" s="255"/>
      <c r="AV3" s="255"/>
      <c r="AW3" s="255"/>
      <c r="AX3" s="255"/>
      <c r="AY3" s="255"/>
      <c r="AZ3" s="255"/>
      <c r="BA3" s="255"/>
      <c r="BB3" s="255"/>
      <c r="BC3" s="255"/>
      <c r="BD3" s="255"/>
      <c r="BE3" s="255"/>
      <c r="BF3" s="255"/>
      <c r="BG3" s="255"/>
      <c r="BH3" s="255"/>
      <c r="BI3" s="255"/>
      <c r="BJ3" s="255"/>
      <c r="BK3" s="255"/>
      <c r="BL3" s="255"/>
      <c r="BM3" s="255"/>
      <c r="BN3" s="255"/>
      <c r="BO3" s="255"/>
      <c r="BP3" s="255"/>
      <c r="BQ3" s="255"/>
      <c r="BR3" s="255"/>
      <c r="BS3" s="255"/>
      <c r="BT3" s="255"/>
      <c r="BU3" s="255"/>
      <c r="BV3" s="255"/>
      <c r="BW3" s="255"/>
      <c r="BX3" s="255"/>
      <c r="BY3" s="255"/>
      <c r="BZ3" s="255"/>
      <c r="CA3" s="255"/>
      <c r="CB3" s="255"/>
      <c r="CC3" s="255"/>
      <c r="CD3" s="255"/>
      <c r="CE3" s="255"/>
      <c r="CF3" s="255"/>
      <c r="CG3" s="255"/>
      <c r="CH3" s="255"/>
      <c r="CI3" s="255"/>
      <c r="CJ3" s="255"/>
      <c r="CK3" s="255"/>
      <c r="CL3" s="255"/>
      <c r="CM3" s="255"/>
      <c r="CN3" s="255"/>
      <c r="CO3" s="255"/>
      <c r="CP3" s="255"/>
      <c r="CQ3" s="255"/>
      <c r="CR3" s="255"/>
      <c r="CS3" s="255"/>
      <c r="CT3" s="255"/>
      <c r="CU3" s="255"/>
      <c r="CV3" s="255"/>
      <c r="CW3" s="255"/>
      <c r="CX3" s="255"/>
      <c r="CY3" s="255"/>
      <c r="CZ3" s="255"/>
      <c r="DA3" s="255"/>
      <c r="DB3" s="255"/>
      <c r="DC3" s="255"/>
      <c r="DD3" s="255"/>
      <c r="DE3" s="255"/>
      <c r="DF3" s="255"/>
      <c r="DG3" s="255"/>
      <c r="DH3" s="255"/>
      <c r="DI3" s="255"/>
      <c r="DJ3" s="255"/>
      <c r="DK3" s="255"/>
      <c r="DL3" s="255"/>
      <c r="DM3" s="255"/>
      <c r="DN3" s="255"/>
      <c r="DO3" s="255"/>
      <c r="DP3" s="255"/>
      <c r="DQ3" s="255"/>
      <c r="DR3" s="255"/>
      <c r="DS3" s="255"/>
      <c r="DT3" s="255"/>
      <c r="DU3" s="255"/>
    </row>
    <row r="4" spans="1:125"/>
    <row r="5" spans="1:125"/>
    <row r="6" spans="1:125"/>
    <row r="7" spans="1:125"/>
    <row r="8" spans="1:125"/>
    <row r="9" spans="1:125"/>
    <row r="10" spans="1:125"/>
    <row r="11" spans="1:125"/>
    <row r="12" spans="1:125"/>
    <row r="13" spans="1:125"/>
    <row r="14" spans="1:125"/>
    <row r="15" spans="1:125"/>
    <row r="16" spans="1:125"/>
    <row r="17"/>
    <row r="18"/>
    <row r="19"/>
    <row r="20"/>
    <row r="21"/>
    <row r="22"/>
    <row r="23"/>
    <row r="24"/>
    <row r="25"/>
    <row r="26"/>
    <row r="27"/>
    <row r="28"/>
    <row r="29"/>
    <row r="30"/>
    <row r="31"/>
    <row r="32"/>
    <row r="33" spans="2:125">
      <c r="B33" s="255"/>
      <c r="G33" s="255"/>
      <c r="I33" s="255"/>
    </row>
    <row r="34" spans="2:125">
      <c r="C34" s="255"/>
      <c r="P34" s="255"/>
      <c r="R34" s="255"/>
      <c r="U34" s="255"/>
    </row>
    <row r="35" spans="2:125">
      <c r="D35" s="255"/>
      <c r="E35" s="255"/>
      <c r="T35" s="255"/>
      <c r="W35" s="255"/>
      <c r="X35" s="255"/>
      <c r="Y35" s="255"/>
      <c r="Z35" s="255"/>
      <c r="AA35" s="255"/>
      <c r="AB35" s="255"/>
      <c r="AC35" s="255"/>
      <c r="AD35" s="255"/>
      <c r="AE35" s="255"/>
      <c r="AF35" s="255"/>
      <c r="AG35" s="255"/>
      <c r="AH35" s="255"/>
      <c r="AI35" s="255"/>
      <c r="AJ35" s="255"/>
      <c r="AK35" s="255"/>
      <c r="AL35" s="255"/>
      <c r="AM35" s="255"/>
      <c r="AN35" s="255"/>
      <c r="AO35" s="255"/>
      <c r="AP35" s="255"/>
      <c r="AQ35" s="255"/>
      <c r="AR35" s="255"/>
      <c r="AS35" s="255"/>
      <c r="AT35" s="255"/>
      <c r="AU35" s="255"/>
      <c r="AV35" s="255"/>
      <c r="AW35" s="255"/>
      <c r="AX35" s="255"/>
      <c r="AY35" s="255"/>
      <c r="AZ35" s="255"/>
      <c r="BA35" s="255"/>
      <c r="BB35" s="255"/>
      <c r="BC35" s="255"/>
      <c r="BD35" s="255"/>
      <c r="BE35" s="255"/>
      <c r="BF35" s="255"/>
      <c r="BG35" s="255"/>
      <c r="BH35" s="255"/>
      <c r="BI35" s="255"/>
      <c r="BJ35" s="255"/>
      <c r="BK35" s="255"/>
      <c r="BL35" s="255"/>
      <c r="BM35" s="255"/>
      <c r="BN35" s="255"/>
      <c r="BO35" s="255"/>
      <c r="BP35" s="255"/>
      <c r="BQ35" s="255"/>
      <c r="BR35" s="255"/>
      <c r="BS35" s="255"/>
      <c r="BT35" s="255"/>
      <c r="BU35" s="255"/>
      <c r="BV35" s="255"/>
      <c r="BW35" s="255"/>
      <c r="BX35" s="255"/>
      <c r="BY35" s="255"/>
      <c r="BZ35" s="255"/>
      <c r="CA35" s="255"/>
      <c r="CB35" s="255"/>
      <c r="CC35" s="255"/>
      <c r="CD35" s="255"/>
      <c r="CE35" s="255"/>
      <c r="CF35" s="255"/>
      <c r="CG35" s="255"/>
      <c r="CH35" s="255"/>
      <c r="CI35" s="255"/>
      <c r="CJ35" s="255"/>
      <c r="CK35" s="255"/>
      <c r="CL35" s="255"/>
      <c r="CM35" s="255"/>
      <c r="CN35" s="255"/>
      <c r="CO35" s="255"/>
      <c r="CP35" s="255"/>
      <c r="CQ35" s="255"/>
      <c r="CR35" s="255"/>
      <c r="CS35" s="255"/>
      <c r="CT35" s="255"/>
      <c r="CU35" s="255"/>
      <c r="CV35" s="255"/>
      <c r="CW35" s="255"/>
      <c r="CX35" s="255"/>
      <c r="CY35" s="255"/>
      <c r="CZ35" s="255"/>
      <c r="DA35" s="255"/>
      <c r="DB35" s="255"/>
      <c r="DC35" s="255"/>
      <c r="DD35" s="255"/>
      <c r="DE35" s="255"/>
      <c r="DF35" s="255"/>
      <c r="DG35" s="255"/>
      <c r="DH35" s="255"/>
      <c r="DI35" s="255"/>
      <c r="DJ35" s="255"/>
      <c r="DK35" s="255"/>
      <c r="DL35" s="255"/>
      <c r="DM35" s="255"/>
      <c r="DN35" s="255"/>
      <c r="DO35" s="255"/>
      <c r="DP35" s="255"/>
      <c r="DQ35" s="255"/>
      <c r="DR35" s="255"/>
      <c r="DS35" s="255"/>
      <c r="DT35" s="255"/>
      <c r="DU35" s="255"/>
    </row>
    <row r="36" spans="2:125">
      <c r="F36" s="255"/>
      <c r="H36" s="255"/>
      <c r="J36" s="255"/>
      <c r="K36" s="255"/>
      <c r="L36" s="255"/>
      <c r="M36" s="255"/>
      <c r="N36" s="255"/>
      <c r="O36" s="255"/>
      <c r="Q36" s="255"/>
      <c r="S36" s="255"/>
      <c r="V36" s="255"/>
    </row>
    <row r="37" spans="2:125"/>
    <row r="38" spans="2:125"/>
    <row r="39" spans="2:125"/>
    <row r="40" spans="2:125">
      <c r="U40" s="255"/>
    </row>
    <row r="41" spans="2:125">
      <c r="R41" s="255"/>
    </row>
    <row r="42" spans="2:125">
      <c r="T42" s="255"/>
      <c r="W42" s="255"/>
      <c r="X42" s="255"/>
      <c r="Y42" s="255"/>
      <c r="Z42" s="255"/>
      <c r="AA42" s="255"/>
      <c r="AB42" s="255"/>
      <c r="AC42" s="255"/>
      <c r="AD42" s="255"/>
      <c r="AE42" s="255"/>
      <c r="AF42" s="255"/>
      <c r="AG42" s="255"/>
      <c r="AH42" s="255"/>
      <c r="AI42" s="255"/>
      <c r="AJ42" s="255"/>
      <c r="AK42" s="255"/>
      <c r="AL42" s="255"/>
      <c r="AM42" s="255"/>
      <c r="AN42" s="255"/>
      <c r="AO42" s="255"/>
      <c r="AP42" s="255"/>
      <c r="AQ42" s="255"/>
      <c r="AR42" s="255"/>
      <c r="AS42" s="255"/>
      <c r="AT42" s="255"/>
      <c r="AU42" s="255"/>
      <c r="AV42" s="255"/>
      <c r="AW42" s="255"/>
      <c r="AX42" s="255"/>
      <c r="AY42" s="255"/>
      <c r="AZ42" s="255"/>
      <c r="BA42" s="255"/>
      <c r="BB42" s="255"/>
      <c r="BC42" s="255"/>
      <c r="BD42" s="255"/>
      <c r="BE42" s="255"/>
      <c r="BF42" s="255"/>
      <c r="BG42" s="255"/>
      <c r="BH42" s="255"/>
      <c r="BI42" s="255"/>
      <c r="BJ42" s="255"/>
      <c r="BK42" s="255"/>
      <c r="BL42" s="255"/>
      <c r="BM42" s="255"/>
      <c r="BN42" s="255"/>
      <c r="BO42" s="255"/>
      <c r="BP42" s="255"/>
      <c r="BQ42" s="255"/>
      <c r="BR42" s="255"/>
      <c r="BS42" s="255"/>
      <c r="BT42" s="255"/>
      <c r="BU42" s="255"/>
      <c r="BV42" s="255"/>
      <c r="BW42" s="255"/>
      <c r="BX42" s="255"/>
      <c r="BY42" s="255"/>
      <c r="BZ42" s="255"/>
      <c r="CA42" s="255"/>
      <c r="CB42" s="255"/>
      <c r="CC42" s="255"/>
      <c r="CD42" s="255"/>
      <c r="CE42" s="255"/>
      <c r="CF42" s="255"/>
      <c r="CG42" s="255"/>
      <c r="CH42" s="255"/>
      <c r="CI42" s="255"/>
      <c r="CJ42" s="255"/>
      <c r="CK42" s="255"/>
      <c r="CL42" s="255"/>
      <c r="CM42" s="255"/>
      <c r="CN42" s="255"/>
      <c r="CO42" s="255"/>
      <c r="CP42" s="255"/>
      <c r="CQ42" s="255"/>
      <c r="CR42" s="255"/>
      <c r="CS42" s="255"/>
      <c r="CT42" s="255"/>
      <c r="CU42" s="255"/>
      <c r="CV42" s="255"/>
      <c r="CW42" s="255"/>
      <c r="CX42" s="255"/>
      <c r="CY42" s="255"/>
      <c r="CZ42" s="255"/>
      <c r="DA42" s="255"/>
      <c r="DB42" s="255"/>
      <c r="DC42" s="255"/>
      <c r="DD42" s="255"/>
      <c r="DE42" s="255"/>
      <c r="DF42" s="255"/>
      <c r="DG42" s="255"/>
      <c r="DH42" s="255"/>
      <c r="DI42" s="255"/>
      <c r="DJ42" s="255"/>
      <c r="DK42" s="255"/>
      <c r="DL42" s="255"/>
      <c r="DM42" s="255"/>
      <c r="DN42" s="255"/>
      <c r="DO42" s="255"/>
      <c r="DP42" s="255"/>
      <c r="DQ42" s="255"/>
      <c r="DR42" s="255"/>
      <c r="DS42" s="255"/>
      <c r="DT42" s="255"/>
      <c r="DU42" s="255"/>
    </row>
    <row r="43" spans="2:125">
      <c r="Q43" s="255"/>
      <c r="S43" s="255"/>
      <c r="V43" s="255"/>
    </row>
    <row r="44" spans="2:125"/>
    <row r="45" spans="2:125"/>
    <row r="46" spans="2:125"/>
    <row r="47" spans="2:125"/>
    <row r="48" spans="2:125"/>
    <row r="49"/>
    <row r="50"/>
    <row r="51"/>
    <row r="52"/>
    <row r="53"/>
    <row r="54"/>
    <row r="55"/>
    <row r="56"/>
    <row r="57"/>
    <row r="58"/>
    <row r="59"/>
    <row r="60"/>
    <row r="61"/>
    <row r="62"/>
    <row r="63"/>
    <row r="64"/>
    <row r="65"/>
    <row r="66"/>
    <row r="67"/>
    <row r="68"/>
    <row r="69"/>
    <row r="70"/>
    <row r="71"/>
    <row r="72"/>
    <row r="73"/>
    <row r="74"/>
    <row r="75"/>
    <row r="76"/>
    <row r="77"/>
    <row r="78"/>
    <row r="79"/>
    <row r="80"/>
    <row r="81"/>
    <row r="82"/>
    <row r="83"/>
    <row r="84"/>
    <row r="85"/>
    <row r="86"/>
    <row r="87"/>
    <row r="88"/>
    <row r="89"/>
    <row r="90"/>
    <row r="91"/>
    <row r="92" ht="13.5" customHeight="1"/>
    <row r="93" ht="13.5" customHeight="1"/>
    <row r="94" ht="13.5" customHeight="1"/>
    <row r="95" ht="13.5" customHeight="1"/>
    <row r="96" ht="13.5" customHeight="1"/>
    <row r="97" ht="13.5" customHeight="1"/>
    <row r="98" ht="13.5" customHeight="1"/>
    <row r="99" ht="13.5" customHeight="1"/>
    <row r="100" ht="13.5" customHeight="1"/>
    <row r="101" ht="13.5" customHeight="1"/>
    <row r="102" ht="13.5" customHeight="1"/>
    <row r="103" ht="13.5" customHeight="1"/>
    <row r="104" ht="13.5" customHeight="1"/>
    <row r="105" ht="13.5" customHeight="1"/>
    <row r="106" ht="13.5" customHeight="1"/>
    <row r="107" ht="13.5" customHeight="1"/>
    <row r="108" ht="13.5" customHeight="1"/>
    <row r="109" ht="13.5" customHeight="1"/>
    <row r="110" ht="13.5" customHeight="1"/>
    <row r="111" ht="13.5" customHeight="1"/>
    <row r="112" ht="13.5" customHeight="1"/>
    <row r="113" spans="125:125" ht="13.5" customHeight="1"/>
    <row r="114" spans="125:125" ht="13.5" customHeight="1"/>
    <row r="115" spans="125:125" ht="13.5" customHeight="1"/>
    <row r="116" spans="125:125" ht="13.5" customHeight="1">
      <c r="DU116" s="256" t="s">
        <v>567</v>
      </c>
    </row>
  </sheetData>
  <sheetProtection algorithmName="SHA-512" hashValue="nfKrApoiUsIOzXIgHRhM993nqzFykCrEiPNX3JJ5u0UEel32JHqKo0IoWcCkFSZSLH3Gk+gKxfAW0c8f4EKgKg==" saltValue="4P9i/GjzGcGjpTudhmsRAg==" spinCount="100000" sheet="1" objects="1" scenarios="1"/>
  <dataConsolidate/>
  <phoneticPr fontId="2"/>
  <printOptions horizontalCentered="1" verticalCentered="1"/>
  <pageMargins left="0" right="0" top="0.19685039370078741" bottom="0" header="0.39370078740157483" footer="0"/>
  <pageSetup paperSize="9" scale="39"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0"/>
  <sheetViews>
    <sheetView showGridLines="0" zoomScaleSheetLayoutView="100" workbookViewId="0"/>
  </sheetViews>
  <sheetFormatPr defaultColWidth="0" defaultRowHeight="13.5" customHeight="1" zeroHeight="1"/>
  <cols>
    <col min="1" max="1" width="8.25" style="1" customWidth="1"/>
    <col min="2" max="16" width="14.625" style="1" customWidth="1"/>
    <col min="17"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spans="2:10" ht="16.5" customHeight="1"/>
    <row r="34" spans="2:10" ht="16.5" customHeight="1"/>
    <row r="35" spans="2:10" ht="16.5" customHeight="1"/>
    <row r="36" spans="2:10" ht="16.5" customHeight="1"/>
    <row r="37" spans="2:10" ht="16.5" customHeight="1"/>
    <row r="38" spans="2:10" ht="16.5" customHeight="1"/>
    <row r="39" spans="2:10" ht="16.5" customHeight="1"/>
    <row r="40" spans="2:10" ht="16.5" customHeight="1"/>
    <row r="41" spans="2:10" ht="16.5" customHeight="1"/>
    <row r="42" spans="2:10" ht="16.5" customHeight="1"/>
    <row r="43" spans="2:10" ht="16.5" customHeight="1"/>
    <row r="44" spans="2:10" ht="16.5" customHeight="1"/>
    <row r="45" spans="2:10" ht="29.25" customHeight="1" thickBot="1">
      <c r="B45" s="2"/>
      <c r="C45" s="2"/>
      <c r="D45" s="2"/>
      <c r="E45" s="2"/>
      <c r="F45" s="2"/>
      <c r="G45" s="2"/>
      <c r="H45" s="2"/>
      <c r="I45" s="2"/>
      <c r="J45" s="3" t="s">
        <v>0</v>
      </c>
    </row>
    <row r="46" spans="2:10" ht="29.25" customHeight="1" thickBot="1">
      <c r="B46" s="4" t="s">
        <v>1</v>
      </c>
      <c r="C46" s="5"/>
      <c r="D46" s="5"/>
      <c r="E46" s="6" t="s">
        <v>2</v>
      </c>
      <c r="F46" s="7" t="s">
        <v>568</v>
      </c>
      <c r="G46" s="8" t="s">
        <v>569</v>
      </c>
      <c r="H46" s="8" t="s">
        <v>570</v>
      </c>
      <c r="I46" s="8" t="s">
        <v>571</v>
      </c>
      <c r="J46" s="9" t="s">
        <v>572</v>
      </c>
    </row>
    <row r="47" spans="2:10" ht="57.75" customHeight="1">
      <c r="B47" s="10"/>
      <c r="C47" s="1171" t="s">
        <v>3</v>
      </c>
      <c r="D47" s="1171"/>
      <c r="E47" s="1172"/>
      <c r="F47" s="11">
        <v>19.829999999999998</v>
      </c>
      <c r="G47" s="12">
        <v>20.41</v>
      </c>
      <c r="H47" s="12">
        <v>18.239999999999998</v>
      </c>
      <c r="I47" s="12">
        <v>15.65</v>
      </c>
      <c r="J47" s="13">
        <v>20.13</v>
      </c>
    </row>
    <row r="48" spans="2:10" ht="57.75" customHeight="1">
      <c r="B48" s="14"/>
      <c r="C48" s="1173" t="s">
        <v>4</v>
      </c>
      <c r="D48" s="1173"/>
      <c r="E48" s="1174"/>
      <c r="F48" s="15">
        <v>12.15</v>
      </c>
      <c r="G48" s="16">
        <v>11.69</v>
      </c>
      <c r="H48" s="16">
        <v>13.12</v>
      </c>
      <c r="I48" s="16">
        <v>19.670000000000002</v>
      </c>
      <c r="J48" s="17">
        <v>21.34</v>
      </c>
    </row>
    <row r="49" spans="2:10" ht="57.75" customHeight="1" thickBot="1">
      <c r="B49" s="18"/>
      <c r="C49" s="1175" t="s">
        <v>5</v>
      </c>
      <c r="D49" s="1175"/>
      <c r="E49" s="1176"/>
      <c r="F49" s="19" t="s">
        <v>573</v>
      </c>
      <c r="G49" s="20" t="s">
        <v>574</v>
      </c>
      <c r="H49" s="20" t="s">
        <v>575</v>
      </c>
      <c r="I49" s="20">
        <v>5.28</v>
      </c>
      <c r="J49" s="21">
        <v>0.87</v>
      </c>
    </row>
    <row r="50" spans="2:10"/>
  </sheetData>
  <sheetProtection algorithmName="SHA-512" hashValue="RCKHgxw0XuS5Z9eJQ3kSIAODbRM/Syo5tyiJ7jLV7Ur1AeJLB9Rm6eCWLn2QwEX0ynb6btirpeXBHHIoGtbaCw==" saltValue="XmsrCYk8byzuA3SNCAlZbw=="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3.5" customHeight="1" zeroHeight="1"/>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c r="A1" s="22"/>
      <c r="B1" s="22"/>
      <c r="C1" s="22"/>
      <c r="D1" s="22"/>
      <c r="E1" s="22"/>
      <c r="F1" s="22"/>
      <c r="G1" s="22"/>
      <c r="H1" s="22"/>
      <c r="I1" s="22"/>
      <c r="J1" s="22"/>
      <c r="K1" s="22"/>
      <c r="L1" s="22"/>
      <c r="M1" s="22"/>
      <c r="N1" s="22"/>
      <c r="O1" s="22"/>
      <c r="P1" s="22"/>
    </row>
    <row r="2" spans="1:16" ht="16.5" customHeight="1">
      <c r="A2" s="22"/>
      <c r="B2" s="22"/>
      <c r="C2" s="22"/>
      <c r="D2" s="22"/>
      <c r="E2" s="22"/>
      <c r="F2" s="22"/>
      <c r="G2" s="22"/>
      <c r="H2" s="22"/>
      <c r="I2" s="22"/>
      <c r="J2" s="22"/>
      <c r="K2" s="22"/>
      <c r="L2" s="22"/>
      <c r="M2" s="22"/>
      <c r="N2" s="22"/>
      <c r="O2" s="22"/>
      <c r="P2" s="22"/>
    </row>
    <row r="3" spans="1:16" ht="16.5" customHeight="1">
      <c r="A3" s="22"/>
      <c r="B3" s="22"/>
      <c r="C3" s="22"/>
      <c r="D3" s="22"/>
      <c r="E3" s="22"/>
      <c r="F3" s="22"/>
      <c r="G3" s="22"/>
      <c r="H3" s="22"/>
      <c r="I3" s="22"/>
      <c r="J3" s="22"/>
      <c r="K3" s="22"/>
      <c r="L3" s="22"/>
      <c r="M3" s="22"/>
      <c r="N3" s="22"/>
      <c r="O3" s="22"/>
      <c r="P3" s="22"/>
    </row>
    <row r="4" spans="1:16" ht="16.5" customHeight="1">
      <c r="A4" s="22"/>
      <c r="B4" s="22"/>
      <c r="C4" s="22"/>
      <c r="D4" s="22"/>
      <c r="E4" s="22"/>
      <c r="F4" s="22"/>
      <c r="G4" s="22"/>
      <c r="H4" s="22"/>
      <c r="I4" s="22"/>
      <c r="J4" s="22"/>
      <c r="K4" s="22"/>
      <c r="L4" s="22"/>
      <c r="M4" s="22"/>
      <c r="N4" s="22"/>
      <c r="O4" s="22"/>
      <c r="P4" s="22"/>
    </row>
    <row r="5" spans="1:16" ht="16.5" customHeight="1">
      <c r="A5" s="22"/>
      <c r="B5" s="22"/>
      <c r="C5" s="22"/>
      <c r="D5" s="22"/>
      <c r="E5" s="22"/>
      <c r="F5" s="22"/>
      <c r="G5" s="22"/>
      <c r="H5" s="22"/>
      <c r="I5" s="22"/>
      <c r="J5" s="22"/>
      <c r="K5" s="22"/>
      <c r="L5" s="22"/>
      <c r="M5" s="22"/>
      <c r="N5" s="22"/>
      <c r="O5" s="22"/>
      <c r="P5" s="22"/>
    </row>
    <row r="6" spans="1:16" ht="16.5" customHeight="1">
      <c r="A6" s="22"/>
      <c r="B6" s="22"/>
      <c r="C6" s="22"/>
      <c r="D6" s="22"/>
      <c r="E6" s="22"/>
      <c r="F6" s="22"/>
      <c r="G6" s="22"/>
      <c r="H6" s="22"/>
      <c r="I6" s="22"/>
      <c r="J6" s="22"/>
      <c r="K6" s="22"/>
      <c r="L6" s="22"/>
      <c r="M6" s="22"/>
      <c r="N6" s="22"/>
      <c r="O6" s="22"/>
      <c r="P6" s="22"/>
    </row>
    <row r="7" spans="1:16" ht="16.5" customHeight="1">
      <c r="A7" s="22"/>
      <c r="B7" s="22"/>
      <c r="C7" s="22"/>
      <c r="D7" s="22"/>
      <c r="E7" s="22"/>
      <c r="F7" s="22"/>
      <c r="G7" s="22"/>
      <c r="H7" s="22"/>
      <c r="I7" s="22"/>
      <c r="J7" s="22"/>
      <c r="K7" s="22"/>
      <c r="L7" s="22"/>
      <c r="M7" s="22"/>
      <c r="N7" s="22"/>
      <c r="O7" s="22"/>
      <c r="P7" s="22"/>
    </row>
    <row r="8" spans="1:16" ht="16.5" customHeight="1">
      <c r="A8" s="22"/>
      <c r="B8" s="22"/>
      <c r="C8" s="22"/>
      <c r="D8" s="22"/>
      <c r="E8" s="22"/>
      <c r="F8" s="22"/>
      <c r="G8" s="22"/>
      <c r="H8" s="22"/>
      <c r="I8" s="22"/>
      <c r="J8" s="22"/>
      <c r="K8" s="22"/>
      <c r="L8" s="22"/>
      <c r="M8" s="22"/>
      <c r="N8" s="22"/>
      <c r="O8" s="22"/>
      <c r="P8" s="22"/>
    </row>
    <row r="9" spans="1:16" ht="16.5" customHeight="1">
      <c r="A9" s="22"/>
      <c r="B9" s="22"/>
      <c r="C9" s="22"/>
      <c r="D9" s="22"/>
      <c r="E9" s="22"/>
      <c r="F9" s="22"/>
      <c r="G9" s="22"/>
      <c r="H9" s="22"/>
      <c r="I9" s="22"/>
      <c r="J9" s="22"/>
      <c r="K9" s="22"/>
      <c r="L9" s="22"/>
      <c r="M9" s="22"/>
      <c r="N9" s="22"/>
      <c r="O9" s="22"/>
      <c r="P9" s="22"/>
    </row>
    <row r="10" spans="1:16" ht="16.5" customHeight="1">
      <c r="A10" s="22"/>
      <c r="B10" s="22"/>
      <c r="C10" s="22"/>
      <c r="D10" s="22"/>
      <c r="E10" s="22"/>
      <c r="F10" s="22"/>
      <c r="G10" s="22"/>
      <c r="H10" s="22"/>
      <c r="I10" s="22"/>
      <c r="J10" s="22"/>
      <c r="K10" s="22"/>
      <c r="L10" s="22"/>
      <c r="M10" s="22"/>
      <c r="N10" s="22"/>
      <c r="O10" s="22"/>
      <c r="P10" s="22"/>
    </row>
    <row r="11" spans="1:16" ht="16.5" customHeight="1">
      <c r="A11" s="22"/>
      <c r="B11" s="22"/>
      <c r="C11" s="22"/>
      <c r="D11" s="22"/>
      <c r="E11" s="22"/>
      <c r="F11" s="22"/>
      <c r="G11" s="22"/>
      <c r="H11" s="22"/>
      <c r="I11" s="22"/>
      <c r="J11" s="22"/>
      <c r="K11" s="22"/>
      <c r="L11" s="22"/>
      <c r="M11" s="22"/>
      <c r="N11" s="22"/>
      <c r="O11" s="22"/>
      <c r="P11" s="22"/>
    </row>
    <row r="12" spans="1:16" ht="16.5" customHeight="1">
      <c r="A12" s="22"/>
      <c r="B12" s="22"/>
      <c r="C12" s="22"/>
      <c r="D12" s="22"/>
      <c r="E12" s="22"/>
      <c r="F12" s="22"/>
      <c r="G12" s="22"/>
      <c r="H12" s="22"/>
      <c r="I12" s="22"/>
      <c r="J12" s="22"/>
      <c r="K12" s="22"/>
      <c r="L12" s="22"/>
      <c r="M12" s="22"/>
      <c r="N12" s="22"/>
      <c r="O12" s="22"/>
      <c r="P12" s="22"/>
    </row>
    <row r="13" spans="1:16" ht="16.5" customHeight="1">
      <c r="A13" s="22"/>
      <c r="B13" s="22"/>
      <c r="C13" s="22"/>
      <c r="D13" s="22"/>
      <c r="E13" s="22"/>
      <c r="F13" s="22"/>
      <c r="G13" s="22"/>
      <c r="H13" s="22"/>
      <c r="I13" s="22"/>
      <c r="J13" s="22"/>
      <c r="K13" s="22"/>
      <c r="L13" s="22"/>
      <c r="M13" s="22"/>
      <c r="N13" s="22"/>
      <c r="O13" s="22"/>
      <c r="P13" s="22"/>
    </row>
    <row r="14" spans="1:16" ht="16.5" customHeight="1">
      <c r="A14" s="22"/>
      <c r="B14" s="22"/>
      <c r="C14" s="22"/>
      <c r="D14" s="22"/>
      <c r="E14" s="22"/>
      <c r="F14" s="22"/>
      <c r="G14" s="22"/>
      <c r="H14" s="22"/>
      <c r="I14" s="22"/>
      <c r="J14" s="22"/>
      <c r="K14" s="22"/>
      <c r="L14" s="22"/>
      <c r="M14" s="22"/>
      <c r="N14" s="22"/>
      <c r="O14" s="22"/>
      <c r="P14" s="22"/>
    </row>
    <row r="15" spans="1:16" ht="16.5" customHeight="1">
      <c r="A15" s="22"/>
      <c r="B15" s="22"/>
      <c r="C15" s="22"/>
      <c r="D15" s="22"/>
      <c r="E15" s="22"/>
      <c r="F15" s="22"/>
      <c r="G15" s="22"/>
      <c r="H15" s="22"/>
      <c r="I15" s="22"/>
      <c r="J15" s="22"/>
      <c r="K15" s="22"/>
      <c r="L15" s="22"/>
      <c r="M15" s="22"/>
      <c r="N15" s="22"/>
      <c r="O15" s="22"/>
      <c r="P15" s="22"/>
    </row>
    <row r="16" spans="1:16" ht="16.5" customHeight="1">
      <c r="A16" s="22"/>
      <c r="B16" s="22"/>
      <c r="C16" s="22"/>
      <c r="D16" s="22"/>
      <c r="E16" s="22"/>
      <c r="F16" s="22"/>
      <c r="G16" s="22"/>
      <c r="H16" s="22"/>
      <c r="I16" s="22"/>
      <c r="J16" s="22"/>
      <c r="K16" s="22"/>
      <c r="L16" s="22"/>
      <c r="M16" s="22"/>
      <c r="N16" s="22"/>
      <c r="O16" s="22"/>
      <c r="P16" s="22"/>
    </row>
    <row r="17" spans="1:16" ht="16.5" customHeight="1">
      <c r="A17" s="22"/>
      <c r="B17" s="22"/>
      <c r="C17" s="22"/>
      <c r="D17" s="22"/>
      <c r="E17" s="22"/>
      <c r="F17" s="22"/>
      <c r="G17" s="22"/>
      <c r="H17" s="22"/>
      <c r="I17" s="22"/>
      <c r="J17" s="22"/>
      <c r="K17" s="22"/>
      <c r="L17" s="22"/>
      <c r="M17" s="22"/>
      <c r="N17" s="22"/>
      <c r="O17" s="22"/>
      <c r="P17" s="22"/>
    </row>
    <row r="18" spans="1:16" ht="16.5" customHeight="1">
      <c r="A18" s="22"/>
      <c r="B18" s="22"/>
      <c r="C18" s="22"/>
      <c r="D18" s="22"/>
      <c r="E18" s="22"/>
      <c r="F18" s="22"/>
      <c r="G18" s="22"/>
      <c r="H18" s="22"/>
      <c r="I18" s="22"/>
      <c r="J18" s="22"/>
      <c r="K18" s="22"/>
      <c r="L18" s="22"/>
      <c r="M18" s="22"/>
      <c r="N18" s="22"/>
      <c r="O18" s="22"/>
      <c r="P18" s="22"/>
    </row>
    <row r="19" spans="1:16" ht="16.5" customHeight="1">
      <c r="A19" s="22"/>
      <c r="B19" s="22"/>
      <c r="C19" s="22"/>
      <c r="D19" s="22"/>
      <c r="E19" s="22"/>
      <c r="F19" s="22"/>
      <c r="G19" s="22"/>
      <c r="H19" s="22"/>
      <c r="I19" s="22"/>
      <c r="J19" s="22"/>
      <c r="K19" s="22"/>
      <c r="L19" s="22"/>
      <c r="M19" s="22"/>
      <c r="N19" s="22"/>
      <c r="O19" s="22"/>
      <c r="P19" s="22"/>
    </row>
    <row r="20" spans="1:16" ht="16.5" customHeight="1">
      <c r="A20" s="22"/>
      <c r="B20" s="22"/>
      <c r="C20" s="22"/>
      <c r="D20" s="22"/>
      <c r="E20" s="22"/>
      <c r="F20" s="22"/>
      <c r="G20" s="22"/>
      <c r="H20" s="22"/>
      <c r="I20" s="22"/>
      <c r="J20" s="22"/>
      <c r="K20" s="22"/>
      <c r="L20" s="22"/>
      <c r="M20" s="22"/>
      <c r="N20" s="22"/>
      <c r="O20" s="22"/>
      <c r="P20" s="22"/>
    </row>
    <row r="21" spans="1:16" ht="16.5" customHeight="1">
      <c r="A21" s="22"/>
      <c r="B21" s="22"/>
      <c r="C21" s="22"/>
      <c r="D21" s="22"/>
      <c r="E21" s="22"/>
      <c r="F21" s="22"/>
      <c r="G21" s="22"/>
      <c r="H21" s="22"/>
      <c r="I21" s="22"/>
      <c r="J21" s="22"/>
      <c r="K21" s="22"/>
      <c r="L21" s="22"/>
      <c r="M21" s="22"/>
      <c r="N21" s="22"/>
      <c r="O21" s="22"/>
      <c r="P21" s="22"/>
    </row>
    <row r="22" spans="1:16" ht="16.5" customHeight="1">
      <c r="A22" s="22"/>
      <c r="B22" s="22"/>
      <c r="C22" s="22"/>
      <c r="D22" s="22"/>
      <c r="E22" s="22"/>
      <c r="F22" s="22"/>
      <c r="G22" s="22"/>
      <c r="H22" s="22"/>
      <c r="I22" s="22"/>
      <c r="J22" s="22"/>
      <c r="K22" s="22"/>
      <c r="L22" s="22"/>
      <c r="M22" s="22"/>
      <c r="N22" s="22"/>
      <c r="O22" s="22"/>
      <c r="P22" s="22"/>
    </row>
    <row r="23" spans="1:16" ht="16.5" customHeight="1">
      <c r="A23" s="22"/>
      <c r="B23" s="22"/>
      <c r="C23" s="22"/>
      <c r="D23" s="22"/>
      <c r="E23" s="22"/>
      <c r="F23" s="22"/>
      <c r="G23" s="22"/>
      <c r="H23" s="22"/>
      <c r="I23" s="22"/>
      <c r="J23" s="22"/>
      <c r="K23" s="22"/>
      <c r="L23" s="22"/>
      <c r="M23" s="22"/>
      <c r="N23" s="22"/>
      <c r="O23" s="22"/>
      <c r="P23" s="22"/>
    </row>
    <row r="24" spans="1:16" ht="16.5" customHeight="1">
      <c r="A24" s="22"/>
      <c r="B24" s="22"/>
      <c r="C24" s="22"/>
      <c r="D24" s="22"/>
      <c r="E24" s="22"/>
      <c r="F24" s="22"/>
      <c r="G24" s="22"/>
      <c r="H24" s="22"/>
      <c r="I24" s="22"/>
      <c r="J24" s="22"/>
      <c r="K24" s="22"/>
      <c r="L24" s="22"/>
      <c r="M24" s="22"/>
      <c r="N24" s="22"/>
      <c r="O24" s="22"/>
      <c r="P24" s="22"/>
    </row>
    <row r="25" spans="1:16" ht="16.5" customHeight="1">
      <c r="A25" s="22"/>
      <c r="B25" s="22"/>
      <c r="C25" s="22"/>
      <c r="D25" s="22"/>
      <c r="E25" s="22"/>
      <c r="F25" s="22"/>
      <c r="G25" s="22"/>
      <c r="H25" s="22"/>
      <c r="I25" s="22"/>
      <c r="J25" s="22"/>
      <c r="K25" s="22"/>
      <c r="L25" s="22"/>
      <c r="M25" s="22"/>
      <c r="N25" s="22"/>
      <c r="O25" s="22"/>
      <c r="P25" s="22"/>
    </row>
    <row r="26" spans="1:16" ht="16.5" customHeight="1">
      <c r="A26" s="22"/>
      <c r="B26" s="22"/>
      <c r="C26" s="22"/>
      <c r="D26" s="22"/>
      <c r="E26" s="22"/>
      <c r="F26" s="22"/>
      <c r="G26" s="22"/>
      <c r="H26" s="22"/>
      <c r="I26" s="22"/>
      <c r="J26" s="22"/>
      <c r="K26" s="22"/>
      <c r="L26" s="22"/>
      <c r="M26" s="22"/>
      <c r="N26" s="22"/>
      <c r="O26" s="22"/>
      <c r="P26" s="22"/>
    </row>
    <row r="27" spans="1:16" ht="16.5" customHeight="1">
      <c r="A27" s="22"/>
      <c r="B27" s="22"/>
      <c r="C27" s="22"/>
      <c r="D27" s="22"/>
      <c r="E27" s="22"/>
      <c r="F27" s="22"/>
      <c r="G27" s="22"/>
      <c r="H27" s="22"/>
      <c r="I27" s="22"/>
      <c r="J27" s="22"/>
      <c r="K27" s="22"/>
      <c r="L27" s="22"/>
      <c r="M27" s="22"/>
      <c r="N27" s="22"/>
      <c r="O27" s="22"/>
      <c r="P27" s="22"/>
    </row>
    <row r="28" spans="1:16" ht="16.5" customHeight="1">
      <c r="A28" s="22"/>
      <c r="B28" s="22"/>
      <c r="C28" s="22"/>
      <c r="D28" s="22"/>
      <c r="E28" s="22"/>
      <c r="F28" s="22"/>
      <c r="G28" s="22"/>
      <c r="H28" s="22"/>
      <c r="I28" s="22"/>
      <c r="J28" s="22"/>
      <c r="K28" s="22"/>
      <c r="L28" s="22"/>
      <c r="M28" s="22"/>
      <c r="N28" s="22"/>
      <c r="O28" s="22"/>
      <c r="P28" s="22"/>
    </row>
    <row r="29" spans="1:16" ht="16.5" customHeight="1">
      <c r="A29" s="22"/>
      <c r="B29" s="22"/>
      <c r="C29" s="22"/>
      <c r="D29" s="22"/>
      <c r="E29" s="22"/>
      <c r="F29" s="22"/>
      <c r="G29" s="22"/>
      <c r="H29" s="22"/>
      <c r="I29" s="22"/>
      <c r="J29" s="22"/>
      <c r="K29" s="22"/>
      <c r="L29" s="22"/>
      <c r="M29" s="22"/>
      <c r="N29" s="22"/>
      <c r="O29" s="22"/>
      <c r="P29" s="22"/>
    </row>
    <row r="30" spans="1:16" ht="16.5" customHeight="1">
      <c r="A30" s="22"/>
      <c r="B30" s="22"/>
      <c r="C30" s="22"/>
      <c r="D30" s="22"/>
      <c r="E30" s="22"/>
      <c r="F30" s="22"/>
      <c r="G30" s="22"/>
      <c r="H30" s="22"/>
      <c r="I30" s="22"/>
      <c r="J30" s="22"/>
      <c r="K30" s="22"/>
      <c r="L30" s="22"/>
      <c r="M30" s="22"/>
      <c r="N30" s="22"/>
      <c r="O30" s="22"/>
      <c r="P30" s="22"/>
    </row>
    <row r="31" spans="1:16" ht="16.5" customHeight="1">
      <c r="A31" s="22"/>
      <c r="B31" s="22"/>
      <c r="C31" s="22"/>
      <c r="D31" s="22"/>
      <c r="E31" s="22"/>
      <c r="F31" s="22"/>
      <c r="G31" s="22"/>
      <c r="H31" s="22"/>
      <c r="I31" s="22"/>
      <c r="J31" s="22"/>
      <c r="K31" s="22"/>
      <c r="L31" s="22"/>
      <c r="M31" s="22"/>
      <c r="N31" s="22"/>
      <c r="O31" s="22"/>
      <c r="P31" s="22"/>
    </row>
    <row r="32" spans="1:16" ht="31.5" customHeight="1" thickBot="1">
      <c r="A32" s="22"/>
      <c r="B32" s="22"/>
      <c r="C32" s="22"/>
      <c r="D32" s="22"/>
      <c r="E32" s="22"/>
      <c r="F32" s="22"/>
      <c r="G32" s="22"/>
      <c r="H32" s="22"/>
      <c r="I32" s="22"/>
      <c r="J32" s="24" t="s">
        <v>6</v>
      </c>
      <c r="K32" s="22"/>
      <c r="L32" s="22"/>
      <c r="M32" s="22"/>
      <c r="N32" s="22"/>
      <c r="O32" s="22"/>
      <c r="P32" s="22"/>
    </row>
    <row r="33" spans="1:16" ht="39" customHeight="1" thickBot="1">
      <c r="A33" s="22"/>
      <c r="B33" s="25" t="s">
        <v>7</v>
      </c>
      <c r="C33" s="26"/>
      <c r="D33" s="26"/>
      <c r="E33" s="27" t="s">
        <v>2</v>
      </c>
      <c r="F33" s="28" t="s">
        <v>568</v>
      </c>
      <c r="G33" s="29" t="s">
        <v>569</v>
      </c>
      <c r="H33" s="29" t="s">
        <v>570</v>
      </c>
      <c r="I33" s="29" t="s">
        <v>571</v>
      </c>
      <c r="J33" s="30" t="s">
        <v>572</v>
      </c>
      <c r="K33" s="22"/>
      <c r="L33" s="22"/>
      <c r="M33" s="22"/>
      <c r="N33" s="22"/>
      <c r="O33" s="22"/>
      <c r="P33" s="22"/>
    </row>
    <row r="34" spans="1:16" ht="39" customHeight="1">
      <c r="A34" s="22"/>
      <c r="B34" s="31"/>
      <c r="C34" s="1183" t="s">
        <v>576</v>
      </c>
      <c r="D34" s="1183"/>
      <c r="E34" s="1184"/>
      <c r="F34" s="32">
        <v>11.17</v>
      </c>
      <c r="G34" s="33">
        <v>10.98</v>
      </c>
      <c r="H34" s="33">
        <v>12.31</v>
      </c>
      <c r="I34" s="33">
        <v>19.079999999999998</v>
      </c>
      <c r="J34" s="34">
        <v>19.95</v>
      </c>
      <c r="K34" s="22"/>
      <c r="L34" s="22"/>
      <c r="M34" s="22"/>
      <c r="N34" s="22"/>
      <c r="O34" s="22"/>
      <c r="P34" s="22"/>
    </row>
    <row r="35" spans="1:16" ht="39" customHeight="1">
      <c r="A35" s="22"/>
      <c r="B35" s="35"/>
      <c r="C35" s="1177" t="s">
        <v>577</v>
      </c>
      <c r="D35" s="1178"/>
      <c r="E35" s="1179"/>
      <c r="F35" s="36">
        <v>7.28</v>
      </c>
      <c r="G35" s="37">
        <v>7.01</v>
      </c>
      <c r="H35" s="37">
        <v>6.36</v>
      </c>
      <c r="I35" s="37">
        <v>6.06</v>
      </c>
      <c r="J35" s="38">
        <v>5.79</v>
      </c>
      <c r="K35" s="22"/>
      <c r="L35" s="22"/>
      <c r="M35" s="22"/>
      <c r="N35" s="22"/>
      <c r="O35" s="22"/>
      <c r="P35" s="22"/>
    </row>
    <row r="36" spans="1:16" ht="39" customHeight="1">
      <c r="A36" s="22"/>
      <c r="B36" s="35"/>
      <c r="C36" s="1177" t="s">
        <v>578</v>
      </c>
      <c r="D36" s="1178"/>
      <c r="E36" s="1179"/>
      <c r="F36" s="36">
        <v>7.85</v>
      </c>
      <c r="G36" s="37">
        <v>7.52</v>
      </c>
      <c r="H36" s="37">
        <v>7.21</v>
      </c>
      <c r="I36" s="37">
        <v>6.29</v>
      </c>
      <c r="J36" s="38">
        <v>5.0599999999999996</v>
      </c>
      <c r="K36" s="22"/>
      <c r="L36" s="22"/>
      <c r="M36" s="22"/>
      <c r="N36" s="22"/>
      <c r="O36" s="22"/>
      <c r="P36" s="22"/>
    </row>
    <row r="37" spans="1:16" ht="39" customHeight="1">
      <c r="A37" s="22"/>
      <c r="B37" s="35"/>
      <c r="C37" s="1177" t="s">
        <v>579</v>
      </c>
      <c r="D37" s="1178"/>
      <c r="E37" s="1179"/>
      <c r="F37" s="36">
        <v>7.75</v>
      </c>
      <c r="G37" s="37">
        <v>7.15</v>
      </c>
      <c r="H37" s="37">
        <v>6.24</v>
      </c>
      <c r="I37" s="37">
        <v>5.69</v>
      </c>
      <c r="J37" s="38">
        <v>5.03</v>
      </c>
      <c r="K37" s="22"/>
      <c r="L37" s="22"/>
      <c r="M37" s="22"/>
      <c r="N37" s="22"/>
      <c r="O37" s="22"/>
      <c r="P37" s="22"/>
    </row>
    <row r="38" spans="1:16" ht="39" customHeight="1">
      <c r="A38" s="22"/>
      <c r="B38" s="35"/>
      <c r="C38" s="1177" t="s">
        <v>580</v>
      </c>
      <c r="D38" s="1178"/>
      <c r="E38" s="1179"/>
      <c r="F38" s="36">
        <v>1.79</v>
      </c>
      <c r="G38" s="37">
        <v>2.3199999999999998</v>
      </c>
      <c r="H38" s="37">
        <v>1.1200000000000001</v>
      </c>
      <c r="I38" s="37">
        <v>1.03</v>
      </c>
      <c r="J38" s="38">
        <v>1.18</v>
      </c>
      <c r="K38" s="22"/>
      <c r="L38" s="22"/>
      <c r="M38" s="22"/>
      <c r="N38" s="22"/>
      <c r="O38" s="22"/>
      <c r="P38" s="22"/>
    </row>
    <row r="39" spans="1:16" ht="39" customHeight="1">
      <c r="A39" s="22"/>
      <c r="B39" s="35"/>
      <c r="C39" s="1177" t="s">
        <v>581</v>
      </c>
      <c r="D39" s="1178"/>
      <c r="E39" s="1179"/>
      <c r="F39" s="36">
        <v>0.53</v>
      </c>
      <c r="G39" s="37">
        <v>0.4</v>
      </c>
      <c r="H39" s="37">
        <v>0.54</v>
      </c>
      <c r="I39" s="37">
        <v>0.43</v>
      </c>
      <c r="J39" s="38">
        <v>1.1399999999999999</v>
      </c>
      <c r="K39" s="22"/>
      <c r="L39" s="22"/>
      <c r="M39" s="22"/>
      <c r="N39" s="22"/>
      <c r="O39" s="22"/>
      <c r="P39" s="22"/>
    </row>
    <row r="40" spans="1:16" ht="39" customHeight="1">
      <c r="A40" s="22"/>
      <c r="B40" s="35"/>
      <c r="C40" s="1177" t="s">
        <v>582</v>
      </c>
      <c r="D40" s="1178"/>
      <c r="E40" s="1179"/>
      <c r="F40" s="36">
        <v>0</v>
      </c>
      <c r="G40" s="37">
        <v>0</v>
      </c>
      <c r="H40" s="37">
        <v>0</v>
      </c>
      <c r="I40" s="37">
        <v>0</v>
      </c>
      <c r="J40" s="38">
        <v>0.25</v>
      </c>
      <c r="K40" s="22"/>
      <c r="L40" s="22"/>
      <c r="M40" s="22"/>
      <c r="N40" s="22"/>
      <c r="O40" s="22"/>
      <c r="P40" s="22"/>
    </row>
    <row r="41" spans="1:16" ht="39" customHeight="1">
      <c r="A41" s="22"/>
      <c r="B41" s="35"/>
      <c r="C41" s="1177" t="s">
        <v>583</v>
      </c>
      <c r="D41" s="1178"/>
      <c r="E41" s="1179"/>
      <c r="F41" s="36">
        <v>0.28000000000000003</v>
      </c>
      <c r="G41" s="37">
        <v>0.24</v>
      </c>
      <c r="H41" s="37">
        <v>0.2</v>
      </c>
      <c r="I41" s="37">
        <v>0.12</v>
      </c>
      <c r="J41" s="38">
        <v>0.18</v>
      </c>
      <c r="K41" s="22"/>
      <c r="L41" s="22"/>
      <c r="M41" s="22"/>
      <c r="N41" s="22"/>
      <c r="O41" s="22"/>
      <c r="P41" s="22"/>
    </row>
    <row r="42" spans="1:16" ht="39" customHeight="1">
      <c r="A42" s="22"/>
      <c r="B42" s="39"/>
      <c r="C42" s="1177" t="s">
        <v>584</v>
      </c>
      <c r="D42" s="1178"/>
      <c r="E42" s="1179"/>
      <c r="F42" s="36" t="s">
        <v>527</v>
      </c>
      <c r="G42" s="37" t="s">
        <v>527</v>
      </c>
      <c r="H42" s="37" t="s">
        <v>527</v>
      </c>
      <c r="I42" s="37" t="s">
        <v>527</v>
      </c>
      <c r="J42" s="38" t="s">
        <v>527</v>
      </c>
      <c r="K42" s="22"/>
      <c r="L42" s="22"/>
      <c r="M42" s="22"/>
      <c r="N42" s="22"/>
      <c r="O42" s="22"/>
      <c r="P42" s="22"/>
    </row>
    <row r="43" spans="1:16" ht="39" customHeight="1" thickBot="1">
      <c r="A43" s="22"/>
      <c r="B43" s="40"/>
      <c r="C43" s="1180" t="s">
        <v>585</v>
      </c>
      <c r="D43" s="1181"/>
      <c r="E43" s="1182"/>
      <c r="F43" s="41">
        <v>0.28999999999999998</v>
      </c>
      <c r="G43" s="42">
        <v>0.2</v>
      </c>
      <c r="H43" s="42">
        <v>0.32</v>
      </c>
      <c r="I43" s="42">
        <v>0.25</v>
      </c>
      <c r="J43" s="43">
        <v>0.19</v>
      </c>
      <c r="K43" s="22"/>
      <c r="L43" s="22"/>
      <c r="M43" s="22"/>
      <c r="N43" s="22"/>
      <c r="O43" s="22"/>
      <c r="P43" s="22"/>
    </row>
    <row r="44" spans="1:16" ht="39" customHeight="1">
      <c r="A44" s="22"/>
      <c r="B44" s="44" t="s">
        <v>8</v>
      </c>
      <c r="C44" s="45"/>
      <c r="D44" s="46"/>
      <c r="E44" s="46"/>
      <c r="F44" s="47"/>
      <c r="G44" s="47"/>
      <c r="H44" s="47"/>
      <c r="I44" s="47"/>
      <c r="J44" s="47"/>
      <c r="K44" s="22"/>
      <c r="L44" s="22"/>
      <c r="M44" s="22"/>
      <c r="N44" s="22"/>
      <c r="O44" s="22"/>
      <c r="P44" s="22"/>
    </row>
    <row r="45" spans="1:16" ht="17.25">
      <c r="A45" s="22"/>
      <c r="B45" s="22"/>
      <c r="C45" s="22"/>
      <c r="D45" s="22"/>
      <c r="E45" s="22"/>
      <c r="F45" s="22"/>
      <c r="G45" s="22"/>
      <c r="H45" s="22"/>
      <c r="I45" s="22"/>
      <c r="J45" s="22"/>
      <c r="K45" s="22"/>
      <c r="L45" s="22"/>
      <c r="M45" s="22"/>
      <c r="N45" s="22"/>
      <c r="O45" s="22"/>
      <c r="P45" s="22"/>
    </row>
  </sheetData>
  <sheetProtection algorithmName="SHA-512" hashValue="P8hngFCzcq9oztFry530NAObxNmIYaE70RCahN3RAjqsFQhGZS9p9VU4fAoZpEoMlEP1uckRAOrdVb6ojO5TEw==" saltValue="WtxZg1x1jitTi4PnMoJ91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c r="A1" s="48"/>
      <c r="B1" s="48"/>
      <c r="C1" s="48"/>
      <c r="D1" s="48"/>
      <c r="E1" s="48"/>
      <c r="F1" s="48"/>
      <c r="G1" s="48"/>
      <c r="H1" s="48"/>
      <c r="I1" s="48"/>
      <c r="J1" s="48"/>
      <c r="K1" s="48"/>
      <c r="L1" s="48"/>
      <c r="M1" s="48"/>
      <c r="N1" s="48"/>
      <c r="O1" s="48"/>
      <c r="P1" s="48"/>
      <c r="Q1" s="48"/>
      <c r="R1" s="48"/>
      <c r="S1" s="48"/>
      <c r="T1" s="48"/>
      <c r="U1" s="48"/>
    </row>
    <row r="2" spans="1:21" ht="13.5" customHeight="1">
      <c r="A2" s="48"/>
      <c r="B2" s="48"/>
      <c r="C2" s="48"/>
      <c r="D2" s="48"/>
      <c r="E2" s="48"/>
      <c r="F2" s="48"/>
      <c r="G2" s="48"/>
      <c r="H2" s="48"/>
      <c r="I2" s="48"/>
      <c r="J2" s="48"/>
      <c r="K2" s="48"/>
      <c r="L2" s="48"/>
      <c r="M2" s="48"/>
      <c r="N2" s="48"/>
      <c r="O2" s="48"/>
      <c r="P2" s="48"/>
      <c r="Q2" s="48"/>
      <c r="R2" s="48"/>
      <c r="S2" s="48"/>
      <c r="T2" s="48"/>
      <c r="U2" s="48"/>
    </row>
    <row r="3" spans="1:21" ht="13.5" customHeight="1">
      <c r="A3" s="48"/>
      <c r="B3" s="48"/>
      <c r="C3" s="48"/>
      <c r="D3" s="48"/>
      <c r="E3" s="48"/>
      <c r="F3" s="48"/>
      <c r="G3" s="48"/>
      <c r="H3" s="48"/>
      <c r="I3" s="48"/>
      <c r="J3" s="48"/>
      <c r="K3" s="48"/>
      <c r="L3" s="48"/>
      <c r="M3" s="48"/>
      <c r="N3" s="48"/>
      <c r="O3" s="48"/>
      <c r="P3" s="48"/>
      <c r="Q3" s="48"/>
      <c r="R3" s="48"/>
      <c r="S3" s="48"/>
      <c r="T3" s="48"/>
      <c r="U3" s="48"/>
    </row>
    <row r="4" spans="1:21" ht="13.5" customHeight="1">
      <c r="A4" s="48"/>
      <c r="B4" s="48"/>
      <c r="C4" s="48"/>
      <c r="D4" s="48"/>
      <c r="E4" s="48"/>
      <c r="F4" s="48"/>
      <c r="G4" s="48"/>
      <c r="H4" s="48"/>
      <c r="I4" s="48"/>
      <c r="J4" s="48"/>
      <c r="K4" s="48"/>
      <c r="L4" s="48"/>
      <c r="M4" s="48"/>
      <c r="N4" s="48"/>
      <c r="O4" s="48"/>
      <c r="P4" s="48"/>
      <c r="Q4" s="48"/>
      <c r="R4" s="48"/>
      <c r="S4" s="48"/>
      <c r="T4" s="48"/>
      <c r="U4" s="48"/>
    </row>
    <row r="5" spans="1:21" ht="13.5" customHeight="1">
      <c r="A5" s="48"/>
      <c r="B5" s="48"/>
      <c r="C5" s="48"/>
      <c r="D5" s="48"/>
      <c r="E5" s="48"/>
      <c r="F5" s="48"/>
      <c r="G5" s="48"/>
      <c r="H5" s="48"/>
      <c r="I5" s="48"/>
      <c r="J5" s="48"/>
      <c r="K5" s="48"/>
      <c r="L5" s="48"/>
      <c r="M5" s="48"/>
      <c r="N5" s="48"/>
      <c r="O5" s="48"/>
      <c r="P5" s="48"/>
      <c r="Q5" s="48"/>
      <c r="R5" s="48"/>
      <c r="S5" s="48"/>
      <c r="T5" s="48"/>
      <c r="U5" s="48"/>
    </row>
    <row r="6" spans="1:21" ht="13.5" customHeight="1">
      <c r="A6" s="48"/>
      <c r="B6" s="48"/>
      <c r="C6" s="48"/>
      <c r="D6" s="48"/>
      <c r="E6" s="48"/>
      <c r="F6" s="48"/>
      <c r="G6" s="48"/>
      <c r="H6" s="48"/>
      <c r="I6" s="48"/>
      <c r="J6" s="48"/>
      <c r="K6" s="48"/>
      <c r="L6" s="48"/>
      <c r="M6" s="48"/>
      <c r="N6" s="48"/>
      <c r="O6" s="48"/>
      <c r="P6" s="48"/>
      <c r="Q6" s="48"/>
      <c r="R6" s="48"/>
      <c r="S6" s="48"/>
      <c r="T6" s="48"/>
      <c r="U6" s="48"/>
    </row>
    <row r="7" spans="1:21" ht="13.5" customHeight="1">
      <c r="A7" s="48"/>
      <c r="B7" s="48"/>
      <c r="C7" s="48"/>
      <c r="D7" s="48"/>
      <c r="E7" s="48"/>
      <c r="F7" s="48"/>
      <c r="G7" s="48"/>
      <c r="H7" s="48"/>
      <c r="I7" s="48"/>
      <c r="J7" s="48"/>
      <c r="K7" s="48"/>
      <c r="L7" s="48"/>
      <c r="M7" s="48"/>
      <c r="N7" s="48"/>
      <c r="O7" s="48"/>
      <c r="P7" s="48"/>
      <c r="Q7" s="48"/>
      <c r="R7" s="48"/>
      <c r="S7" s="48"/>
      <c r="T7" s="48"/>
      <c r="U7" s="48"/>
    </row>
    <row r="8" spans="1:21" ht="13.5" customHeight="1">
      <c r="A8" s="48"/>
      <c r="B8" s="48"/>
      <c r="C8" s="48"/>
      <c r="D8" s="48"/>
      <c r="E8" s="48"/>
      <c r="F8" s="48"/>
      <c r="G8" s="48"/>
      <c r="H8" s="48"/>
      <c r="I8" s="48"/>
      <c r="J8" s="48"/>
      <c r="K8" s="48"/>
      <c r="L8" s="48"/>
      <c r="M8" s="48"/>
      <c r="N8" s="48"/>
      <c r="O8" s="48"/>
      <c r="P8" s="48"/>
      <c r="Q8" s="48"/>
      <c r="R8" s="48"/>
      <c r="S8" s="48"/>
      <c r="T8" s="48"/>
      <c r="U8" s="48"/>
    </row>
    <row r="9" spans="1:21" ht="13.5" customHeight="1">
      <c r="A9" s="48"/>
      <c r="B9" s="48"/>
      <c r="C9" s="48"/>
      <c r="D9" s="48"/>
      <c r="E9" s="48"/>
      <c r="F9" s="48"/>
      <c r="G9" s="48"/>
      <c r="H9" s="48"/>
      <c r="I9" s="48"/>
      <c r="J9" s="48"/>
      <c r="K9" s="48"/>
      <c r="L9" s="48"/>
      <c r="M9" s="48"/>
      <c r="N9" s="48"/>
      <c r="O9" s="48"/>
      <c r="P9" s="48"/>
      <c r="Q9" s="48"/>
      <c r="R9" s="48"/>
      <c r="S9" s="48"/>
      <c r="T9" s="48"/>
      <c r="U9" s="48"/>
    </row>
    <row r="10" spans="1:21" ht="13.5" customHeight="1">
      <c r="A10" s="48"/>
      <c r="B10" s="48"/>
      <c r="C10" s="48"/>
      <c r="D10" s="48"/>
      <c r="E10" s="48"/>
      <c r="F10" s="48"/>
      <c r="G10" s="48"/>
      <c r="H10" s="48"/>
      <c r="I10" s="48"/>
      <c r="J10" s="48"/>
      <c r="K10" s="48"/>
      <c r="L10" s="48"/>
      <c r="M10" s="48"/>
      <c r="N10" s="48"/>
      <c r="O10" s="48"/>
      <c r="P10" s="48"/>
      <c r="Q10" s="48"/>
      <c r="R10" s="48"/>
      <c r="S10" s="48"/>
      <c r="T10" s="48"/>
      <c r="U10" s="48"/>
    </row>
    <row r="11" spans="1:21" ht="13.5" customHeight="1">
      <c r="A11" s="48"/>
      <c r="B11" s="48"/>
      <c r="C11" s="48"/>
      <c r="D11" s="48"/>
      <c r="E11" s="48"/>
      <c r="F11" s="48"/>
      <c r="G11" s="48"/>
      <c r="H11" s="48"/>
      <c r="I11" s="48"/>
      <c r="J11" s="48"/>
      <c r="K11" s="48"/>
      <c r="L11" s="48"/>
      <c r="M11" s="48"/>
      <c r="N11" s="48"/>
      <c r="O11" s="48"/>
      <c r="P11" s="48"/>
      <c r="Q11" s="48"/>
      <c r="R11" s="48"/>
      <c r="S11" s="48"/>
      <c r="T11" s="48"/>
      <c r="U11" s="48"/>
    </row>
    <row r="12" spans="1:21" ht="13.5" customHeight="1">
      <c r="A12" s="48"/>
      <c r="B12" s="48"/>
      <c r="C12" s="48"/>
      <c r="D12" s="48"/>
      <c r="E12" s="48"/>
      <c r="F12" s="48"/>
      <c r="G12" s="48"/>
      <c r="H12" s="48"/>
      <c r="I12" s="48"/>
      <c r="J12" s="48"/>
      <c r="K12" s="48"/>
      <c r="L12" s="48"/>
      <c r="M12" s="48"/>
      <c r="N12" s="48"/>
      <c r="O12" s="48"/>
      <c r="P12" s="48"/>
      <c r="Q12" s="48"/>
      <c r="R12" s="48"/>
      <c r="S12" s="48"/>
      <c r="T12" s="48"/>
      <c r="U12" s="48"/>
    </row>
    <row r="13" spans="1:21" ht="13.5" customHeight="1">
      <c r="A13" s="48"/>
      <c r="B13" s="48"/>
      <c r="C13" s="48"/>
      <c r="D13" s="48"/>
      <c r="E13" s="48"/>
      <c r="F13" s="48"/>
      <c r="G13" s="48"/>
      <c r="H13" s="48"/>
      <c r="I13" s="48"/>
      <c r="J13" s="48"/>
      <c r="K13" s="48"/>
      <c r="L13" s="48"/>
      <c r="M13" s="48"/>
      <c r="N13" s="48"/>
      <c r="O13" s="48"/>
      <c r="P13" s="48"/>
      <c r="Q13" s="48"/>
      <c r="R13" s="48"/>
      <c r="S13" s="48"/>
      <c r="T13" s="48"/>
      <c r="U13" s="48"/>
    </row>
    <row r="14" spans="1:21" ht="13.5" customHeight="1">
      <c r="A14" s="48"/>
      <c r="B14" s="48"/>
      <c r="C14" s="48"/>
      <c r="D14" s="48"/>
      <c r="E14" s="48"/>
      <c r="F14" s="48"/>
      <c r="G14" s="48"/>
      <c r="H14" s="48"/>
      <c r="I14" s="48"/>
      <c r="J14" s="48"/>
      <c r="K14" s="48"/>
      <c r="L14" s="48"/>
      <c r="M14" s="48"/>
      <c r="N14" s="48"/>
      <c r="O14" s="48"/>
      <c r="P14" s="48"/>
      <c r="Q14" s="48"/>
      <c r="R14" s="48"/>
      <c r="S14" s="48"/>
      <c r="T14" s="48"/>
      <c r="U14" s="48"/>
    </row>
    <row r="15" spans="1:21" ht="13.5" customHeight="1">
      <c r="A15" s="48"/>
      <c r="B15" s="48"/>
      <c r="C15" s="48"/>
      <c r="D15" s="48"/>
      <c r="E15" s="48"/>
      <c r="F15" s="48"/>
      <c r="G15" s="48"/>
      <c r="H15" s="48"/>
      <c r="I15" s="48"/>
      <c r="J15" s="48"/>
      <c r="K15" s="48"/>
      <c r="L15" s="48"/>
      <c r="M15" s="48"/>
      <c r="N15" s="48"/>
      <c r="O15" s="48"/>
      <c r="P15" s="48"/>
      <c r="Q15" s="48"/>
      <c r="R15" s="48"/>
      <c r="S15" s="48"/>
      <c r="T15" s="48"/>
      <c r="U15" s="48"/>
    </row>
    <row r="16" spans="1:21" ht="13.5" customHeight="1">
      <c r="A16" s="48"/>
      <c r="B16" s="48"/>
      <c r="C16" s="48"/>
      <c r="D16" s="48"/>
      <c r="E16" s="48"/>
      <c r="F16" s="48"/>
      <c r="G16" s="48"/>
      <c r="H16" s="48"/>
      <c r="I16" s="48"/>
      <c r="J16" s="48"/>
      <c r="K16" s="48"/>
      <c r="L16" s="48"/>
      <c r="M16" s="48"/>
      <c r="N16" s="48"/>
      <c r="O16" s="48"/>
      <c r="P16" s="48"/>
      <c r="Q16" s="48"/>
      <c r="R16" s="48"/>
      <c r="S16" s="48"/>
      <c r="T16" s="48"/>
      <c r="U16" s="48"/>
    </row>
    <row r="17" spans="1:21" ht="13.5" customHeight="1">
      <c r="A17" s="48"/>
      <c r="B17" s="48"/>
      <c r="C17" s="48"/>
      <c r="D17" s="48"/>
      <c r="E17" s="48"/>
      <c r="F17" s="48"/>
      <c r="G17" s="48"/>
      <c r="H17" s="48"/>
      <c r="I17" s="48"/>
      <c r="J17" s="48"/>
      <c r="K17" s="48"/>
      <c r="L17" s="48"/>
      <c r="M17" s="48"/>
      <c r="N17" s="48"/>
      <c r="O17" s="48"/>
      <c r="P17" s="48"/>
      <c r="Q17" s="48"/>
      <c r="R17" s="48"/>
      <c r="S17" s="48"/>
      <c r="T17" s="48"/>
      <c r="U17" s="48"/>
    </row>
    <row r="18" spans="1:21" ht="13.5" customHeight="1">
      <c r="A18" s="48"/>
      <c r="B18" s="48"/>
      <c r="C18" s="48"/>
      <c r="D18" s="48"/>
      <c r="E18" s="48"/>
      <c r="F18" s="48"/>
      <c r="G18" s="48"/>
      <c r="H18" s="48"/>
      <c r="I18" s="48"/>
      <c r="J18" s="48"/>
      <c r="K18" s="48"/>
      <c r="L18" s="48"/>
      <c r="M18" s="48"/>
      <c r="N18" s="48"/>
      <c r="O18" s="48"/>
      <c r="P18" s="48"/>
      <c r="Q18" s="48"/>
      <c r="R18" s="48"/>
      <c r="S18" s="48"/>
      <c r="T18" s="48"/>
      <c r="U18" s="48"/>
    </row>
    <row r="19" spans="1:21" ht="13.5" customHeight="1">
      <c r="A19" s="48"/>
      <c r="B19" s="48"/>
      <c r="C19" s="48"/>
      <c r="D19" s="48"/>
      <c r="E19" s="48"/>
      <c r="F19" s="48"/>
      <c r="G19" s="48"/>
      <c r="H19" s="48"/>
      <c r="I19" s="48"/>
      <c r="J19" s="48"/>
      <c r="K19" s="48"/>
      <c r="L19" s="48"/>
      <c r="M19" s="48"/>
      <c r="N19" s="48"/>
      <c r="O19" s="48"/>
      <c r="P19" s="48"/>
      <c r="Q19" s="48"/>
      <c r="R19" s="48"/>
      <c r="S19" s="48"/>
      <c r="T19" s="48"/>
      <c r="U19" s="48"/>
    </row>
    <row r="20" spans="1:21" ht="13.5" customHeight="1">
      <c r="A20" s="48"/>
      <c r="B20" s="48"/>
      <c r="C20" s="48"/>
      <c r="D20" s="48"/>
      <c r="E20" s="48"/>
      <c r="F20" s="48"/>
      <c r="G20" s="48"/>
      <c r="H20" s="48"/>
      <c r="I20" s="48"/>
      <c r="J20" s="48"/>
      <c r="K20" s="48"/>
      <c r="L20" s="48"/>
      <c r="M20" s="48"/>
      <c r="N20" s="48"/>
      <c r="O20" s="48"/>
      <c r="P20" s="48"/>
      <c r="Q20" s="48"/>
      <c r="R20" s="48"/>
      <c r="S20" s="48"/>
      <c r="T20" s="48"/>
      <c r="U20" s="48"/>
    </row>
    <row r="21" spans="1:21" ht="13.5" customHeight="1">
      <c r="A21" s="48"/>
      <c r="B21" s="48"/>
      <c r="C21" s="48"/>
      <c r="D21" s="48"/>
      <c r="E21" s="48"/>
      <c r="F21" s="48"/>
      <c r="G21" s="48"/>
      <c r="H21" s="48"/>
      <c r="I21" s="48"/>
      <c r="J21" s="48"/>
      <c r="K21" s="48"/>
      <c r="L21" s="48"/>
      <c r="M21" s="48"/>
      <c r="N21" s="48"/>
      <c r="O21" s="48"/>
      <c r="P21" s="48"/>
      <c r="Q21" s="48"/>
      <c r="R21" s="48"/>
      <c r="S21" s="48"/>
      <c r="T21" s="48"/>
      <c r="U21" s="48"/>
    </row>
    <row r="22" spans="1:21" ht="13.5" customHeight="1">
      <c r="A22" s="48"/>
      <c r="B22" s="48"/>
      <c r="C22" s="48"/>
      <c r="D22" s="48"/>
      <c r="E22" s="48"/>
      <c r="F22" s="48"/>
      <c r="G22" s="48"/>
      <c r="H22" s="48"/>
      <c r="I22" s="48"/>
      <c r="J22" s="48"/>
      <c r="K22" s="48"/>
      <c r="L22" s="48"/>
      <c r="M22" s="48"/>
      <c r="N22" s="48"/>
      <c r="O22" s="48"/>
      <c r="P22" s="48"/>
      <c r="Q22" s="48"/>
      <c r="R22" s="48"/>
      <c r="S22" s="48"/>
      <c r="T22" s="48"/>
      <c r="U22" s="48"/>
    </row>
    <row r="23" spans="1:21" ht="13.5" customHeight="1">
      <c r="A23" s="48"/>
      <c r="B23" s="48"/>
      <c r="C23" s="48"/>
      <c r="D23" s="48"/>
      <c r="E23" s="48"/>
      <c r="F23" s="48"/>
      <c r="G23" s="48"/>
      <c r="H23" s="48"/>
      <c r="I23" s="48"/>
      <c r="J23" s="48"/>
      <c r="K23" s="48"/>
      <c r="L23" s="48"/>
      <c r="M23" s="48"/>
      <c r="N23" s="48"/>
      <c r="O23" s="48"/>
      <c r="P23" s="48"/>
      <c r="Q23" s="48"/>
      <c r="R23" s="48"/>
      <c r="S23" s="48"/>
      <c r="T23" s="48"/>
      <c r="U23" s="48"/>
    </row>
    <row r="24" spans="1:21" ht="13.5" customHeight="1">
      <c r="A24" s="48"/>
      <c r="B24" s="48"/>
      <c r="C24" s="48"/>
      <c r="D24" s="48"/>
      <c r="E24" s="48"/>
      <c r="F24" s="48"/>
      <c r="G24" s="48"/>
      <c r="H24" s="48"/>
      <c r="I24" s="48"/>
      <c r="J24" s="48"/>
      <c r="K24" s="48"/>
      <c r="L24" s="48"/>
      <c r="M24" s="48"/>
      <c r="N24" s="48"/>
      <c r="O24" s="48"/>
      <c r="P24" s="48"/>
      <c r="Q24" s="48"/>
      <c r="R24" s="48"/>
      <c r="S24" s="48"/>
      <c r="T24" s="48"/>
      <c r="U24" s="48"/>
    </row>
    <row r="25" spans="1:21" ht="13.5" customHeight="1">
      <c r="A25" s="48"/>
      <c r="B25" s="48"/>
      <c r="C25" s="48"/>
      <c r="D25" s="48"/>
      <c r="E25" s="48"/>
      <c r="F25" s="48"/>
      <c r="G25" s="48"/>
      <c r="H25" s="48"/>
      <c r="I25" s="48"/>
      <c r="J25" s="48"/>
      <c r="K25" s="48"/>
      <c r="L25" s="48"/>
      <c r="M25" s="48"/>
      <c r="N25" s="48"/>
      <c r="O25" s="48"/>
      <c r="P25" s="48"/>
      <c r="Q25" s="48"/>
      <c r="R25" s="48"/>
      <c r="S25" s="48"/>
      <c r="T25" s="48"/>
      <c r="U25" s="48"/>
    </row>
    <row r="26" spans="1:21" ht="13.5" customHeight="1">
      <c r="A26" s="48"/>
      <c r="B26" s="48"/>
      <c r="C26" s="48"/>
      <c r="D26" s="48"/>
      <c r="E26" s="48"/>
      <c r="F26" s="48"/>
      <c r="G26" s="48"/>
      <c r="H26" s="48"/>
      <c r="I26" s="48"/>
      <c r="J26" s="48"/>
      <c r="K26" s="48"/>
      <c r="L26" s="48"/>
      <c r="M26" s="48"/>
      <c r="N26" s="48"/>
      <c r="O26" s="48"/>
      <c r="P26" s="48"/>
      <c r="Q26" s="48"/>
      <c r="R26" s="48"/>
      <c r="S26" s="48"/>
      <c r="T26" s="48"/>
      <c r="U26" s="48"/>
    </row>
    <row r="27" spans="1:21" ht="13.5" customHeight="1">
      <c r="A27" s="48"/>
      <c r="B27" s="48"/>
      <c r="C27" s="48"/>
      <c r="D27" s="48"/>
      <c r="E27" s="48"/>
      <c r="F27" s="48"/>
      <c r="G27" s="48"/>
      <c r="H27" s="48"/>
      <c r="I27" s="48"/>
      <c r="J27" s="48"/>
      <c r="K27" s="48"/>
      <c r="L27" s="48"/>
      <c r="M27" s="48"/>
      <c r="N27" s="48"/>
      <c r="O27" s="48"/>
      <c r="P27" s="48"/>
      <c r="Q27" s="48"/>
      <c r="R27" s="48"/>
      <c r="S27" s="48"/>
      <c r="T27" s="48"/>
      <c r="U27" s="48"/>
    </row>
    <row r="28" spans="1:21" ht="13.5" customHeight="1">
      <c r="A28" s="48"/>
      <c r="B28" s="48"/>
      <c r="C28" s="48"/>
      <c r="D28" s="48"/>
      <c r="E28" s="48"/>
      <c r="F28" s="48"/>
      <c r="G28" s="48"/>
      <c r="H28" s="48"/>
      <c r="I28" s="48"/>
      <c r="J28" s="48"/>
      <c r="K28" s="48"/>
      <c r="L28" s="48"/>
      <c r="M28" s="48"/>
      <c r="N28" s="48"/>
      <c r="O28" s="48"/>
      <c r="P28" s="48"/>
      <c r="Q28" s="48"/>
      <c r="R28" s="48"/>
      <c r="S28" s="48"/>
      <c r="T28" s="48"/>
      <c r="U28" s="48"/>
    </row>
    <row r="29" spans="1:21" ht="13.5" customHeight="1">
      <c r="A29" s="48"/>
      <c r="B29" s="48"/>
      <c r="C29" s="48"/>
      <c r="D29" s="48"/>
      <c r="E29" s="48"/>
      <c r="F29" s="48"/>
      <c r="G29" s="48"/>
      <c r="H29" s="48"/>
      <c r="I29" s="48"/>
      <c r="J29" s="48"/>
      <c r="K29" s="48"/>
      <c r="L29" s="48"/>
      <c r="M29" s="48"/>
      <c r="N29" s="48"/>
      <c r="O29" s="48"/>
      <c r="P29" s="48"/>
      <c r="Q29" s="48"/>
      <c r="R29" s="48"/>
      <c r="S29" s="48"/>
      <c r="T29" s="48"/>
      <c r="U29" s="48"/>
    </row>
    <row r="30" spans="1:21" ht="13.5" customHeight="1">
      <c r="A30" s="48"/>
      <c r="B30" s="48"/>
      <c r="C30" s="48"/>
      <c r="D30" s="48"/>
      <c r="E30" s="48"/>
      <c r="F30" s="48"/>
      <c r="G30" s="48"/>
      <c r="H30" s="48"/>
      <c r="I30" s="48"/>
      <c r="J30" s="48"/>
      <c r="K30" s="48"/>
      <c r="L30" s="48"/>
      <c r="M30" s="48"/>
      <c r="N30" s="48"/>
      <c r="O30" s="48"/>
      <c r="P30" s="48"/>
      <c r="Q30" s="48"/>
      <c r="R30" s="48"/>
      <c r="S30" s="48"/>
      <c r="T30" s="48"/>
      <c r="U30" s="48"/>
    </row>
    <row r="31" spans="1:21" ht="13.5" customHeight="1">
      <c r="A31" s="48"/>
      <c r="B31" s="48"/>
      <c r="C31" s="48"/>
      <c r="D31" s="48"/>
      <c r="E31" s="48"/>
      <c r="F31" s="48"/>
      <c r="G31" s="48"/>
      <c r="H31" s="48"/>
      <c r="I31" s="48"/>
      <c r="J31" s="48"/>
      <c r="K31" s="48"/>
      <c r="L31" s="48"/>
      <c r="M31" s="48"/>
      <c r="N31" s="48"/>
      <c r="O31" s="48"/>
      <c r="P31" s="48"/>
      <c r="Q31" s="48"/>
      <c r="R31" s="48"/>
      <c r="S31" s="48"/>
      <c r="T31" s="48"/>
      <c r="U31" s="48"/>
    </row>
    <row r="32" spans="1:21" ht="13.5" customHeight="1">
      <c r="A32" s="48"/>
      <c r="B32" s="48"/>
      <c r="C32" s="48"/>
      <c r="D32" s="48"/>
      <c r="E32" s="48"/>
      <c r="F32" s="48"/>
      <c r="G32" s="48"/>
      <c r="H32" s="48"/>
      <c r="I32" s="48"/>
      <c r="J32" s="48"/>
      <c r="K32" s="48"/>
      <c r="L32" s="48"/>
      <c r="M32" s="48"/>
      <c r="N32" s="48"/>
      <c r="O32" s="48"/>
      <c r="P32" s="48"/>
      <c r="Q32" s="48"/>
      <c r="R32" s="48"/>
      <c r="S32" s="48"/>
      <c r="T32" s="48"/>
      <c r="U32" s="48"/>
    </row>
    <row r="33" spans="1:21" ht="13.5" customHeight="1">
      <c r="A33" s="48"/>
      <c r="B33" s="48"/>
      <c r="C33" s="48"/>
      <c r="D33" s="48"/>
      <c r="E33" s="48"/>
      <c r="F33" s="48"/>
      <c r="G33" s="48"/>
      <c r="H33" s="48"/>
      <c r="I33" s="48"/>
      <c r="J33" s="48"/>
      <c r="K33" s="48"/>
      <c r="L33" s="48"/>
      <c r="M33" s="48"/>
      <c r="N33" s="48"/>
      <c r="O33" s="48"/>
      <c r="P33" s="48"/>
      <c r="Q33" s="48"/>
      <c r="R33" s="48"/>
      <c r="S33" s="48"/>
      <c r="T33" s="48"/>
      <c r="U33" s="48"/>
    </row>
    <row r="34" spans="1:21" ht="13.5" customHeight="1">
      <c r="A34" s="48"/>
      <c r="B34" s="48"/>
      <c r="C34" s="48"/>
      <c r="D34" s="48"/>
      <c r="E34" s="48"/>
      <c r="F34" s="48"/>
      <c r="G34" s="48"/>
      <c r="H34" s="48"/>
      <c r="I34" s="48"/>
      <c r="J34" s="48"/>
      <c r="K34" s="48"/>
      <c r="L34" s="48"/>
      <c r="M34" s="48"/>
      <c r="N34" s="48"/>
      <c r="O34" s="48"/>
      <c r="P34" s="48"/>
      <c r="Q34" s="48"/>
      <c r="R34" s="48"/>
      <c r="S34" s="48"/>
      <c r="T34" s="48"/>
      <c r="U34" s="48"/>
    </row>
    <row r="35" spans="1:21" ht="13.5" customHeight="1">
      <c r="A35" s="48"/>
      <c r="B35" s="48"/>
      <c r="C35" s="48"/>
      <c r="D35" s="48"/>
      <c r="E35" s="48"/>
      <c r="F35" s="48"/>
      <c r="G35" s="48"/>
      <c r="H35" s="48"/>
      <c r="I35" s="48"/>
      <c r="J35" s="48"/>
      <c r="K35" s="48"/>
      <c r="L35" s="48"/>
      <c r="M35" s="48"/>
      <c r="N35" s="48"/>
      <c r="O35" s="48"/>
      <c r="P35" s="48"/>
      <c r="Q35" s="48"/>
      <c r="R35" s="48"/>
      <c r="S35" s="48"/>
      <c r="T35" s="48"/>
      <c r="U35" s="48"/>
    </row>
    <row r="36" spans="1:21" ht="13.5" customHeight="1">
      <c r="A36" s="48"/>
      <c r="B36" s="48"/>
      <c r="C36" s="48"/>
      <c r="D36" s="48"/>
      <c r="E36" s="48"/>
      <c r="F36" s="48"/>
      <c r="G36" s="48"/>
      <c r="H36" s="48"/>
      <c r="I36" s="48"/>
      <c r="J36" s="48"/>
      <c r="K36" s="48"/>
      <c r="L36" s="48"/>
      <c r="M36" s="48"/>
      <c r="N36" s="48"/>
      <c r="O36" s="48"/>
      <c r="P36" s="48"/>
      <c r="Q36" s="48"/>
      <c r="R36" s="48"/>
      <c r="S36" s="48"/>
      <c r="T36" s="48"/>
      <c r="U36" s="48"/>
    </row>
    <row r="37" spans="1:21" ht="13.5" customHeight="1">
      <c r="A37" s="48"/>
      <c r="B37" s="48"/>
      <c r="C37" s="48"/>
      <c r="D37" s="48"/>
      <c r="E37" s="48"/>
      <c r="F37" s="48"/>
      <c r="G37" s="48"/>
      <c r="H37" s="48"/>
      <c r="I37" s="48"/>
      <c r="J37" s="48"/>
      <c r="K37" s="48"/>
      <c r="L37" s="48"/>
      <c r="M37" s="48"/>
      <c r="N37" s="48"/>
      <c r="O37" s="48"/>
      <c r="P37" s="48"/>
      <c r="Q37" s="48"/>
      <c r="R37" s="48"/>
      <c r="S37" s="48"/>
      <c r="T37" s="48"/>
      <c r="U37" s="48"/>
    </row>
    <row r="38" spans="1:21" ht="13.5" customHeight="1">
      <c r="A38" s="48"/>
      <c r="B38" s="48"/>
      <c r="C38" s="48"/>
      <c r="D38" s="48"/>
      <c r="E38" s="48"/>
      <c r="F38" s="48"/>
      <c r="G38" s="48"/>
      <c r="H38" s="48"/>
      <c r="I38" s="48"/>
      <c r="J38" s="48"/>
      <c r="K38" s="48"/>
      <c r="L38" s="48"/>
      <c r="M38" s="48"/>
      <c r="N38" s="48"/>
      <c r="O38" s="48"/>
      <c r="P38" s="48"/>
      <c r="Q38" s="48"/>
      <c r="R38" s="48"/>
      <c r="S38" s="48"/>
      <c r="T38" s="48"/>
      <c r="U38" s="48"/>
    </row>
    <row r="39" spans="1:21" ht="13.5" customHeight="1">
      <c r="A39" s="48"/>
      <c r="B39" s="48"/>
      <c r="C39" s="48"/>
      <c r="D39" s="48"/>
      <c r="E39" s="48"/>
      <c r="F39" s="48"/>
      <c r="G39" s="48"/>
      <c r="H39" s="48"/>
      <c r="I39" s="48"/>
      <c r="J39" s="48"/>
      <c r="K39" s="48"/>
      <c r="L39" s="48"/>
      <c r="M39" s="48"/>
      <c r="N39" s="48"/>
      <c r="O39" s="48"/>
      <c r="P39" s="48"/>
      <c r="Q39" s="48"/>
      <c r="R39" s="48"/>
      <c r="S39" s="48"/>
      <c r="T39" s="48"/>
      <c r="U39" s="48"/>
    </row>
    <row r="40" spans="1:21" ht="13.5" customHeight="1">
      <c r="A40" s="48"/>
      <c r="B40" s="48"/>
      <c r="C40" s="48"/>
      <c r="D40" s="48"/>
      <c r="E40" s="48"/>
      <c r="F40" s="48"/>
      <c r="G40" s="48"/>
      <c r="H40" s="48"/>
      <c r="I40" s="48"/>
      <c r="J40" s="48"/>
      <c r="K40" s="48"/>
      <c r="L40" s="48"/>
      <c r="M40" s="48"/>
      <c r="N40" s="48"/>
      <c r="O40" s="48"/>
      <c r="P40" s="48"/>
      <c r="Q40" s="48"/>
      <c r="R40" s="48"/>
      <c r="S40" s="48"/>
      <c r="T40" s="48"/>
      <c r="U40" s="48"/>
    </row>
    <row r="41" spans="1:21" ht="13.5" customHeight="1">
      <c r="A41" s="48"/>
      <c r="B41" s="48"/>
      <c r="C41" s="48"/>
      <c r="D41" s="48"/>
      <c r="E41" s="48"/>
      <c r="F41" s="48"/>
      <c r="G41" s="48"/>
      <c r="H41" s="48"/>
      <c r="I41" s="48"/>
      <c r="J41" s="48"/>
      <c r="K41" s="48"/>
      <c r="L41" s="48"/>
      <c r="M41" s="48"/>
      <c r="N41" s="48"/>
      <c r="O41" s="48"/>
      <c r="P41" s="48"/>
      <c r="Q41" s="48"/>
      <c r="R41" s="48"/>
      <c r="S41" s="48"/>
      <c r="T41" s="48"/>
      <c r="U41" s="48"/>
    </row>
    <row r="42" spans="1:21" ht="13.5" customHeight="1">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c r="A44" s="48"/>
      <c r="B44" s="51" t="s">
        <v>10</v>
      </c>
      <c r="C44" s="52"/>
      <c r="D44" s="52"/>
      <c r="E44" s="53"/>
      <c r="F44" s="53"/>
      <c r="G44" s="53"/>
      <c r="H44" s="53"/>
      <c r="I44" s="53"/>
      <c r="J44" s="54" t="s">
        <v>2</v>
      </c>
      <c r="K44" s="55" t="s">
        <v>568</v>
      </c>
      <c r="L44" s="56" t="s">
        <v>569</v>
      </c>
      <c r="M44" s="56" t="s">
        <v>570</v>
      </c>
      <c r="N44" s="56" t="s">
        <v>571</v>
      </c>
      <c r="O44" s="57" t="s">
        <v>572</v>
      </c>
      <c r="P44" s="48"/>
      <c r="Q44" s="48"/>
      <c r="R44" s="48"/>
      <c r="S44" s="48"/>
      <c r="T44" s="48"/>
      <c r="U44" s="48"/>
    </row>
    <row r="45" spans="1:21" ht="30.75" customHeight="1">
      <c r="A45" s="48"/>
      <c r="B45" s="1185" t="s">
        <v>11</v>
      </c>
      <c r="C45" s="1186"/>
      <c r="D45" s="58"/>
      <c r="E45" s="1191" t="s">
        <v>12</v>
      </c>
      <c r="F45" s="1191"/>
      <c r="G45" s="1191"/>
      <c r="H45" s="1191"/>
      <c r="I45" s="1191"/>
      <c r="J45" s="1192"/>
      <c r="K45" s="59">
        <v>553</v>
      </c>
      <c r="L45" s="60">
        <v>558</v>
      </c>
      <c r="M45" s="60">
        <v>573</v>
      </c>
      <c r="N45" s="60">
        <v>582</v>
      </c>
      <c r="O45" s="61">
        <v>609</v>
      </c>
      <c r="P45" s="48"/>
      <c r="Q45" s="48"/>
      <c r="R45" s="48"/>
      <c r="S45" s="48"/>
      <c r="T45" s="48"/>
      <c r="U45" s="48"/>
    </row>
    <row r="46" spans="1:21" ht="30.75" customHeight="1">
      <c r="A46" s="48"/>
      <c r="B46" s="1187"/>
      <c r="C46" s="1188"/>
      <c r="D46" s="62"/>
      <c r="E46" s="1193" t="s">
        <v>13</v>
      </c>
      <c r="F46" s="1193"/>
      <c r="G46" s="1193"/>
      <c r="H46" s="1193"/>
      <c r="I46" s="1193"/>
      <c r="J46" s="1194"/>
      <c r="K46" s="63" t="s">
        <v>527</v>
      </c>
      <c r="L46" s="64" t="s">
        <v>527</v>
      </c>
      <c r="M46" s="64" t="s">
        <v>527</v>
      </c>
      <c r="N46" s="64" t="s">
        <v>527</v>
      </c>
      <c r="O46" s="65" t="s">
        <v>527</v>
      </c>
      <c r="P46" s="48"/>
      <c r="Q46" s="48"/>
      <c r="R46" s="48"/>
      <c r="S46" s="48"/>
      <c r="T46" s="48"/>
      <c r="U46" s="48"/>
    </row>
    <row r="47" spans="1:21" ht="30.75" customHeight="1">
      <c r="A47" s="48"/>
      <c r="B47" s="1187"/>
      <c r="C47" s="1188"/>
      <c r="D47" s="62"/>
      <c r="E47" s="1193" t="s">
        <v>14</v>
      </c>
      <c r="F47" s="1193"/>
      <c r="G47" s="1193"/>
      <c r="H47" s="1193"/>
      <c r="I47" s="1193"/>
      <c r="J47" s="1194"/>
      <c r="K47" s="63" t="s">
        <v>527</v>
      </c>
      <c r="L47" s="64" t="s">
        <v>527</v>
      </c>
      <c r="M47" s="64" t="s">
        <v>527</v>
      </c>
      <c r="N47" s="64" t="s">
        <v>527</v>
      </c>
      <c r="O47" s="65" t="s">
        <v>527</v>
      </c>
      <c r="P47" s="48"/>
      <c r="Q47" s="48"/>
      <c r="R47" s="48"/>
      <c r="S47" s="48"/>
      <c r="T47" s="48"/>
      <c r="U47" s="48"/>
    </row>
    <row r="48" spans="1:21" ht="30.75" customHeight="1">
      <c r="A48" s="48"/>
      <c r="B48" s="1187"/>
      <c r="C48" s="1188"/>
      <c r="D48" s="62"/>
      <c r="E48" s="1193" t="s">
        <v>15</v>
      </c>
      <c r="F48" s="1193"/>
      <c r="G48" s="1193"/>
      <c r="H48" s="1193"/>
      <c r="I48" s="1193"/>
      <c r="J48" s="1194"/>
      <c r="K48" s="63">
        <v>129</v>
      </c>
      <c r="L48" s="64">
        <v>118</v>
      </c>
      <c r="M48" s="64">
        <v>119</v>
      </c>
      <c r="N48" s="64">
        <v>120</v>
      </c>
      <c r="O48" s="65">
        <v>120</v>
      </c>
      <c r="P48" s="48"/>
      <c r="Q48" s="48"/>
      <c r="R48" s="48"/>
      <c r="S48" s="48"/>
      <c r="T48" s="48"/>
      <c r="U48" s="48"/>
    </row>
    <row r="49" spans="1:21" ht="30.75" customHeight="1">
      <c r="A49" s="48"/>
      <c r="B49" s="1187"/>
      <c r="C49" s="1188"/>
      <c r="D49" s="62"/>
      <c r="E49" s="1193" t="s">
        <v>16</v>
      </c>
      <c r="F49" s="1193"/>
      <c r="G49" s="1193"/>
      <c r="H49" s="1193"/>
      <c r="I49" s="1193"/>
      <c r="J49" s="1194"/>
      <c r="K49" s="63">
        <v>35</v>
      </c>
      <c r="L49" s="64">
        <v>34</v>
      </c>
      <c r="M49" s="64">
        <v>32</v>
      </c>
      <c r="N49" s="64">
        <v>34</v>
      </c>
      <c r="O49" s="65">
        <v>45</v>
      </c>
      <c r="P49" s="48"/>
      <c r="Q49" s="48"/>
      <c r="R49" s="48"/>
      <c r="S49" s="48"/>
      <c r="T49" s="48"/>
      <c r="U49" s="48"/>
    </row>
    <row r="50" spans="1:21" ht="30.75" customHeight="1">
      <c r="A50" s="48"/>
      <c r="B50" s="1187"/>
      <c r="C50" s="1188"/>
      <c r="D50" s="62"/>
      <c r="E50" s="1193" t="s">
        <v>17</v>
      </c>
      <c r="F50" s="1193"/>
      <c r="G50" s="1193"/>
      <c r="H50" s="1193"/>
      <c r="I50" s="1193"/>
      <c r="J50" s="1194"/>
      <c r="K50" s="63">
        <v>1</v>
      </c>
      <c r="L50" s="64">
        <v>2</v>
      </c>
      <c r="M50" s="64">
        <v>2</v>
      </c>
      <c r="N50" s="64">
        <v>2</v>
      </c>
      <c r="O50" s="65">
        <v>1</v>
      </c>
      <c r="P50" s="48"/>
      <c r="Q50" s="48"/>
      <c r="R50" s="48"/>
      <c r="S50" s="48"/>
      <c r="T50" s="48"/>
      <c r="U50" s="48"/>
    </row>
    <row r="51" spans="1:21" ht="30.75" customHeight="1">
      <c r="A51" s="48"/>
      <c r="B51" s="1189"/>
      <c r="C51" s="1190"/>
      <c r="D51" s="66"/>
      <c r="E51" s="1193" t="s">
        <v>18</v>
      </c>
      <c r="F51" s="1193"/>
      <c r="G51" s="1193"/>
      <c r="H51" s="1193"/>
      <c r="I51" s="1193"/>
      <c r="J51" s="1194"/>
      <c r="K51" s="63" t="s">
        <v>527</v>
      </c>
      <c r="L51" s="64" t="s">
        <v>527</v>
      </c>
      <c r="M51" s="64" t="s">
        <v>527</v>
      </c>
      <c r="N51" s="64" t="s">
        <v>527</v>
      </c>
      <c r="O51" s="65" t="s">
        <v>527</v>
      </c>
      <c r="P51" s="48"/>
      <c r="Q51" s="48"/>
      <c r="R51" s="48"/>
      <c r="S51" s="48"/>
      <c r="T51" s="48"/>
      <c r="U51" s="48"/>
    </row>
    <row r="52" spans="1:21" ht="30.75" customHeight="1">
      <c r="A52" s="48"/>
      <c r="B52" s="1195" t="s">
        <v>19</v>
      </c>
      <c r="C52" s="1196"/>
      <c r="D52" s="66"/>
      <c r="E52" s="1193" t="s">
        <v>20</v>
      </c>
      <c r="F52" s="1193"/>
      <c r="G52" s="1193"/>
      <c r="H52" s="1193"/>
      <c r="I52" s="1193"/>
      <c r="J52" s="1194"/>
      <c r="K52" s="63">
        <v>615</v>
      </c>
      <c r="L52" s="64">
        <v>635</v>
      </c>
      <c r="M52" s="64">
        <v>632</v>
      </c>
      <c r="N52" s="64">
        <v>621</v>
      </c>
      <c r="O52" s="65">
        <v>620</v>
      </c>
      <c r="P52" s="48"/>
      <c r="Q52" s="48"/>
      <c r="R52" s="48"/>
      <c r="S52" s="48"/>
      <c r="T52" s="48"/>
      <c r="U52" s="48"/>
    </row>
    <row r="53" spans="1:21" ht="30.75" customHeight="1" thickBot="1">
      <c r="A53" s="48"/>
      <c r="B53" s="1197" t="s">
        <v>21</v>
      </c>
      <c r="C53" s="1198"/>
      <c r="D53" s="67"/>
      <c r="E53" s="1199" t="s">
        <v>22</v>
      </c>
      <c r="F53" s="1199"/>
      <c r="G53" s="1199"/>
      <c r="H53" s="1199"/>
      <c r="I53" s="1199"/>
      <c r="J53" s="1200"/>
      <c r="K53" s="68">
        <v>103</v>
      </c>
      <c r="L53" s="69">
        <v>77</v>
      </c>
      <c r="M53" s="69">
        <v>94</v>
      </c>
      <c r="N53" s="69">
        <v>117</v>
      </c>
      <c r="O53" s="70">
        <v>155</v>
      </c>
      <c r="P53" s="48"/>
      <c r="Q53" s="48"/>
      <c r="R53" s="48"/>
      <c r="S53" s="48"/>
      <c r="T53" s="48"/>
      <c r="U53" s="48"/>
    </row>
    <row r="54" spans="1:21" ht="24" customHeight="1">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c r="A55" s="48"/>
      <c r="B55" s="72" t="s">
        <v>24</v>
      </c>
      <c r="C55" s="73"/>
      <c r="D55" s="73"/>
      <c r="E55" s="73"/>
      <c r="F55" s="73"/>
      <c r="G55" s="73"/>
      <c r="H55" s="73"/>
      <c r="I55" s="73"/>
      <c r="J55" s="73"/>
      <c r="K55" s="74"/>
      <c r="L55" s="74"/>
      <c r="M55" s="74"/>
      <c r="N55" s="74"/>
      <c r="O55" s="75" t="s">
        <v>586</v>
      </c>
      <c r="P55" s="48"/>
      <c r="Q55" s="48"/>
      <c r="R55" s="48"/>
      <c r="S55" s="48"/>
      <c r="T55" s="48"/>
      <c r="U55" s="48"/>
    </row>
    <row r="56" spans="1:21" ht="31.5" customHeight="1" thickBot="1">
      <c r="A56" s="48"/>
      <c r="B56" s="76"/>
      <c r="C56" s="77"/>
      <c r="D56" s="77"/>
      <c r="E56" s="78"/>
      <c r="F56" s="78"/>
      <c r="G56" s="78"/>
      <c r="H56" s="78"/>
      <c r="I56" s="78"/>
      <c r="J56" s="79" t="s">
        <v>2</v>
      </c>
      <c r="K56" s="80" t="s">
        <v>587</v>
      </c>
      <c r="L56" s="81" t="s">
        <v>588</v>
      </c>
      <c r="M56" s="81" t="s">
        <v>589</v>
      </c>
      <c r="N56" s="81" t="s">
        <v>590</v>
      </c>
      <c r="O56" s="82" t="s">
        <v>591</v>
      </c>
      <c r="P56" s="48"/>
      <c r="Q56" s="48"/>
      <c r="R56" s="48"/>
      <c r="S56" s="48"/>
      <c r="T56" s="48"/>
      <c r="U56" s="48"/>
    </row>
    <row r="57" spans="1:21" ht="31.5" customHeight="1">
      <c r="B57" s="1201" t="s">
        <v>25</v>
      </c>
      <c r="C57" s="1202"/>
      <c r="D57" s="1205" t="s">
        <v>26</v>
      </c>
      <c r="E57" s="1206"/>
      <c r="F57" s="1206"/>
      <c r="G57" s="1206"/>
      <c r="H57" s="1206"/>
      <c r="I57" s="1206"/>
      <c r="J57" s="1207"/>
      <c r="K57" s="83"/>
      <c r="L57" s="84"/>
      <c r="M57" s="84"/>
      <c r="N57" s="84"/>
      <c r="O57" s="85"/>
    </row>
    <row r="58" spans="1:21" ht="31.5" customHeight="1" thickBot="1">
      <c r="B58" s="1203"/>
      <c r="C58" s="1204"/>
      <c r="D58" s="1208" t="s">
        <v>27</v>
      </c>
      <c r="E58" s="1209"/>
      <c r="F58" s="1209"/>
      <c r="G58" s="1209"/>
      <c r="H58" s="1209"/>
      <c r="I58" s="1209"/>
      <c r="J58" s="1210"/>
      <c r="K58" s="86"/>
      <c r="L58" s="87"/>
      <c r="M58" s="87"/>
      <c r="N58" s="87"/>
      <c r="O58" s="88"/>
    </row>
    <row r="59" spans="1:21" ht="24" customHeight="1">
      <c r="B59" s="89"/>
      <c r="C59" s="89"/>
      <c r="D59" s="90" t="s">
        <v>28</v>
      </c>
      <c r="E59" s="91"/>
      <c r="F59" s="91"/>
      <c r="G59" s="91"/>
      <c r="H59" s="91"/>
      <c r="I59" s="91"/>
      <c r="J59" s="91"/>
      <c r="K59" s="91"/>
      <c r="L59" s="91"/>
      <c r="M59" s="91"/>
      <c r="N59" s="91"/>
      <c r="O59" s="91"/>
    </row>
    <row r="60" spans="1:21" ht="24" customHeight="1">
      <c r="B60" s="92"/>
      <c r="C60" s="92"/>
      <c r="D60" s="90" t="s">
        <v>29</v>
      </c>
      <c r="E60" s="91"/>
      <c r="F60" s="91"/>
      <c r="G60" s="91"/>
      <c r="H60" s="91"/>
      <c r="I60" s="91"/>
      <c r="J60" s="91"/>
      <c r="K60" s="91"/>
      <c r="L60" s="91"/>
      <c r="M60" s="91"/>
      <c r="N60" s="91"/>
      <c r="O60" s="91"/>
    </row>
    <row r="61" spans="1:21" ht="24" customHeight="1">
      <c r="A61" s="48"/>
      <c r="B61" s="71"/>
      <c r="C61" s="48"/>
      <c r="D61" s="48"/>
      <c r="E61" s="48"/>
      <c r="F61" s="48"/>
      <c r="G61" s="48"/>
      <c r="H61" s="48"/>
      <c r="I61" s="48"/>
      <c r="J61" s="48"/>
      <c r="K61" s="48"/>
      <c r="L61" s="48"/>
      <c r="M61" s="48"/>
      <c r="N61" s="48"/>
      <c r="O61" s="48"/>
      <c r="P61" s="48"/>
      <c r="Q61" s="48"/>
      <c r="R61" s="48"/>
      <c r="S61" s="48"/>
      <c r="T61" s="48"/>
      <c r="U61" s="48"/>
    </row>
    <row r="62" spans="1:21" ht="24" customHeight="1">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ET1Tx87JvWcfUhFi+IOowGa7wxpwuZJhkSyo4yhnqhYLa3PiPbt3+4dagv1spQPoygy92byKIW6BrhtUOI7pdQ==" saltValue="CZHIL+JICS3y48SbZg9sS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5" orientation="landscape" horizontalDpi="300" verticalDpi="300" r:id="rId1"/>
  <headerFooter alignWithMargins="0">
    <oddFooter>&amp;C&amp;P/&amp;N</oddFooter>
  </headerFooter>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55"/>
  <sheetViews>
    <sheetView showGridLines="0" zoomScaleSheetLayoutView="100" workbookViewId="0"/>
  </sheetViews>
  <sheetFormatPr defaultColWidth="0" defaultRowHeight="13.5" customHeight="1" zeroHeight="1"/>
  <cols>
    <col min="1" max="1" width="6.625" style="93" customWidth="1"/>
    <col min="2" max="3" width="12.625" style="93" customWidth="1"/>
    <col min="4" max="4" width="11.625" style="93" customWidth="1"/>
    <col min="5" max="8" width="10.375" style="93" customWidth="1"/>
    <col min="9" max="13" width="16.375" style="93" customWidth="1"/>
    <col min="14" max="19" width="12.625" style="93" customWidth="1"/>
    <col min="20" max="16384" width="0" style="93" hidden="1"/>
  </cols>
  <sheetData>
    <row r="1" ht="15" customHeight="1"/>
    <row r="2" ht="15" customHeight="1"/>
    <row r="3" ht="15" customHeight="1"/>
    <row r="4" ht="15" customHeight="1"/>
    <row r="5" ht="15" customHeight="1"/>
    <row r="6" ht="15" customHeight="1"/>
    <row r="7" ht="15" customHeight="1"/>
    <row r="8" ht="15" customHeight="1"/>
    <row r="9" ht="15" customHeight="1"/>
    <row r="10" ht="15" customHeight="1"/>
    <row r="11" ht="15" customHeight="1"/>
    <row r="12" ht="15" customHeight="1"/>
    <row r="13" ht="15" customHeight="1"/>
    <row r="14" ht="15" customHeight="1"/>
    <row r="15" ht="15" customHeight="1"/>
    <row r="16" ht="15" customHeight="1"/>
    <row r="17" ht="15" customHeight="1"/>
    <row r="18" ht="15" customHeight="1"/>
    <row r="19" ht="15" customHeight="1"/>
    <row r="20" ht="15" customHeight="1"/>
    <row r="21" ht="15" customHeight="1"/>
    <row r="22" ht="15" customHeight="1"/>
    <row r="23" ht="15" customHeight="1"/>
    <row r="24" ht="15" customHeight="1"/>
    <row r="25" ht="15" customHeight="1"/>
    <row r="26" ht="15" customHeight="1"/>
    <row r="27" ht="15" customHeight="1"/>
    <row r="28" ht="15" customHeight="1"/>
    <row r="29" ht="15" customHeight="1"/>
    <row r="30" ht="15" customHeight="1"/>
    <row r="31" ht="15" customHeight="1"/>
    <row r="32" ht="15" customHeight="1"/>
    <row r="33" spans="2:13" ht="15" customHeight="1"/>
    <row r="34" spans="2:13" ht="15" customHeight="1"/>
    <row r="35" spans="2:13" ht="15" customHeight="1"/>
    <row r="36" spans="2:13" ht="15" customHeight="1"/>
    <row r="37" spans="2:13" ht="15" customHeight="1"/>
    <row r="38" spans="2:13" ht="15" customHeight="1"/>
    <row r="39" spans="2:13" ht="27.75" customHeight="1" thickBot="1">
      <c r="M39" s="94" t="s">
        <v>9</v>
      </c>
    </row>
    <row r="40" spans="2:13" ht="27.75" customHeight="1" thickBot="1">
      <c r="B40" s="95" t="s">
        <v>10</v>
      </c>
      <c r="C40" s="96"/>
      <c r="D40" s="96"/>
      <c r="E40" s="97"/>
      <c r="F40" s="97"/>
      <c r="G40" s="97"/>
      <c r="H40" s="98" t="s">
        <v>2</v>
      </c>
      <c r="I40" s="99" t="s">
        <v>568</v>
      </c>
      <c r="J40" s="100" t="s">
        <v>569</v>
      </c>
      <c r="K40" s="100" t="s">
        <v>570</v>
      </c>
      <c r="L40" s="100" t="s">
        <v>571</v>
      </c>
      <c r="M40" s="101" t="s">
        <v>572</v>
      </c>
    </row>
    <row r="41" spans="2:13" ht="27.75" customHeight="1">
      <c r="B41" s="1211" t="s">
        <v>30</v>
      </c>
      <c r="C41" s="1212"/>
      <c r="D41" s="102"/>
      <c r="E41" s="1217" t="s">
        <v>31</v>
      </c>
      <c r="F41" s="1217"/>
      <c r="G41" s="1217"/>
      <c r="H41" s="1218"/>
      <c r="I41" s="351">
        <v>7531</v>
      </c>
      <c r="J41" s="352">
        <v>8160</v>
      </c>
      <c r="K41" s="352">
        <v>9600</v>
      </c>
      <c r="L41" s="352">
        <v>9956</v>
      </c>
      <c r="M41" s="353">
        <v>9831</v>
      </c>
    </row>
    <row r="42" spans="2:13" ht="27.75" customHeight="1">
      <c r="B42" s="1213"/>
      <c r="C42" s="1214"/>
      <c r="D42" s="103"/>
      <c r="E42" s="1219" t="s">
        <v>32</v>
      </c>
      <c r="F42" s="1219"/>
      <c r="G42" s="1219"/>
      <c r="H42" s="1220"/>
      <c r="I42" s="354" t="s">
        <v>527</v>
      </c>
      <c r="J42" s="355" t="s">
        <v>527</v>
      </c>
      <c r="K42" s="355" t="s">
        <v>527</v>
      </c>
      <c r="L42" s="355" t="s">
        <v>527</v>
      </c>
      <c r="M42" s="356" t="s">
        <v>527</v>
      </c>
    </row>
    <row r="43" spans="2:13" ht="27.75" customHeight="1">
      <c r="B43" s="1213"/>
      <c r="C43" s="1214"/>
      <c r="D43" s="103"/>
      <c r="E43" s="1219" t="s">
        <v>33</v>
      </c>
      <c r="F43" s="1219"/>
      <c r="G43" s="1219"/>
      <c r="H43" s="1220"/>
      <c r="I43" s="354">
        <v>3562</v>
      </c>
      <c r="J43" s="355">
        <v>3490</v>
      </c>
      <c r="K43" s="355">
        <v>3410</v>
      </c>
      <c r="L43" s="355">
        <v>3246</v>
      </c>
      <c r="M43" s="356">
        <v>3126</v>
      </c>
    </row>
    <row r="44" spans="2:13" ht="27.75" customHeight="1">
      <c r="B44" s="1213"/>
      <c r="C44" s="1214"/>
      <c r="D44" s="103"/>
      <c r="E44" s="1219" t="s">
        <v>34</v>
      </c>
      <c r="F44" s="1219"/>
      <c r="G44" s="1219"/>
      <c r="H44" s="1220"/>
      <c r="I44" s="354">
        <v>263</v>
      </c>
      <c r="J44" s="355">
        <v>309</v>
      </c>
      <c r="K44" s="355">
        <v>278</v>
      </c>
      <c r="L44" s="355">
        <v>256</v>
      </c>
      <c r="M44" s="356">
        <v>210</v>
      </c>
    </row>
    <row r="45" spans="2:13" ht="27.75" customHeight="1">
      <c r="B45" s="1213"/>
      <c r="C45" s="1214"/>
      <c r="D45" s="103"/>
      <c r="E45" s="1219" t="s">
        <v>35</v>
      </c>
      <c r="F45" s="1219"/>
      <c r="G45" s="1219"/>
      <c r="H45" s="1220"/>
      <c r="I45" s="354">
        <v>519</v>
      </c>
      <c r="J45" s="355">
        <v>448</v>
      </c>
      <c r="K45" s="355">
        <v>516</v>
      </c>
      <c r="L45" s="355">
        <v>474</v>
      </c>
      <c r="M45" s="356">
        <v>427</v>
      </c>
    </row>
    <row r="46" spans="2:13" ht="27.75" customHeight="1">
      <c r="B46" s="1213"/>
      <c r="C46" s="1214"/>
      <c r="D46" s="104"/>
      <c r="E46" s="1219" t="s">
        <v>36</v>
      </c>
      <c r="F46" s="1219"/>
      <c r="G46" s="1219"/>
      <c r="H46" s="1220"/>
      <c r="I46" s="354" t="s">
        <v>527</v>
      </c>
      <c r="J46" s="355" t="s">
        <v>527</v>
      </c>
      <c r="K46" s="355" t="s">
        <v>527</v>
      </c>
      <c r="L46" s="355" t="s">
        <v>527</v>
      </c>
      <c r="M46" s="356" t="s">
        <v>527</v>
      </c>
    </row>
    <row r="47" spans="2:13" ht="27.75" customHeight="1">
      <c r="B47" s="1213"/>
      <c r="C47" s="1214"/>
      <c r="D47" s="105"/>
      <c r="E47" s="1221" t="s">
        <v>37</v>
      </c>
      <c r="F47" s="1222"/>
      <c r="G47" s="1222"/>
      <c r="H47" s="1223"/>
      <c r="I47" s="354" t="s">
        <v>527</v>
      </c>
      <c r="J47" s="355" t="s">
        <v>527</v>
      </c>
      <c r="K47" s="355" t="s">
        <v>527</v>
      </c>
      <c r="L47" s="355" t="s">
        <v>527</v>
      </c>
      <c r="M47" s="356" t="s">
        <v>527</v>
      </c>
    </row>
    <row r="48" spans="2:13" ht="27.75" customHeight="1">
      <c r="B48" s="1213"/>
      <c r="C48" s="1214"/>
      <c r="D48" s="103"/>
      <c r="E48" s="1219" t="s">
        <v>38</v>
      </c>
      <c r="F48" s="1219"/>
      <c r="G48" s="1219"/>
      <c r="H48" s="1220"/>
      <c r="I48" s="354" t="s">
        <v>527</v>
      </c>
      <c r="J48" s="355" t="s">
        <v>527</v>
      </c>
      <c r="K48" s="355" t="s">
        <v>527</v>
      </c>
      <c r="L48" s="355" t="s">
        <v>527</v>
      </c>
      <c r="M48" s="356" t="s">
        <v>527</v>
      </c>
    </row>
    <row r="49" spans="2:13" ht="27.75" customHeight="1">
      <c r="B49" s="1215"/>
      <c r="C49" s="1216"/>
      <c r="D49" s="103"/>
      <c r="E49" s="1219" t="s">
        <v>39</v>
      </c>
      <c r="F49" s="1219"/>
      <c r="G49" s="1219"/>
      <c r="H49" s="1220"/>
      <c r="I49" s="354" t="s">
        <v>527</v>
      </c>
      <c r="J49" s="355" t="s">
        <v>527</v>
      </c>
      <c r="K49" s="355" t="s">
        <v>527</v>
      </c>
      <c r="L49" s="355" t="s">
        <v>527</v>
      </c>
      <c r="M49" s="356" t="s">
        <v>527</v>
      </c>
    </row>
    <row r="50" spans="2:13" ht="27.75" customHeight="1">
      <c r="B50" s="1224" t="s">
        <v>40</v>
      </c>
      <c r="C50" s="1225"/>
      <c r="D50" s="106"/>
      <c r="E50" s="1219" t="s">
        <v>41</v>
      </c>
      <c r="F50" s="1219"/>
      <c r="G50" s="1219"/>
      <c r="H50" s="1220"/>
      <c r="I50" s="354">
        <v>2905</v>
      </c>
      <c r="J50" s="355">
        <v>2633</v>
      </c>
      <c r="K50" s="355">
        <v>2331</v>
      </c>
      <c r="L50" s="355">
        <v>2198</v>
      </c>
      <c r="M50" s="356">
        <v>2315</v>
      </c>
    </row>
    <row r="51" spans="2:13" ht="27.75" customHeight="1">
      <c r="B51" s="1213"/>
      <c r="C51" s="1214"/>
      <c r="D51" s="103"/>
      <c r="E51" s="1219" t="s">
        <v>42</v>
      </c>
      <c r="F51" s="1219"/>
      <c r="G51" s="1219"/>
      <c r="H51" s="1220"/>
      <c r="I51" s="354">
        <v>106</v>
      </c>
      <c r="J51" s="355">
        <v>144</v>
      </c>
      <c r="K51" s="355">
        <v>132</v>
      </c>
      <c r="L51" s="355">
        <v>112</v>
      </c>
      <c r="M51" s="356">
        <v>87</v>
      </c>
    </row>
    <row r="52" spans="2:13" ht="27.75" customHeight="1">
      <c r="B52" s="1215"/>
      <c r="C52" s="1216"/>
      <c r="D52" s="103"/>
      <c r="E52" s="1219" t="s">
        <v>43</v>
      </c>
      <c r="F52" s="1219"/>
      <c r="G52" s="1219"/>
      <c r="H52" s="1220"/>
      <c r="I52" s="354">
        <v>8116</v>
      </c>
      <c r="J52" s="355">
        <v>8697</v>
      </c>
      <c r="K52" s="355">
        <v>9286</v>
      </c>
      <c r="L52" s="355">
        <v>9255</v>
      </c>
      <c r="M52" s="356">
        <v>9131</v>
      </c>
    </row>
    <row r="53" spans="2:13" ht="27.75" customHeight="1" thickBot="1">
      <c r="B53" s="1226" t="s">
        <v>44</v>
      </c>
      <c r="C53" s="1227"/>
      <c r="D53" s="107"/>
      <c r="E53" s="1228" t="s">
        <v>45</v>
      </c>
      <c r="F53" s="1228"/>
      <c r="G53" s="1228"/>
      <c r="H53" s="1229"/>
      <c r="I53" s="357">
        <v>748</v>
      </c>
      <c r="J53" s="358">
        <v>933</v>
      </c>
      <c r="K53" s="358">
        <v>2055</v>
      </c>
      <c r="L53" s="358">
        <v>2367</v>
      </c>
      <c r="M53" s="359">
        <v>2061</v>
      </c>
    </row>
    <row r="54" spans="2:13" ht="27.75" customHeight="1">
      <c r="B54" s="108" t="s">
        <v>46</v>
      </c>
      <c r="C54" s="109"/>
      <c r="D54" s="109"/>
      <c r="E54" s="110"/>
      <c r="F54" s="110"/>
      <c r="G54" s="110"/>
      <c r="H54" s="110"/>
      <c r="I54" s="111"/>
      <c r="J54" s="111"/>
      <c r="K54" s="111"/>
      <c r="L54" s="111"/>
      <c r="M54" s="111"/>
    </row>
    <row r="55" spans="2:13"/>
  </sheetData>
  <sheetProtection algorithmName="SHA-512" hashValue="PG08PepYSt7cFMqOokkCbmmX2tLQNuSNMIo2uCiraI4sjocYAXjZdMT4l9ijBUapa8MwULz0b0HE669SAvihCA==" saltValue="GeUzts3YMy1FGJZKFiuoIA=="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4"/>
  <sheetViews>
    <sheetView showGridLines="0" zoomScaleNormal="100" zoomScaleSheetLayoutView="100" workbookViewId="0"/>
  </sheetViews>
  <sheetFormatPr defaultColWidth="0" defaultRowHeight="13.5" customHeight="1" zeroHeight="1"/>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row r="2" ht="16.5" customHeight="1"/>
    <row r="3" ht="16.5" customHeight="1"/>
    <row r="4" ht="16.5" customHeight="1"/>
    <row r="5" ht="16.5" customHeight="1"/>
    <row r="6" ht="16.5" customHeight="1"/>
    <row r="7" ht="16.5" customHeight="1"/>
    <row r="8" ht="16.5" customHeight="1"/>
    <row r="9" ht="16.5" customHeight="1"/>
    <row r="10" ht="16.5" customHeight="1"/>
    <row r="11" ht="16.5" customHeight="1"/>
    <row r="12" ht="16.5" customHeight="1"/>
    <row r="13" ht="16.5" customHeight="1"/>
    <row r="14" ht="16.5" customHeight="1"/>
    <row r="15" ht="16.5" customHeight="1"/>
    <row r="16" ht="16.5" customHeight="1"/>
    <row r="17" ht="16.5" customHeight="1"/>
    <row r="18" ht="16.5" customHeight="1"/>
    <row r="19" ht="16.5" customHeight="1"/>
    <row r="20" ht="16.5" customHeight="1"/>
    <row r="21" ht="16.5" customHeight="1"/>
    <row r="22" ht="16.5" customHeight="1"/>
    <row r="23" ht="16.5" customHeight="1"/>
    <row r="24" ht="16.5" customHeight="1"/>
    <row r="25" ht="16.5" customHeight="1"/>
    <row r="26" ht="16.5" customHeight="1"/>
    <row r="27" ht="16.5" customHeight="1"/>
    <row r="28" ht="16.5" customHeight="1"/>
    <row r="29" ht="16.5" customHeight="1"/>
    <row r="30" ht="16.5" customHeight="1"/>
    <row r="31" ht="16.5" customHeight="1"/>
    <row r="32" ht="16.5" customHeight="1"/>
    <row r="33" ht="16.5" customHeight="1"/>
    <row r="34" ht="16.5" customHeight="1"/>
    <row r="35" ht="16.5" customHeight="1"/>
    <row r="36" ht="16.5" customHeight="1"/>
    <row r="37" ht="16.5" customHeight="1"/>
    <row r="38" ht="16.5" customHeight="1"/>
    <row r="39" ht="16.5" customHeight="1"/>
    <row r="40" ht="16.5" customHeight="1"/>
    <row r="41" ht="16.5" customHeight="1"/>
    <row r="42" ht="16.5" customHeight="1"/>
    <row r="43" ht="16.5" customHeight="1"/>
    <row r="44" ht="16.5" customHeight="1"/>
    <row r="45" ht="16.5" customHeight="1"/>
    <row r="46" ht="16.5" customHeight="1"/>
    <row r="47" ht="16.5" customHeight="1"/>
    <row r="48" ht="16.5" customHeight="1"/>
    <row r="49" spans="2:8" ht="20.25" customHeight="1"/>
    <row r="50" spans="2:8" ht="16.5" customHeight="1"/>
    <row r="51" spans="2:8" ht="29.25" customHeight="1"/>
    <row r="52" spans="2:8" ht="29.25" customHeight="1"/>
    <row r="53" spans="2:8" ht="52.5" customHeight="1" thickBot="1">
      <c r="B53" s="2"/>
      <c r="C53" s="2"/>
      <c r="D53" s="2"/>
      <c r="E53" s="2"/>
      <c r="F53" s="2"/>
      <c r="G53" s="2"/>
      <c r="H53" s="112" t="s">
        <v>47</v>
      </c>
    </row>
    <row r="54" spans="2:8" ht="29.25" customHeight="1" thickBot="1">
      <c r="B54" s="113" t="s">
        <v>1</v>
      </c>
      <c r="C54" s="114"/>
      <c r="D54" s="114"/>
      <c r="E54" s="115" t="s">
        <v>2</v>
      </c>
      <c r="F54" s="116" t="s">
        <v>570</v>
      </c>
      <c r="G54" s="116" t="s">
        <v>571</v>
      </c>
      <c r="H54" s="117" t="s">
        <v>572</v>
      </c>
    </row>
    <row r="55" spans="2:8" ht="52.5" customHeight="1">
      <c r="B55" s="118"/>
      <c r="C55" s="1238" t="s">
        <v>48</v>
      </c>
      <c r="D55" s="1238"/>
      <c r="E55" s="1239"/>
      <c r="F55" s="119">
        <v>956</v>
      </c>
      <c r="G55" s="119">
        <v>856</v>
      </c>
      <c r="H55" s="120">
        <v>1156</v>
      </c>
    </row>
    <row r="56" spans="2:8" ht="52.5" customHeight="1">
      <c r="B56" s="121"/>
      <c r="C56" s="1240" t="s">
        <v>49</v>
      </c>
      <c r="D56" s="1240"/>
      <c r="E56" s="1241"/>
      <c r="F56" s="122" t="s">
        <v>527</v>
      </c>
      <c r="G56" s="122" t="s">
        <v>527</v>
      </c>
      <c r="H56" s="123" t="s">
        <v>527</v>
      </c>
    </row>
    <row r="57" spans="2:8" ht="53.25" customHeight="1">
      <c r="B57" s="121"/>
      <c r="C57" s="1242" t="s">
        <v>50</v>
      </c>
      <c r="D57" s="1242"/>
      <c r="E57" s="1243"/>
      <c r="F57" s="124">
        <v>1203</v>
      </c>
      <c r="G57" s="124">
        <v>1122</v>
      </c>
      <c r="H57" s="125">
        <v>1004</v>
      </c>
    </row>
    <row r="58" spans="2:8" ht="45.75" customHeight="1">
      <c r="B58" s="126"/>
      <c r="C58" s="1230" t="s">
        <v>595</v>
      </c>
      <c r="D58" s="1231"/>
      <c r="E58" s="1232"/>
      <c r="F58" s="127">
        <v>300</v>
      </c>
      <c r="G58" s="127">
        <v>300</v>
      </c>
      <c r="H58" s="128">
        <v>286</v>
      </c>
    </row>
    <row r="59" spans="2:8" ht="45.75" customHeight="1">
      <c r="B59" s="126"/>
      <c r="C59" s="1230" t="s">
        <v>596</v>
      </c>
      <c r="D59" s="1231"/>
      <c r="E59" s="1232"/>
      <c r="F59" s="127">
        <v>252</v>
      </c>
      <c r="G59" s="127">
        <v>248</v>
      </c>
      <c r="H59" s="128">
        <v>240</v>
      </c>
    </row>
    <row r="60" spans="2:8" ht="45.75" customHeight="1">
      <c r="B60" s="126"/>
      <c r="C60" s="1230" t="s">
        <v>597</v>
      </c>
      <c r="D60" s="1231"/>
      <c r="E60" s="1232"/>
      <c r="F60" s="127">
        <v>326</v>
      </c>
      <c r="G60" s="127">
        <v>241</v>
      </c>
      <c r="H60" s="128">
        <v>183</v>
      </c>
    </row>
    <row r="61" spans="2:8" ht="45.75" customHeight="1">
      <c r="B61" s="126"/>
      <c r="C61" s="1230" t="s">
        <v>599</v>
      </c>
      <c r="D61" s="1231"/>
      <c r="E61" s="1232"/>
      <c r="F61" s="127">
        <v>107</v>
      </c>
      <c r="G61" s="127">
        <v>112</v>
      </c>
      <c r="H61" s="128">
        <v>97</v>
      </c>
    </row>
    <row r="62" spans="2:8" ht="45.75" customHeight="1" thickBot="1">
      <c r="B62" s="129"/>
      <c r="C62" s="1233" t="s">
        <v>598</v>
      </c>
      <c r="D62" s="1234"/>
      <c r="E62" s="1235"/>
      <c r="F62" s="130">
        <v>74</v>
      </c>
      <c r="G62" s="130">
        <v>74</v>
      </c>
      <c r="H62" s="131">
        <v>74</v>
      </c>
    </row>
    <row r="63" spans="2:8" ht="52.5" customHeight="1" thickBot="1">
      <c r="B63" s="132"/>
      <c r="C63" s="1236" t="s">
        <v>51</v>
      </c>
      <c r="D63" s="1236"/>
      <c r="E63" s="1237"/>
      <c r="F63" s="133">
        <v>2159</v>
      </c>
      <c r="G63" s="133">
        <v>1978</v>
      </c>
      <c r="H63" s="134">
        <v>2160</v>
      </c>
    </row>
    <row r="64" spans="2:8"/>
  </sheetData>
  <sheetProtection algorithmName="SHA-512" hashValue="+CS8YqTlRUyJHafapXklGz5MmiByN6y+e9OqccIWp7C96cnMhXrbEO0uPHl/ryZixoK0zuPi3B0R4dgnu51oYg==" saltValue="PYYxXTZ+KHBFCp2jKDmohg=="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r:id="rId1"/>
  <headerFooter alignWithMargins="0">
    <oddFooter>&amp;C&amp;P/&amp;N</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E85"/>
  <sheetViews>
    <sheetView showGridLines="0" topLeftCell="A16" zoomScaleNormal="100" zoomScaleSheetLayoutView="55" workbookViewId="0">
      <selection activeCell="AN43" sqref="AN43:DC47"/>
    </sheetView>
  </sheetViews>
  <sheetFormatPr defaultColWidth="0" defaultRowHeight="0" customHeight="1" zeroHeight="1"/>
  <cols>
    <col min="1" max="1" width="6.375" style="1244" customWidth="1"/>
    <col min="2" max="107" width="2.5" style="1244" customWidth="1"/>
    <col min="108" max="108" width="6.125" style="1246" customWidth="1"/>
    <col min="109" max="109" width="5.875" style="1245" customWidth="1"/>
    <col min="110" max="16384" width="8.625" style="1244" hidden="1"/>
  </cols>
  <sheetData>
    <row r="1" spans="1:109" ht="42.75" customHeight="1">
      <c r="A1" s="1301"/>
      <c r="B1" s="1300"/>
      <c r="DD1" s="1244"/>
      <c r="DE1" s="1244"/>
    </row>
    <row r="2" spans="1:109" ht="25.5" customHeight="1">
      <c r="A2" s="1299"/>
      <c r="C2" s="1299"/>
      <c r="O2" s="1299"/>
      <c r="P2" s="1299"/>
      <c r="Q2" s="1299"/>
      <c r="R2" s="1299"/>
      <c r="S2" s="1299"/>
      <c r="T2" s="1299"/>
      <c r="U2" s="1299"/>
      <c r="V2" s="1299"/>
      <c r="W2" s="1299"/>
      <c r="X2" s="1299"/>
      <c r="Y2" s="1299"/>
      <c r="Z2" s="1299"/>
      <c r="AA2" s="1299"/>
      <c r="AB2" s="1299"/>
      <c r="AC2" s="1299"/>
      <c r="AD2" s="1299"/>
      <c r="AE2" s="1299"/>
      <c r="AF2" s="1299"/>
      <c r="AG2" s="1299"/>
      <c r="AH2" s="1299"/>
      <c r="AI2" s="1299"/>
      <c r="AU2" s="1299"/>
      <c r="BG2" s="1299"/>
      <c r="BS2" s="1299"/>
      <c r="CE2" s="1299"/>
      <c r="CQ2" s="1299"/>
      <c r="DD2" s="1244"/>
      <c r="DE2" s="1244"/>
    </row>
    <row r="3" spans="1:109" ht="25.5" customHeight="1">
      <c r="A3" s="1299"/>
      <c r="C3" s="1299"/>
      <c r="O3" s="1299"/>
      <c r="P3" s="1299"/>
      <c r="Q3" s="1299"/>
      <c r="R3" s="1299"/>
      <c r="S3" s="1299"/>
      <c r="T3" s="1299"/>
      <c r="U3" s="1299"/>
      <c r="V3" s="1299"/>
      <c r="W3" s="1299"/>
      <c r="X3" s="1299"/>
      <c r="Y3" s="1299"/>
      <c r="Z3" s="1299"/>
      <c r="AA3" s="1299"/>
      <c r="AB3" s="1299"/>
      <c r="AC3" s="1299"/>
      <c r="AD3" s="1299"/>
      <c r="AE3" s="1299"/>
      <c r="AF3" s="1299"/>
      <c r="AG3" s="1299"/>
      <c r="AH3" s="1299"/>
      <c r="AI3" s="1299"/>
      <c r="AU3" s="1299"/>
      <c r="BG3" s="1299"/>
      <c r="BS3" s="1299"/>
      <c r="CE3" s="1299"/>
      <c r="CQ3" s="1299"/>
      <c r="DD3" s="1244"/>
      <c r="DE3" s="1244"/>
    </row>
    <row r="4" spans="1:109" s="255" customFormat="1" ht="13.5">
      <c r="A4" s="1299"/>
      <c r="B4" s="1299"/>
      <c r="C4" s="1299"/>
      <c r="D4" s="1299"/>
      <c r="E4" s="1299"/>
      <c r="F4" s="1299"/>
      <c r="G4" s="1299"/>
      <c r="H4" s="1299"/>
      <c r="I4" s="1299"/>
      <c r="J4" s="1299"/>
      <c r="K4" s="1299"/>
      <c r="L4" s="1299"/>
      <c r="M4" s="1299"/>
      <c r="N4" s="1299"/>
      <c r="O4" s="1299"/>
      <c r="P4" s="1299"/>
      <c r="Q4" s="1299"/>
      <c r="R4" s="1299"/>
      <c r="S4" s="1299"/>
      <c r="T4" s="1299"/>
      <c r="U4" s="1299"/>
      <c r="V4" s="1299"/>
      <c r="W4" s="1299"/>
      <c r="X4" s="1299"/>
      <c r="Y4" s="1299"/>
      <c r="Z4" s="1299"/>
      <c r="AA4" s="1299"/>
      <c r="AB4" s="1299"/>
      <c r="AC4" s="1299"/>
      <c r="AD4" s="1299"/>
      <c r="AE4" s="1299"/>
      <c r="AF4" s="1299"/>
      <c r="AG4" s="1299"/>
      <c r="AH4" s="1299"/>
      <c r="AI4" s="1299"/>
      <c r="AJ4" s="1299"/>
      <c r="AK4" s="1299"/>
      <c r="AL4" s="1299"/>
      <c r="AM4" s="1299"/>
      <c r="AN4" s="1299"/>
      <c r="AO4" s="1299"/>
      <c r="AP4" s="1299"/>
      <c r="AQ4" s="1299"/>
      <c r="AR4" s="1299"/>
      <c r="AS4" s="1299"/>
      <c r="AT4" s="1299"/>
      <c r="AU4" s="1299"/>
      <c r="AV4" s="1299"/>
      <c r="AW4" s="1299"/>
      <c r="AX4" s="1299"/>
      <c r="AY4" s="1299"/>
      <c r="AZ4" s="1299"/>
      <c r="BA4" s="1299"/>
      <c r="BB4" s="1299"/>
      <c r="BC4" s="1299"/>
      <c r="BD4" s="1299"/>
      <c r="BE4" s="1299"/>
      <c r="BF4" s="1299"/>
      <c r="BG4" s="1299"/>
      <c r="BH4" s="1299"/>
      <c r="BI4" s="1299"/>
      <c r="BJ4" s="1299"/>
      <c r="BK4" s="1299"/>
      <c r="BL4" s="1299"/>
      <c r="BM4" s="1299"/>
      <c r="BN4" s="1299"/>
      <c r="BO4" s="1299"/>
      <c r="BP4" s="1299"/>
      <c r="BQ4" s="1299"/>
      <c r="BR4" s="1299"/>
      <c r="BS4" s="1299"/>
      <c r="BT4" s="1299"/>
      <c r="BU4" s="1299"/>
      <c r="BV4" s="1299"/>
      <c r="BW4" s="1299"/>
      <c r="BX4" s="1299"/>
      <c r="BY4" s="1299"/>
      <c r="BZ4" s="1299"/>
      <c r="CA4" s="1299"/>
      <c r="CB4" s="1299"/>
      <c r="CC4" s="1299"/>
      <c r="CD4" s="1299"/>
      <c r="CE4" s="1299"/>
      <c r="CF4" s="1299"/>
      <c r="CG4" s="1299"/>
      <c r="CH4" s="1299"/>
      <c r="CI4" s="1299"/>
      <c r="CJ4" s="1299"/>
      <c r="CK4" s="1299"/>
      <c r="CL4" s="1299"/>
      <c r="CM4" s="1299"/>
      <c r="CN4" s="1299"/>
      <c r="CO4" s="1299"/>
      <c r="CP4" s="1299"/>
      <c r="CQ4" s="1299"/>
      <c r="CR4" s="1299"/>
      <c r="CS4" s="1299"/>
      <c r="CT4" s="1299"/>
      <c r="CU4" s="1299"/>
      <c r="CV4" s="1299"/>
      <c r="CW4" s="1299"/>
      <c r="CX4" s="1299"/>
      <c r="CY4" s="1299"/>
      <c r="CZ4" s="1299"/>
      <c r="DA4" s="1299"/>
      <c r="DB4" s="1299"/>
      <c r="DC4" s="1299"/>
      <c r="DD4" s="1299"/>
      <c r="DE4" s="1299"/>
    </row>
    <row r="5" spans="1:109" s="255" customFormat="1" ht="13.5">
      <c r="A5" s="1299"/>
      <c r="B5" s="1299"/>
      <c r="C5" s="1299"/>
      <c r="D5" s="1299"/>
      <c r="E5" s="1299"/>
      <c r="F5" s="1299"/>
      <c r="G5" s="1299"/>
      <c r="H5" s="1299"/>
      <c r="I5" s="1299"/>
      <c r="J5" s="1299"/>
      <c r="K5" s="1299"/>
      <c r="L5" s="1299"/>
      <c r="M5" s="1299"/>
      <c r="N5" s="1299"/>
      <c r="O5" s="1299"/>
      <c r="P5" s="1299"/>
      <c r="Q5" s="1299"/>
      <c r="R5" s="1299"/>
      <c r="S5" s="1299"/>
      <c r="T5" s="1299"/>
      <c r="U5" s="1299"/>
      <c r="V5" s="1299"/>
      <c r="W5" s="1299"/>
      <c r="X5" s="1299"/>
      <c r="Y5" s="1299"/>
      <c r="Z5" s="1299"/>
      <c r="AA5" s="1299"/>
      <c r="AB5" s="1299"/>
      <c r="AC5" s="1299"/>
      <c r="AD5" s="1299"/>
      <c r="AE5" s="1299"/>
      <c r="AF5" s="1299"/>
      <c r="AG5" s="1299"/>
      <c r="AH5" s="1299"/>
      <c r="AI5" s="1299"/>
      <c r="AJ5" s="1299"/>
      <c r="AK5" s="1299"/>
      <c r="AL5" s="1299"/>
      <c r="AM5" s="1299"/>
      <c r="AN5" s="1299"/>
      <c r="AO5" s="1299"/>
      <c r="AP5" s="1299"/>
      <c r="AQ5" s="1299"/>
      <c r="AR5" s="1299"/>
      <c r="AS5" s="1299"/>
      <c r="AT5" s="1299"/>
      <c r="AU5" s="1299"/>
      <c r="AV5" s="1299"/>
      <c r="AW5" s="1299"/>
      <c r="AX5" s="1299"/>
      <c r="AY5" s="1299"/>
      <c r="AZ5" s="1299"/>
      <c r="BA5" s="1299"/>
      <c r="BB5" s="1299"/>
      <c r="BC5" s="1299"/>
      <c r="BD5" s="1299"/>
      <c r="BE5" s="1299"/>
      <c r="BF5" s="1299"/>
      <c r="BG5" s="1299"/>
      <c r="BH5" s="1299"/>
      <c r="BI5" s="1299"/>
      <c r="BJ5" s="1299"/>
      <c r="BK5" s="1299"/>
      <c r="BL5" s="1299"/>
      <c r="BM5" s="1299"/>
      <c r="BN5" s="1299"/>
      <c r="BO5" s="1299"/>
      <c r="BP5" s="1299"/>
      <c r="BQ5" s="1299"/>
      <c r="BR5" s="1299"/>
      <c r="BS5" s="1299"/>
      <c r="BT5" s="1299"/>
      <c r="BU5" s="1299"/>
      <c r="BV5" s="1299"/>
      <c r="BW5" s="1299"/>
      <c r="BX5" s="1299"/>
      <c r="BY5" s="1299"/>
      <c r="BZ5" s="1299"/>
      <c r="CA5" s="1299"/>
      <c r="CB5" s="1299"/>
      <c r="CC5" s="1299"/>
      <c r="CD5" s="1299"/>
      <c r="CE5" s="1299"/>
      <c r="CF5" s="1299"/>
      <c r="CG5" s="1299"/>
      <c r="CH5" s="1299"/>
      <c r="CI5" s="1299"/>
      <c r="CJ5" s="1299"/>
      <c r="CK5" s="1299"/>
      <c r="CL5" s="1299"/>
      <c r="CM5" s="1299"/>
      <c r="CN5" s="1299"/>
      <c r="CO5" s="1299"/>
      <c r="CP5" s="1299"/>
      <c r="CQ5" s="1299"/>
      <c r="CR5" s="1299"/>
      <c r="CS5" s="1299"/>
      <c r="CT5" s="1299"/>
      <c r="CU5" s="1299"/>
      <c r="CV5" s="1299"/>
      <c r="CW5" s="1299"/>
      <c r="CX5" s="1299"/>
      <c r="CY5" s="1299"/>
      <c r="CZ5" s="1299"/>
      <c r="DA5" s="1299"/>
      <c r="DB5" s="1299"/>
      <c r="DC5" s="1299"/>
      <c r="DD5" s="1299"/>
      <c r="DE5" s="1299"/>
    </row>
    <row r="6" spans="1:109" s="255" customFormat="1" ht="13.5">
      <c r="A6" s="1299"/>
      <c r="B6" s="1299"/>
      <c r="C6" s="1299"/>
      <c r="D6" s="1299"/>
      <c r="E6" s="1299"/>
      <c r="F6" s="1299"/>
      <c r="G6" s="1299"/>
      <c r="H6" s="1299"/>
      <c r="I6" s="1299"/>
      <c r="J6" s="1299"/>
      <c r="K6" s="1299"/>
      <c r="L6" s="1299"/>
      <c r="M6" s="1299"/>
      <c r="N6" s="1299"/>
      <c r="O6" s="1299"/>
      <c r="P6" s="1299"/>
      <c r="Q6" s="1299"/>
      <c r="R6" s="1299"/>
      <c r="S6" s="1299"/>
      <c r="T6" s="1299"/>
      <c r="U6" s="1299"/>
      <c r="V6" s="1299"/>
      <c r="W6" s="1299"/>
      <c r="X6" s="1299"/>
      <c r="Y6" s="1299"/>
      <c r="Z6" s="1299"/>
      <c r="AA6" s="1299"/>
      <c r="AB6" s="1299"/>
      <c r="AC6" s="1299"/>
      <c r="AD6" s="1299"/>
      <c r="AE6" s="1299"/>
      <c r="AF6" s="1299"/>
      <c r="AG6" s="1299"/>
      <c r="AH6" s="1299"/>
      <c r="AI6" s="1299"/>
      <c r="AJ6" s="1299"/>
      <c r="AK6" s="1299"/>
      <c r="AL6" s="1299"/>
      <c r="AM6" s="1299"/>
      <c r="AN6" s="1299"/>
      <c r="AO6" s="1299"/>
      <c r="AP6" s="1299"/>
      <c r="AQ6" s="1299"/>
      <c r="AR6" s="1299"/>
      <c r="AS6" s="1299"/>
      <c r="AT6" s="1299"/>
      <c r="AU6" s="1299"/>
      <c r="AV6" s="1299"/>
      <c r="AW6" s="1299"/>
      <c r="AX6" s="1299"/>
      <c r="AY6" s="1299"/>
      <c r="AZ6" s="1299"/>
      <c r="BA6" s="1299"/>
      <c r="BB6" s="1299"/>
      <c r="BC6" s="1299"/>
      <c r="BD6" s="1299"/>
      <c r="BE6" s="1299"/>
      <c r="BF6" s="1299"/>
      <c r="BG6" s="1299"/>
      <c r="BH6" s="1299"/>
      <c r="BI6" s="1299"/>
      <c r="BJ6" s="1299"/>
      <c r="BK6" s="1299"/>
      <c r="BL6" s="1299"/>
      <c r="BM6" s="1299"/>
      <c r="BN6" s="1299"/>
      <c r="BO6" s="1299"/>
      <c r="BP6" s="1299"/>
      <c r="BQ6" s="1299"/>
      <c r="BR6" s="1299"/>
      <c r="BS6" s="1299"/>
      <c r="BT6" s="1299"/>
      <c r="BU6" s="1299"/>
      <c r="BV6" s="1299"/>
      <c r="BW6" s="1299"/>
      <c r="BX6" s="1299"/>
      <c r="BY6" s="1299"/>
      <c r="BZ6" s="1299"/>
      <c r="CA6" s="1299"/>
      <c r="CB6" s="1299"/>
      <c r="CC6" s="1299"/>
      <c r="CD6" s="1299"/>
      <c r="CE6" s="1299"/>
      <c r="CF6" s="1299"/>
      <c r="CG6" s="1299"/>
      <c r="CH6" s="1299"/>
      <c r="CI6" s="1299"/>
      <c r="CJ6" s="1299"/>
      <c r="CK6" s="1299"/>
      <c r="CL6" s="1299"/>
      <c r="CM6" s="1299"/>
      <c r="CN6" s="1299"/>
      <c r="CO6" s="1299"/>
      <c r="CP6" s="1299"/>
      <c r="CQ6" s="1299"/>
      <c r="CR6" s="1299"/>
      <c r="CS6" s="1299"/>
      <c r="CT6" s="1299"/>
      <c r="CU6" s="1299"/>
      <c r="CV6" s="1299"/>
      <c r="CW6" s="1299"/>
      <c r="CX6" s="1299"/>
      <c r="CY6" s="1299"/>
      <c r="CZ6" s="1299"/>
      <c r="DA6" s="1299"/>
      <c r="DB6" s="1299"/>
      <c r="DC6" s="1299"/>
      <c r="DD6" s="1299"/>
      <c r="DE6" s="1299"/>
    </row>
    <row r="7" spans="1:109" s="255" customFormat="1" ht="13.5">
      <c r="A7" s="1299"/>
      <c r="B7" s="1299"/>
      <c r="C7" s="1299"/>
      <c r="D7" s="1299"/>
      <c r="E7" s="1299"/>
      <c r="F7" s="1299"/>
      <c r="G7" s="1299"/>
      <c r="H7" s="1299"/>
      <c r="I7" s="1299"/>
      <c r="J7" s="1299"/>
      <c r="K7" s="1299"/>
      <c r="L7" s="1299"/>
      <c r="M7" s="1299"/>
      <c r="N7" s="1299"/>
      <c r="O7" s="1299"/>
      <c r="P7" s="1299"/>
      <c r="Q7" s="1299"/>
      <c r="R7" s="1299"/>
      <c r="S7" s="1299"/>
      <c r="T7" s="1299"/>
      <c r="U7" s="1299"/>
      <c r="V7" s="1299"/>
      <c r="W7" s="1299"/>
      <c r="X7" s="1299"/>
      <c r="Y7" s="1299"/>
      <c r="Z7" s="1299"/>
      <c r="AA7" s="1299"/>
      <c r="AB7" s="1299"/>
      <c r="AC7" s="1299"/>
      <c r="AD7" s="1299"/>
      <c r="AE7" s="1299"/>
      <c r="AF7" s="1299"/>
      <c r="AG7" s="1299"/>
      <c r="AH7" s="1299"/>
      <c r="AI7" s="1299"/>
      <c r="AJ7" s="1299"/>
      <c r="AK7" s="1299"/>
      <c r="AL7" s="1299"/>
      <c r="AM7" s="1299"/>
      <c r="AN7" s="1299"/>
      <c r="AO7" s="1299"/>
      <c r="AP7" s="1299"/>
      <c r="AQ7" s="1299"/>
      <c r="AR7" s="1299"/>
      <c r="AS7" s="1299"/>
      <c r="AT7" s="1299"/>
      <c r="AU7" s="1299"/>
      <c r="AV7" s="1299"/>
      <c r="AW7" s="1299"/>
      <c r="AX7" s="1299"/>
      <c r="AY7" s="1299"/>
      <c r="AZ7" s="1299"/>
      <c r="BA7" s="1299"/>
      <c r="BB7" s="1299"/>
      <c r="BC7" s="1299"/>
      <c r="BD7" s="1299"/>
      <c r="BE7" s="1299"/>
      <c r="BF7" s="1299"/>
      <c r="BG7" s="1299"/>
      <c r="BH7" s="1299"/>
      <c r="BI7" s="1299"/>
      <c r="BJ7" s="1299"/>
      <c r="BK7" s="1299"/>
      <c r="BL7" s="1299"/>
      <c r="BM7" s="1299"/>
      <c r="BN7" s="1299"/>
      <c r="BO7" s="1299"/>
      <c r="BP7" s="1299"/>
      <c r="BQ7" s="1299"/>
      <c r="BR7" s="1299"/>
      <c r="BS7" s="1299"/>
      <c r="BT7" s="1299"/>
      <c r="BU7" s="1299"/>
      <c r="BV7" s="1299"/>
      <c r="BW7" s="1299"/>
      <c r="BX7" s="1299"/>
      <c r="BY7" s="1299"/>
      <c r="BZ7" s="1299"/>
      <c r="CA7" s="1299"/>
      <c r="CB7" s="1299"/>
      <c r="CC7" s="1299"/>
      <c r="CD7" s="1299"/>
      <c r="CE7" s="1299"/>
      <c r="CF7" s="1299"/>
      <c r="CG7" s="1299"/>
      <c r="CH7" s="1299"/>
      <c r="CI7" s="1299"/>
      <c r="CJ7" s="1299"/>
      <c r="CK7" s="1299"/>
      <c r="CL7" s="1299"/>
      <c r="CM7" s="1299"/>
      <c r="CN7" s="1299"/>
      <c r="CO7" s="1299"/>
      <c r="CP7" s="1299"/>
      <c r="CQ7" s="1299"/>
      <c r="CR7" s="1299"/>
      <c r="CS7" s="1299"/>
      <c r="CT7" s="1299"/>
      <c r="CU7" s="1299"/>
      <c r="CV7" s="1299"/>
      <c r="CW7" s="1299"/>
      <c r="CX7" s="1299"/>
      <c r="CY7" s="1299"/>
      <c r="CZ7" s="1299"/>
      <c r="DA7" s="1299"/>
      <c r="DB7" s="1299"/>
      <c r="DC7" s="1299"/>
      <c r="DD7" s="1299"/>
      <c r="DE7" s="1299"/>
    </row>
    <row r="8" spans="1:109" s="255" customFormat="1" ht="13.5">
      <c r="A8" s="1299"/>
      <c r="B8" s="1299"/>
      <c r="C8" s="1299"/>
      <c r="D8" s="1299"/>
      <c r="E8" s="1299"/>
      <c r="F8" s="1299"/>
      <c r="G8" s="1299"/>
      <c r="H8" s="1299"/>
      <c r="I8" s="1299"/>
      <c r="J8" s="1299"/>
      <c r="K8" s="1299"/>
      <c r="L8" s="1299"/>
      <c r="M8" s="1299"/>
      <c r="N8" s="1299"/>
      <c r="O8" s="1299"/>
      <c r="P8" s="1299"/>
      <c r="Q8" s="1299"/>
      <c r="R8" s="1299"/>
      <c r="S8" s="1299"/>
      <c r="T8" s="1299"/>
      <c r="U8" s="1299"/>
      <c r="V8" s="1299"/>
      <c r="W8" s="1299"/>
      <c r="X8" s="1299"/>
      <c r="Y8" s="1299"/>
      <c r="Z8" s="1299"/>
      <c r="AA8" s="1299"/>
      <c r="AB8" s="1299"/>
      <c r="AC8" s="1299"/>
      <c r="AD8" s="1299"/>
      <c r="AE8" s="1299"/>
      <c r="AF8" s="1299"/>
      <c r="AG8" s="1299"/>
      <c r="AH8" s="1299"/>
      <c r="AI8" s="1299"/>
      <c r="AJ8" s="1299"/>
      <c r="AK8" s="1299"/>
      <c r="AL8" s="1299"/>
      <c r="AM8" s="1299"/>
      <c r="AN8" s="1299"/>
      <c r="AO8" s="1299"/>
      <c r="AP8" s="1299"/>
      <c r="AQ8" s="1299"/>
      <c r="AR8" s="1299"/>
      <c r="AS8" s="1299"/>
      <c r="AT8" s="1299"/>
      <c r="AU8" s="1299"/>
      <c r="AV8" s="1299"/>
      <c r="AW8" s="1299"/>
      <c r="AX8" s="1299"/>
      <c r="AY8" s="1299"/>
      <c r="AZ8" s="1299"/>
      <c r="BA8" s="1299"/>
      <c r="BB8" s="1299"/>
      <c r="BC8" s="1299"/>
      <c r="BD8" s="1299"/>
      <c r="BE8" s="1299"/>
      <c r="BF8" s="1299"/>
      <c r="BG8" s="1299"/>
      <c r="BH8" s="1299"/>
      <c r="BI8" s="1299"/>
      <c r="BJ8" s="1299"/>
      <c r="BK8" s="1299"/>
      <c r="BL8" s="1299"/>
      <c r="BM8" s="1299"/>
      <c r="BN8" s="1299"/>
      <c r="BO8" s="1299"/>
      <c r="BP8" s="1299"/>
      <c r="BQ8" s="1299"/>
      <c r="BR8" s="1299"/>
      <c r="BS8" s="1299"/>
      <c r="BT8" s="1299"/>
      <c r="BU8" s="1299"/>
      <c r="BV8" s="1299"/>
      <c r="BW8" s="1299"/>
      <c r="BX8" s="1299"/>
      <c r="BY8" s="1299"/>
      <c r="BZ8" s="1299"/>
      <c r="CA8" s="1299"/>
      <c r="CB8" s="1299"/>
      <c r="CC8" s="1299"/>
      <c r="CD8" s="1299"/>
      <c r="CE8" s="1299"/>
      <c r="CF8" s="1299"/>
      <c r="CG8" s="1299"/>
      <c r="CH8" s="1299"/>
      <c r="CI8" s="1299"/>
      <c r="CJ8" s="1299"/>
      <c r="CK8" s="1299"/>
      <c r="CL8" s="1299"/>
      <c r="CM8" s="1299"/>
      <c r="CN8" s="1299"/>
      <c r="CO8" s="1299"/>
      <c r="CP8" s="1299"/>
      <c r="CQ8" s="1299"/>
      <c r="CR8" s="1299"/>
      <c r="CS8" s="1299"/>
      <c r="CT8" s="1299"/>
      <c r="CU8" s="1299"/>
      <c r="CV8" s="1299"/>
      <c r="CW8" s="1299"/>
      <c r="CX8" s="1299"/>
      <c r="CY8" s="1299"/>
      <c r="CZ8" s="1299"/>
      <c r="DA8" s="1299"/>
      <c r="DB8" s="1299"/>
      <c r="DC8" s="1299"/>
      <c r="DD8" s="1299"/>
      <c r="DE8" s="1299"/>
    </row>
    <row r="9" spans="1:109" s="255" customFormat="1" ht="13.5">
      <c r="A9" s="1299"/>
      <c r="B9" s="1299"/>
      <c r="C9" s="1299"/>
      <c r="D9" s="1299"/>
      <c r="E9" s="1299"/>
      <c r="F9" s="1299"/>
      <c r="G9" s="1299"/>
      <c r="H9" s="1299"/>
      <c r="I9" s="1299"/>
      <c r="J9" s="1299"/>
      <c r="K9" s="1299"/>
      <c r="L9" s="1299"/>
      <c r="M9" s="1299"/>
      <c r="N9" s="1299"/>
      <c r="O9" s="1299"/>
      <c r="P9" s="1299"/>
      <c r="Q9" s="1299"/>
      <c r="R9" s="1299"/>
      <c r="S9" s="1299"/>
      <c r="T9" s="1299"/>
      <c r="U9" s="1299"/>
      <c r="V9" s="1299"/>
      <c r="W9" s="1299"/>
      <c r="X9" s="1299"/>
      <c r="Y9" s="1299"/>
      <c r="Z9" s="1299"/>
      <c r="AA9" s="1299"/>
      <c r="AB9" s="1299"/>
      <c r="AC9" s="1299"/>
      <c r="AD9" s="1299"/>
      <c r="AE9" s="1299"/>
      <c r="AF9" s="1299"/>
      <c r="AG9" s="1299"/>
      <c r="AH9" s="1299"/>
      <c r="AI9" s="1299"/>
      <c r="AJ9" s="1299"/>
      <c r="AK9" s="1299"/>
      <c r="AL9" s="1299"/>
      <c r="AM9" s="1299"/>
      <c r="AN9" s="1299"/>
      <c r="AO9" s="1299"/>
      <c r="AP9" s="1299"/>
      <c r="AQ9" s="1299"/>
      <c r="AR9" s="1299"/>
      <c r="AS9" s="1299"/>
      <c r="AT9" s="1299"/>
      <c r="AU9" s="1299"/>
      <c r="AV9" s="1299"/>
      <c r="AW9" s="1299"/>
      <c r="AX9" s="1299"/>
      <c r="AY9" s="1299"/>
      <c r="AZ9" s="1299"/>
      <c r="BA9" s="1299"/>
      <c r="BB9" s="1299"/>
      <c r="BC9" s="1299"/>
      <c r="BD9" s="1299"/>
      <c r="BE9" s="1299"/>
      <c r="BF9" s="1299"/>
      <c r="BG9" s="1299"/>
      <c r="BH9" s="1299"/>
      <c r="BI9" s="1299"/>
      <c r="BJ9" s="1299"/>
      <c r="BK9" s="1299"/>
      <c r="BL9" s="1299"/>
      <c r="BM9" s="1299"/>
      <c r="BN9" s="1299"/>
      <c r="BO9" s="1299"/>
      <c r="BP9" s="1299"/>
      <c r="BQ9" s="1299"/>
      <c r="BR9" s="1299"/>
      <c r="BS9" s="1299"/>
      <c r="BT9" s="1299"/>
      <c r="BU9" s="1299"/>
      <c r="BV9" s="1299"/>
      <c r="BW9" s="1299"/>
      <c r="BX9" s="1299"/>
      <c r="BY9" s="1299"/>
      <c r="BZ9" s="1299"/>
      <c r="CA9" s="1299"/>
      <c r="CB9" s="1299"/>
      <c r="CC9" s="1299"/>
      <c r="CD9" s="1299"/>
      <c r="CE9" s="1299"/>
      <c r="CF9" s="1299"/>
      <c r="CG9" s="1299"/>
      <c r="CH9" s="1299"/>
      <c r="CI9" s="1299"/>
      <c r="CJ9" s="1299"/>
      <c r="CK9" s="1299"/>
      <c r="CL9" s="1299"/>
      <c r="CM9" s="1299"/>
      <c r="CN9" s="1299"/>
      <c r="CO9" s="1299"/>
      <c r="CP9" s="1299"/>
      <c r="CQ9" s="1299"/>
      <c r="CR9" s="1299"/>
      <c r="CS9" s="1299"/>
      <c r="CT9" s="1299"/>
      <c r="CU9" s="1299"/>
      <c r="CV9" s="1299"/>
      <c r="CW9" s="1299"/>
      <c r="CX9" s="1299"/>
      <c r="CY9" s="1299"/>
      <c r="CZ9" s="1299"/>
      <c r="DA9" s="1299"/>
      <c r="DB9" s="1299"/>
      <c r="DC9" s="1299"/>
      <c r="DD9" s="1299"/>
      <c r="DE9" s="1299"/>
    </row>
    <row r="10" spans="1:109" s="255" customFormat="1" ht="13.5">
      <c r="A10" s="1299"/>
      <c r="B10" s="1299"/>
      <c r="C10" s="1299"/>
      <c r="D10" s="1299"/>
      <c r="E10" s="1299"/>
      <c r="F10" s="1299"/>
      <c r="G10" s="1299"/>
      <c r="H10" s="1299"/>
      <c r="I10" s="1299"/>
      <c r="J10" s="1299"/>
      <c r="K10" s="1299"/>
      <c r="L10" s="1299"/>
      <c r="M10" s="1299"/>
      <c r="N10" s="1299"/>
      <c r="O10" s="1299"/>
      <c r="P10" s="1299"/>
      <c r="Q10" s="1299"/>
      <c r="R10" s="1299"/>
      <c r="S10" s="1299"/>
      <c r="T10" s="1299"/>
      <c r="U10" s="1299"/>
      <c r="V10" s="1299"/>
      <c r="W10" s="1299"/>
      <c r="X10" s="1299"/>
      <c r="Y10" s="1299"/>
      <c r="Z10" s="1299"/>
      <c r="AA10" s="1299"/>
      <c r="AB10" s="1299"/>
      <c r="AC10" s="1299"/>
      <c r="AD10" s="1299"/>
      <c r="AE10" s="1299"/>
      <c r="AF10" s="1299"/>
      <c r="AG10" s="1299"/>
      <c r="AH10" s="1299"/>
      <c r="AI10" s="1299"/>
      <c r="AJ10" s="1299"/>
      <c r="AK10" s="1299"/>
      <c r="AL10" s="1299"/>
      <c r="AM10" s="1299"/>
      <c r="AN10" s="1299"/>
      <c r="AO10" s="1299"/>
      <c r="AP10" s="1299"/>
      <c r="AQ10" s="1299"/>
      <c r="AR10" s="1299"/>
      <c r="AS10" s="1299"/>
      <c r="AT10" s="1299"/>
      <c r="AU10" s="1299"/>
      <c r="AV10" s="1299"/>
      <c r="AW10" s="1299"/>
      <c r="AX10" s="1299"/>
      <c r="AY10" s="1299"/>
      <c r="AZ10" s="1299"/>
      <c r="BA10" s="1299"/>
      <c r="BB10" s="1299"/>
      <c r="BC10" s="1299"/>
      <c r="BD10" s="1299"/>
      <c r="BE10" s="1299"/>
      <c r="BF10" s="1299"/>
      <c r="BG10" s="1299"/>
      <c r="BH10" s="1299"/>
      <c r="BI10" s="1299"/>
      <c r="BJ10" s="1299"/>
      <c r="BK10" s="1299"/>
      <c r="BL10" s="1299"/>
      <c r="BM10" s="1299"/>
      <c r="BN10" s="1299"/>
      <c r="BO10" s="1299"/>
      <c r="BP10" s="1299"/>
      <c r="BQ10" s="1299"/>
      <c r="BR10" s="1299"/>
      <c r="BS10" s="1299"/>
      <c r="BT10" s="1299"/>
      <c r="BU10" s="1299"/>
      <c r="BV10" s="1299"/>
      <c r="BW10" s="1299"/>
      <c r="BX10" s="1299"/>
      <c r="BY10" s="1299"/>
      <c r="BZ10" s="1299"/>
      <c r="CA10" s="1299"/>
      <c r="CB10" s="1299"/>
      <c r="CC10" s="1299"/>
      <c r="CD10" s="1299"/>
      <c r="CE10" s="1299"/>
      <c r="CF10" s="1299"/>
      <c r="CG10" s="1299"/>
      <c r="CH10" s="1299"/>
      <c r="CI10" s="1299"/>
      <c r="CJ10" s="1299"/>
      <c r="CK10" s="1299"/>
      <c r="CL10" s="1299"/>
      <c r="CM10" s="1299"/>
      <c r="CN10" s="1299"/>
      <c r="CO10" s="1299"/>
      <c r="CP10" s="1299"/>
      <c r="CQ10" s="1299"/>
      <c r="CR10" s="1299"/>
      <c r="CS10" s="1299"/>
      <c r="CT10" s="1299"/>
      <c r="CU10" s="1299"/>
      <c r="CV10" s="1299"/>
      <c r="CW10" s="1299"/>
      <c r="CX10" s="1299"/>
      <c r="CY10" s="1299"/>
      <c r="CZ10" s="1299"/>
      <c r="DA10" s="1299"/>
      <c r="DB10" s="1299"/>
      <c r="DC10" s="1299"/>
      <c r="DD10" s="1299"/>
      <c r="DE10" s="1299"/>
    </row>
    <row r="11" spans="1:109" s="255" customFormat="1" ht="13.5">
      <c r="A11" s="1299"/>
      <c r="B11" s="1299"/>
      <c r="C11" s="1299"/>
      <c r="D11" s="1299"/>
      <c r="E11" s="1299"/>
      <c r="F11" s="1299"/>
      <c r="G11" s="1299"/>
      <c r="H11" s="1299"/>
      <c r="I11" s="1299"/>
      <c r="J11" s="1299"/>
      <c r="K11" s="1299"/>
      <c r="L11" s="1299"/>
      <c r="M11" s="1299"/>
      <c r="N11" s="1299"/>
      <c r="O11" s="1299"/>
      <c r="P11" s="1299"/>
      <c r="Q11" s="1299"/>
      <c r="R11" s="1299"/>
      <c r="S11" s="1299"/>
      <c r="T11" s="1299"/>
      <c r="U11" s="1299"/>
      <c r="V11" s="1299"/>
      <c r="W11" s="1299"/>
      <c r="X11" s="1299"/>
      <c r="Y11" s="1299"/>
      <c r="Z11" s="1299"/>
      <c r="AA11" s="1299"/>
      <c r="AB11" s="1299"/>
      <c r="AC11" s="1299"/>
      <c r="AD11" s="1299"/>
      <c r="AE11" s="1299"/>
      <c r="AF11" s="1299"/>
      <c r="AG11" s="1299"/>
      <c r="AH11" s="1299"/>
      <c r="AI11" s="1299"/>
      <c r="AJ11" s="1299"/>
      <c r="AK11" s="1299"/>
      <c r="AL11" s="1299"/>
      <c r="AM11" s="1299"/>
      <c r="AN11" s="1299"/>
      <c r="AO11" s="1299"/>
      <c r="AP11" s="1299"/>
      <c r="AQ11" s="1299"/>
      <c r="AR11" s="1299"/>
      <c r="AS11" s="1299"/>
      <c r="AT11" s="1299"/>
      <c r="AU11" s="1299"/>
      <c r="AV11" s="1299"/>
      <c r="AW11" s="1299"/>
      <c r="AX11" s="1299"/>
      <c r="AY11" s="1299"/>
      <c r="AZ11" s="1299"/>
      <c r="BA11" s="1299"/>
      <c r="BB11" s="1299"/>
      <c r="BC11" s="1299"/>
      <c r="BD11" s="1299"/>
      <c r="BE11" s="1299"/>
      <c r="BF11" s="1299"/>
      <c r="BG11" s="1299"/>
      <c r="BH11" s="1299"/>
      <c r="BI11" s="1299"/>
      <c r="BJ11" s="1299"/>
      <c r="BK11" s="1299"/>
      <c r="BL11" s="1299"/>
      <c r="BM11" s="1299"/>
      <c r="BN11" s="1299"/>
      <c r="BO11" s="1299"/>
      <c r="BP11" s="1299"/>
      <c r="BQ11" s="1299"/>
      <c r="BR11" s="1299"/>
      <c r="BS11" s="1299"/>
      <c r="BT11" s="1299"/>
      <c r="BU11" s="1299"/>
      <c r="BV11" s="1299"/>
      <c r="BW11" s="1299"/>
      <c r="BX11" s="1299"/>
      <c r="BY11" s="1299"/>
      <c r="BZ11" s="1299"/>
      <c r="CA11" s="1299"/>
      <c r="CB11" s="1299"/>
      <c r="CC11" s="1299"/>
      <c r="CD11" s="1299"/>
      <c r="CE11" s="1299"/>
      <c r="CF11" s="1299"/>
      <c r="CG11" s="1299"/>
      <c r="CH11" s="1299"/>
      <c r="CI11" s="1299"/>
      <c r="CJ11" s="1299"/>
      <c r="CK11" s="1299"/>
      <c r="CL11" s="1299"/>
      <c r="CM11" s="1299"/>
      <c r="CN11" s="1299"/>
      <c r="CO11" s="1299"/>
      <c r="CP11" s="1299"/>
      <c r="CQ11" s="1299"/>
      <c r="CR11" s="1299"/>
      <c r="CS11" s="1299"/>
      <c r="CT11" s="1299"/>
      <c r="CU11" s="1299"/>
      <c r="CV11" s="1299"/>
      <c r="CW11" s="1299"/>
      <c r="CX11" s="1299"/>
      <c r="CY11" s="1299"/>
      <c r="CZ11" s="1299"/>
      <c r="DA11" s="1299"/>
      <c r="DB11" s="1299"/>
      <c r="DC11" s="1299"/>
      <c r="DD11" s="1299"/>
      <c r="DE11" s="1299"/>
    </row>
    <row r="12" spans="1:109" s="255" customFormat="1" ht="13.5">
      <c r="A12" s="1299"/>
      <c r="B12" s="1299"/>
      <c r="C12" s="1299"/>
      <c r="D12" s="1299"/>
      <c r="E12" s="1299"/>
      <c r="F12" s="1299"/>
      <c r="G12" s="1299"/>
      <c r="H12" s="1299"/>
      <c r="I12" s="1299"/>
      <c r="J12" s="1299"/>
      <c r="K12" s="1299"/>
      <c r="L12" s="1299"/>
      <c r="M12" s="1299"/>
      <c r="N12" s="1299"/>
      <c r="O12" s="1299"/>
      <c r="P12" s="1299"/>
      <c r="Q12" s="1299"/>
      <c r="R12" s="1299"/>
      <c r="S12" s="1299"/>
      <c r="T12" s="1299"/>
      <c r="U12" s="1299"/>
      <c r="V12" s="1299"/>
      <c r="W12" s="1299"/>
      <c r="X12" s="1299"/>
      <c r="Y12" s="1299"/>
      <c r="Z12" s="1299"/>
      <c r="AA12" s="1299"/>
      <c r="AB12" s="1299"/>
      <c r="AC12" s="1299"/>
      <c r="AD12" s="1299"/>
      <c r="AE12" s="1299"/>
      <c r="AF12" s="1299"/>
      <c r="AG12" s="1299"/>
      <c r="AH12" s="1299"/>
      <c r="AI12" s="1299"/>
      <c r="AJ12" s="1299"/>
      <c r="AK12" s="1299"/>
      <c r="AL12" s="1299"/>
      <c r="AM12" s="1299"/>
      <c r="AN12" s="1299"/>
      <c r="AO12" s="1299"/>
      <c r="AP12" s="1299"/>
      <c r="AQ12" s="1299"/>
      <c r="AR12" s="1299"/>
      <c r="AS12" s="1299"/>
      <c r="AT12" s="1299"/>
      <c r="AU12" s="1299"/>
      <c r="AV12" s="1299"/>
      <c r="AW12" s="1299"/>
      <c r="AX12" s="1299"/>
      <c r="AY12" s="1299"/>
      <c r="AZ12" s="1299"/>
      <c r="BA12" s="1299"/>
      <c r="BB12" s="1299"/>
      <c r="BC12" s="1299"/>
      <c r="BD12" s="1299"/>
      <c r="BE12" s="1299"/>
      <c r="BF12" s="1299"/>
      <c r="BG12" s="1299"/>
      <c r="BH12" s="1299"/>
      <c r="BI12" s="1299"/>
      <c r="BJ12" s="1299"/>
      <c r="BK12" s="1299"/>
      <c r="BL12" s="1299"/>
      <c r="BM12" s="1299"/>
      <c r="BN12" s="1299"/>
      <c r="BO12" s="1299"/>
      <c r="BP12" s="1299"/>
      <c r="BQ12" s="1299"/>
      <c r="BR12" s="1299"/>
      <c r="BS12" s="1299"/>
      <c r="BT12" s="1299"/>
      <c r="BU12" s="1299"/>
      <c r="BV12" s="1299"/>
      <c r="BW12" s="1299"/>
      <c r="BX12" s="1299"/>
      <c r="BY12" s="1299"/>
      <c r="BZ12" s="1299"/>
      <c r="CA12" s="1299"/>
      <c r="CB12" s="1299"/>
      <c r="CC12" s="1299"/>
      <c r="CD12" s="1299"/>
      <c r="CE12" s="1299"/>
      <c r="CF12" s="1299"/>
      <c r="CG12" s="1299"/>
      <c r="CH12" s="1299"/>
      <c r="CI12" s="1299"/>
      <c r="CJ12" s="1299"/>
      <c r="CK12" s="1299"/>
      <c r="CL12" s="1299"/>
      <c r="CM12" s="1299"/>
      <c r="CN12" s="1299"/>
      <c r="CO12" s="1299"/>
      <c r="CP12" s="1299"/>
      <c r="CQ12" s="1299"/>
      <c r="CR12" s="1299"/>
      <c r="CS12" s="1299"/>
      <c r="CT12" s="1299"/>
      <c r="CU12" s="1299"/>
      <c r="CV12" s="1299"/>
      <c r="CW12" s="1299"/>
      <c r="CX12" s="1299"/>
      <c r="CY12" s="1299"/>
      <c r="CZ12" s="1299"/>
      <c r="DA12" s="1299"/>
      <c r="DB12" s="1299"/>
      <c r="DC12" s="1299"/>
      <c r="DD12" s="1299"/>
      <c r="DE12" s="1299"/>
    </row>
    <row r="13" spans="1:109" s="255" customFormat="1" ht="13.5">
      <c r="A13" s="1299"/>
      <c r="B13" s="1299"/>
      <c r="C13" s="1299"/>
      <c r="D13" s="1299"/>
      <c r="E13" s="1299"/>
      <c r="F13" s="1299"/>
      <c r="G13" s="1299"/>
      <c r="H13" s="1299"/>
      <c r="I13" s="1299"/>
      <c r="J13" s="1299"/>
      <c r="K13" s="1299"/>
      <c r="L13" s="1299"/>
      <c r="M13" s="1299"/>
      <c r="N13" s="1299"/>
      <c r="O13" s="1299"/>
      <c r="P13" s="1299"/>
      <c r="Q13" s="1299"/>
      <c r="R13" s="1299"/>
      <c r="S13" s="1299"/>
      <c r="T13" s="1299"/>
      <c r="U13" s="1299"/>
      <c r="V13" s="1299"/>
      <c r="W13" s="1299"/>
      <c r="X13" s="1299"/>
      <c r="Y13" s="1299"/>
      <c r="Z13" s="1299"/>
      <c r="AA13" s="1299"/>
      <c r="AB13" s="1299"/>
      <c r="AC13" s="1299"/>
      <c r="AD13" s="1299"/>
      <c r="AE13" s="1299"/>
      <c r="AF13" s="1299"/>
      <c r="AG13" s="1299"/>
      <c r="AH13" s="1299"/>
      <c r="AI13" s="1299"/>
      <c r="AJ13" s="1299"/>
      <c r="AK13" s="1299"/>
      <c r="AL13" s="1299"/>
      <c r="AM13" s="1299"/>
      <c r="AN13" s="1299"/>
      <c r="AO13" s="1299"/>
      <c r="AP13" s="1299"/>
      <c r="AQ13" s="1299"/>
      <c r="AR13" s="1299"/>
      <c r="AS13" s="1299"/>
      <c r="AT13" s="1299"/>
      <c r="AU13" s="1299"/>
      <c r="AV13" s="1299"/>
      <c r="AW13" s="1299"/>
      <c r="AX13" s="1299"/>
      <c r="AY13" s="1299"/>
      <c r="AZ13" s="1299"/>
      <c r="BA13" s="1299"/>
      <c r="BB13" s="1299"/>
      <c r="BC13" s="1299"/>
      <c r="BD13" s="1299"/>
      <c r="BE13" s="1299"/>
      <c r="BF13" s="1299"/>
      <c r="BG13" s="1299"/>
      <c r="BH13" s="1299"/>
      <c r="BI13" s="1299"/>
      <c r="BJ13" s="1299"/>
      <c r="BK13" s="1299"/>
      <c r="BL13" s="1299"/>
      <c r="BM13" s="1299"/>
      <c r="BN13" s="1299"/>
      <c r="BO13" s="1299"/>
      <c r="BP13" s="1299"/>
      <c r="BQ13" s="1299"/>
      <c r="BR13" s="1299"/>
      <c r="BS13" s="1299"/>
      <c r="BT13" s="1299"/>
      <c r="BU13" s="1299"/>
      <c r="BV13" s="1299"/>
      <c r="BW13" s="1299"/>
      <c r="BX13" s="1299"/>
      <c r="BY13" s="1299"/>
      <c r="BZ13" s="1299"/>
      <c r="CA13" s="1299"/>
      <c r="CB13" s="1299"/>
      <c r="CC13" s="1299"/>
      <c r="CD13" s="1299"/>
      <c r="CE13" s="1299"/>
      <c r="CF13" s="1299"/>
      <c r="CG13" s="1299"/>
      <c r="CH13" s="1299"/>
      <c r="CI13" s="1299"/>
      <c r="CJ13" s="1299"/>
      <c r="CK13" s="1299"/>
      <c r="CL13" s="1299"/>
      <c r="CM13" s="1299"/>
      <c r="CN13" s="1299"/>
      <c r="CO13" s="1299"/>
      <c r="CP13" s="1299"/>
      <c r="CQ13" s="1299"/>
      <c r="CR13" s="1299"/>
      <c r="CS13" s="1299"/>
      <c r="CT13" s="1299"/>
      <c r="CU13" s="1299"/>
      <c r="CV13" s="1299"/>
      <c r="CW13" s="1299"/>
      <c r="CX13" s="1299"/>
      <c r="CY13" s="1299"/>
      <c r="CZ13" s="1299"/>
      <c r="DA13" s="1299"/>
      <c r="DB13" s="1299"/>
      <c r="DC13" s="1299"/>
      <c r="DD13" s="1299"/>
      <c r="DE13" s="1299"/>
    </row>
    <row r="14" spans="1:109" s="255" customFormat="1" ht="13.5">
      <c r="A14" s="1299"/>
      <c r="B14" s="1299"/>
      <c r="C14" s="1299"/>
      <c r="D14" s="1299"/>
      <c r="E14" s="1299"/>
      <c r="F14" s="1299"/>
      <c r="G14" s="1299"/>
      <c r="H14" s="1299"/>
      <c r="I14" s="1299"/>
      <c r="J14" s="1299"/>
      <c r="K14" s="1299"/>
      <c r="L14" s="1299"/>
      <c r="M14" s="1299"/>
      <c r="N14" s="1299"/>
      <c r="O14" s="1299"/>
      <c r="P14" s="1299"/>
      <c r="Q14" s="1299"/>
      <c r="R14" s="1299"/>
      <c r="S14" s="1299"/>
      <c r="T14" s="1299"/>
      <c r="U14" s="1299"/>
      <c r="V14" s="1299"/>
      <c r="W14" s="1299"/>
      <c r="X14" s="1299"/>
      <c r="Y14" s="1299"/>
      <c r="Z14" s="1299"/>
      <c r="AA14" s="1299"/>
      <c r="AB14" s="1299"/>
      <c r="AC14" s="1299"/>
      <c r="AD14" s="1299"/>
      <c r="AE14" s="1299"/>
      <c r="AF14" s="1299"/>
      <c r="AG14" s="1299"/>
      <c r="AH14" s="1299"/>
      <c r="AI14" s="1299"/>
      <c r="AJ14" s="1299"/>
      <c r="AK14" s="1299"/>
      <c r="AL14" s="1299"/>
      <c r="AM14" s="1299"/>
      <c r="AN14" s="1299"/>
      <c r="AO14" s="1299"/>
      <c r="AP14" s="1299"/>
      <c r="AQ14" s="1299"/>
      <c r="AR14" s="1299"/>
      <c r="AS14" s="1299"/>
      <c r="AT14" s="1299"/>
      <c r="AU14" s="1299"/>
      <c r="AV14" s="1299"/>
      <c r="AW14" s="1299"/>
      <c r="AX14" s="1299"/>
      <c r="AY14" s="1299"/>
      <c r="AZ14" s="1299"/>
      <c r="BA14" s="1299"/>
      <c r="BB14" s="1299"/>
      <c r="BC14" s="1299"/>
      <c r="BD14" s="1299"/>
      <c r="BE14" s="1299"/>
      <c r="BF14" s="1299"/>
      <c r="BG14" s="1299"/>
      <c r="BH14" s="1299"/>
      <c r="BI14" s="1299"/>
      <c r="BJ14" s="1299"/>
      <c r="BK14" s="1299"/>
      <c r="BL14" s="1299"/>
      <c r="BM14" s="1299"/>
      <c r="BN14" s="1299"/>
      <c r="BO14" s="1299"/>
      <c r="BP14" s="1299"/>
      <c r="BQ14" s="1299"/>
      <c r="BR14" s="1299"/>
      <c r="BS14" s="1299"/>
      <c r="BT14" s="1299"/>
      <c r="BU14" s="1299"/>
      <c r="BV14" s="1299"/>
      <c r="BW14" s="1299"/>
      <c r="BX14" s="1299"/>
      <c r="BY14" s="1299"/>
      <c r="BZ14" s="1299"/>
      <c r="CA14" s="1299"/>
      <c r="CB14" s="1299"/>
      <c r="CC14" s="1299"/>
      <c r="CD14" s="1299"/>
      <c r="CE14" s="1299"/>
      <c r="CF14" s="1299"/>
      <c r="CG14" s="1299"/>
      <c r="CH14" s="1299"/>
      <c r="CI14" s="1299"/>
      <c r="CJ14" s="1299"/>
      <c r="CK14" s="1299"/>
      <c r="CL14" s="1299"/>
      <c r="CM14" s="1299"/>
      <c r="CN14" s="1299"/>
      <c r="CO14" s="1299"/>
      <c r="CP14" s="1299"/>
      <c r="CQ14" s="1299"/>
      <c r="CR14" s="1299"/>
      <c r="CS14" s="1299"/>
      <c r="CT14" s="1299"/>
      <c r="CU14" s="1299"/>
      <c r="CV14" s="1299"/>
      <c r="CW14" s="1299"/>
      <c r="CX14" s="1299"/>
      <c r="CY14" s="1299"/>
      <c r="CZ14" s="1299"/>
      <c r="DA14" s="1299"/>
      <c r="DB14" s="1299"/>
      <c r="DC14" s="1299"/>
      <c r="DD14" s="1299"/>
      <c r="DE14" s="1299"/>
    </row>
    <row r="15" spans="1:109" s="255" customFormat="1" ht="13.5">
      <c r="A15" s="1244"/>
      <c r="B15" s="1299"/>
      <c r="C15" s="1299"/>
      <c r="D15" s="1299"/>
      <c r="E15" s="1299"/>
      <c r="F15" s="1299"/>
      <c r="G15" s="1299"/>
      <c r="H15" s="1299"/>
      <c r="I15" s="1299"/>
      <c r="J15" s="1299"/>
      <c r="K15" s="1299"/>
      <c r="L15" s="1299"/>
      <c r="M15" s="1299"/>
      <c r="N15" s="1299"/>
      <c r="O15" s="1299"/>
      <c r="P15" s="1299"/>
      <c r="Q15" s="1299"/>
      <c r="R15" s="1299"/>
      <c r="S15" s="1299"/>
      <c r="T15" s="1299"/>
      <c r="U15" s="1299"/>
      <c r="V15" s="1299"/>
      <c r="W15" s="1299"/>
      <c r="X15" s="1299"/>
      <c r="Y15" s="1299"/>
      <c r="Z15" s="1299"/>
      <c r="AA15" s="1299"/>
      <c r="AB15" s="1299"/>
      <c r="AC15" s="1299"/>
      <c r="AD15" s="1299"/>
      <c r="AE15" s="1299"/>
      <c r="AF15" s="1299"/>
      <c r="AG15" s="1299"/>
      <c r="AH15" s="1299"/>
      <c r="AI15" s="1299"/>
      <c r="AJ15" s="1299"/>
      <c r="AK15" s="1299"/>
      <c r="AL15" s="1299"/>
      <c r="AM15" s="1299"/>
      <c r="AN15" s="1299"/>
      <c r="AO15" s="1299"/>
      <c r="AP15" s="1299"/>
      <c r="AQ15" s="1299"/>
      <c r="AR15" s="1299"/>
      <c r="AS15" s="1299"/>
      <c r="AT15" s="1299"/>
      <c r="AU15" s="1299"/>
      <c r="AV15" s="1299"/>
      <c r="AW15" s="1299"/>
      <c r="AX15" s="1299"/>
      <c r="AY15" s="1299"/>
      <c r="AZ15" s="1299"/>
      <c r="BA15" s="1299"/>
      <c r="BB15" s="1299"/>
      <c r="BC15" s="1299"/>
      <c r="BD15" s="1299"/>
      <c r="BE15" s="1299"/>
      <c r="BF15" s="1299"/>
      <c r="BG15" s="1299"/>
      <c r="BH15" s="1299"/>
      <c r="BI15" s="1299"/>
      <c r="BJ15" s="1299"/>
      <c r="BK15" s="1299"/>
      <c r="BL15" s="1299"/>
      <c r="BM15" s="1299"/>
      <c r="BN15" s="1299"/>
      <c r="BO15" s="1299"/>
      <c r="BP15" s="1299"/>
      <c r="BQ15" s="1299"/>
      <c r="BR15" s="1299"/>
      <c r="BS15" s="1299"/>
      <c r="BT15" s="1299"/>
      <c r="BU15" s="1299"/>
      <c r="BV15" s="1299"/>
      <c r="BW15" s="1299"/>
      <c r="BX15" s="1299"/>
      <c r="BY15" s="1299"/>
      <c r="BZ15" s="1299"/>
      <c r="CA15" s="1299"/>
      <c r="CB15" s="1299"/>
      <c r="CC15" s="1299"/>
      <c r="CD15" s="1299"/>
      <c r="CE15" s="1299"/>
      <c r="CF15" s="1299"/>
      <c r="CG15" s="1299"/>
      <c r="CH15" s="1299"/>
      <c r="CI15" s="1299"/>
      <c r="CJ15" s="1299"/>
      <c r="CK15" s="1299"/>
      <c r="CL15" s="1299"/>
      <c r="CM15" s="1299"/>
      <c r="CN15" s="1299"/>
      <c r="CO15" s="1299"/>
      <c r="CP15" s="1299"/>
      <c r="CQ15" s="1299"/>
      <c r="CR15" s="1299"/>
      <c r="CS15" s="1299"/>
      <c r="CT15" s="1299"/>
      <c r="CU15" s="1299"/>
      <c r="CV15" s="1299"/>
      <c r="CW15" s="1299"/>
      <c r="CX15" s="1299"/>
      <c r="CY15" s="1299"/>
      <c r="CZ15" s="1299"/>
      <c r="DA15" s="1299"/>
      <c r="DB15" s="1299"/>
      <c r="DC15" s="1299"/>
      <c r="DD15" s="1299"/>
      <c r="DE15" s="1299"/>
    </row>
    <row r="16" spans="1:109" s="255" customFormat="1" ht="13.5">
      <c r="A16" s="1244"/>
      <c r="B16" s="1299"/>
      <c r="C16" s="1299"/>
      <c r="D16" s="1299"/>
      <c r="E16" s="1299"/>
      <c r="F16" s="1299"/>
      <c r="G16" s="1299"/>
      <c r="H16" s="1299"/>
      <c r="I16" s="1299"/>
      <c r="J16" s="1299"/>
      <c r="K16" s="1299"/>
      <c r="L16" s="1299"/>
      <c r="M16" s="1299"/>
      <c r="N16" s="1299"/>
      <c r="O16" s="1299"/>
      <c r="P16" s="1299"/>
      <c r="Q16" s="1299"/>
      <c r="R16" s="1299"/>
      <c r="S16" s="1299"/>
      <c r="T16" s="1299"/>
      <c r="U16" s="1299"/>
      <c r="V16" s="1299"/>
      <c r="W16" s="1299"/>
      <c r="X16" s="1299"/>
      <c r="Y16" s="1299"/>
      <c r="Z16" s="1299"/>
      <c r="AA16" s="1299"/>
      <c r="AB16" s="1299"/>
      <c r="AC16" s="1299"/>
      <c r="AD16" s="1299"/>
      <c r="AE16" s="1299"/>
      <c r="AF16" s="1299"/>
      <c r="AG16" s="1299"/>
      <c r="AH16" s="1299"/>
      <c r="AI16" s="1299"/>
      <c r="AJ16" s="1299"/>
      <c r="AK16" s="1299"/>
      <c r="AL16" s="1299"/>
      <c r="AM16" s="1299"/>
      <c r="AN16" s="1299"/>
      <c r="AO16" s="1299"/>
      <c r="AP16" s="1299"/>
      <c r="AQ16" s="1299"/>
      <c r="AR16" s="1299"/>
      <c r="AS16" s="1299"/>
      <c r="AT16" s="1299"/>
      <c r="AU16" s="1299"/>
      <c r="AV16" s="1299"/>
      <c r="AW16" s="1299"/>
      <c r="AX16" s="1299"/>
      <c r="AY16" s="1299"/>
      <c r="AZ16" s="1299"/>
      <c r="BA16" s="1299"/>
      <c r="BB16" s="1299"/>
      <c r="BC16" s="1299"/>
      <c r="BD16" s="1299"/>
      <c r="BE16" s="1299"/>
      <c r="BF16" s="1299"/>
      <c r="BG16" s="1299"/>
      <c r="BH16" s="1299"/>
      <c r="BI16" s="1299"/>
      <c r="BJ16" s="1299"/>
      <c r="BK16" s="1299"/>
      <c r="BL16" s="1299"/>
      <c r="BM16" s="1299"/>
      <c r="BN16" s="1299"/>
      <c r="BO16" s="1299"/>
      <c r="BP16" s="1299"/>
      <c r="BQ16" s="1299"/>
      <c r="BR16" s="1299"/>
      <c r="BS16" s="1299"/>
      <c r="BT16" s="1299"/>
      <c r="BU16" s="1299"/>
      <c r="BV16" s="1299"/>
      <c r="BW16" s="1299"/>
      <c r="BX16" s="1299"/>
      <c r="BY16" s="1299"/>
      <c r="BZ16" s="1299"/>
      <c r="CA16" s="1299"/>
      <c r="CB16" s="1299"/>
      <c r="CC16" s="1299"/>
      <c r="CD16" s="1299"/>
      <c r="CE16" s="1299"/>
      <c r="CF16" s="1299"/>
      <c r="CG16" s="1299"/>
      <c r="CH16" s="1299"/>
      <c r="CI16" s="1299"/>
      <c r="CJ16" s="1299"/>
      <c r="CK16" s="1299"/>
      <c r="CL16" s="1299"/>
      <c r="CM16" s="1299"/>
      <c r="CN16" s="1299"/>
      <c r="CO16" s="1299"/>
      <c r="CP16" s="1299"/>
      <c r="CQ16" s="1299"/>
      <c r="CR16" s="1299"/>
      <c r="CS16" s="1299"/>
      <c r="CT16" s="1299"/>
      <c r="CU16" s="1299"/>
      <c r="CV16" s="1299"/>
      <c r="CW16" s="1299"/>
      <c r="CX16" s="1299"/>
      <c r="CY16" s="1299"/>
      <c r="CZ16" s="1299"/>
      <c r="DA16" s="1299"/>
      <c r="DB16" s="1299"/>
      <c r="DC16" s="1299"/>
      <c r="DD16" s="1299"/>
      <c r="DE16" s="1299"/>
    </row>
    <row r="17" spans="1:109" s="255" customFormat="1" ht="13.5">
      <c r="A17" s="1244"/>
      <c r="B17" s="1299"/>
      <c r="C17" s="1299"/>
      <c r="D17" s="1299"/>
      <c r="E17" s="1299"/>
      <c r="F17" s="1299"/>
      <c r="G17" s="1299"/>
      <c r="H17" s="1299"/>
      <c r="I17" s="1299"/>
      <c r="J17" s="1299"/>
      <c r="K17" s="1299"/>
      <c r="L17" s="1299"/>
      <c r="M17" s="1299"/>
      <c r="N17" s="1299"/>
      <c r="O17" s="1299"/>
      <c r="P17" s="1299"/>
      <c r="Q17" s="1299"/>
      <c r="R17" s="1299"/>
      <c r="S17" s="1299"/>
      <c r="T17" s="1299"/>
      <c r="U17" s="1299"/>
      <c r="V17" s="1299"/>
      <c r="W17" s="1299"/>
      <c r="X17" s="1299"/>
      <c r="Y17" s="1299"/>
      <c r="Z17" s="1299"/>
      <c r="AA17" s="1299"/>
      <c r="AB17" s="1299"/>
      <c r="AC17" s="1299"/>
      <c r="AD17" s="1299"/>
      <c r="AE17" s="1299"/>
      <c r="AF17" s="1299"/>
      <c r="AG17" s="1299"/>
      <c r="AH17" s="1299"/>
      <c r="AI17" s="1299"/>
      <c r="AJ17" s="1299"/>
      <c r="AK17" s="1299"/>
      <c r="AL17" s="1299"/>
      <c r="AM17" s="1299"/>
      <c r="AN17" s="1299"/>
      <c r="AO17" s="1299"/>
      <c r="AP17" s="1299"/>
      <c r="AQ17" s="1299"/>
      <c r="AR17" s="1299"/>
      <c r="AS17" s="1299"/>
      <c r="AT17" s="1299"/>
      <c r="AU17" s="1299"/>
      <c r="AV17" s="1299"/>
      <c r="AW17" s="1299"/>
      <c r="AX17" s="1299"/>
      <c r="AY17" s="1299"/>
      <c r="AZ17" s="1299"/>
      <c r="BA17" s="1299"/>
      <c r="BB17" s="1299"/>
      <c r="BC17" s="1299"/>
      <c r="BD17" s="1299"/>
      <c r="BE17" s="1299"/>
      <c r="BF17" s="1299"/>
      <c r="BG17" s="1299"/>
      <c r="BH17" s="1299"/>
      <c r="BI17" s="1299"/>
      <c r="BJ17" s="1299"/>
      <c r="BK17" s="1299"/>
      <c r="BL17" s="1299"/>
      <c r="BM17" s="1299"/>
      <c r="BN17" s="1299"/>
      <c r="BO17" s="1299"/>
      <c r="BP17" s="1299"/>
      <c r="BQ17" s="1299"/>
      <c r="BR17" s="1299"/>
      <c r="BS17" s="1299"/>
      <c r="BT17" s="1299"/>
      <c r="BU17" s="1299"/>
      <c r="BV17" s="1299"/>
      <c r="BW17" s="1299"/>
      <c r="BX17" s="1299"/>
      <c r="BY17" s="1299"/>
      <c r="BZ17" s="1299"/>
      <c r="CA17" s="1299"/>
      <c r="CB17" s="1299"/>
      <c r="CC17" s="1299"/>
      <c r="CD17" s="1299"/>
      <c r="CE17" s="1299"/>
      <c r="CF17" s="1299"/>
      <c r="CG17" s="1299"/>
      <c r="CH17" s="1299"/>
      <c r="CI17" s="1299"/>
      <c r="CJ17" s="1299"/>
      <c r="CK17" s="1299"/>
      <c r="CL17" s="1299"/>
      <c r="CM17" s="1299"/>
      <c r="CN17" s="1299"/>
      <c r="CO17" s="1299"/>
      <c r="CP17" s="1299"/>
      <c r="CQ17" s="1299"/>
      <c r="CR17" s="1299"/>
      <c r="CS17" s="1299"/>
      <c r="CT17" s="1299"/>
      <c r="CU17" s="1299"/>
      <c r="CV17" s="1299"/>
      <c r="CW17" s="1299"/>
      <c r="CX17" s="1299"/>
      <c r="CY17" s="1299"/>
      <c r="CZ17" s="1299"/>
      <c r="DA17" s="1299"/>
      <c r="DB17" s="1299"/>
      <c r="DC17" s="1299"/>
      <c r="DD17" s="1299"/>
      <c r="DE17" s="1299"/>
    </row>
    <row r="18" spans="1:109" s="255" customFormat="1" ht="13.5">
      <c r="A18" s="1244"/>
      <c r="B18" s="1299"/>
      <c r="C18" s="1299"/>
      <c r="D18" s="1299"/>
      <c r="E18" s="1299"/>
      <c r="F18" s="1299"/>
      <c r="G18" s="1299"/>
      <c r="H18" s="1299"/>
      <c r="I18" s="1299"/>
      <c r="J18" s="1299"/>
      <c r="K18" s="1299"/>
      <c r="L18" s="1299"/>
      <c r="M18" s="1299"/>
      <c r="N18" s="1299"/>
      <c r="O18" s="1299"/>
      <c r="P18" s="1299"/>
      <c r="Q18" s="1299"/>
      <c r="R18" s="1299"/>
      <c r="S18" s="1299"/>
      <c r="T18" s="1299"/>
      <c r="U18" s="1299"/>
      <c r="V18" s="1299"/>
      <c r="W18" s="1299"/>
      <c r="X18" s="1299"/>
      <c r="Y18" s="1299"/>
      <c r="Z18" s="1299"/>
      <c r="AA18" s="1299"/>
      <c r="AB18" s="1299"/>
      <c r="AC18" s="1299"/>
      <c r="AD18" s="1299"/>
      <c r="AE18" s="1299"/>
      <c r="AF18" s="1299"/>
      <c r="AG18" s="1299"/>
      <c r="AH18" s="1299"/>
      <c r="AI18" s="1299"/>
      <c r="AJ18" s="1299"/>
      <c r="AK18" s="1299"/>
      <c r="AL18" s="1299"/>
      <c r="AM18" s="1299"/>
      <c r="AN18" s="1299"/>
      <c r="AO18" s="1299"/>
      <c r="AP18" s="1299"/>
      <c r="AQ18" s="1299"/>
      <c r="AR18" s="1299"/>
      <c r="AS18" s="1299"/>
      <c r="AT18" s="1299"/>
      <c r="AU18" s="1299"/>
      <c r="AV18" s="1299"/>
      <c r="AW18" s="1299"/>
      <c r="AX18" s="1299"/>
      <c r="AY18" s="1299"/>
      <c r="AZ18" s="1299"/>
      <c r="BA18" s="1299"/>
      <c r="BB18" s="1299"/>
      <c r="BC18" s="1299"/>
      <c r="BD18" s="1299"/>
      <c r="BE18" s="1299"/>
      <c r="BF18" s="1299"/>
      <c r="BG18" s="1299"/>
      <c r="BH18" s="1299"/>
      <c r="BI18" s="1299"/>
      <c r="BJ18" s="1299"/>
      <c r="BK18" s="1299"/>
      <c r="BL18" s="1299"/>
      <c r="BM18" s="1299"/>
      <c r="BN18" s="1299"/>
      <c r="BO18" s="1299"/>
      <c r="BP18" s="1299"/>
      <c r="BQ18" s="1299"/>
      <c r="BR18" s="1299"/>
      <c r="BS18" s="1299"/>
      <c r="BT18" s="1299"/>
      <c r="BU18" s="1299"/>
      <c r="BV18" s="1299"/>
      <c r="BW18" s="1299"/>
      <c r="BX18" s="1299"/>
      <c r="BY18" s="1299"/>
      <c r="BZ18" s="1299"/>
      <c r="CA18" s="1299"/>
      <c r="CB18" s="1299"/>
      <c r="CC18" s="1299"/>
      <c r="CD18" s="1299"/>
      <c r="CE18" s="1299"/>
      <c r="CF18" s="1299"/>
      <c r="CG18" s="1299"/>
      <c r="CH18" s="1299"/>
      <c r="CI18" s="1299"/>
      <c r="CJ18" s="1299"/>
      <c r="CK18" s="1299"/>
      <c r="CL18" s="1299"/>
      <c r="CM18" s="1299"/>
      <c r="CN18" s="1299"/>
      <c r="CO18" s="1299"/>
      <c r="CP18" s="1299"/>
      <c r="CQ18" s="1299"/>
      <c r="CR18" s="1299"/>
      <c r="CS18" s="1299"/>
      <c r="CT18" s="1299"/>
      <c r="CU18" s="1299"/>
      <c r="CV18" s="1299"/>
      <c r="CW18" s="1299"/>
      <c r="CX18" s="1299"/>
      <c r="CY18" s="1299"/>
      <c r="CZ18" s="1299"/>
      <c r="DA18" s="1299"/>
      <c r="DB18" s="1299"/>
      <c r="DC18" s="1299"/>
      <c r="DD18" s="1299"/>
      <c r="DE18" s="1299"/>
    </row>
    <row r="19" spans="1:109" ht="13.5">
      <c r="DD19" s="1244"/>
      <c r="DE19" s="1244"/>
    </row>
    <row r="20" spans="1:109" ht="13.5">
      <c r="DD20" s="1244"/>
      <c r="DE20" s="1244"/>
    </row>
    <row r="21" spans="1:109" ht="17.25" customHeight="1">
      <c r="B21" s="1298"/>
      <c r="C21" s="1295"/>
      <c r="D21" s="1295"/>
      <c r="E21" s="1295"/>
      <c r="F21" s="1295"/>
      <c r="G21" s="1295"/>
      <c r="H21" s="1295"/>
      <c r="I21" s="1295"/>
      <c r="J21" s="1295"/>
      <c r="K21" s="1295"/>
      <c r="L21" s="1295"/>
      <c r="M21" s="1295"/>
      <c r="N21" s="1297"/>
      <c r="O21" s="1295"/>
      <c r="P21" s="1295"/>
      <c r="Q21" s="1295"/>
      <c r="R21" s="1295"/>
      <c r="S21" s="1295"/>
      <c r="T21" s="1295"/>
      <c r="U21" s="1295"/>
      <c r="V21" s="1295"/>
      <c r="W21" s="1295"/>
      <c r="X21" s="1295"/>
      <c r="Y21" s="1295"/>
      <c r="Z21" s="1295"/>
      <c r="AA21" s="1295"/>
      <c r="AB21" s="1295"/>
      <c r="AC21" s="1295"/>
      <c r="AD21" s="1295"/>
      <c r="AE21" s="1295"/>
      <c r="AF21" s="1295"/>
      <c r="AG21" s="1295"/>
      <c r="AH21" s="1295"/>
      <c r="AI21" s="1295"/>
      <c r="AJ21" s="1295"/>
      <c r="AK21" s="1295"/>
      <c r="AL21" s="1295"/>
      <c r="AM21" s="1295"/>
      <c r="AN21" s="1295"/>
      <c r="AO21" s="1295"/>
      <c r="AP21" s="1295"/>
      <c r="AQ21" s="1295"/>
      <c r="AR21" s="1295"/>
      <c r="AS21" s="1295"/>
      <c r="AT21" s="1297"/>
      <c r="AU21" s="1295"/>
      <c r="AV21" s="1295"/>
      <c r="AW21" s="1295"/>
      <c r="AX21" s="1295"/>
      <c r="AY21" s="1295"/>
      <c r="AZ21" s="1295"/>
      <c r="BA21" s="1295"/>
      <c r="BB21" s="1295"/>
      <c r="BC21" s="1295"/>
      <c r="BD21" s="1295"/>
      <c r="BE21" s="1295"/>
      <c r="BF21" s="1297"/>
      <c r="BG21" s="1295"/>
      <c r="BH21" s="1295"/>
      <c r="BI21" s="1295"/>
      <c r="BJ21" s="1295"/>
      <c r="BK21" s="1295"/>
      <c r="BL21" s="1295"/>
      <c r="BM21" s="1295"/>
      <c r="BN21" s="1295"/>
      <c r="BO21" s="1295"/>
      <c r="BP21" s="1295"/>
      <c r="BQ21" s="1295"/>
      <c r="BR21" s="1297"/>
      <c r="BS21" s="1295"/>
      <c r="BT21" s="1295"/>
      <c r="BU21" s="1295"/>
      <c r="BV21" s="1295"/>
      <c r="BW21" s="1295"/>
      <c r="BX21" s="1295"/>
      <c r="BY21" s="1295"/>
      <c r="BZ21" s="1295"/>
      <c r="CA21" s="1295"/>
      <c r="CB21" s="1295"/>
      <c r="CC21" s="1295"/>
      <c r="CD21" s="1297"/>
      <c r="CE21" s="1295"/>
      <c r="CF21" s="1295"/>
      <c r="CG21" s="1295"/>
      <c r="CH21" s="1295"/>
      <c r="CI21" s="1295"/>
      <c r="CJ21" s="1295"/>
      <c r="CK21" s="1295"/>
      <c r="CL21" s="1295"/>
      <c r="CM21" s="1295"/>
      <c r="CN21" s="1295"/>
      <c r="CO21" s="1295"/>
      <c r="CP21" s="1297"/>
      <c r="CQ21" s="1295"/>
      <c r="CR21" s="1295"/>
      <c r="CS21" s="1295"/>
      <c r="CT21" s="1295"/>
      <c r="CU21" s="1295"/>
      <c r="CV21" s="1295"/>
      <c r="CW21" s="1295"/>
      <c r="CX21" s="1295"/>
      <c r="CY21" s="1295"/>
      <c r="CZ21" s="1295"/>
      <c r="DA21" s="1295"/>
      <c r="DB21" s="1297"/>
      <c r="DC21" s="1295"/>
      <c r="DD21" s="1294"/>
      <c r="DE21" s="1244"/>
    </row>
    <row r="22" spans="1:109" ht="17.25" customHeight="1">
      <c r="B22" s="1245"/>
    </row>
    <row r="23" spans="1:109" ht="13.5">
      <c r="B23" s="1245"/>
    </row>
    <row r="24" spans="1:109" ht="13.5">
      <c r="B24" s="1245"/>
    </row>
    <row r="25" spans="1:109" ht="13.5">
      <c r="B25" s="1245"/>
    </row>
    <row r="26" spans="1:109" ht="13.5">
      <c r="B26" s="1245"/>
    </row>
    <row r="27" spans="1:109" ht="13.5">
      <c r="B27" s="1245"/>
    </row>
    <row r="28" spans="1:109" ht="13.5">
      <c r="B28" s="1245"/>
    </row>
    <row r="29" spans="1:109" ht="13.5">
      <c r="B29" s="1245"/>
    </row>
    <row r="30" spans="1:109" ht="13.5">
      <c r="B30" s="1245"/>
    </row>
    <row r="31" spans="1:109" ht="13.5">
      <c r="B31" s="1245"/>
    </row>
    <row r="32" spans="1:109" ht="13.5">
      <c r="B32" s="1245"/>
    </row>
    <row r="33" spans="2:109" ht="13.5">
      <c r="B33" s="1245"/>
    </row>
    <row r="34" spans="2:109" ht="13.5">
      <c r="B34" s="1245"/>
    </row>
    <row r="35" spans="2:109" ht="13.5">
      <c r="B35" s="1245"/>
    </row>
    <row r="36" spans="2:109" ht="13.5">
      <c r="B36" s="1245"/>
    </row>
    <row r="37" spans="2:109" ht="13.5">
      <c r="B37" s="1245"/>
    </row>
    <row r="38" spans="2:109" ht="13.5">
      <c r="B38" s="1245"/>
    </row>
    <row r="39" spans="2:109" ht="13.5">
      <c r="B39" s="1249"/>
      <c r="C39" s="1248"/>
      <c r="D39" s="1248"/>
      <c r="E39" s="1248"/>
      <c r="F39" s="1248"/>
      <c r="G39" s="1248"/>
      <c r="H39" s="1248"/>
      <c r="I39" s="1248"/>
      <c r="J39" s="1248"/>
      <c r="K39" s="1248"/>
      <c r="L39" s="1248"/>
      <c r="M39" s="1248"/>
      <c r="N39" s="1248"/>
      <c r="O39" s="1248"/>
      <c r="P39" s="1248"/>
      <c r="Q39" s="1248"/>
      <c r="R39" s="1248"/>
      <c r="S39" s="1248"/>
      <c r="T39" s="1248"/>
      <c r="U39" s="1248"/>
      <c r="V39" s="1248"/>
      <c r="W39" s="1248"/>
      <c r="X39" s="1248"/>
      <c r="Y39" s="1248"/>
      <c r="Z39" s="1248"/>
      <c r="AA39" s="1248"/>
      <c r="AB39" s="1248"/>
      <c r="AC39" s="1248"/>
      <c r="AD39" s="1248"/>
      <c r="AE39" s="1248"/>
      <c r="AF39" s="1248"/>
      <c r="AG39" s="1248"/>
      <c r="AH39" s="1248"/>
      <c r="AI39" s="1248"/>
      <c r="AJ39" s="1248"/>
      <c r="AK39" s="1248"/>
      <c r="AL39" s="1248"/>
      <c r="AM39" s="1248"/>
      <c r="AN39" s="1248"/>
      <c r="AO39" s="1248"/>
      <c r="AP39" s="1248"/>
      <c r="AQ39" s="1248"/>
      <c r="AR39" s="1248"/>
      <c r="AS39" s="1248"/>
      <c r="AT39" s="1248"/>
      <c r="AU39" s="1248"/>
      <c r="AV39" s="1248"/>
      <c r="AW39" s="1248"/>
      <c r="AX39" s="1248"/>
      <c r="AY39" s="1248"/>
      <c r="AZ39" s="1248"/>
      <c r="BA39" s="1248"/>
      <c r="BB39" s="1248"/>
      <c r="BC39" s="1248"/>
      <c r="BD39" s="1248"/>
      <c r="BE39" s="1248"/>
      <c r="BF39" s="1248"/>
      <c r="BG39" s="1248"/>
      <c r="BH39" s="1248"/>
      <c r="BI39" s="1248"/>
      <c r="BJ39" s="1248"/>
      <c r="BK39" s="1248"/>
      <c r="BL39" s="1248"/>
      <c r="BM39" s="1248"/>
      <c r="BN39" s="1248"/>
      <c r="BO39" s="1248"/>
      <c r="BP39" s="1248"/>
      <c r="BQ39" s="1248"/>
      <c r="BR39" s="1248"/>
      <c r="BS39" s="1248"/>
      <c r="BT39" s="1248"/>
      <c r="BU39" s="1248"/>
      <c r="BV39" s="1248"/>
      <c r="BW39" s="1248"/>
      <c r="BX39" s="1248"/>
      <c r="BY39" s="1248"/>
      <c r="BZ39" s="1248"/>
      <c r="CA39" s="1248"/>
      <c r="CB39" s="1248"/>
      <c r="CC39" s="1248"/>
      <c r="CD39" s="1248"/>
      <c r="CE39" s="1248"/>
      <c r="CF39" s="1248"/>
      <c r="CG39" s="1248"/>
      <c r="CH39" s="1248"/>
      <c r="CI39" s="1248"/>
      <c r="CJ39" s="1248"/>
      <c r="CK39" s="1248"/>
      <c r="CL39" s="1248"/>
      <c r="CM39" s="1248"/>
      <c r="CN39" s="1248"/>
      <c r="CO39" s="1248"/>
      <c r="CP39" s="1248"/>
      <c r="CQ39" s="1248"/>
      <c r="CR39" s="1248"/>
      <c r="CS39" s="1248"/>
      <c r="CT39" s="1248"/>
      <c r="CU39" s="1248"/>
      <c r="CV39" s="1248"/>
      <c r="CW39" s="1248"/>
      <c r="CX39" s="1248"/>
      <c r="CY39" s="1248"/>
      <c r="CZ39" s="1248"/>
      <c r="DA39" s="1248"/>
      <c r="DB39" s="1248"/>
      <c r="DC39" s="1248"/>
      <c r="DD39" s="1247"/>
    </row>
    <row r="40" spans="2:109" ht="13.5">
      <c r="B40" s="1285"/>
      <c r="DD40" s="1285"/>
      <c r="DE40" s="1244"/>
    </row>
    <row r="41" spans="2:109" ht="17.25">
      <c r="B41" s="1296" t="s">
        <v>628</v>
      </c>
      <c r="C41" s="1295"/>
      <c r="D41" s="1295"/>
      <c r="E41" s="1295"/>
      <c r="F41" s="1295"/>
      <c r="G41" s="1295"/>
      <c r="H41" s="1295"/>
      <c r="I41" s="1295"/>
      <c r="J41" s="1295"/>
      <c r="K41" s="1295"/>
      <c r="L41" s="1295"/>
      <c r="M41" s="1295"/>
      <c r="N41" s="1295"/>
      <c r="O41" s="1295"/>
      <c r="P41" s="1295"/>
      <c r="Q41" s="1295"/>
      <c r="R41" s="1295"/>
      <c r="S41" s="1295"/>
      <c r="T41" s="1295"/>
      <c r="U41" s="1295"/>
      <c r="V41" s="1295"/>
      <c r="W41" s="1295"/>
      <c r="X41" s="1295"/>
      <c r="Y41" s="1295"/>
      <c r="Z41" s="1295"/>
      <c r="AA41" s="1295"/>
      <c r="AB41" s="1295"/>
      <c r="AC41" s="1295"/>
      <c r="AD41" s="1295"/>
      <c r="AE41" s="1295"/>
      <c r="AF41" s="1295"/>
      <c r="AG41" s="1295"/>
      <c r="AH41" s="1295"/>
      <c r="AI41" s="1295"/>
      <c r="AJ41" s="1295"/>
      <c r="AK41" s="1295"/>
      <c r="AL41" s="1295"/>
      <c r="AM41" s="1295"/>
      <c r="AN41" s="1295"/>
      <c r="AO41" s="1295"/>
      <c r="AP41" s="1295"/>
      <c r="AQ41" s="1295"/>
      <c r="AR41" s="1295"/>
      <c r="AS41" s="1295"/>
      <c r="AT41" s="1295"/>
      <c r="AU41" s="1295"/>
      <c r="AV41" s="1295"/>
      <c r="AW41" s="1295"/>
      <c r="AX41" s="1295"/>
      <c r="AY41" s="1295"/>
      <c r="AZ41" s="1295"/>
      <c r="BA41" s="1295"/>
      <c r="BB41" s="1295"/>
      <c r="BC41" s="1295"/>
      <c r="BD41" s="1295"/>
      <c r="BE41" s="1295"/>
      <c r="BF41" s="1295"/>
      <c r="BG41" s="1295"/>
      <c r="BH41" s="1295"/>
      <c r="BI41" s="1295"/>
      <c r="BJ41" s="1295"/>
      <c r="BK41" s="1295"/>
      <c r="BL41" s="1295"/>
      <c r="BM41" s="1295"/>
      <c r="BN41" s="1295"/>
      <c r="BO41" s="1295"/>
      <c r="BP41" s="1295"/>
      <c r="BQ41" s="1295"/>
      <c r="BR41" s="1295"/>
      <c r="BS41" s="1295"/>
      <c r="BT41" s="1295"/>
      <c r="BU41" s="1295"/>
      <c r="BV41" s="1295"/>
      <c r="BW41" s="1295"/>
      <c r="BX41" s="1295"/>
      <c r="BY41" s="1295"/>
      <c r="BZ41" s="1295"/>
      <c r="CA41" s="1295"/>
      <c r="CB41" s="1295"/>
      <c r="CC41" s="1295"/>
      <c r="CD41" s="1295"/>
      <c r="CE41" s="1295"/>
      <c r="CF41" s="1295"/>
      <c r="CG41" s="1295"/>
      <c r="CH41" s="1295"/>
      <c r="CI41" s="1295"/>
      <c r="CJ41" s="1295"/>
      <c r="CK41" s="1295"/>
      <c r="CL41" s="1295"/>
      <c r="CM41" s="1295"/>
      <c r="CN41" s="1295"/>
      <c r="CO41" s="1295"/>
      <c r="CP41" s="1295"/>
      <c r="CQ41" s="1295"/>
      <c r="CR41" s="1295"/>
      <c r="CS41" s="1295"/>
      <c r="CT41" s="1295"/>
      <c r="CU41" s="1295"/>
      <c r="CV41" s="1295"/>
      <c r="CW41" s="1295"/>
      <c r="CX41" s="1295"/>
      <c r="CY41" s="1295"/>
      <c r="CZ41" s="1295"/>
      <c r="DA41" s="1295"/>
      <c r="DB41" s="1295"/>
      <c r="DC41" s="1295"/>
      <c r="DD41" s="1294"/>
    </row>
    <row r="42" spans="2:109" ht="13.5">
      <c r="B42" s="1245"/>
      <c r="G42" s="1281"/>
      <c r="I42" s="1280"/>
      <c r="J42" s="1280"/>
      <c r="K42" s="1280"/>
      <c r="AM42" s="1281"/>
      <c r="AN42" s="1281" t="s">
        <v>624</v>
      </c>
      <c r="AP42" s="1280"/>
      <c r="AQ42" s="1280"/>
      <c r="AR42" s="1280"/>
      <c r="AY42" s="1281"/>
      <c r="BA42" s="1280"/>
      <c r="BB42" s="1280"/>
      <c r="BC42" s="1280"/>
      <c r="BK42" s="1281"/>
      <c r="BM42" s="1280"/>
      <c r="BN42" s="1280"/>
      <c r="BO42" s="1280"/>
      <c r="BW42" s="1281"/>
      <c r="BY42" s="1280"/>
      <c r="BZ42" s="1280"/>
      <c r="CA42" s="1280"/>
      <c r="CI42" s="1281"/>
      <c r="CK42" s="1280"/>
      <c r="CL42" s="1280"/>
      <c r="CM42" s="1280"/>
      <c r="CU42" s="1281"/>
      <c r="CW42" s="1280"/>
      <c r="CX42" s="1280"/>
      <c r="CY42" s="1280"/>
    </row>
    <row r="43" spans="2:109" ht="13.5" customHeight="1">
      <c r="B43" s="1245"/>
      <c r="AN43" s="1279" t="s">
        <v>627</v>
      </c>
      <c r="AO43" s="1278"/>
      <c r="AP43" s="1278"/>
      <c r="AQ43" s="1278"/>
      <c r="AR43" s="1278"/>
      <c r="AS43" s="1278"/>
      <c r="AT43" s="1278"/>
      <c r="AU43" s="1278"/>
      <c r="AV43" s="1278"/>
      <c r="AW43" s="1278"/>
      <c r="AX43" s="1278"/>
      <c r="AY43" s="1278"/>
      <c r="AZ43" s="1278"/>
      <c r="BA43" s="1278"/>
      <c r="BB43" s="1278"/>
      <c r="BC43" s="1278"/>
      <c r="BD43" s="1278"/>
      <c r="BE43" s="1278"/>
      <c r="BF43" s="1278"/>
      <c r="BG43" s="1278"/>
      <c r="BH43" s="1278"/>
      <c r="BI43" s="1278"/>
      <c r="BJ43" s="1278"/>
      <c r="BK43" s="1278"/>
      <c r="BL43" s="1278"/>
      <c r="BM43" s="1278"/>
      <c r="BN43" s="1278"/>
      <c r="BO43" s="1278"/>
      <c r="BP43" s="1278"/>
      <c r="BQ43" s="1278"/>
      <c r="BR43" s="1278"/>
      <c r="BS43" s="1278"/>
      <c r="BT43" s="1278"/>
      <c r="BU43" s="1278"/>
      <c r="BV43" s="1278"/>
      <c r="BW43" s="1278"/>
      <c r="BX43" s="1278"/>
      <c r="BY43" s="1278"/>
      <c r="BZ43" s="1278"/>
      <c r="CA43" s="1278"/>
      <c r="CB43" s="1278"/>
      <c r="CC43" s="1278"/>
      <c r="CD43" s="1278"/>
      <c r="CE43" s="1278"/>
      <c r="CF43" s="1278"/>
      <c r="CG43" s="1278"/>
      <c r="CH43" s="1278"/>
      <c r="CI43" s="1278"/>
      <c r="CJ43" s="1278"/>
      <c r="CK43" s="1278"/>
      <c r="CL43" s="1278"/>
      <c r="CM43" s="1278"/>
      <c r="CN43" s="1278"/>
      <c r="CO43" s="1278"/>
      <c r="CP43" s="1278"/>
      <c r="CQ43" s="1278"/>
      <c r="CR43" s="1278"/>
      <c r="CS43" s="1278"/>
      <c r="CT43" s="1278"/>
      <c r="CU43" s="1278"/>
      <c r="CV43" s="1278"/>
      <c r="CW43" s="1278"/>
      <c r="CX43" s="1278"/>
      <c r="CY43" s="1278"/>
      <c r="CZ43" s="1278"/>
      <c r="DA43" s="1278"/>
      <c r="DB43" s="1278"/>
      <c r="DC43" s="1277"/>
    </row>
    <row r="44" spans="2:109" ht="13.5">
      <c r="B44" s="1245"/>
      <c r="AN44" s="1276"/>
      <c r="AO44" s="1275"/>
      <c r="AP44" s="1275"/>
      <c r="AQ44" s="1275"/>
      <c r="AR44" s="1275"/>
      <c r="AS44" s="1275"/>
      <c r="AT44" s="1275"/>
      <c r="AU44" s="1275"/>
      <c r="AV44" s="1275"/>
      <c r="AW44" s="1275"/>
      <c r="AX44" s="1275"/>
      <c r="AY44" s="1275"/>
      <c r="AZ44" s="1275"/>
      <c r="BA44" s="1275"/>
      <c r="BB44" s="1275"/>
      <c r="BC44" s="1275"/>
      <c r="BD44" s="1275"/>
      <c r="BE44" s="1275"/>
      <c r="BF44" s="1275"/>
      <c r="BG44" s="1275"/>
      <c r="BH44" s="1275"/>
      <c r="BI44" s="1275"/>
      <c r="BJ44" s="1275"/>
      <c r="BK44" s="1275"/>
      <c r="BL44" s="1275"/>
      <c r="BM44" s="1275"/>
      <c r="BN44" s="1275"/>
      <c r="BO44" s="1275"/>
      <c r="BP44" s="1275"/>
      <c r="BQ44" s="1275"/>
      <c r="BR44" s="1275"/>
      <c r="BS44" s="1275"/>
      <c r="BT44" s="1275"/>
      <c r="BU44" s="1275"/>
      <c r="BV44" s="1275"/>
      <c r="BW44" s="1275"/>
      <c r="BX44" s="1275"/>
      <c r="BY44" s="1275"/>
      <c r="BZ44" s="1275"/>
      <c r="CA44" s="1275"/>
      <c r="CB44" s="1275"/>
      <c r="CC44" s="1275"/>
      <c r="CD44" s="1275"/>
      <c r="CE44" s="1275"/>
      <c r="CF44" s="1275"/>
      <c r="CG44" s="1275"/>
      <c r="CH44" s="1275"/>
      <c r="CI44" s="1275"/>
      <c r="CJ44" s="1275"/>
      <c r="CK44" s="1275"/>
      <c r="CL44" s="1275"/>
      <c r="CM44" s="1275"/>
      <c r="CN44" s="1275"/>
      <c r="CO44" s="1275"/>
      <c r="CP44" s="1275"/>
      <c r="CQ44" s="1275"/>
      <c r="CR44" s="1275"/>
      <c r="CS44" s="1275"/>
      <c r="CT44" s="1275"/>
      <c r="CU44" s="1275"/>
      <c r="CV44" s="1275"/>
      <c r="CW44" s="1275"/>
      <c r="CX44" s="1275"/>
      <c r="CY44" s="1275"/>
      <c r="CZ44" s="1275"/>
      <c r="DA44" s="1275"/>
      <c r="DB44" s="1275"/>
      <c r="DC44" s="1274"/>
    </row>
    <row r="45" spans="2:109" ht="13.5">
      <c r="B45" s="1245"/>
      <c r="AN45" s="1276"/>
      <c r="AO45" s="1275"/>
      <c r="AP45" s="1275"/>
      <c r="AQ45" s="1275"/>
      <c r="AR45" s="1275"/>
      <c r="AS45" s="1275"/>
      <c r="AT45" s="1275"/>
      <c r="AU45" s="1275"/>
      <c r="AV45" s="1275"/>
      <c r="AW45" s="1275"/>
      <c r="AX45" s="1275"/>
      <c r="AY45" s="1275"/>
      <c r="AZ45" s="1275"/>
      <c r="BA45" s="1275"/>
      <c r="BB45" s="1275"/>
      <c r="BC45" s="1275"/>
      <c r="BD45" s="1275"/>
      <c r="BE45" s="1275"/>
      <c r="BF45" s="1275"/>
      <c r="BG45" s="1275"/>
      <c r="BH45" s="1275"/>
      <c r="BI45" s="1275"/>
      <c r="BJ45" s="1275"/>
      <c r="BK45" s="1275"/>
      <c r="BL45" s="1275"/>
      <c r="BM45" s="1275"/>
      <c r="BN45" s="1275"/>
      <c r="BO45" s="1275"/>
      <c r="BP45" s="1275"/>
      <c r="BQ45" s="1275"/>
      <c r="BR45" s="1275"/>
      <c r="BS45" s="1275"/>
      <c r="BT45" s="1275"/>
      <c r="BU45" s="1275"/>
      <c r="BV45" s="1275"/>
      <c r="BW45" s="1275"/>
      <c r="BX45" s="1275"/>
      <c r="BY45" s="1275"/>
      <c r="BZ45" s="1275"/>
      <c r="CA45" s="1275"/>
      <c r="CB45" s="1275"/>
      <c r="CC45" s="1275"/>
      <c r="CD45" s="1275"/>
      <c r="CE45" s="1275"/>
      <c r="CF45" s="1275"/>
      <c r="CG45" s="1275"/>
      <c r="CH45" s="1275"/>
      <c r="CI45" s="1275"/>
      <c r="CJ45" s="1275"/>
      <c r="CK45" s="1275"/>
      <c r="CL45" s="1275"/>
      <c r="CM45" s="1275"/>
      <c r="CN45" s="1275"/>
      <c r="CO45" s="1275"/>
      <c r="CP45" s="1275"/>
      <c r="CQ45" s="1275"/>
      <c r="CR45" s="1275"/>
      <c r="CS45" s="1275"/>
      <c r="CT45" s="1275"/>
      <c r="CU45" s="1275"/>
      <c r="CV45" s="1275"/>
      <c r="CW45" s="1275"/>
      <c r="CX45" s="1275"/>
      <c r="CY45" s="1275"/>
      <c r="CZ45" s="1275"/>
      <c r="DA45" s="1275"/>
      <c r="DB45" s="1275"/>
      <c r="DC45" s="1274"/>
    </row>
    <row r="46" spans="2:109" ht="13.5">
      <c r="B46" s="1245"/>
      <c r="AN46" s="1276"/>
      <c r="AO46" s="1275"/>
      <c r="AP46" s="1275"/>
      <c r="AQ46" s="1275"/>
      <c r="AR46" s="1275"/>
      <c r="AS46" s="1275"/>
      <c r="AT46" s="1275"/>
      <c r="AU46" s="1275"/>
      <c r="AV46" s="1275"/>
      <c r="AW46" s="1275"/>
      <c r="AX46" s="1275"/>
      <c r="AY46" s="1275"/>
      <c r="AZ46" s="1275"/>
      <c r="BA46" s="1275"/>
      <c r="BB46" s="1275"/>
      <c r="BC46" s="1275"/>
      <c r="BD46" s="1275"/>
      <c r="BE46" s="1275"/>
      <c r="BF46" s="1275"/>
      <c r="BG46" s="1275"/>
      <c r="BH46" s="1275"/>
      <c r="BI46" s="1275"/>
      <c r="BJ46" s="1275"/>
      <c r="BK46" s="1275"/>
      <c r="BL46" s="1275"/>
      <c r="BM46" s="1275"/>
      <c r="BN46" s="1275"/>
      <c r="BO46" s="1275"/>
      <c r="BP46" s="1275"/>
      <c r="BQ46" s="1275"/>
      <c r="BR46" s="1275"/>
      <c r="BS46" s="1275"/>
      <c r="BT46" s="1275"/>
      <c r="BU46" s="1275"/>
      <c r="BV46" s="1275"/>
      <c r="BW46" s="1275"/>
      <c r="BX46" s="1275"/>
      <c r="BY46" s="1275"/>
      <c r="BZ46" s="1275"/>
      <c r="CA46" s="1275"/>
      <c r="CB46" s="1275"/>
      <c r="CC46" s="1275"/>
      <c r="CD46" s="1275"/>
      <c r="CE46" s="1275"/>
      <c r="CF46" s="1275"/>
      <c r="CG46" s="1275"/>
      <c r="CH46" s="1275"/>
      <c r="CI46" s="1275"/>
      <c r="CJ46" s="1275"/>
      <c r="CK46" s="1275"/>
      <c r="CL46" s="1275"/>
      <c r="CM46" s="1275"/>
      <c r="CN46" s="1275"/>
      <c r="CO46" s="1275"/>
      <c r="CP46" s="1275"/>
      <c r="CQ46" s="1275"/>
      <c r="CR46" s="1275"/>
      <c r="CS46" s="1275"/>
      <c r="CT46" s="1275"/>
      <c r="CU46" s="1275"/>
      <c r="CV46" s="1275"/>
      <c r="CW46" s="1275"/>
      <c r="CX46" s="1275"/>
      <c r="CY46" s="1275"/>
      <c r="CZ46" s="1275"/>
      <c r="DA46" s="1275"/>
      <c r="DB46" s="1275"/>
      <c r="DC46" s="1274"/>
    </row>
    <row r="47" spans="2:109" ht="13.5">
      <c r="B47" s="1245"/>
      <c r="AN47" s="1273"/>
      <c r="AO47" s="1272"/>
      <c r="AP47" s="1272"/>
      <c r="AQ47" s="1272"/>
      <c r="AR47" s="1272"/>
      <c r="AS47" s="1272"/>
      <c r="AT47" s="1272"/>
      <c r="AU47" s="1272"/>
      <c r="AV47" s="1272"/>
      <c r="AW47" s="1272"/>
      <c r="AX47" s="1272"/>
      <c r="AY47" s="1272"/>
      <c r="AZ47" s="1272"/>
      <c r="BA47" s="1272"/>
      <c r="BB47" s="1272"/>
      <c r="BC47" s="1272"/>
      <c r="BD47" s="1272"/>
      <c r="BE47" s="1272"/>
      <c r="BF47" s="1272"/>
      <c r="BG47" s="1272"/>
      <c r="BH47" s="1272"/>
      <c r="BI47" s="1272"/>
      <c r="BJ47" s="1272"/>
      <c r="BK47" s="1272"/>
      <c r="BL47" s="1272"/>
      <c r="BM47" s="1272"/>
      <c r="BN47" s="1272"/>
      <c r="BO47" s="1272"/>
      <c r="BP47" s="1272"/>
      <c r="BQ47" s="1272"/>
      <c r="BR47" s="1272"/>
      <c r="BS47" s="1272"/>
      <c r="BT47" s="1272"/>
      <c r="BU47" s="1272"/>
      <c r="BV47" s="1272"/>
      <c r="BW47" s="1272"/>
      <c r="BX47" s="1272"/>
      <c r="BY47" s="1272"/>
      <c r="BZ47" s="1272"/>
      <c r="CA47" s="1272"/>
      <c r="CB47" s="1272"/>
      <c r="CC47" s="1272"/>
      <c r="CD47" s="1272"/>
      <c r="CE47" s="1272"/>
      <c r="CF47" s="1272"/>
      <c r="CG47" s="1272"/>
      <c r="CH47" s="1272"/>
      <c r="CI47" s="1272"/>
      <c r="CJ47" s="1272"/>
      <c r="CK47" s="1272"/>
      <c r="CL47" s="1272"/>
      <c r="CM47" s="1272"/>
      <c r="CN47" s="1272"/>
      <c r="CO47" s="1272"/>
      <c r="CP47" s="1272"/>
      <c r="CQ47" s="1272"/>
      <c r="CR47" s="1272"/>
      <c r="CS47" s="1272"/>
      <c r="CT47" s="1272"/>
      <c r="CU47" s="1272"/>
      <c r="CV47" s="1272"/>
      <c r="CW47" s="1272"/>
      <c r="CX47" s="1272"/>
      <c r="CY47" s="1272"/>
      <c r="CZ47" s="1272"/>
      <c r="DA47" s="1272"/>
      <c r="DB47" s="1272"/>
      <c r="DC47" s="1271"/>
    </row>
    <row r="48" spans="2:109" ht="13.5">
      <c r="B48" s="1245"/>
      <c r="H48" s="1258"/>
      <c r="I48" s="1258"/>
      <c r="J48" s="1258"/>
      <c r="AN48" s="1258"/>
      <c r="AO48" s="1258"/>
      <c r="AP48" s="1258"/>
      <c r="AZ48" s="1258"/>
      <c r="BA48" s="1258"/>
      <c r="BB48" s="1258"/>
      <c r="BL48" s="1258"/>
      <c r="BM48" s="1258"/>
      <c r="BN48" s="1258"/>
      <c r="BX48" s="1258"/>
      <c r="BY48" s="1258"/>
      <c r="BZ48" s="1258"/>
      <c r="CJ48" s="1258"/>
      <c r="CK48" s="1258"/>
      <c r="CL48" s="1258"/>
      <c r="CV48" s="1258"/>
      <c r="CW48" s="1258"/>
      <c r="CX48" s="1258"/>
    </row>
    <row r="49" spans="1:109" ht="13.5">
      <c r="B49" s="1245"/>
      <c r="AN49" s="1244" t="s">
        <v>622</v>
      </c>
    </row>
    <row r="50" spans="1:109" ht="13.5">
      <c r="B50" s="1245"/>
      <c r="G50" s="1256"/>
      <c r="H50" s="1256"/>
      <c r="I50" s="1256"/>
      <c r="J50" s="1256"/>
      <c r="K50" s="1265"/>
      <c r="L50" s="1265"/>
      <c r="M50" s="1264"/>
      <c r="N50" s="1264"/>
      <c r="AN50" s="1263"/>
      <c r="AO50" s="1262"/>
      <c r="AP50" s="1262"/>
      <c r="AQ50" s="1262"/>
      <c r="AR50" s="1262"/>
      <c r="AS50" s="1262"/>
      <c r="AT50" s="1262"/>
      <c r="AU50" s="1262"/>
      <c r="AV50" s="1262"/>
      <c r="AW50" s="1262"/>
      <c r="AX50" s="1262"/>
      <c r="AY50" s="1262"/>
      <c r="AZ50" s="1262"/>
      <c r="BA50" s="1262"/>
      <c r="BB50" s="1262"/>
      <c r="BC50" s="1262"/>
      <c r="BD50" s="1262"/>
      <c r="BE50" s="1262"/>
      <c r="BF50" s="1262"/>
      <c r="BG50" s="1262"/>
      <c r="BH50" s="1262"/>
      <c r="BI50" s="1262"/>
      <c r="BJ50" s="1262"/>
      <c r="BK50" s="1262"/>
      <c r="BL50" s="1262"/>
      <c r="BM50" s="1262"/>
      <c r="BN50" s="1262"/>
      <c r="BO50" s="1261"/>
      <c r="BP50" s="1253" t="s">
        <v>568</v>
      </c>
      <c r="BQ50" s="1253"/>
      <c r="BR50" s="1253"/>
      <c r="BS50" s="1253"/>
      <c r="BT50" s="1253"/>
      <c r="BU50" s="1253"/>
      <c r="BV50" s="1253"/>
      <c r="BW50" s="1253"/>
      <c r="BX50" s="1253" t="s">
        <v>569</v>
      </c>
      <c r="BY50" s="1253"/>
      <c r="BZ50" s="1253"/>
      <c r="CA50" s="1253"/>
      <c r="CB50" s="1253"/>
      <c r="CC50" s="1253"/>
      <c r="CD50" s="1253"/>
      <c r="CE50" s="1253"/>
      <c r="CF50" s="1253" t="s">
        <v>570</v>
      </c>
      <c r="CG50" s="1253"/>
      <c r="CH50" s="1253"/>
      <c r="CI50" s="1253"/>
      <c r="CJ50" s="1253"/>
      <c r="CK50" s="1253"/>
      <c r="CL50" s="1253"/>
      <c r="CM50" s="1253"/>
      <c r="CN50" s="1253" t="s">
        <v>571</v>
      </c>
      <c r="CO50" s="1253"/>
      <c r="CP50" s="1253"/>
      <c r="CQ50" s="1253"/>
      <c r="CR50" s="1253"/>
      <c r="CS50" s="1253"/>
      <c r="CT50" s="1253"/>
      <c r="CU50" s="1253"/>
      <c r="CV50" s="1253" t="s">
        <v>572</v>
      </c>
      <c r="CW50" s="1253"/>
      <c r="CX50" s="1253"/>
      <c r="CY50" s="1253"/>
      <c r="CZ50" s="1253"/>
      <c r="DA50" s="1253"/>
      <c r="DB50" s="1253"/>
      <c r="DC50" s="1253"/>
    </row>
    <row r="51" spans="1:109" ht="13.5" customHeight="1">
      <c r="B51" s="1245"/>
      <c r="G51" s="1260"/>
      <c r="H51" s="1260"/>
      <c r="I51" s="1293"/>
      <c r="J51" s="1293"/>
      <c r="K51" s="1259"/>
      <c r="L51" s="1259"/>
      <c r="M51" s="1259"/>
      <c r="N51" s="1259"/>
      <c r="AM51" s="1258"/>
      <c r="AN51" s="1252" t="s">
        <v>621</v>
      </c>
      <c r="AO51" s="1252"/>
      <c r="AP51" s="1252"/>
      <c r="AQ51" s="1252"/>
      <c r="AR51" s="1252"/>
      <c r="AS51" s="1252"/>
      <c r="AT51" s="1252"/>
      <c r="AU51" s="1252"/>
      <c r="AV51" s="1252"/>
      <c r="AW51" s="1252"/>
      <c r="AX51" s="1252"/>
      <c r="AY51" s="1252"/>
      <c r="AZ51" s="1252"/>
      <c r="BA51" s="1252"/>
      <c r="BB51" s="1252" t="s">
        <v>619</v>
      </c>
      <c r="BC51" s="1252"/>
      <c r="BD51" s="1252"/>
      <c r="BE51" s="1252"/>
      <c r="BF51" s="1252"/>
      <c r="BG51" s="1252"/>
      <c r="BH51" s="1252"/>
      <c r="BI51" s="1252"/>
      <c r="BJ51" s="1252"/>
      <c r="BK51" s="1252"/>
      <c r="BL51" s="1252"/>
      <c r="BM51" s="1252"/>
      <c r="BN51" s="1252"/>
      <c r="BO51" s="1252"/>
      <c r="BP51" s="1251">
        <v>16.3</v>
      </c>
      <c r="BQ51" s="1251"/>
      <c r="BR51" s="1251"/>
      <c r="BS51" s="1251"/>
      <c r="BT51" s="1251"/>
      <c r="BU51" s="1251"/>
      <c r="BV51" s="1251"/>
      <c r="BW51" s="1251"/>
      <c r="BX51" s="1251">
        <v>20.399999999999999</v>
      </c>
      <c r="BY51" s="1251"/>
      <c r="BZ51" s="1251"/>
      <c r="CA51" s="1251"/>
      <c r="CB51" s="1251"/>
      <c r="CC51" s="1251"/>
      <c r="CD51" s="1251"/>
      <c r="CE51" s="1251"/>
      <c r="CF51" s="1251">
        <v>44.4</v>
      </c>
      <c r="CG51" s="1251"/>
      <c r="CH51" s="1251"/>
      <c r="CI51" s="1251"/>
      <c r="CJ51" s="1251"/>
      <c r="CK51" s="1251"/>
      <c r="CL51" s="1251"/>
      <c r="CM51" s="1251"/>
      <c r="CN51" s="1251">
        <v>48.6</v>
      </c>
      <c r="CO51" s="1251"/>
      <c r="CP51" s="1251"/>
      <c r="CQ51" s="1251"/>
      <c r="CR51" s="1251"/>
      <c r="CS51" s="1251"/>
      <c r="CT51" s="1251"/>
      <c r="CU51" s="1251"/>
      <c r="CV51" s="1251">
        <v>40.1</v>
      </c>
      <c r="CW51" s="1251"/>
      <c r="CX51" s="1251"/>
      <c r="CY51" s="1251"/>
      <c r="CZ51" s="1251"/>
      <c r="DA51" s="1251"/>
      <c r="DB51" s="1251"/>
      <c r="DC51" s="1251"/>
    </row>
    <row r="52" spans="1:109" ht="13.5">
      <c r="B52" s="1245"/>
      <c r="G52" s="1260"/>
      <c r="H52" s="1260"/>
      <c r="I52" s="1293"/>
      <c r="J52" s="1293"/>
      <c r="K52" s="1259"/>
      <c r="L52" s="1259"/>
      <c r="M52" s="1259"/>
      <c r="N52" s="1259"/>
      <c r="AM52" s="1258"/>
      <c r="AN52" s="1252"/>
      <c r="AO52" s="1252"/>
      <c r="AP52" s="1252"/>
      <c r="AQ52" s="1252"/>
      <c r="AR52" s="1252"/>
      <c r="AS52" s="1252"/>
      <c r="AT52" s="1252"/>
      <c r="AU52" s="1252"/>
      <c r="AV52" s="1252"/>
      <c r="AW52" s="1252"/>
      <c r="AX52" s="1252"/>
      <c r="AY52" s="1252"/>
      <c r="AZ52" s="1252"/>
      <c r="BA52" s="1252"/>
      <c r="BB52" s="1252"/>
      <c r="BC52" s="1252"/>
      <c r="BD52" s="1252"/>
      <c r="BE52" s="1252"/>
      <c r="BF52" s="1252"/>
      <c r="BG52" s="1252"/>
      <c r="BH52" s="1252"/>
      <c r="BI52" s="1252"/>
      <c r="BJ52" s="1252"/>
      <c r="BK52" s="1252"/>
      <c r="BL52" s="1252"/>
      <c r="BM52" s="1252"/>
      <c r="BN52" s="1252"/>
      <c r="BO52" s="1252"/>
      <c r="BP52" s="1251"/>
      <c r="BQ52" s="1251"/>
      <c r="BR52" s="1251"/>
      <c r="BS52" s="1251"/>
      <c r="BT52" s="1251"/>
      <c r="BU52" s="1251"/>
      <c r="BV52" s="1251"/>
      <c r="BW52" s="1251"/>
      <c r="BX52" s="1251"/>
      <c r="BY52" s="1251"/>
      <c r="BZ52" s="1251"/>
      <c r="CA52" s="1251"/>
      <c r="CB52" s="1251"/>
      <c r="CC52" s="1251"/>
      <c r="CD52" s="1251"/>
      <c r="CE52" s="1251"/>
      <c r="CF52" s="1251"/>
      <c r="CG52" s="1251"/>
      <c r="CH52" s="1251"/>
      <c r="CI52" s="1251"/>
      <c r="CJ52" s="1251"/>
      <c r="CK52" s="1251"/>
      <c r="CL52" s="1251"/>
      <c r="CM52" s="1251"/>
      <c r="CN52" s="1251"/>
      <c r="CO52" s="1251"/>
      <c r="CP52" s="1251"/>
      <c r="CQ52" s="1251"/>
      <c r="CR52" s="1251"/>
      <c r="CS52" s="1251"/>
      <c r="CT52" s="1251"/>
      <c r="CU52" s="1251"/>
      <c r="CV52" s="1251"/>
      <c r="CW52" s="1251"/>
      <c r="CX52" s="1251"/>
      <c r="CY52" s="1251"/>
      <c r="CZ52" s="1251"/>
      <c r="DA52" s="1251"/>
      <c r="DB52" s="1251"/>
      <c r="DC52" s="1251"/>
    </row>
    <row r="53" spans="1:109" ht="13.5">
      <c r="A53" s="1280"/>
      <c r="B53" s="1245"/>
      <c r="G53" s="1260"/>
      <c r="H53" s="1260"/>
      <c r="I53" s="1256"/>
      <c r="J53" s="1256"/>
      <c r="K53" s="1259"/>
      <c r="L53" s="1259"/>
      <c r="M53" s="1259"/>
      <c r="N53" s="1259"/>
      <c r="AM53" s="1258"/>
      <c r="AN53" s="1252"/>
      <c r="AO53" s="1252"/>
      <c r="AP53" s="1252"/>
      <c r="AQ53" s="1252"/>
      <c r="AR53" s="1252"/>
      <c r="AS53" s="1252"/>
      <c r="AT53" s="1252"/>
      <c r="AU53" s="1252"/>
      <c r="AV53" s="1252"/>
      <c r="AW53" s="1252"/>
      <c r="AX53" s="1252"/>
      <c r="AY53" s="1252"/>
      <c r="AZ53" s="1252"/>
      <c r="BA53" s="1252"/>
      <c r="BB53" s="1252" t="s">
        <v>626</v>
      </c>
      <c r="BC53" s="1252"/>
      <c r="BD53" s="1252"/>
      <c r="BE53" s="1252"/>
      <c r="BF53" s="1252"/>
      <c r="BG53" s="1252"/>
      <c r="BH53" s="1252"/>
      <c r="BI53" s="1252"/>
      <c r="BJ53" s="1252"/>
      <c r="BK53" s="1252"/>
      <c r="BL53" s="1252"/>
      <c r="BM53" s="1252"/>
      <c r="BN53" s="1252"/>
      <c r="BO53" s="1252"/>
      <c r="BP53" s="1251">
        <v>47.6</v>
      </c>
      <c r="BQ53" s="1251"/>
      <c r="BR53" s="1251"/>
      <c r="BS53" s="1251"/>
      <c r="BT53" s="1251"/>
      <c r="BU53" s="1251"/>
      <c r="BV53" s="1251"/>
      <c r="BW53" s="1251"/>
      <c r="BX53" s="1251">
        <v>51.8</v>
      </c>
      <c r="BY53" s="1251"/>
      <c r="BZ53" s="1251"/>
      <c r="CA53" s="1251"/>
      <c r="CB53" s="1251"/>
      <c r="CC53" s="1251"/>
      <c r="CD53" s="1251"/>
      <c r="CE53" s="1251"/>
      <c r="CF53" s="1251">
        <v>53.1</v>
      </c>
      <c r="CG53" s="1251"/>
      <c r="CH53" s="1251"/>
      <c r="CI53" s="1251"/>
      <c r="CJ53" s="1251"/>
      <c r="CK53" s="1251"/>
      <c r="CL53" s="1251"/>
      <c r="CM53" s="1251"/>
      <c r="CN53" s="1251">
        <v>53.7</v>
      </c>
      <c r="CO53" s="1251"/>
      <c r="CP53" s="1251"/>
      <c r="CQ53" s="1251"/>
      <c r="CR53" s="1251"/>
      <c r="CS53" s="1251"/>
      <c r="CT53" s="1251"/>
      <c r="CU53" s="1251"/>
      <c r="CV53" s="1251">
        <v>55.8</v>
      </c>
      <c r="CW53" s="1251"/>
      <c r="CX53" s="1251"/>
      <c r="CY53" s="1251"/>
      <c r="CZ53" s="1251"/>
      <c r="DA53" s="1251"/>
      <c r="DB53" s="1251"/>
      <c r="DC53" s="1251"/>
    </row>
    <row r="54" spans="1:109" ht="13.5">
      <c r="A54" s="1280"/>
      <c r="B54" s="1245"/>
      <c r="G54" s="1260"/>
      <c r="H54" s="1260"/>
      <c r="I54" s="1256"/>
      <c r="J54" s="1256"/>
      <c r="K54" s="1259"/>
      <c r="L54" s="1259"/>
      <c r="M54" s="1259"/>
      <c r="N54" s="1259"/>
      <c r="AM54" s="1258"/>
      <c r="AN54" s="1252"/>
      <c r="AO54" s="1252"/>
      <c r="AP54" s="1252"/>
      <c r="AQ54" s="1252"/>
      <c r="AR54" s="1252"/>
      <c r="AS54" s="1252"/>
      <c r="AT54" s="1252"/>
      <c r="AU54" s="1252"/>
      <c r="AV54" s="1252"/>
      <c r="AW54" s="1252"/>
      <c r="AX54" s="1252"/>
      <c r="AY54" s="1252"/>
      <c r="AZ54" s="1252"/>
      <c r="BA54" s="1252"/>
      <c r="BB54" s="1252"/>
      <c r="BC54" s="1252"/>
      <c r="BD54" s="1252"/>
      <c r="BE54" s="1252"/>
      <c r="BF54" s="1252"/>
      <c r="BG54" s="1252"/>
      <c r="BH54" s="1252"/>
      <c r="BI54" s="1252"/>
      <c r="BJ54" s="1252"/>
      <c r="BK54" s="1252"/>
      <c r="BL54" s="1252"/>
      <c r="BM54" s="1252"/>
      <c r="BN54" s="1252"/>
      <c r="BO54" s="1252"/>
      <c r="BP54" s="1251"/>
      <c r="BQ54" s="1251"/>
      <c r="BR54" s="1251"/>
      <c r="BS54" s="1251"/>
      <c r="BT54" s="1251"/>
      <c r="BU54" s="1251"/>
      <c r="BV54" s="1251"/>
      <c r="BW54" s="1251"/>
      <c r="BX54" s="1251"/>
      <c r="BY54" s="1251"/>
      <c r="BZ54" s="1251"/>
      <c r="CA54" s="1251"/>
      <c r="CB54" s="1251"/>
      <c r="CC54" s="1251"/>
      <c r="CD54" s="1251"/>
      <c r="CE54" s="1251"/>
      <c r="CF54" s="1251"/>
      <c r="CG54" s="1251"/>
      <c r="CH54" s="1251"/>
      <c r="CI54" s="1251"/>
      <c r="CJ54" s="1251"/>
      <c r="CK54" s="1251"/>
      <c r="CL54" s="1251"/>
      <c r="CM54" s="1251"/>
      <c r="CN54" s="1251"/>
      <c r="CO54" s="1251"/>
      <c r="CP54" s="1251"/>
      <c r="CQ54" s="1251"/>
      <c r="CR54" s="1251"/>
      <c r="CS54" s="1251"/>
      <c r="CT54" s="1251"/>
      <c r="CU54" s="1251"/>
      <c r="CV54" s="1251"/>
      <c r="CW54" s="1251"/>
      <c r="CX54" s="1251"/>
      <c r="CY54" s="1251"/>
      <c r="CZ54" s="1251"/>
      <c r="DA54" s="1251"/>
      <c r="DB54" s="1251"/>
      <c r="DC54" s="1251"/>
    </row>
    <row r="55" spans="1:109" ht="13.5">
      <c r="A55" s="1280"/>
      <c r="B55" s="1245"/>
      <c r="G55" s="1256"/>
      <c r="H55" s="1256"/>
      <c r="I55" s="1256"/>
      <c r="J55" s="1256"/>
      <c r="K55" s="1259"/>
      <c r="L55" s="1259"/>
      <c r="M55" s="1259"/>
      <c r="N55" s="1259"/>
      <c r="AN55" s="1253" t="s">
        <v>620</v>
      </c>
      <c r="AO55" s="1253"/>
      <c r="AP55" s="1253"/>
      <c r="AQ55" s="1253"/>
      <c r="AR55" s="1253"/>
      <c r="AS55" s="1253"/>
      <c r="AT55" s="1253"/>
      <c r="AU55" s="1253"/>
      <c r="AV55" s="1253"/>
      <c r="AW55" s="1253"/>
      <c r="AX55" s="1253"/>
      <c r="AY55" s="1253"/>
      <c r="AZ55" s="1253"/>
      <c r="BA55" s="1253"/>
      <c r="BB55" s="1252" t="s">
        <v>619</v>
      </c>
      <c r="BC55" s="1252"/>
      <c r="BD55" s="1252"/>
      <c r="BE55" s="1252"/>
      <c r="BF55" s="1252"/>
      <c r="BG55" s="1252"/>
      <c r="BH55" s="1252"/>
      <c r="BI55" s="1252"/>
      <c r="BJ55" s="1252"/>
      <c r="BK55" s="1252"/>
      <c r="BL55" s="1252"/>
      <c r="BM55" s="1252"/>
      <c r="BN55" s="1252"/>
      <c r="BO55" s="1252"/>
      <c r="BP55" s="1251">
        <v>20.2</v>
      </c>
      <c r="BQ55" s="1251"/>
      <c r="BR55" s="1251"/>
      <c r="BS55" s="1251"/>
      <c r="BT55" s="1251"/>
      <c r="BU55" s="1251"/>
      <c r="BV55" s="1251"/>
      <c r="BW55" s="1251"/>
      <c r="BX55" s="1251">
        <v>18.2</v>
      </c>
      <c r="BY55" s="1251"/>
      <c r="BZ55" s="1251"/>
      <c r="CA55" s="1251"/>
      <c r="CB55" s="1251"/>
      <c r="CC55" s="1251"/>
      <c r="CD55" s="1251"/>
      <c r="CE55" s="1251"/>
      <c r="CF55" s="1251">
        <v>20.3</v>
      </c>
      <c r="CG55" s="1251"/>
      <c r="CH55" s="1251"/>
      <c r="CI55" s="1251"/>
      <c r="CJ55" s="1251"/>
      <c r="CK55" s="1251"/>
      <c r="CL55" s="1251"/>
      <c r="CM55" s="1251"/>
      <c r="CN55" s="1251">
        <v>15.5</v>
      </c>
      <c r="CO55" s="1251"/>
      <c r="CP55" s="1251"/>
      <c r="CQ55" s="1251"/>
      <c r="CR55" s="1251"/>
      <c r="CS55" s="1251"/>
      <c r="CT55" s="1251"/>
      <c r="CU55" s="1251"/>
      <c r="CV55" s="1251">
        <v>4.5999999999999996</v>
      </c>
      <c r="CW55" s="1251"/>
      <c r="CX55" s="1251"/>
      <c r="CY55" s="1251"/>
      <c r="CZ55" s="1251"/>
      <c r="DA55" s="1251"/>
      <c r="DB55" s="1251"/>
      <c r="DC55" s="1251"/>
    </row>
    <row r="56" spans="1:109" ht="13.5">
      <c r="A56" s="1280"/>
      <c r="B56" s="1245"/>
      <c r="G56" s="1256"/>
      <c r="H56" s="1256"/>
      <c r="I56" s="1256"/>
      <c r="J56" s="1256"/>
      <c r="K56" s="1259"/>
      <c r="L56" s="1259"/>
      <c r="M56" s="1259"/>
      <c r="N56" s="1259"/>
      <c r="AN56" s="1253"/>
      <c r="AO56" s="1253"/>
      <c r="AP56" s="1253"/>
      <c r="AQ56" s="1253"/>
      <c r="AR56" s="1253"/>
      <c r="AS56" s="1253"/>
      <c r="AT56" s="1253"/>
      <c r="AU56" s="1253"/>
      <c r="AV56" s="1253"/>
      <c r="AW56" s="1253"/>
      <c r="AX56" s="1253"/>
      <c r="AY56" s="1253"/>
      <c r="AZ56" s="1253"/>
      <c r="BA56" s="1253"/>
      <c r="BB56" s="1252"/>
      <c r="BC56" s="1252"/>
      <c r="BD56" s="1252"/>
      <c r="BE56" s="1252"/>
      <c r="BF56" s="1252"/>
      <c r="BG56" s="1252"/>
      <c r="BH56" s="1252"/>
      <c r="BI56" s="1252"/>
      <c r="BJ56" s="1252"/>
      <c r="BK56" s="1252"/>
      <c r="BL56" s="1252"/>
      <c r="BM56" s="1252"/>
      <c r="BN56" s="1252"/>
      <c r="BO56" s="1252"/>
      <c r="BP56" s="1251"/>
      <c r="BQ56" s="1251"/>
      <c r="BR56" s="1251"/>
      <c r="BS56" s="1251"/>
      <c r="BT56" s="1251"/>
      <c r="BU56" s="1251"/>
      <c r="BV56" s="1251"/>
      <c r="BW56" s="1251"/>
      <c r="BX56" s="1251"/>
      <c r="BY56" s="1251"/>
      <c r="BZ56" s="1251"/>
      <c r="CA56" s="1251"/>
      <c r="CB56" s="1251"/>
      <c r="CC56" s="1251"/>
      <c r="CD56" s="1251"/>
      <c r="CE56" s="1251"/>
      <c r="CF56" s="1251"/>
      <c r="CG56" s="1251"/>
      <c r="CH56" s="1251"/>
      <c r="CI56" s="1251"/>
      <c r="CJ56" s="1251"/>
      <c r="CK56" s="1251"/>
      <c r="CL56" s="1251"/>
      <c r="CM56" s="1251"/>
      <c r="CN56" s="1251"/>
      <c r="CO56" s="1251"/>
      <c r="CP56" s="1251"/>
      <c r="CQ56" s="1251"/>
      <c r="CR56" s="1251"/>
      <c r="CS56" s="1251"/>
      <c r="CT56" s="1251"/>
      <c r="CU56" s="1251"/>
      <c r="CV56" s="1251"/>
      <c r="CW56" s="1251"/>
      <c r="CX56" s="1251"/>
      <c r="CY56" s="1251"/>
      <c r="CZ56" s="1251"/>
      <c r="DA56" s="1251"/>
      <c r="DB56" s="1251"/>
      <c r="DC56" s="1251"/>
    </row>
    <row r="57" spans="1:109" s="1280" customFormat="1" ht="13.5">
      <c r="B57" s="1286"/>
      <c r="G57" s="1256"/>
      <c r="H57" s="1256"/>
      <c r="I57" s="1255"/>
      <c r="J57" s="1255"/>
      <c r="K57" s="1259"/>
      <c r="L57" s="1259"/>
      <c r="M57" s="1259"/>
      <c r="N57" s="1259"/>
      <c r="AM57" s="1244"/>
      <c r="AN57" s="1253"/>
      <c r="AO57" s="1253"/>
      <c r="AP57" s="1253"/>
      <c r="AQ57" s="1253"/>
      <c r="AR57" s="1253"/>
      <c r="AS57" s="1253"/>
      <c r="AT57" s="1253"/>
      <c r="AU57" s="1253"/>
      <c r="AV57" s="1253"/>
      <c r="AW57" s="1253"/>
      <c r="AX57" s="1253"/>
      <c r="AY57" s="1253"/>
      <c r="AZ57" s="1253"/>
      <c r="BA57" s="1253"/>
      <c r="BB57" s="1252" t="s">
        <v>626</v>
      </c>
      <c r="BC57" s="1252"/>
      <c r="BD57" s="1252"/>
      <c r="BE57" s="1252"/>
      <c r="BF57" s="1252"/>
      <c r="BG57" s="1252"/>
      <c r="BH57" s="1252"/>
      <c r="BI57" s="1252"/>
      <c r="BJ57" s="1252"/>
      <c r="BK57" s="1252"/>
      <c r="BL57" s="1252"/>
      <c r="BM57" s="1252"/>
      <c r="BN57" s="1252"/>
      <c r="BO57" s="1252"/>
      <c r="BP57" s="1251">
        <v>57.5</v>
      </c>
      <c r="BQ57" s="1251"/>
      <c r="BR57" s="1251"/>
      <c r="BS57" s="1251"/>
      <c r="BT57" s="1251"/>
      <c r="BU57" s="1251"/>
      <c r="BV57" s="1251"/>
      <c r="BW57" s="1251"/>
      <c r="BX57" s="1251">
        <v>59.3</v>
      </c>
      <c r="BY57" s="1251"/>
      <c r="BZ57" s="1251"/>
      <c r="CA57" s="1251"/>
      <c r="CB57" s="1251"/>
      <c r="CC57" s="1251"/>
      <c r="CD57" s="1251"/>
      <c r="CE57" s="1251"/>
      <c r="CF57" s="1251">
        <v>60.3</v>
      </c>
      <c r="CG57" s="1251"/>
      <c r="CH57" s="1251"/>
      <c r="CI57" s="1251"/>
      <c r="CJ57" s="1251"/>
      <c r="CK57" s="1251"/>
      <c r="CL57" s="1251"/>
      <c r="CM57" s="1251"/>
      <c r="CN57" s="1251">
        <v>61.5</v>
      </c>
      <c r="CO57" s="1251"/>
      <c r="CP57" s="1251"/>
      <c r="CQ57" s="1251"/>
      <c r="CR57" s="1251"/>
      <c r="CS57" s="1251"/>
      <c r="CT57" s="1251"/>
      <c r="CU57" s="1251"/>
      <c r="CV57" s="1251">
        <v>61</v>
      </c>
      <c r="CW57" s="1251"/>
      <c r="CX57" s="1251"/>
      <c r="CY57" s="1251"/>
      <c r="CZ57" s="1251"/>
      <c r="DA57" s="1251"/>
      <c r="DB57" s="1251"/>
      <c r="DC57" s="1251"/>
      <c r="DD57" s="1291"/>
      <c r="DE57" s="1286"/>
    </row>
    <row r="58" spans="1:109" s="1280" customFormat="1" ht="13.5">
      <c r="A58" s="1244"/>
      <c r="B58" s="1286"/>
      <c r="G58" s="1256"/>
      <c r="H58" s="1256"/>
      <c r="I58" s="1255"/>
      <c r="J58" s="1255"/>
      <c r="K58" s="1259"/>
      <c r="L58" s="1259"/>
      <c r="M58" s="1259"/>
      <c r="N58" s="1259"/>
      <c r="AM58" s="1244"/>
      <c r="AN58" s="1253"/>
      <c r="AO58" s="1253"/>
      <c r="AP58" s="1253"/>
      <c r="AQ58" s="1253"/>
      <c r="AR58" s="1253"/>
      <c r="AS58" s="1253"/>
      <c r="AT58" s="1253"/>
      <c r="AU58" s="1253"/>
      <c r="AV58" s="1253"/>
      <c r="AW58" s="1253"/>
      <c r="AX58" s="1253"/>
      <c r="AY58" s="1253"/>
      <c r="AZ58" s="1253"/>
      <c r="BA58" s="1253"/>
      <c r="BB58" s="1252"/>
      <c r="BC58" s="1252"/>
      <c r="BD58" s="1252"/>
      <c r="BE58" s="1252"/>
      <c r="BF58" s="1252"/>
      <c r="BG58" s="1252"/>
      <c r="BH58" s="1252"/>
      <c r="BI58" s="1252"/>
      <c r="BJ58" s="1252"/>
      <c r="BK58" s="1252"/>
      <c r="BL58" s="1252"/>
      <c r="BM58" s="1252"/>
      <c r="BN58" s="1252"/>
      <c r="BO58" s="1252"/>
      <c r="BP58" s="1251"/>
      <c r="BQ58" s="1251"/>
      <c r="BR58" s="1251"/>
      <c r="BS58" s="1251"/>
      <c r="BT58" s="1251"/>
      <c r="BU58" s="1251"/>
      <c r="BV58" s="1251"/>
      <c r="BW58" s="1251"/>
      <c r="BX58" s="1251"/>
      <c r="BY58" s="1251"/>
      <c r="BZ58" s="1251"/>
      <c r="CA58" s="1251"/>
      <c r="CB58" s="1251"/>
      <c r="CC58" s="1251"/>
      <c r="CD58" s="1251"/>
      <c r="CE58" s="1251"/>
      <c r="CF58" s="1251"/>
      <c r="CG58" s="1251"/>
      <c r="CH58" s="1251"/>
      <c r="CI58" s="1251"/>
      <c r="CJ58" s="1251"/>
      <c r="CK58" s="1251"/>
      <c r="CL58" s="1251"/>
      <c r="CM58" s="1251"/>
      <c r="CN58" s="1251"/>
      <c r="CO58" s="1251"/>
      <c r="CP58" s="1251"/>
      <c r="CQ58" s="1251"/>
      <c r="CR58" s="1251"/>
      <c r="CS58" s="1251"/>
      <c r="CT58" s="1251"/>
      <c r="CU58" s="1251"/>
      <c r="CV58" s="1251"/>
      <c r="CW58" s="1251"/>
      <c r="CX58" s="1251"/>
      <c r="CY58" s="1251"/>
      <c r="CZ58" s="1251"/>
      <c r="DA58" s="1251"/>
      <c r="DB58" s="1251"/>
      <c r="DC58" s="1251"/>
      <c r="DD58" s="1291"/>
      <c r="DE58" s="1286"/>
    </row>
    <row r="59" spans="1:109" s="1280" customFormat="1" ht="13.5">
      <c r="A59" s="1244"/>
      <c r="B59" s="1286"/>
      <c r="K59" s="1292"/>
      <c r="L59" s="1292"/>
      <c r="M59" s="1292"/>
      <c r="N59" s="1292"/>
      <c r="AQ59" s="1292"/>
      <c r="AR59" s="1292"/>
      <c r="AS59" s="1292"/>
      <c r="AT59" s="1292"/>
      <c r="BC59" s="1292"/>
      <c r="BD59" s="1292"/>
      <c r="BE59" s="1292"/>
      <c r="BF59" s="1292"/>
      <c r="BO59" s="1292"/>
      <c r="BP59" s="1292"/>
      <c r="BQ59" s="1292"/>
      <c r="BR59" s="1292"/>
      <c r="CA59" s="1292"/>
      <c r="CB59" s="1292"/>
      <c r="CC59" s="1292"/>
      <c r="CD59" s="1292"/>
      <c r="CM59" s="1292"/>
      <c r="CN59" s="1292"/>
      <c r="CO59" s="1292"/>
      <c r="CP59" s="1292"/>
      <c r="CY59" s="1292"/>
      <c r="CZ59" s="1292"/>
      <c r="DA59" s="1292"/>
      <c r="DB59" s="1292"/>
      <c r="DC59" s="1292"/>
      <c r="DD59" s="1291"/>
      <c r="DE59" s="1286"/>
    </row>
    <row r="60" spans="1:109" s="1280" customFormat="1" ht="13.5">
      <c r="A60" s="1244"/>
      <c r="B60" s="1286"/>
      <c r="K60" s="1292"/>
      <c r="L60" s="1292"/>
      <c r="M60" s="1292"/>
      <c r="N60" s="1292"/>
      <c r="AQ60" s="1292"/>
      <c r="AR60" s="1292"/>
      <c r="AS60" s="1292"/>
      <c r="AT60" s="1292"/>
      <c r="BC60" s="1292"/>
      <c r="BD60" s="1292"/>
      <c r="BE60" s="1292"/>
      <c r="BF60" s="1292"/>
      <c r="BO60" s="1292"/>
      <c r="BP60" s="1292"/>
      <c r="BQ60" s="1292"/>
      <c r="BR60" s="1292"/>
      <c r="CA60" s="1292"/>
      <c r="CB60" s="1292"/>
      <c r="CC60" s="1292"/>
      <c r="CD60" s="1292"/>
      <c r="CM60" s="1292"/>
      <c r="CN60" s="1292"/>
      <c r="CO60" s="1292"/>
      <c r="CP60" s="1292"/>
      <c r="CY60" s="1292"/>
      <c r="CZ60" s="1292"/>
      <c r="DA60" s="1292"/>
      <c r="DB60" s="1292"/>
      <c r="DC60" s="1292"/>
      <c r="DD60" s="1291"/>
      <c r="DE60" s="1286"/>
    </row>
    <row r="61" spans="1:109" s="1280" customFormat="1" ht="13.5">
      <c r="A61" s="1244"/>
      <c r="B61" s="1290"/>
      <c r="C61" s="1289"/>
      <c r="D61" s="1289"/>
      <c r="E61" s="1289"/>
      <c r="F61" s="1289"/>
      <c r="G61" s="1289"/>
      <c r="H61" s="1289"/>
      <c r="I61" s="1289"/>
      <c r="J61" s="1289"/>
      <c r="K61" s="1289"/>
      <c r="L61" s="1289"/>
      <c r="M61" s="1288"/>
      <c r="N61" s="1288"/>
      <c r="O61" s="1289"/>
      <c r="P61" s="1289"/>
      <c r="Q61" s="1289"/>
      <c r="R61" s="1289"/>
      <c r="S61" s="1289"/>
      <c r="T61" s="1289"/>
      <c r="U61" s="1289"/>
      <c r="V61" s="1289"/>
      <c r="W61" s="1289"/>
      <c r="X61" s="1289"/>
      <c r="Y61" s="1289"/>
      <c r="Z61" s="1289"/>
      <c r="AA61" s="1289"/>
      <c r="AB61" s="1289"/>
      <c r="AC61" s="1289"/>
      <c r="AD61" s="1289"/>
      <c r="AE61" s="1289"/>
      <c r="AF61" s="1289"/>
      <c r="AG61" s="1289"/>
      <c r="AH61" s="1289"/>
      <c r="AI61" s="1289"/>
      <c r="AJ61" s="1289"/>
      <c r="AK61" s="1289"/>
      <c r="AL61" s="1289"/>
      <c r="AM61" s="1289"/>
      <c r="AN61" s="1289"/>
      <c r="AO61" s="1289"/>
      <c r="AP61" s="1289"/>
      <c r="AQ61" s="1289"/>
      <c r="AR61" s="1289"/>
      <c r="AS61" s="1288"/>
      <c r="AT61" s="1288"/>
      <c r="AU61" s="1289"/>
      <c r="AV61" s="1289"/>
      <c r="AW61" s="1289"/>
      <c r="AX61" s="1289"/>
      <c r="AY61" s="1289"/>
      <c r="AZ61" s="1289"/>
      <c r="BA61" s="1289"/>
      <c r="BB61" s="1289"/>
      <c r="BC61" s="1289"/>
      <c r="BD61" s="1289"/>
      <c r="BE61" s="1288"/>
      <c r="BF61" s="1288"/>
      <c r="BG61" s="1289"/>
      <c r="BH61" s="1289"/>
      <c r="BI61" s="1289"/>
      <c r="BJ61" s="1289"/>
      <c r="BK61" s="1289"/>
      <c r="BL61" s="1289"/>
      <c r="BM61" s="1289"/>
      <c r="BN61" s="1289"/>
      <c r="BO61" s="1289"/>
      <c r="BP61" s="1289"/>
      <c r="BQ61" s="1288"/>
      <c r="BR61" s="1288"/>
      <c r="BS61" s="1289"/>
      <c r="BT61" s="1289"/>
      <c r="BU61" s="1289"/>
      <c r="BV61" s="1289"/>
      <c r="BW61" s="1289"/>
      <c r="BX61" s="1289"/>
      <c r="BY61" s="1289"/>
      <c r="BZ61" s="1289"/>
      <c r="CA61" s="1289"/>
      <c r="CB61" s="1289"/>
      <c r="CC61" s="1288"/>
      <c r="CD61" s="1288"/>
      <c r="CE61" s="1289"/>
      <c r="CF61" s="1289"/>
      <c r="CG61" s="1289"/>
      <c r="CH61" s="1289"/>
      <c r="CI61" s="1289"/>
      <c r="CJ61" s="1289"/>
      <c r="CK61" s="1289"/>
      <c r="CL61" s="1289"/>
      <c r="CM61" s="1289"/>
      <c r="CN61" s="1289"/>
      <c r="CO61" s="1288"/>
      <c r="CP61" s="1288"/>
      <c r="CQ61" s="1289"/>
      <c r="CR61" s="1289"/>
      <c r="CS61" s="1289"/>
      <c r="CT61" s="1289"/>
      <c r="CU61" s="1289"/>
      <c r="CV61" s="1289"/>
      <c r="CW61" s="1289"/>
      <c r="CX61" s="1289"/>
      <c r="CY61" s="1289"/>
      <c r="CZ61" s="1289"/>
      <c r="DA61" s="1288"/>
      <c r="DB61" s="1288"/>
      <c r="DC61" s="1288"/>
      <c r="DD61" s="1287"/>
      <c r="DE61" s="1286"/>
    </row>
    <row r="62" spans="1:109" ht="13.5">
      <c r="B62" s="1285"/>
      <c r="C62" s="1285"/>
      <c r="D62" s="1285"/>
      <c r="E62" s="1285"/>
      <c r="F62" s="1285"/>
      <c r="G62" s="1285"/>
      <c r="H62" s="1285"/>
      <c r="I62" s="1285"/>
      <c r="J62" s="1285"/>
      <c r="K62" s="1285"/>
      <c r="L62" s="1285"/>
      <c r="M62" s="1285"/>
      <c r="N62" s="1285"/>
      <c r="O62" s="1285"/>
      <c r="P62" s="1285"/>
      <c r="Q62" s="1285"/>
      <c r="R62" s="1285"/>
      <c r="S62" s="1285"/>
      <c r="T62" s="1285"/>
      <c r="U62" s="1285"/>
      <c r="V62" s="1285"/>
      <c r="W62" s="1285"/>
      <c r="X62" s="1285"/>
      <c r="Y62" s="1285"/>
      <c r="Z62" s="1285"/>
      <c r="AA62" s="1285"/>
      <c r="AB62" s="1285"/>
      <c r="AC62" s="1285"/>
      <c r="AD62" s="1285"/>
      <c r="AE62" s="1285"/>
      <c r="AF62" s="1285"/>
      <c r="AG62" s="1285"/>
      <c r="AH62" s="1285"/>
      <c r="AI62" s="1285"/>
      <c r="AJ62" s="1285"/>
      <c r="AK62" s="1285"/>
      <c r="AL62" s="1285"/>
      <c r="AM62" s="1285"/>
      <c r="AN62" s="1285"/>
      <c r="AO62" s="1285"/>
      <c r="AP62" s="1285"/>
      <c r="AQ62" s="1285"/>
      <c r="AR62" s="1285"/>
      <c r="AS62" s="1285"/>
      <c r="AT62" s="1285"/>
      <c r="AU62" s="1285"/>
      <c r="AV62" s="1285"/>
      <c r="AW62" s="1285"/>
      <c r="AX62" s="1285"/>
      <c r="AY62" s="1285"/>
      <c r="AZ62" s="1285"/>
      <c r="BA62" s="1285"/>
      <c r="BB62" s="1285"/>
      <c r="BC62" s="1285"/>
      <c r="BD62" s="1285"/>
      <c r="BE62" s="1285"/>
      <c r="BF62" s="1285"/>
      <c r="BG62" s="1285"/>
      <c r="BH62" s="1285"/>
      <c r="BI62" s="1285"/>
      <c r="BJ62" s="1285"/>
      <c r="BK62" s="1285"/>
      <c r="BL62" s="1285"/>
      <c r="BM62" s="1285"/>
      <c r="BN62" s="1285"/>
      <c r="BO62" s="1285"/>
      <c r="BP62" s="1285"/>
      <c r="BQ62" s="1285"/>
      <c r="BR62" s="1285"/>
      <c r="BS62" s="1285"/>
      <c r="BT62" s="1285"/>
      <c r="BU62" s="1285"/>
      <c r="BV62" s="1285"/>
      <c r="BW62" s="1285"/>
      <c r="BX62" s="1285"/>
      <c r="BY62" s="1285"/>
      <c r="BZ62" s="1285"/>
      <c r="CA62" s="1285"/>
      <c r="CB62" s="1285"/>
      <c r="CC62" s="1285"/>
      <c r="CD62" s="1285"/>
      <c r="CE62" s="1285"/>
      <c r="CF62" s="1285"/>
      <c r="CG62" s="1285"/>
      <c r="CH62" s="1285"/>
      <c r="CI62" s="1285"/>
      <c r="CJ62" s="1285"/>
      <c r="CK62" s="1285"/>
      <c r="CL62" s="1285"/>
      <c r="CM62" s="1285"/>
      <c r="CN62" s="1285"/>
      <c r="CO62" s="1285"/>
      <c r="CP62" s="1285"/>
      <c r="CQ62" s="1285"/>
      <c r="CR62" s="1285"/>
      <c r="CS62" s="1285"/>
      <c r="CT62" s="1285"/>
      <c r="CU62" s="1285"/>
      <c r="CV62" s="1285"/>
      <c r="CW62" s="1285"/>
      <c r="CX62" s="1285"/>
      <c r="CY62" s="1285"/>
      <c r="CZ62" s="1285"/>
      <c r="DA62" s="1285"/>
      <c r="DB62" s="1285"/>
      <c r="DC62" s="1285"/>
      <c r="DD62" s="1285"/>
      <c r="DE62" s="1244"/>
    </row>
    <row r="63" spans="1:109" ht="17.25">
      <c r="B63" s="1284" t="s">
        <v>625</v>
      </c>
    </row>
    <row r="64" spans="1:109" ht="13.5">
      <c r="B64" s="1245"/>
      <c r="G64" s="1281"/>
      <c r="I64" s="1283"/>
      <c r="J64" s="1283"/>
      <c r="K64" s="1283"/>
      <c r="L64" s="1283"/>
      <c r="M64" s="1283"/>
      <c r="N64" s="1282"/>
      <c r="AM64" s="1281"/>
      <c r="AN64" s="1281" t="s">
        <v>624</v>
      </c>
      <c r="AP64" s="1280"/>
      <c r="AQ64" s="1280"/>
      <c r="AR64" s="1280"/>
      <c r="AY64" s="1281"/>
      <c r="BA64" s="1280"/>
      <c r="BB64" s="1280"/>
      <c r="BC64" s="1280"/>
      <c r="BK64" s="1281"/>
      <c r="BM64" s="1280"/>
      <c r="BN64" s="1280"/>
      <c r="BO64" s="1280"/>
      <c r="BW64" s="1281"/>
      <c r="BY64" s="1280"/>
      <c r="BZ64" s="1280"/>
      <c r="CA64" s="1280"/>
      <c r="CI64" s="1281"/>
      <c r="CK64" s="1280"/>
      <c r="CL64" s="1280"/>
      <c r="CM64" s="1280"/>
      <c r="CU64" s="1281"/>
      <c r="CW64" s="1280"/>
      <c r="CX64" s="1280"/>
      <c r="CY64" s="1280"/>
    </row>
    <row r="65" spans="2:107" ht="13.5">
      <c r="B65" s="1245"/>
      <c r="AN65" s="1279" t="s">
        <v>623</v>
      </c>
      <c r="AO65" s="1278"/>
      <c r="AP65" s="1278"/>
      <c r="AQ65" s="1278"/>
      <c r="AR65" s="1278"/>
      <c r="AS65" s="1278"/>
      <c r="AT65" s="1278"/>
      <c r="AU65" s="1278"/>
      <c r="AV65" s="1278"/>
      <c r="AW65" s="1278"/>
      <c r="AX65" s="1278"/>
      <c r="AY65" s="1278"/>
      <c r="AZ65" s="1278"/>
      <c r="BA65" s="1278"/>
      <c r="BB65" s="1278"/>
      <c r="BC65" s="1278"/>
      <c r="BD65" s="1278"/>
      <c r="BE65" s="1278"/>
      <c r="BF65" s="1278"/>
      <c r="BG65" s="1278"/>
      <c r="BH65" s="1278"/>
      <c r="BI65" s="1278"/>
      <c r="BJ65" s="1278"/>
      <c r="BK65" s="1278"/>
      <c r="BL65" s="1278"/>
      <c r="BM65" s="1278"/>
      <c r="BN65" s="1278"/>
      <c r="BO65" s="1278"/>
      <c r="BP65" s="1278"/>
      <c r="BQ65" s="1278"/>
      <c r="BR65" s="1278"/>
      <c r="BS65" s="1278"/>
      <c r="BT65" s="1278"/>
      <c r="BU65" s="1278"/>
      <c r="BV65" s="1278"/>
      <c r="BW65" s="1278"/>
      <c r="BX65" s="1278"/>
      <c r="BY65" s="1278"/>
      <c r="BZ65" s="1278"/>
      <c r="CA65" s="1278"/>
      <c r="CB65" s="1278"/>
      <c r="CC65" s="1278"/>
      <c r="CD65" s="1278"/>
      <c r="CE65" s="1278"/>
      <c r="CF65" s="1278"/>
      <c r="CG65" s="1278"/>
      <c r="CH65" s="1278"/>
      <c r="CI65" s="1278"/>
      <c r="CJ65" s="1278"/>
      <c r="CK65" s="1278"/>
      <c r="CL65" s="1278"/>
      <c r="CM65" s="1278"/>
      <c r="CN65" s="1278"/>
      <c r="CO65" s="1278"/>
      <c r="CP65" s="1278"/>
      <c r="CQ65" s="1278"/>
      <c r="CR65" s="1278"/>
      <c r="CS65" s="1278"/>
      <c r="CT65" s="1278"/>
      <c r="CU65" s="1278"/>
      <c r="CV65" s="1278"/>
      <c r="CW65" s="1278"/>
      <c r="CX65" s="1278"/>
      <c r="CY65" s="1278"/>
      <c r="CZ65" s="1278"/>
      <c r="DA65" s="1278"/>
      <c r="DB65" s="1278"/>
      <c r="DC65" s="1277"/>
    </row>
    <row r="66" spans="2:107" ht="13.5">
      <c r="B66" s="1245"/>
      <c r="AN66" s="1276"/>
      <c r="AO66" s="1275"/>
      <c r="AP66" s="1275"/>
      <c r="AQ66" s="1275"/>
      <c r="AR66" s="1275"/>
      <c r="AS66" s="1275"/>
      <c r="AT66" s="1275"/>
      <c r="AU66" s="1275"/>
      <c r="AV66" s="1275"/>
      <c r="AW66" s="1275"/>
      <c r="AX66" s="1275"/>
      <c r="AY66" s="1275"/>
      <c r="AZ66" s="1275"/>
      <c r="BA66" s="1275"/>
      <c r="BB66" s="1275"/>
      <c r="BC66" s="1275"/>
      <c r="BD66" s="1275"/>
      <c r="BE66" s="1275"/>
      <c r="BF66" s="1275"/>
      <c r="BG66" s="1275"/>
      <c r="BH66" s="1275"/>
      <c r="BI66" s="1275"/>
      <c r="BJ66" s="1275"/>
      <c r="BK66" s="1275"/>
      <c r="BL66" s="1275"/>
      <c r="BM66" s="1275"/>
      <c r="BN66" s="1275"/>
      <c r="BO66" s="1275"/>
      <c r="BP66" s="1275"/>
      <c r="BQ66" s="1275"/>
      <c r="BR66" s="1275"/>
      <c r="BS66" s="1275"/>
      <c r="BT66" s="1275"/>
      <c r="BU66" s="1275"/>
      <c r="BV66" s="1275"/>
      <c r="BW66" s="1275"/>
      <c r="BX66" s="1275"/>
      <c r="BY66" s="1275"/>
      <c r="BZ66" s="1275"/>
      <c r="CA66" s="1275"/>
      <c r="CB66" s="1275"/>
      <c r="CC66" s="1275"/>
      <c r="CD66" s="1275"/>
      <c r="CE66" s="1275"/>
      <c r="CF66" s="1275"/>
      <c r="CG66" s="1275"/>
      <c r="CH66" s="1275"/>
      <c r="CI66" s="1275"/>
      <c r="CJ66" s="1275"/>
      <c r="CK66" s="1275"/>
      <c r="CL66" s="1275"/>
      <c r="CM66" s="1275"/>
      <c r="CN66" s="1275"/>
      <c r="CO66" s="1275"/>
      <c r="CP66" s="1275"/>
      <c r="CQ66" s="1275"/>
      <c r="CR66" s="1275"/>
      <c r="CS66" s="1275"/>
      <c r="CT66" s="1275"/>
      <c r="CU66" s="1275"/>
      <c r="CV66" s="1275"/>
      <c r="CW66" s="1275"/>
      <c r="CX66" s="1275"/>
      <c r="CY66" s="1275"/>
      <c r="CZ66" s="1275"/>
      <c r="DA66" s="1275"/>
      <c r="DB66" s="1275"/>
      <c r="DC66" s="1274"/>
    </row>
    <row r="67" spans="2:107" ht="13.5">
      <c r="B67" s="1245"/>
      <c r="AN67" s="1276"/>
      <c r="AO67" s="1275"/>
      <c r="AP67" s="1275"/>
      <c r="AQ67" s="1275"/>
      <c r="AR67" s="1275"/>
      <c r="AS67" s="1275"/>
      <c r="AT67" s="1275"/>
      <c r="AU67" s="1275"/>
      <c r="AV67" s="1275"/>
      <c r="AW67" s="1275"/>
      <c r="AX67" s="1275"/>
      <c r="AY67" s="1275"/>
      <c r="AZ67" s="1275"/>
      <c r="BA67" s="1275"/>
      <c r="BB67" s="1275"/>
      <c r="BC67" s="1275"/>
      <c r="BD67" s="1275"/>
      <c r="BE67" s="1275"/>
      <c r="BF67" s="1275"/>
      <c r="BG67" s="1275"/>
      <c r="BH67" s="1275"/>
      <c r="BI67" s="1275"/>
      <c r="BJ67" s="1275"/>
      <c r="BK67" s="1275"/>
      <c r="BL67" s="1275"/>
      <c r="BM67" s="1275"/>
      <c r="BN67" s="1275"/>
      <c r="BO67" s="1275"/>
      <c r="BP67" s="1275"/>
      <c r="BQ67" s="1275"/>
      <c r="BR67" s="1275"/>
      <c r="BS67" s="1275"/>
      <c r="BT67" s="1275"/>
      <c r="BU67" s="1275"/>
      <c r="BV67" s="1275"/>
      <c r="BW67" s="1275"/>
      <c r="BX67" s="1275"/>
      <c r="BY67" s="1275"/>
      <c r="BZ67" s="1275"/>
      <c r="CA67" s="1275"/>
      <c r="CB67" s="1275"/>
      <c r="CC67" s="1275"/>
      <c r="CD67" s="1275"/>
      <c r="CE67" s="1275"/>
      <c r="CF67" s="1275"/>
      <c r="CG67" s="1275"/>
      <c r="CH67" s="1275"/>
      <c r="CI67" s="1275"/>
      <c r="CJ67" s="1275"/>
      <c r="CK67" s="1275"/>
      <c r="CL67" s="1275"/>
      <c r="CM67" s="1275"/>
      <c r="CN67" s="1275"/>
      <c r="CO67" s="1275"/>
      <c r="CP67" s="1275"/>
      <c r="CQ67" s="1275"/>
      <c r="CR67" s="1275"/>
      <c r="CS67" s="1275"/>
      <c r="CT67" s="1275"/>
      <c r="CU67" s="1275"/>
      <c r="CV67" s="1275"/>
      <c r="CW67" s="1275"/>
      <c r="CX67" s="1275"/>
      <c r="CY67" s="1275"/>
      <c r="CZ67" s="1275"/>
      <c r="DA67" s="1275"/>
      <c r="DB67" s="1275"/>
      <c r="DC67" s="1274"/>
    </row>
    <row r="68" spans="2:107" ht="13.5">
      <c r="B68" s="1245"/>
      <c r="AN68" s="1276"/>
      <c r="AO68" s="1275"/>
      <c r="AP68" s="1275"/>
      <c r="AQ68" s="1275"/>
      <c r="AR68" s="1275"/>
      <c r="AS68" s="1275"/>
      <c r="AT68" s="1275"/>
      <c r="AU68" s="1275"/>
      <c r="AV68" s="1275"/>
      <c r="AW68" s="1275"/>
      <c r="AX68" s="1275"/>
      <c r="AY68" s="1275"/>
      <c r="AZ68" s="1275"/>
      <c r="BA68" s="1275"/>
      <c r="BB68" s="1275"/>
      <c r="BC68" s="1275"/>
      <c r="BD68" s="1275"/>
      <c r="BE68" s="1275"/>
      <c r="BF68" s="1275"/>
      <c r="BG68" s="1275"/>
      <c r="BH68" s="1275"/>
      <c r="BI68" s="1275"/>
      <c r="BJ68" s="1275"/>
      <c r="BK68" s="1275"/>
      <c r="BL68" s="1275"/>
      <c r="BM68" s="1275"/>
      <c r="BN68" s="1275"/>
      <c r="BO68" s="1275"/>
      <c r="BP68" s="1275"/>
      <c r="BQ68" s="1275"/>
      <c r="BR68" s="1275"/>
      <c r="BS68" s="1275"/>
      <c r="BT68" s="1275"/>
      <c r="BU68" s="1275"/>
      <c r="BV68" s="1275"/>
      <c r="BW68" s="1275"/>
      <c r="BX68" s="1275"/>
      <c r="BY68" s="1275"/>
      <c r="BZ68" s="1275"/>
      <c r="CA68" s="1275"/>
      <c r="CB68" s="1275"/>
      <c r="CC68" s="1275"/>
      <c r="CD68" s="1275"/>
      <c r="CE68" s="1275"/>
      <c r="CF68" s="1275"/>
      <c r="CG68" s="1275"/>
      <c r="CH68" s="1275"/>
      <c r="CI68" s="1275"/>
      <c r="CJ68" s="1275"/>
      <c r="CK68" s="1275"/>
      <c r="CL68" s="1275"/>
      <c r="CM68" s="1275"/>
      <c r="CN68" s="1275"/>
      <c r="CO68" s="1275"/>
      <c r="CP68" s="1275"/>
      <c r="CQ68" s="1275"/>
      <c r="CR68" s="1275"/>
      <c r="CS68" s="1275"/>
      <c r="CT68" s="1275"/>
      <c r="CU68" s="1275"/>
      <c r="CV68" s="1275"/>
      <c r="CW68" s="1275"/>
      <c r="CX68" s="1275"/>
      <c r="CY68" s="1275"/>
      <c r="CZ68" s="1275"/>
      <c r="DA68" s="1275"/>
      <c r="DB68" s="1275"/>
      <c r="DC68" s="1274"/>
    </row>
    <row r="69" spans="2:107" ht="13.5">
      <c r="B69" s="1245"/>
      <c r="AN69" s="1273"/>
      <c r="AO69" s="1272"/>
      <c r="AP69" s="1272"/>
      <c r="AQ69" s="1272"/>
      <c r="AR69" s="1272"/>
      <c r="AS69" s="1272"/>
      <c r="AT69" s="1272"/>
      <c r="AU69" s="1272"/>
      <c r="AV69" s="1272"/>
      <c r="AW69" s="1272"/>
      <c r="AX69" s="1272"/>
      <c r="AY69" s="1272"/>
      <c r="AZ69" s="1272"/>
      <c r="BA69" s="1272"/>
      <c r="BB69" s="1272"/>
      <c r="BC69" s="1272"/>
      <c r="BD69" s="1272"/>
      <c r="BE69" s="1272"/>
      <c r="BF69" s="1272"/>
      <c r="BG69" s="1272"/>
      <c r="BH69" s="1272"/>
      <c r="BI69" s="1272"/>
      <c r="BJ69" s="1272"/>
      <c r="BK69" s="1272"/>
      <c r="BL69" s="1272"/>
      <c r="BM69" s="1272"/>
      <c r="BN69" s="1272"/>
      <c r="BO69" s="1272"/>
      <c r="BP69" s="1272"/>
      <c r="BQ69" s="1272"/>
      <c r="BR69" s="1272"/>
      <c r="BS69" s="1272"/>
      <c r="BT69" s="1272"/>
      <c r="BU69" s="1272"/>
      <c r="BV69" s="1272"/>
      <c r="BW69" s="1272"/>
      <c r="BX69" s="1272"/>
      <c r="BY69" s="1272"/>
      <c r="BZ69" s="1272"/>
      <c r="CA69" s="1272"/>
      <c r="CB69" s="1272"/>
      <c r="CC69" s="1272"/>
      <c r="CD69" s="1272"/>
      <c r="CE69" s="1272"/>
      <c r="CF69" s="1272"/>
      <c r="CG69" s="1272"/>
      <c r="CH69" s="1272"/>
      <c r="CI69" s="1272"/>
      <c r="CJ69" s="1272"/>
      <c r="CK69" s="1272"/>
      <c r="CL69" s="1272"/>
      <c r="CM69" s="1272"/>
      <c r="CN69" s="1272"/>
      <c r="CO69" s="1272"/>
      <c r="CP69" s="1272"/>
      <c r="CQ69" s="1272"/>
      <c r="CR69" s="1272"/>
      <c r="CS69" s="1272"/>
      <c r="CT69" s="1272"/>
      <c r="CU69" s="1272"/>
      <c r="CV69" s="1272"/>
      <c r="CW69" s="1272"/>
      <c r="CX69" s="1272"/>
      <c r="CY69" s="1272"/>
      <c r="CZ69" s="1272"/>
      <c r="DA69" s="1272"/>
      <c r="DB69" s="1272"/>
      <c r="DC69" s="1271"/>
    </row>
    <row r="70" spans="2:107" ht="13.5">
      <c r="B70" s="1245"/>
      <c r="H70" s="1270"/>
      <c r="I70" s="1270"/>
      <c r="J70" s="1268"/>
      <c r="K70" s="1268"/>
      <c r="L70" s="1267"/>
      <c r="M70" s="1268"/>
      <c r="N70" s="1267"/>
      <c r="AN70" s="1258"/>
      <c r="AO70" s="1258"/>
      <c r="AP70" s="1258"/>
      <c r="AZ70" s="1258"/>
      <c r="BA70" s="1258"/>
      <c r="BB70" s="1258"/>
      <c r="BL70" s="1258"/>
      <c r="BM70" s="1258"/>
      <c r="BN70" s="1258"/>
      <c r="BX70" s="1258"/>
      <c r="BY70" s="1258"/>
      <c r="BZ70" s="1258"/>
      <c r="CJ70" s="1258"/>
      <c r="CK70" s="1258"/>
      <c r="CL70" s="1258"/>
      <c r="CV70" s="1258"/>
      <c r="CW70" s="1258"/>
      <c r="CX70" s="1258"/>
    </row>
    <row r="71" spans="2:107" ht="13.5">
      <c r="B71" s="1245"/>
      <c r="G71" s="1266"/>
      <c r="I71" s="1269"/>
      <c r="J71" s="1268"/>
      <c r="K71" s="1268"/>
      <c r="L71" s="1267"/>
      <c r="M71" s="1268"/>
      <c r="N71" s="1267"/>
      <c r="AM71" s="1266"/>
      <c r="AN71" s="1244" t="s">
        <v>622</v>
      </c>
    </row>
    <row r="72" spans="2:107" ht="13.5">
      <c r="B72" s="1245"/>
      <c r="G72" s="1256"/>
      <c r="H72" s="1256"/>
      <c r="I72" s="1256"/>
      <c r="J72" s="1256"/>
      <c r="K72" s="1265"/>
      <c r="L72" s="1265"/>
      <c r="M72" s="1264"/>
      <c r="N72" s="1264"/>
      <c r="AN72" s="1263"/>
      <c r="AO72" s="1262"/>
      <c r="AP72" s="1262"/>
      <c r="AQ72" s="1262"/>
      <c r="AR72" s="1262"/>
      <c r="AS72" s="1262"/>
      <c r="AT72" s="1262"/>
      <c r="AU72" s="1262"/>
      <c r="AV72" s="1262"/>
      <c r="AW72" s="1262"/>
      <c r="AX72" s="1262"/>
      <c r="AY72" s="1262"/>
      <c r="AZ72" s="1262"/>
      <c r="BA72" s="1262"/>
      <c r="BB72" s="1262"/>
      <c r="BC72" s="1262"/>
      <c r="BD72" s="1262"/>
      <c r="BE72" s="1262"/>
      <c r="BF72" s="1262"/>
      <c r="BG72" s="1262"/>
      <c r="BH72" s="1262"/>
      <c r="BI72" s="1262"/>
      <c r="BJ72" s="1262"/>
      <c r="BK72" s="1262"/>
      <c r="BL72" s="1262"/>
      <c r="BM72" s="1262"/>
      <c r="BN72" s="1262"/>
      <c r="BO72" s="1261"/>
      <c r="BP72" s="1253" t="s">
        <v>568</v>
      </c>
      <c r="BQ72" s="1253"/>
      <c r="BR72" s="1253"/>
      <c r="BS72" s="1253"/>
      <c r="BT72" s="1253"/>
      <c r="BU72" s="1253"/>
      <c r="BV72" s="1253"/>
      <c r="BW72" s="1253"/>
      <c r="BX72" s="1253" t="s">
        <v>569</v>
      </c>
      <c r="BY72" s="1253"/>
      <c r="BZ72" s="1253"/>
      <c r="CA72" s="1253"/>
      <c r="CB72" s="1253"/>
      <c r="CC72" s="1253"/>
      <c r="CD72" s="1253"/>
      <c r="CE72" s="1253"/>
      <c r="CF72" s="1253" t="s">
        <v>570</v>
      </c>
      <c r="CG72" s="1253"/>
      <c r="CH72" s="1253"/>
      <c r="CI72" s="1253"/>
      <c r="CJ72" s="1253"/>
      <c r="CK72" s="1253"/>
      <c r="CL72" s="1253"/>
      <c r="CM72" s="1253"/>
      <c r="CN72" s="1253" t="s">
        <v>571</v>
      </c>
      <c r="CO72" s="1253"/>
      <c r="CP72" s="1253"/>
      <c r="CQ72" s="1253"/>
      <c r="CR72" s="1253"/>
      <c r="CS72" s="1253"/>
      <c r="CT72" s="1253"/>
      <c r="CU72" s="1253"/>
      <c r="CV72" s="1253" t="s">
        <v>572</v>
      </c>
      <c r="CW72" s="1253"/>
      <c r="CX72" s="1253"/>
      <c r="CY72" s="1253"/>
      <c r="CZ72" s="1253"/>
      <c r="DA72" s="1253"/>
      <c r="DB72" s="1253"/>
      <c r="DC72" s="1253"/>
    </row>
    <row r="73" spans="2:107" ht="13.5">
      <c r="B73" s="1245"/>
      <c r="G73" s="1260"/>
      <c r="H73" s="1260"/>
      <c r="I73" s="1260"/>
      <c r="J73" s="1260"/>
      <c r="K73" s="1257"/>
      <c r="L73" s="1257"/>
      <c r="M73" s="1257"/>
      <c r="N73" s="1257"/>
      <c r="AM73" s="1258"/>
      <c r="AN73" s="1252" t="s">
        <v>621</v>
      </c>
      <c r="AO73" s="1252"/>
      <c r="AP73" s="1252"/>
      <c r="AQ73" s="1252"/>
      <c r="AR73" s="1252"/>
      <c r="AS73" s="1252"/>
      <c r="AT73" s="1252"/>
      <c r="AU73" s="1252"/>
      <c r="AV73" s="1252"/>
      <c r="AW73" s="1252"/>
      <c r="AX73" s="1252"/>
      <c r="AY73" s="1252"/>
      <c r="AZ73" s="1252"/>
      <c r="BA73" s="1252"/>
      <c r="BB73" s="1252" t="s">
        <v>619</v>
      </c>
      <c r="BC73" s="1252"/>
      <c r="BD73" s="1252"/>
      <c r="BE73" s="1252"/>
      <c r="BF73" s="1252"/>
      <c r="BG73" s="1252"/>
      <c r="BH73" s="1252"/>
      <c r="BI73" s="1252"/>
      <c r="BJ73" s="1252"/>
      <c r="BK73" s="1252"/>
      <c r="BL73" s="1252"/>
      <c r="BM73" s="1252"/>
      <c r="BN73" s="1252"/>
      <c r="BO73" s="1252"/>
      <c r="BP73" s="1251">
        <v>16.3</v>
      </c>
      <c r="BQ73" s="1251"/>
      <c r="BR73" s="1251"/>
      <c r="BS73" s="1251"/>
      <c r="BT73" s="1251"/>
      <c r="BU73" s="1251"/>
      <c r="BV73" s="1251"/>
      <c r="BW73" s="1251"/>
      <c r="BX73" s="1251">
        <v>20.399999999999999</v>
      </c>
      <c r="BY73" s="1251"/>
      <c r="BZ73" s="1251"/>
      <c r="CA73" s="1251"/>
      <c r="CB73" s="1251"/>
      <c r="CC73" s="1251"/>
      <c r="CD73" s="1251"/>
      <c r="CE73" s="1251"/>
      <c r="CF73" s="1251">
        <v>44.4</v>
      </c>
      <c r="CG73" s="1251"/>
      <c r="CH73" s="1251"/>
      <c r="CI73" s="1251"/>
      <c r="CJ73" s="1251"/>
      <c r="CK73" s="1251"/>
      <c r="CL73" s="1251"/>
      <c r="CM73" s="1251"/>
      <c r="CN73" s="1251">
        <v>48.6</v>
      </c>
      <c r="CO73" s="1251"/>
      <c r="CP73" s="1251"/>
      <c r="CQ73" s="1251"/>
      <c r="CR73" s="1251"/>
      <c r="CS73" s="1251"/>
      <c r="CT73" s="1251"/>
      <c r="CU73" s="1251"/>
      <c r="CV73" s="1251">
        <v>40.1</v>
      </c>
      <c r="CW73" s="1251"/>
      <c r="CX73" s="1251"/>
      <c r="CY73" s="1251"/>
      <c r="CZ73" s="1251"/>
      <c r="DA73" s="1251"/>
      <c r="DB73" s="1251"/>
      <c r="DC73" s="1251"/>
    </row>
    <row r="74" spans="2:107" ht="13.5">
      <c r="B74" s="1245"/>
      <c r="G74" s="1260"/>
      <c r="H74" s="1260"/>
      <c r="I74" s="1260"/>
      <c r="J74" s="1260"/>
      <c r="K74" s="1257"/>
      <c r="L74" s="1257"/>
      <c r="M74" s="1257"/>
      <c r="N74" s="1257"/>
      <c r="AM74" s="1258"/>
      <c r="AN74" s="1252"/>
      <c r="AO74" s="1252"/>
      <c r="AP74" s="1252"/>
      <c r="AQ74" s="1252"/>
      <c r="AR74" s="1252"/>
      <c r="AS74" s="1252"/>
      <c r="AT74" s="1252"/>
      <c r="AU74" s="1252"/>
      <c r="AV74" s="1252"/>
      <c r="AW74" s="1252"/>
      <c r="AX74" s="1252"/>
      <c r="AY74" s="1252"/>
      <c r="AZ74" s="1252"/>
      <c r="BA74" s="1252"/>
      <c r="BB74" s="1252"/>
      <c r="BC74" s="1252"/>
      <c r="BD74" s="1252"/>
      <c r="BE74" s="1252"/>
      <c r="BF74" s="1252"/>
      <c r="BG74" s="1252"/>
      <c r="BH74" s="1252"/>
      <c r="BI74" s="1252"/>
      <c r="BJ74" s="1252"/>
      <c r="BK74" s="1252"/>
      <c r="BL74" s="1252"/>
      <c r="BM74" s="1252"/>
      <c r="BN74" s="1252"/>
      <c r="BO74" s="1252"/>
      <c r="BP74" s="1251"/>
      <c r="BQ74" s="1251"/>
      <c r="BR74" s="1251"/>
      <c r="BS74" s="1251"/>
      <c r="BT74" s="1251"/>
      <c r="BU74" s="1251"/>
      <c r="BV74" s="1251"/>
      <c r="BW74" s="1251"/>
      <c r="BX74" s="1251"/>
      <c r="BY74" s="1251"/>
      <c r="BZ74" s="1251"/>
      <c r="CA74" s="1251"/>
      <c r="CB74" s="1251"/>
      <c r="CC74" s="1251"/>
      <c r="CD74" s="1251"/>
      <c r="CE74" s="1251"/>
      <c r="CF74" s="1251"/>
      <c r="CG74" s="1251"/>
      <c r="CH74" s="1251"/>
      <c r="CI74" s="1251"/>
      <c r="CJ74" s="1251"/>
      <c r="CK74" s="1251"/>
      <c r="CL74" s="1251"/>
      <c r="CM74" s="1251"/>
      <c r="CN74" s="1251"/>
      <c r="CO74" s="1251"/>
      <c r="CP74" s="1251"/>
      <c r="CQ74" s="1251"/>
      <c r="CR74" s="1251"/>
      <c r="CS74" s="1251"/>
      <c r="CT74" s="1251"/>
      <c r="CU74" s="1251"/>
      <c r="CV74" s="1251"/>
      <c r="CW74" s="1251"/>
      <c r="CX74" s="1251"/>
      <c r="CY74" s="1251"/>
      <c r="CZ74" s="1251"/>
      <c r="DA74" s="1251"/>
      <c r="DB74" s="1251"/>
      <c r="DC74" s="1251"/>
    </row>
    <row r="75" spans="2:107" ht="13.5">
      <c r="B75" s="1245"/>
      <c r="G75" s="1260"/>
      <c r="H75" s="1260"/>
      <c r="I75" s="1256"/>
      <c r="J75" s="1256"/>
      <c r="K75" s="1259"/>
      <c r="L75" s="1259"/>
      <c r="M75" s="1259"/>
      <c r="N75" s="1259"/>
      <c r="AM75" s="1258"/>
      <c r="AN75" s="1252"/>
      <c r="AO75" s="1252"/>
      <c r="AP75" s="1252"/>
      <c r="AQ75" s="1252"/>
      <c r="AR75" s="1252"/>
      <c r="AS75" s="1252"/>
      <c r="AT75" s="1252"/>
      <c r="AU75" s="1252"/>
      <c r="AV75" s="1252"/>
      <c r="AW75" s="1252"/>
      <c r="AX75" s="1252"/>
      <c r="AY75" s="1252"/>
      <c r="AZ75" s="1252"/>
      <c r="BA75" s="1252"/>
      <c r="BB75" s="1252" t="s">
        <v>618</v>
      </c>
      <c r="BC75" s="1252"/>
      <c r="BD75" s="1252"/>
      <c r="BE75" s="1252"/>
      <c r="BF75" s="1252"/>
      <c r="BG75" s="1252"/>
      <c r="BH75" s="1252"/>
      <c r="BI75" s="1252"/>
      <c r="BJ75" s="1252"/>
      <c r="BK75" s="1252"/>
      <c r="BL75" s="1252"/>
      <c r="BM75" s="1252"/>
      <c r="BN75" s="1252"/>
      <c r="BO75" s="1252"/>
      <c r="BP75" s="1251">
        <v>1.5</v>
      </c>
      <c r="BQ75" s="1251"/>
      <c r="BR75" s="1251"/>
      <c r="BS75" s="1251"/>
      <c r="BT75" s="1251"/>
      <c r="BU75" s="1251"/>
      <c r="BV75" s="1251"/>
      <c r="BW75" s="1251"/>
      <c r="BX75" s="1251">
        <v>1.7</v>
      </c>
      <c r="BY75" s="1251"/>
      <c r="BZ75" s="1251"/>
      <c r="CA75" s="1251"/>
      <c r="CB75" s="1251"/>
      <c r="CC75" s="1251"/>
      <c r="CD75" s="1251"/>
      <c r="CE75" s="1251"/>
      <c r="CF75" s="1251">
        <v>2</v>
      </c>
      <c r="CG75" s="1251"/>
      <c r="CH75" s="1251"/>
      <c r="CI75" s="1251"/>
      <c r="CJ75" s="1251"/>
      <c r="CK75" s="1251"/>
      <c r="CL75" s="1251"/>
      <c r="CM75" s="1251"/>
      <c r="CN75" s="1251">
        <v>2</v>
      </c>
      <c r="CO75" s="1251"/>
      <c r="CP75" s="1251"/>
      <c r="CQ75" s="1251"/>
      <c r="CR75" s="1251"/>
      <c r="CS75" s="1251"/>
      <c r="CT75" s="1251"/>
      <c r="CU75" s="1251"/>
      <c r="CV75" s="1251">
        <v>2.4</v>
      </c>
      <c r="CW75" s="1251"/>
      <c r="CX75" s="1251"/>
      <c r="CY75" s="1251"/>
      <c r="CZ75" s="1251"/>
      <c r="DA75" s="1251"/>
      <c r="DB75" s="1251"/>
      <c r="DC75" s="1251"/>
    </row>
    <row r="76" spans="2:107" ht="13.5">
      <c r="B76" s="1245"/>
      <c r="G76" s="1260"/>
      <c r="H76" s="1260"/>
      <c r="I76" s="1256"/>
      <c r="J76" s="1256"/>
      <c r="K76" s="1259"/>
      <c r="L76" s="1259"/>
      <c r="M76" s="1259"/>
      <c r="N76" s="1259"/>
      <c r="AM76" s="1258"/>
      <c r="AN76" s="1252"/>
      <c r="AO76" s="1252"/>
      <c r="AP76" s="1252"/>
      <c r="AQ76" s="1252"/>
      <c r="AR76" s="1252"/>
      <c r="AS76" s="1252"/>
      <c r="AT76" s="1252"/>
      <c r="AU76" s="1252"/>
      <c r="AV76" s="1252"/>
      <c r="AW76" s="1252"/>
      <c r="AX76" s="1252"/>
      <c r="AY76" s="1252"/>
      <c r="AZ76" s="1252"/>
      <c r="BA76" s="1252"/>
      <c r="BB76" s="1252"/>
      <c r="BC76" s="1252"/>
      <c r="BD76" s="1252"/>
      <c r="BE76" s="1252"/>
      <c r="BF76" s="1252"/>
      <c r="BG76" s="1252"/>
      <c r="BH76" s="1252"/>
      <c r="BI76" s="1252"/>
      <c r="BJ76" s="1252"/>
      <c r="BK76" s="1252"/>
      <c r="BL76" s="1252"/>
      <c r="BM76" s="1252"/>
      <c r="BN76" s="1252"/>
      <c r="BO76" s="1252"/>
      <c r="BP76" s="1251"/>
      <c r="BQ76" s="1251"/>
      <c r="BR76" s="1251"/>
      <c r="BS76" s="1251"/>
      <c r="BT76" s="1251"/>
      <c r="BU76" s="1251"/>
      <c r="BV76" s="1251"/>
      <c r="BW76" s="1251"/>
      <c r="BX76" s="1251"/>
      <c r="BY76" s="1251"/>
      <c r="BZ76" s="1251"/>
      <c r="CA76" s="1251"/>
      <c r="CB76" s="1251"/>
      <c r="CC76" s="1251"/>
      <c r="CD76" s="1251"/>
      <c r="CE76" s="1251"/>
      <c r="CF76" s="1251"/>
      <c r="CG76" s="1251"/>
      <c r="CH76" s="1251"/>
      <c r="CI76" s="1251"/>
      <c r="CJ76" s="1251"/>
      <c r="CK76" s="1251"/>
      <c r="CL76" s="1251"/>
      <c r="CM76" s="1251"/>
      <c r="CN76" s="1251"/>
      <c r="CO76" s="1251"/>
      <c r="CP76" s="1251"/>
      <c r="CQ76" s="1251"/>
      <c r="CR76" s="1251"/>
      <c r="CS76" s="1251"/>
      <c r="CT76" s="1251"/>
      <c r="CU76" s="1251"/>
      <c r="CV76" s="1251"/>
      <c r="CW76" s="1251"/>
      <c r="CX76" s="1251"/>
      <c r="CY76" s="1251"/>
      <c r="CZ76" s="1251"/>
      <c r="DA76" s="1251"/>
      <c r="DB76" s="1251"/>
      <c r="DC76" s="1251"/>
    </row>
    <row r="77" spans="2:107" ht="13.5">
      <c r="B77" s="1245"/>
      <c r="G77" s="1256"/>
      <c r="H77" s="1256"/>
      <c r="I77" s="1256"/>
      <c r="J77" s="1256"/>
      <c r="K77" s="1257"/>
      <c r="L77" s="1257"/>
      <c r="M77" s="1257"/>
      <c r="N77" s="1257"/>
      <c r="AN77" s="1253" t="s">
        <v>620</v>
      </c>
      <c r="AO77" s="1253"/>
      <c r="AP77" s="1253"/>
      <c r="AQ77" s="1253"/>
      <c r="AR77" s="1253"/>
      <c r="AS77" s="1253"/>
      <c r="AT77" s="1253"/>
      <c r="AU77" s="1253"/>
      <c r="AV77" s="1253"/>
      <c r="AW77" s="1253"/>
      <c r="AX77" s="1253"/>
      <c r="AY77" s="1253"/>
      <c r="AZ77" s="1253"/>
      <c r="BA77" s="1253"/>
      <c r="BB77" s="1252" t="s">
        <v>619</v>
      </c>
      <c r="BC77" s="1252"/>
      <c r="BD77" s="1252"/>
      <c r="BE77" s="1252"/>
      <c r="BF77" s="1252"/>
      <c r="BG77" s="1252"/>
      <c r="BH77" s="1252"/>
      <c r="BI77" s="1252"/>
      <c r="BJ77" s="1252"/>
      <c r="BK77" s="1252"/>
      <c r="BL77" s="1252"/>
      <c r="BM77" s="1252"/>
      <c r="BN77" s="1252"/>
      <c r="BO77" s="1252"/>
      <c r="BP77" s="1251">
        <v>20.2</v>
      </c>
      <c r="BQ77" s="1251"/>
      <c r="BR77" s="1251"/>
      <c r="BS77" s="1251"/>
      <c r="BT77" s="1251"/>
      <c r="BU77" s="1251"/>
      <c r="BV77" s="1251"/>
      <c r="BW77" s="1251"/>
      <c r="BX77" s="1251">
        <v>18.2</v>
      </c>
      <c r="BY77" s="1251"/>
      <c r="BZ77" s="1251"/>
      <c r="CA77" s="1251"/>
      <c r="CB77" s="1251"/>
      <c r="CC77" s="1251"/>
      <c r="CD77" s="1251"/>
      <c r="CE77" s="1251"/>
      <c r="CF77" s="1251">
        <v>20.3</v>
      </c>
      <c r="CG77" s="1251"/>
      <c r="CH77" s="1251"/>
      <c r="CI77" s="1251"/>
      <c r="CJ77" s="1251"/>
      <c r="CK77" s="1251"/>
      <c r="CL77" s="1251"/>
      <c r="CM77" s="1251"/>
      <c r="CN77" s="1251">
        <v>15.5</v>
      </c>
      <c r="CO77" s="1251"/>
      <c r="CP77" s="1251"/>
      <c r="CQ77" s="1251"/>
      <c r="CR77" s="1251"/>
      <c r="CS77" s="1251"/>
      <c r="CT77" s="1251"/>
      <c r="CU77" s="1251"/>
      <c r="CV77" s="1251">
        <v>4.5999999999999996</v>
      </c>
      <c r="CW77" s="1251"/>
      <c r="CX77" s="1251"/>
      <c r="CY77" s="1251"/>
      <c r="CZ77" s="1251"/>
      <c r="DA77" s="1251"/>
      <c r="DB77" s="1251"/>
      <c r="DC77" s="1251"/>
    </row>
    <row r="78" spans="2:107" ht="13.5">
      <c r="B78" s="1245"/>
      <c r="G78" s="1256"/>
      <c r="H78" s="1256"/>
      <c r="I78" s="1256"/>
      <c r="J78" s="1256"/>
      <c r="K78" s="1257"/>
      <c r="L78" s="1257"/>
      <c r="M78" s="1257"/>
      <c r="N78" s="1257"/>
      <c r="AN78" s="1253"/>
      <c r="AO78" s="1253"/>
      <c r="AP78" s="1253"/>
      <c r="AQ78" s="1253"/>
      <c r="AR78" s="1253"/>
      <c r="AS78" s="1253"/>
      <c r="AT78" s="1253"/>
      <c r="AU78" s="1253"/>
      <c r="AV78" s="1253"/>
      <c r="AW78" s="1253"/>
      <c r="AX78" s="1253"/>
      <c r="AY78" s="1253"/>
      <c r="AZ78" s="1253"/>
      <c r="BA78" s="1253"/>
      <c r="BB78" s="1252"/>
      <c r="BC78" s="1252"/>
      <c r="BD78" s="1252"/>
      <c r="BE78" s="1252"/>
      <c r="BF78" s="1252"/>
      <c r="BG78" s="1252"/>
      <c r="BH78" s="1252"/>
      <c r="BI78" s="1252"/>
      <c r="BJ78" s="1252"/>
      <c r="BK78" s="1252"/>
      <c r="BL78" s="1252"/>
      <c r="BM78" s="1252"/>
      <c r="BN78" s="1252"/>
      <c r="BO78" s="1252"/>
      <c r="BP78" s="1251"/>
      <c r="BQ78" s="1251"/>
      <c r="BR78" s="1251"/>
      <c r="BS78" s="1251"/>
      <c r="BT78" s="1251"/>
      <c r="BU78" s="1251"/>
      <c r="BV78" s="1251"/>
      <c r="BW78" s="1251"/>
      <c r="BX78" s="1251"/>
      <c r="BY78" s="1251"/>
      <c r="BZ78" s="1251"/>
      <c r="CA78" s="1251"/>
      <c r="CB78" s="1251"/>
      <c r="CC78" s="1251"/>
      <c r="CD78" s="1251"/>
      <c r="CE78" s="1251"/>
      <c r="CF78" s="1251"/>
      <c r="CG78" s="1251"/>
      <c r="CH78" s="1251"/>
      <c r="CI78" s="1251"/>
      <c r="CJ78" s="1251"/>
      <c r="CK78" s="1251"/>
      <c r="CL78" s="1251"/>
      <c r="CM78" s="1251"/>
      <c r="CN78" s="1251"/>
      <c r="CO78" s="1251"/>
      <c r="CP78" s="1251"/>
      <c r="CQ78" s="1251"/>
      <c r="CR78" s="1251"/>
      <c r="CS78" s="1251"/>
      <c r="CT78" s="1251"/>
      <c r="CU78" s="1251"/>
      <c r="CV78" s="1251"/>
      <c r="CW78" s="1251"/>
      <c r="CX78" s="1251"/>
      <c r="CY78" s="1251"/>
      <c r="CZ78" s="1251"/>
      <c r="DA78" s="1251"/>
      <c r="DB78" s="1251"/>
      <c r="DC78" s="1251"/>
    </row>
    <row r="79" spans="2:107" ht="13.5">
      <c r="B79" s="1245"/>
      <c r="G79" s="1256"/>
      <c r="H79" s="1256"/>
      <c r="I79" s="1255"/>
      <c r="J79" s="1255"/>
      <c r="K79" s="1254"/>
      <c r="L79" s="1254"/>
      <c r="M79" s="1254"/>
      <c r="N79" s="1254"/>
      <c r="AN79" s="1253"/>
      <c r="AO79" s="1253"/>
      <c r="AP79" s="1253"/>
      <c r="AQ79" s="1253"/>
      <c r="AR79" s="1253"/>
      <c r="AS79" s="1253"/>
      <c r="AT79" s="1253"/>
      <c r="AU79" s="1253"/>
      <c r="AV79" s="1253"/>
      <c r="AW79" s="1253"/>
      <c r="AX79" s="1253"/>
      <c r="AY79" s="1253"/>
      <c r="AZ79" s="1253"/>
      <c r="BA79" s="1253"/>
      <c r="BB79" s="1252" t="s">
        <v>618</v>
      </c>
      <c r="BC79" s="1252"/>
      <c r="BD79" s="1252"/>
      <c r="BE79" s="1252"/>
      <c r="BF79" s="1252"/>
      <c r="BG79" s="1252"/>
      <c r="BH79" s="1252"/>
      <c r="BI79" s="1252"/>
      <c r="BJ79" s="1252"/>
      <c r="BK79" s="1252"/>
      <c r="BL79" s="1252"/>
      <c r="BM79" s="1252"/>
      <c r="BN79" s="1252"/>
      <c r="BO79" s="1252"/>
      <c r="BP79" s="1251">
        <v>6.8</v>
      </c>
      <c r="BQ79" s="1251"/>
      <c r="BR79" s="1251"/>
      <c r="BS79" s="1251"/>
      <c r="BT79" s="1251"/>
      <c r="BU79" s="1251"/>
      <c r="BV79" s="1251"/>
      <c r="BW79" s="1251"/>
      <c r="BX79" s="1251">
        <v>6.8</v>
      </c>
      <c r="BY79" s="1251"/>
      <c r="BZ79" s="1251"/>
      <c r="CA79" s="1251"/>
      <c r="CB79" s="1251"/>
      <c r="CC79" s="1251"/>
      <c r="CD79" s="1251"/>
      <c r="CE79" s="1251"/>
      <c r="CF79" s="1251">
        <v>6.6</v>
      </c>
      <c r="CG79" s="1251"/>
      <c r="CH79" s="1251"/>
      <c r="CI79" s="1251"/>
      <c r="CJ79" s="1251"/>
      <c r="CK79" s="1251"/>
      <c r="CL79" s="1251"/>
      <c r="CM79" s="1251"/>
      <c r="CN79" s="1251">
        <v>6.4</v>
      </c>
      <c r="CO79" s="1251"/>
      <c r="CP79" s="1251"/>
      <c r="CQ79" s="1251"/>
      <c r="CR79" s="1251"/>
      <c r="CS79" s="1251"/>
      <c r="CT79" s="1251"/>
      <c r="CU79" s="1251"/>
      <c r="CV79" s="1251">
        <v>6.3</v>
      </c>
      <c r="CW79" s="1251"/>
      <c r="CX79" s="1251"/>
      <c r="CY79" s="1251"/>
      <c r="CZ79" s="1251"/>
      <c r="DA79" s="1251"/>
      <c r="DB79" s="1251"/>
      <c r="DC79" s="1251"/>
    </row>
    <row r="80" spans="2:107" ht="13.5">
      <c r="B80" s="1245"/>
      <c r="G80" s="1256"/>
      <c r="H80" s="1256"/>
      <c r="I80" s="1255"/>
      <c r="J80" s="1255"/>
      <c r="K80" s="1254"/>
      <c r="L80" s="1254"/>
      <c r="M80" s="1254"/>
      <c r="N80" s="1254"/>
      <c r="AN80" s="1253"/>
      <c r="AO80" s="1253"/>
      <c r="AP80" s="1253"/>
      <c r="AQ80" s="1253"/>
      <c r="AR80" s="1253"/>
      <c r="AS80" s="1253"/>
      <c r="AT80" s="1253"/>
      <c r="AU80" s="1253"/>
      <c r="AV80" s="1253"/>
      <c r="AW80" s="1253"/>
      <c r="AX80" s="1253"/>
      <c r="AY80" s="1253"/>
      <c r="AZ80" s="1253"/>
      <c r="BA80" s="1253"/>
      <c r="BB80" s="1252"/>
      <c r="BC80" s="1252"/>
      <c r="BD80" s="1252"/>
      <c r="BE80" s="1252"/>
      <c r="BF80" s="1252"/>
      <c r="BG80" s="1252"/>
      <c r="BH80" s="1252"/>
      <c r="BI80" s="1252"/>
      <c r="BJ80" s="1252"/>
      <c r="BK80" s="1252"/>
      <c r="BL80" s="1252"/>
      <c r="BM80" s="1252"/>
      <c r="BN80" s="1252"/>
      <c r="BO80" s="1252"/>
      <c r="BP80" s="1251"/>
      <c r="BQ80" s="1251"/>
      <c r="BR80" s="1251"/>
      <c r="BS80" s="1251"/>
      <c r="BT80" s="1251"/>
      <c r="BU80" s="1251"/>
      <c r="BV80" s="1251"/>
      <c r="BW80" s="1251"/>
      <c r="BX80" s="1251"/>
      <c r="BY80" s="1251"/>
      <c r="BZ80" s="1251"/>
      <c r="CA80" s="1251"/>
      <c r="CB80" s="1251"/>
      <c r="CC80" s="1251"/>
      <c r="CD80" s="1251"/>
      <c r="CE80" s="1251"/>
      <c r="CF80" s="1251"/>
      <c r="CG80" s="1251"/>
      <c r="CH80" s="1251"/>
      <c r="CI80" s="1251"/>
      <c r="CJ80" s="1251"/>
      <c r="CK80" s="1251"/>
      <c r="CL80" s="1251"/>
      <c r="CM80" s="1251"/>
      <c r="CN80" s="1251"/>
      <c r="CO80" s="1251"/>
      <c r="CP80" s="1251"/>
      <c r="CQ80" s="1251"/>
      <c r="CR80" s="1251"/>
      <c r="CS80" s="1251"/>
      <c r="CT80" s="1251"/>
      <c r="CU80" s="1251"/>
      <c r="CV80" s="1251"/>
      <c r="CW80" s="1251"/>
      <c r="CX80" s="1251"/>
      <c r="CY80" s="1251"/>
      <c r="CZ80" s="1251"/>
      <c r="DA80" s="1251"/>
      <c r="DB80" s="1251"/>
      <c r="DC80" s="1251"/>
    </row>
    <row r="81" spans="2:109" ht="13.5">
      <c r="B81" s="1245"/>
    </row>
    <row r="82" spans="2:109" ht="17.25">
      <c r="B82" s="1245"/>
      <c r="K82" s="1250"/>
      <c r="L82" s="1250"/>
      <c r="M82" s="1250"/>
      <c r="N82" s="1250"/>
      <c r="AQ82" s="1250"/>
      <c r="AR82" s="1250"/>
      <c r="AS82" s="1250"/>
      <c r="AT82" s="1250"/>
      <c r="BC82" s="1250"/>
      <c r="BD82" s="1250"/>
      <c r="BE82" s="1250"/>
      <c r="BF82" s="1250"/>
      <c r="BO82" s="1250"/>
      <c r="BP82" s="1250"/>
      <c r="BQ82" s="1250"/>
      <c r="BR82" s="1250"/>
      <c r="CA82" s="1250"/>
      <c r="CB82" s="1250"/>
      <c r="CC82" s="1250"/>
      <c r="CD82" s="1250"/>
      <c r="CM82" s="1250"/>
      <c r="CN82" s="1250"/>
      <c r="CO82" s="1250"/>
      <c r="CP82" s="1250"/>
      <c r="CY82" s="1250"/>
      <c r="CZ82" s="1250"/>
      <c r="DA82" s="1250"/>
      <c r="DB82" s="1250"/>
      <c r="DC82" s="1250"/>
    </row>
    <row r="83" spans="2:109" ht="13.5">
      <c r="B83" s="1249"/>
      <c r="C83" s="1248"/>
      <c r="D83" s="1248"/>
      <c r="E83" s="1248"/>
      <c r="F83" s="1248"/>
      <c r="G83" s="1248"/>
      <c r="H83" s="1248"/>
      <c r="I83" s="1248"/>
      <c r="J83" s="1248"/>
      <c r="K83" s="1248"/>
      <c r="L83" s="1248"/>
      <c r="M83" s="1248"/>
      <c r="N83" s="1248"/>
      <c r="O83" s="1248"/>
      <c r="P83" s="1248"/>
      <c r="Q83" s="1248"/>
      <c r="R83" s="1248"/>
      <c r="S83" s="1248"/>
      <c r="T83" s="1248"/>
      <c r="U83" s="1248"/>
      <c r="V83" s="1248"/>
      <c r="W83" s="1248"/>
      <c r="X83" s="1248"/>
      <c r="Y83" s="1248"/>
      <c r="Z83" s="1248"/>
      <c r="AA83" s="1248"/>
      <c r="AB83" s="1248"/>
      <c r="AC83" s="1248"/>
      <c r="AD83" s="1248"/>
      <c r="AE83" s="1248"/>
      <c r="AF83" s="1248"/>
      <c r="AG83" s="1248"/>
      <c r="AH83" s="1248"/>
      <c r="AI83" s="1248"/>
      <c r="AJ83" s="1248"/>
      <c r="AK83" s="1248"/>
      <c r="AL83" s="1248"/>
      <c r="AM83" s="1248"/>
      <c r="AN83" s="1248"/>
      <c r="AO83" s="1248"/>
      <c r="AP83" s="1248"/>
      <c r="AQ83" s="1248"/>
      <c r="AR83" s="1248"/>
      <c r="AS83" s="1248"/>
      <c r="AT83" s="1248"/>
      <c r="AU83" s="1248"/>
      <c r="AV83" s="1248"/>
      <c r="AW83" s="1248"/>
      <c r="AX83" s="1248"/>
      <c r="AY83" s="1248"/>
      <c r="AZ83" s="1248"/>
      <c r="BA83" s="1248"/>
      <c r="BB83" s="1248"/>
      <c r="BC83" s="1248"/>
      <c r="BD83" s="1248"/>
      <c r="BE83" s="1248"/>
      <c r="BF83" s="1248"/>
      <c r="BG83" s="1248"/>
      <c r="BH83" s="1248"/>
      <c r="BI83" s="1248"/>
      <c r="BJ83" s="1248"/>
      <c r="BK83" s="1248"/>
      <c r="BL83" s="1248"/>
      <c r="BM83" s="1248"/>
      <c r="BN83" s="1248"/>
      <c r="BO83" s="1248"/>
      <c r="BP83" s="1248"/>
      <c r="BQ83" s="1248"/>
      <c r="BR83" s="1248"/>
      <c r="BS83" s="1248"/>
      <c r="BT83" s="1248"/>
      <c r="BU83" s="1248"/>
      <c r="BV83" s="1248"/>
      <c r="BW83" s="1248"/>
      <c r="BX83" s="1248"/>
      <c r="BY83" s="1248"/>
      <c r="BZ83" s="1248"/>
      <c r="CA83" s="1248"/>
      <c r="CB83" s="1248"/>
      <c r="CC83" s="1248"/>
      <c r="CD83" s="1248"/>
      <c r="CE83" s="1248"/>
      <c r="CF83" s="1248"/>
      <c r="CG83" s="1248"/>
      <c r="CH83" s="1248"/>
      <c r="CI83" s="1248"/>
      <c r="CJ83" s="1248"/>
      <c r="CK83" s="1248"/>
      <c r="CL83" s="1248"/>
      <c r="CM83" s="1248"/>
      <c r="CN83" s="1248"/>
      <c r="CO83" s="1248"/>
      <c r="CP83" s="1248"/>
      <c r="CQ83" s="1248"/>
      <c r="CR83" s="1248"/>
      <c r="CS83" s="1248"/>
      <c r="CT83" s="1248"/>
      <c r="CU83" s="1248"/>
      <c r="CV83" s="1248"/>
      <c r="CW83" s="1248"/>
      <c r="CX83" s="1248"/>
      <c r="CY83" s="1248"/>
      <c r="CZ83" s="1248"/>
      <c r="DA83" s="1248"/>
      <c r="DB83" s="1248"/>
      <c r="DC83" s="1248"/>
      <c r="DD83" s="1247"/>
    </row>
    <row r="84" spans="2:109" ht="13.5">
      <c r="DD84" s="1244"/>
      <c r="DE84" s="1244"/>
    </row>
    <row r="85" spans="2:109" ht="13.5">
      <c r="DD85" s="1244"/>
      <c r="DE85" s="1244"/>
    </row>
  </sheetData>
  <sheetProtection algorithmName="SHA-512" hashValue="i3vgIkxspDuRlxQT1DM7121jKOyKPDlAPKJIMC6mZmmtzcD/AJt6D73wLv6JWFC4m0goY9DKauuRND3JYk8Yyw==" saltValue="SKSymrYxkpAEdWysZ6SxYg==" spinCount="100000" sheet="1" objects="1" scenarios="1" formatCells="0"/>
  <dataConsolidate/>
  <mergeCells count="112">
    <mergeCell ref="CN51:CU52"/>
    <mergeCell ref="G51:H54"/>
    <mergeCell ref="AN43:DC47"/>
    <mergeCell ref="CV53:DC54"/>
    <mergeCell ref="G50:J50"/>
    <mergeCell ref="AN50:BO50"/>
    <mergeCell ref="BP50:BW50"/>
    <mergeCell ref="BX50:CE50"/>
    <mergeCell ref="CF50:CM50"/>
    <mergeCell ref="CN50:CU50"/>
    <mergeCell ref="CV50:DC50"/>
    <mergeCell ref="CV51:DC52"/>
    <mergeCell ref="N53:N54"/>
    <mergeCell ref="BB53:BO54"/>
    <mergeCell ref="BP53:BW54"/>
    <mergeCell ref="BX53:CE54"/>
    <mergeCell ref="CF53:CM54"/>
    <mergeCell ref="AN51:BA54"/>
    <mergeCell ref="BB51:BO52"/>
    <mergeCell ref="BP51:BW52"/>
    <mergeCell ref="BX51:CE52"/>
    <mergeCell ref="CF51:CM52"/>
    <mergeCell ref="M55:M56"/>
    <mergeCell ref="N55:N56"/>
    <mergeCell ref="AN55:BA58"/>
    <mergeCell ref="BB55:BO56"/>
    <mergeCell ref="BP55:BW56"/>
    <mergeCell ref="BP57:BW58"/>
    <mergeCell ref="M57:M58"/>
    <mergeCell ref="N57:N58"/>
    <mergeCell ref="BB57:BO58"/>
    <mergeCell ref="I57:J58"/>
    <mergeCell ref="K57:K58"/>
    <mergeCell ref="G55:H58"/>
    <mergeCell ref="I55:J56"/>
    <mergeCell ref="K55:K56"/>
    <mergeCell ref="L55:L56"/>
    <mergeCell ref="L57:L58"/>
    <mergeCell ref="CN53:CU54"/>
    <mergeCell ref="I51:J52"/>
    <mergeCell ref="K51:K52"/>
    <mergeCell ref="L51:L52"/>
    <mergeCell ref="M51:M52"/>
    <mergeCell ref="N51:N52"/>
    <mergeCell ref="I53:J54"/>
    <mergeCell ref="K53:K54"/>
    <mergeCell ref="L53:L54"/>
    <mergeCell ref="M53:M54"/>
    <mergeCell ref="BX73:CE74"/>
    <mergeCell ref="CF73:CM74"/>
    <mergeCell ref="CN73:CU74"/>
    <mergeCell ref="BX57:CE58"/>
    <mergeCell ref="CF57:CM58"/>
    <mergeCell ref="CN57:CU58"/>
    <mergeCell ref="AN73:BA76"/>
    <mergeCell ref="BB73:BO74"/>
    <mergeCell ref="BP73:BW74"/>
    <mergeCell ref="G72:J72"/>
    <mergeCell ref="AN72:BO72"/>
    <mergeCell ref="BP72:BW72"/>
    <mergeCell ref="G73:H76"/>
    <mergeCell ref="I73:J74"/>
    <mergeCell ref="K73:K74"/>
    <mergeCell ref="L73:L74"/>
    <mergeCell ref="M73:M74"/>
    <mergeCell ref="N73:N74"/>
    <mergeCell ref="AN65:DC69"/>
    <mergeCell ref="BX55:CE56"/>
    <mergeCell ref="CF55:CM56"/>
    <mergeCell ref="CN55:CU56"/>
    <mergeCell ref="CV55:DC56"/>
    <mergeCell ref="CV72:DC72"/>
    <mergeCell ref="BX72:CE72"/>
    <mergeCell ref="CF72:CM72"/>
    <mergeCell ref="CN72:CU72"/>
    <mergeCell ref="CV57:DC58"/>
    <mergeCell ref="BB75:BO76"/>
    <mergeCell ref="BP75:BW76"/>
    <mergeCell ref="BX75:CE76"/>
    <mergeCell ref="CF75:CM76"/>
    <mergeCell ref="CN75:CU76"/>
    <mergeCell ref="CV75:DC76"/>
    <mergeCell ref="BP77:BW78"/>
    <mergeCell ref="BX77:CE78"/>
    <mergeCell ref="CF77:CM78"/>
    <mergeCell ref="CF79:CM80"/>
    <mergeCell ref="CV73:DC74"/>
    <mergeCell ref="I75:J76"/>
    <mergeCell ref="K75:K76"/>
    <mergeCell ref="L75:L76"/>
    <mergeCell ref="M75:M76"/>
    <mergeCell ref="N75:N76"/>
    <mergeCell ref="CV79:DC80"/>
    <mergeCell ref="CN77:CU78"/>
    <mergeCell ref="CV77:DC78"/>
    <mergeCell ref="I79:J80"/>
    <mergeCell ref="K79:K80"/>
    <mergeCell ref="L79:L80"/>
    <mergeCell ref="M79:M80"/>
    <mergeCell ref="N79:N80"/>
    <mergeCell ref="BB79:BO80"/>
    <mergeCell ref="BP79:BW80"/>
    <mergeCell ref="G77:H80"/>
    <mergeCell ref="I77:J78"/>
    <mergeCell ref="K77:K78"/>
    <mergeCell ref="L77:L78"/>
    <mergeCell ref="M77:M78"/>
    <mergeCell ref="CN79:CU80"/>
    <mergeCell ref="BX79:CE80"/>
    <mergeCell ref="N77:N78"/>
    <mergeCell ref="AN77:BA80"/>
    <mergeCell ref="BB77:BO78"/>
  </mergeCells>
  <phoneticPr fontId="2"/>
  <printOptions horizontalCentered="1" verticalCentered="1"/>
  <pageMargins left="0" right="0" top="0.19685039370078741" bottom="0.31496062992125984" header="0.39370078740157483" footer="0"/>
  <pageSetup paperSize="9" scale="50"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34" zoomScaleNormal="100" zoomScaleSheetLayoutView="70" workbookViewId="0">
      <selection activeCell="CN39" sqref="CN39"/>
    </sheetView>
  </sheetViews>
  <sheetFormatPr defaultColWidth="0" defaultRowHeight="13.5" customHeight="1" zeroHeight="1"/>
  <cols>
    <col min="1" max="34" width="2.5" style="256" customWidth="1"/>
    <col min="35" max="122" width="2.5" style="255" customWidth="1"/>
    <col min="123" max="16384" width="2.5" style="255" hidden="1"/>
  </cols>
  <sheetData>
    <row r="1" spans="1:34" ht="13.5" customHeight="1">
      <c r="A1" s="255"/>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1:34">
      <c r="S2" s="255"/>
      <c r="AH2" s="255"/>
    </row>
    <row r="3" spans="1: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1:34"/>
    <row r="5" spans="1:34"/>
    <row r="6" spans="1:34"/>
    <row r="7" spans="1:34"/>
    <row r="8" spans="1:34"/>
    <row r="9" spans="1:34">
      <c r="AH9" s="255"/>
    </row>
    <row r="10" spans="1:34"/>
    <row r="11" spans="1:34"/>
    <row r="12" spans="1:34"/>
    <row r="13" spans="1:34"/>
    <row r="14" spans="1:34"/>
    <row r="15" spans="1:34"/>
    <row r="16" spans="1: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cNsFYiZ7Pr9haLIpKkuDvT4Unmemcg1v6N5ywQoUErQGH4E/fKQq9f0e0cZgUrwW6pnkQAMfMdPmyWSsTI6Cmw==" saltValue="B8Kg35N0aeJllHE9A7siJA=="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R125"/>
  <sheetViews>
    <sheetView showGridLines="0" topLeftCell="A61" zoomScaleNormal="100" zoomScaleSheetLayoutView="55" workbookViewId="0">
      <selection activeCell="CN39" sqref="CN39"/>
    </sheetView>
  </sheetViews>
  <sheetFormatPr defaultColWidth="0" defaultRowHeight="13.5" customHeight="1" zeroHeight="1"/>
  <cols>
    <col min="1" max="34" width="2.5" style="256" customWidth="1"/>
    <col min="35" max="122" width="2.5" style="255" customWidth="1"/>
    <col min="123" max="16384" width="2.5" style="255" hidden="1"/>
  </cols>
  <sheetData>
    <row r="1" spans="2:34" ht="13.5" customHeight="1">
      <c r="B1" s="255"/>
      <c r="C1" s="255"/>
      <c r="D1" s="255"/>
      <c r="E1" s="255"/>
      <c r="F1" s="255"/>
      <c r="G1" s="255"/>
      <c r="H1" s="255"/>
      <c r="I1" s="255"/>
      <c r="J1" s="255"/>
      <c r="K1" s="255"/>
      <c r="L1" s="255"/>
      <c r="M1" s="255"/>
      <c r="N1" s="255"/>
      <c r="O1" s="255"/>
      <c r="P1" s="255"/>
      <c r="Q1" s="255"/>
      <c r="R1" s="255"/>
      <c r="S1" s="255"/>
      <c r="T1" s="255"/>
      <c r="U1" s="255"/>
      <c r="V1" s="255"/>
      <c r="W1" s="255"/>
      <c r="X1" s="255"/>
      <c r="Y1" s="255"/>
      <c r="Z1" s="255"/>
      <c r="AA1" s="255"/>
      <c r="AB1" s="255"/>
      <c r="AC1" s="255"/>
      <c r="AD1" s="255"/>
      <c r="AE1" s="255"/>
      <c r="AF1" s="255"/>
      <c r="AG1" s="255"/>
      <c r="AH1" s="255"/>
    </row>
    <row r="2" spans="2:34">
      <c r="S2" s="255"/>
      <c r="AH2" s="255"/>
    </row>
    <row r="3" spans="2:34">
      <c r="C3" s="255"/>
      <c r="D3" s="255"/>
      <c r="E3" s="255"/>
      <c r="F3" s="255"/>
      <c r="G3" s="255"/>
      <c r="H3" s="255"/>
      <c r="I3" s="255"/>
      <c r="J3" s="255"/>
      <c r="K3" s="255"/>
      <c r="L3" s="255"/>
      <c r="M3" s="255"/>
      <c r="N3" s="255"/>
      <c r="O3" s="255"/>
      <c r="P3" s="255"/>
      <c r="Q3" s="255"/>
      <c r="R3" s="255"/>
      <c r="S3" s="255"/>
      <c r="U3" s="255"/>
      <c r="V3" s="255"/>
      <c r="W3" s="255"/>
      <c r="X3" s="255"/>
      <c r="Y3" s="255"/>
      <c r="Z3" s="255"/>
      <c r="AA3" s="255"/>
      <c r="AB3" s="255"/>
      <c r="AC3" s="255"/>
      <c r="AD3" s="255"/>
      <c r="AE3" s="255"/>
      <c r="AF3" s="255"/>
      <c r="AG3" s="255"/>
      <c r="AH3" s="255"/>
    </row>
    <row r="4" spans="2:34"/>
    <row r="5" spans="2:34"/>
    <row r="6" spans="2:34"/>
    <row r="7" spans="2:34"/>
    <row r="8" spans="2:34"/>
    <row r="9" spans="2:34">
      <c r="AH9" s="255"/>
    </row>
    <row r="10" spans="2:34"/>
    <row r="11" spans="2:34"/>
    <row r="12" spans="2:34"/>
    <row r="13" spans="2:34"/>
    <row r="14" spans="2:34"/>
    <row r="15" spans="2:34"/>
    <row r="16" spans="2:34"/>
    <row r="17" spans="12:34">
      <c r="AH17" s="255"/>
    </row>
    <row r="18" spans="12:34"/>
    <row r="19" spans="12:34"/>
    <row r="20" spans="12:34">
      <c r="AH20" s="255"/>
    </row>
    <row r="21" spans="12:34">
      <c r="AH21" s="255"/>
    </row>
    <row r="22" spans="12:34"/>
    <row r="23" spans="12:34"/>
    <row r="24" spans="12:34">
      <c r="Q24" s="255"/>
    </row>
    <row r="25" spans="12:34"/>
    <row r="26" spans="12:34"/>
    <row r="27" spans="12:34"/>
    <row r="28" spans="12:34">
      <c r="O28" s="255"/>
      <c r="T28" s="255"/>
      <c r="AH28" s="255"/>
    </row>
    <row r="29" spans="12:34"/>
    <row r="30" spans="12:34"/>
    <row r="31" spans="12:34">
      <c r="Q31" s="255"/>
    </row>
    <row r="32" spans="12:34">
      <c r="L32" s="255"/>
    </row>
    <row r="33" spans="2:34">
      <c r="C33" s="255"/>
      <c r="E33" s="255"/>
      <c r="G33" s="255"/>
      <c r="I33" s="255"/>
      <c r="X33" s="255"/>
    </row>
    <row r="34" spans="2:34">
      <c r="B34" s="255"/>
      <c r="P34" s="255"/>
      <c r="R34" s="255"/>
      <c r="T34" s="255"/>
    </row>
    <row r="35" spans="2:34">
      <c r="D35" s="255"/>
      <c r="W35" s="255"/>
      <c r="AC35" s="255"/>
      <c r="AD35" s="255"/>
      <c r="AE35" s="255"/>
      <c r="AF35" s="255"/>
      <c r="AG35" s="255"/>
      <c r="AH35" s="255"/>
    </row>
    <row r="36" spans="2:34">
      <c r="H36" s="255"/>
      <c r="J36" s="255"/>
      <c r="K36" s="255"/>
      <c r="M36" s="255"/>
      <c r="Y36" s="255"/>
      <c r="Z36" s="255"/>
      <c r="AA36" s="255"/>
      <c r="AB36" s="255"/>
      <c r="AC36" s="255"/>
      <c r="AD36" s="255"/>
      <c r="AE36" s="255"/>
      <c r="AF36" s="255"/>
      <c r="AG36" s="255"/>
      <c r="AH36" s="255"/>
    </row>
    <row r="37" spans="2:34">
      <c r="AH37" s="255"/>
    </row>
    <row r="38" spans="2:34">
      <c r="AG38" s="255"/>
      <c r="AH38" s="255"/>
    </row>
    <row r="39" spans="2:34"/>
    <row r="40" spans="2:34">
      <c r="X40" s="255"/>
    </row>
    <row r="41" spans="2:34">
      <c r="R41" s="255"/>
    </row>
    <row r="42" spans="2:34">
      <c r="W42" s="255"/>
    </row>
    <row r="43" spans="2:34">
      <c r="Y43" s="255"/>
      <c r="Z43" s="255"/>
      <c r="AA43" s="255"/>
      <c r="AB43" s="255"/>
      <c r="AC43" s="255"/>
      <c r="AD43" s="255"/>
      <c r="AE43" s="255"/>
      <c r="AF43" s="255"/>
      <c r="AG43" s="255"/>
      <c r="AH43" s="255"/>
    </row>
    <row r="44" spans="2:34">
      <c r="AH44" s="255"/>
    </row>
    <row r="45" spans="2:34">
      <c r="X45" s="255"/>
    </row>
    <row r="46" spans="2:34"/>
    <row r="47" spans="2:34"/>
    <row r="48" spans="2:34">
      <c r="W48" s="255"/>
      <c r="Y48" s="255"/>
      <c r="Z48" s="255"/>
      <c r="AA48" s="255"/>
      <c r="AB48" s="255"/>
      <c r="AC48" s="255"/>
      <c r="AD48" s="255"/>
      <c r="AE48" s="255"/>
      <c r="AF48" s="255"/>
      <c r="AG48" s="255"/>
      <c r="AH48" s="255"/>
    </row>
    <row r="49" spans="28:34"/>
    <row r="50" spans="28:34">
      <c r="AE50" s="255"/>
      <c r="AF50" s="255"/>
      <c r="AG50" s="255"/>
      <c r="AH50" s="255"/>
    </row>
    <row r="51" spans="28:34">
      <c r="AC51" s="255"/>
      <c r="AD51" s="255"/>
      <c r="AE51" s="255"/>
      <c r="AF51" s="255"/>
      <c r="AG51" s="255"/>
      <c r="AH51" s="255"/>
    </row>
    <row r="52" spans="28:34"/>
    <row r="53" spans="28:34">
      <c r="AF53" s="255"/>
      <c r="AG53" s="255"/>
      <c r="AH53" s="255"/>
    </row>
    <row r="54" spans="28:34">
      <c r="AH54" s="255"/>
    </row>
    <row r="55" spans="28:34"/>
    <row r="56" spans="28:34">
      <c r="AB56" s="255"/>
      <c r="AC56" s="255"/>
      <c r="AD56" s="255"/>
      <c r="AE56" s="255"/>
      <c r="AF56" s="255"/>
      <c r="AG56" s="255"/>
      <c r="AH56" s="255"/>
    </row>
    <row r="57" spans="28:34">
      <c r="AH57" s="255"/>
    </row>
    <row r="58" spans="28:34">
      <c r="AH58" s="255"/>
    </row>
    <row r="59" spans="28:34">
      <c r="AG59" s="255"/>
      <c r="AH59" s="255"/>
    </row>
    <row r="60" spans="28:34"/>
    <row r="61" spans="28:34"/>
    <row r="62" spans="28:34"/>
    <row r="63" spans="28:34">
      <c r="AH63" s="255"/>
    </row>
    <row r="64" spans="28:34">
      <c r="AG64" s="255"/>
      <c r="AH64" s="255"/>
    </row>
    <row r="65" spans="28:34"/>
    <row r="66" spans="28:34"/>
    <row r="67" spans="28:34"/>
    <row r="68" spans="28:34">
      <c r="AB68" s="255"/>
      <c r="AC68" s="255"/>
      <c r="AD68" s="255"/>
      <c r="AE68" s="255"/>
      <c r="AF68" s="255"/>
      <c r="AG68" s="255"/>
      <c r="AH68" s="255"/>
    </row>
    <row r="69" spans="28:34">
      <c r="AF69" s="255"/>
      <c r="AG69" s="255"/>
      <c r="AH69" s="255"/>
    </row>
    <row r="70" spans="28:34"/>
    <row r="71" spans="28:34"/>
    <row r="72" spans="28:34"/>
    <row r="73" spans="28:34"/>
    <row r="74" spans="28:34"/>
    <row r="75" spans="28:34">
      <c r="AH75" s="255"/>
    </row>
    <row r="76" spans="28:34">
      <c r="AF76" s="255"/>
      <c r="AG76" s="255"/>
      <c r="AH76" s="255"/>
    </row>
    <row r="77" spans="28:34">
      <c r="AG77" s="255"/>
      <c r="AH77" s="255"/>
    </row>
    <row r="78" spans="28:34"/>
    <row r="79" spans="28:34"/>
    <row r="80" spans="28:34"/>
    <row r="81" spans="25:34"/>
    <row r="82" spans="25:34">
      <c r="Y82" s="255"/>
    </row>
    <row r="83" spans="25:34">
      <c r="Y83" s="255"/>
      <c r="Z83" s="255"/>
      <c r="AA83" s="255"/>
      <c r="AB83" s="255"/>
      <c r="AC83" s="255"/>
      <c r="AD83" s="255"/>
      <c r="AE83" s="255"/>
      <c r="AF83" s="255"/>
      <c r="AG83" s="255"/>
      <c r="AH83" s="255"/>
    </row>
    <row r="84" spans="25:34"/>
    <row r="85" spans="25:34"/>
    <row r="86" spans="25:34"/>
    <row r="87" spans="25:34"/>
    <row r="88" spans="25:34">
      <c r="AH88" s="255"/>
    </row>
    <row r="89" spans="25:34"/>
    <row r="90" spans="25:34"/>
    <row r="91" spans="25:34"/>
    <row r="92" spans="25:34" ht="13.5" customHeight="1"/>
    <row r="93" spans="25:34" ht="13.5" customHeight="1"/>
    <row r="94" spans="25:34" ht="13.5" customHeight="1">
      <c r="AF94" s="255"/>
      <c r="AG94" s="255"/>
      <c r="AH94" s="255"/>
    </row>
    <row r="95" spans="25:34" ht="13.5" customHeight="1">
      <c r="AH95" s="255"/>
    </row>
    <row r="96" spans="25:34" ht="13.5" customHeight="1"/>
    <row r="97" spans="33:34" ht="13.5" customHeight="1"/>
    <row r="98" spans="33:34" ht="13.5" customHeight="1"/>
    <row r="99" spans="33:34" ht="13.5" customHeight="1"/>
    <row r="100" spans="33:34" ht="13.5" customHeight="1"/>
    <row r="101" spans="33:34" ht="13.5" customHeight="1">
      <c r="AH101" s="255"/>
    </row>
    <row r="102" spans="33:34" ht="13.5" customHeight="1"/>
    <row r="103" spans="33:34" ht="13.5" customHeight="1"/>
    <row r="104" spans="33:34" ht="13.5" customHeight="1">
      <c r="AG104" s="255"/>
      <c r="AH104" s="255"/>
    </row>
    <row r="105" spans="33:34" ht="13.5" customHeight="1"/>
    <row r="106" spans="33:34" ht="13.5" customHeight="1"/>
    <row r="107" spans="33:34" ht="13.5" customHeight="1"/>
    <row r="108" spans="33:34" ht="13.5" customHeight="1"/>
    <row r="109" spans="33:34" ht="13.5" customHeight="1"/>
    <row r="110" spans="33:34" ht="13.5" customHeight="1"/>
    <row r="111" spans="33:34" ht="13.5" customHeight="1"/>
    <row r="112" spans="33:34" ht="13.5" customHeight="1"/>
    <row r="113" spans="34:122" ht="13.5" customHeight="1"/>
    <row r="114" spans="34:122" ht="13.5" customHeight="1"/>
    <row r="115" spans="34:122" ht="13.5" customHeight="1"/>
    <row r="116" spans="34:122" ht="13.5" customHeight="1">
      <c r="AH116" s="255"/>
    </row>
    <row r="117" spans="34:122" ht="13.5" customHeight="1"/>
    <row r="118" spans="34:122" ht="13.5" customHeight="1"/>
    <row r="119" spans="34:122" ht="13.5" customHeight="1"/>
    <row r="120" spans="34:122" ht="13.5" customHeight="1">
      <c r="AH120" s="255"/>
    </row>
    <row r="121" spans="34:122" ht="13.5" customHeight="1">
      <c r="AH121" s="255"/>
    </row>
    <row r="122" spans="34:122" ht="13.5" customHeight="1"/>
    <row r="123" spans="34:122" ht="13.5" customHeight="1"/>
    <row r="124" spans="34:122" ht="13.5" customHeight="1"/>
    <row r="125" spans="34:122" ht="13.5" customHeight="1">
      <c r="DR125" s="255" t="s">
        <v>515</v>
      </c>
    </row>
  </sheetData>
  <sheetProtection algorithmName="SHA-512" hashValue="++CUrweDP986sN1RNnZ4Hy9cX85rQkLt2WO2YE8zpbh6NoLHF1urBp41MuzioBM2sdj0/eKvX3SwMqwv4EZxGQ==" saltValue="9VyWFTbdWOvNbDoRO+YRng==" spinCount="100000" sheet="1" objects="1" scenarios="1"/>
  <dataConsolidate/>
  <phoneticPr fontId="2"/>
  <printOptions horizontalCentered="1" verticalCentered="1"/>
  <pageMargins left="0" right="0" top="0.19685039370078741" bottom="0" header="0.39370078740157483" footer="0"/>
  <pageSetup paperSize="9" scale="35"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cols>
    <col min="1" max="1" width="45.875" style="141" customWidth="1"/>
    <col min="2" max="8" width="13.375" style="141" customWidth="1"/>
    <col min="9" max="16384" width="11.125" style="141"/>
  </cols>
  <sheetData>
    <row r="1" spans="1:8">
      <c r="A1" s="135"/>
      <c r="B1" s="136"/>
      <c r="C1" s="137"/>
      <c r="D1" s="138"/>
      <c r="E1" s="139"/>
      <c r="F1" s="139"/>
      <c r="G1" s="139"/>
      <c r="H1" s="140"/>
    </row>
    <row r="2" spans="1:8">
      <c r="A2" s="142"/>
      <c r="B2" s="143"/>
      <c r="C2" s="144"/>
      <c r="D2" s="145" t="s">
        <v>52</v>
      </c>
      <c r="E2" s="146"/>
      <c r="F2" s="147" t="s">
        <v>565</v>
      </c>
      <c r="G2" s="148"/>
      <c r="H2" s="149"/>
    </row>
    <row r="3" spans="1:8">
      <c r="A3" s="145" t="s">
        <v>558</v>
      </c>
      <c r="B3" s="150"/>
      <c r="C3" s="151"/>
      <c r="D3" s="152">
        <v>85639</v>
      </c>
      <c r="E3" s="153"/>
      <c r="F3" s="154">
        <v>52191</v>
      </c>
      <c r="G3" s="155"/>
      <c r="H3" s="156"/>
    </row>
    <row r="4" spans="1:8">
      <c r="A4" s="157"/>
      <c r="B4" s="158"/>
      <c r="C4" s="159"/>
      <c r="D4" s="160">
        <v>57819</v>
      </c>
      <c r="E4" s="161"/>
      <c r="F4" s="162">
        <v>24843</v>
      </c>
      <c r="G4" s="163"/>
      <c r="H4" s="164"/>
    </row>
    <row r="5" spans="1:8">
      <c r="A5" s="145" t="s">
        <v>560</v>
      </c>
      <c r="B5" s="150"/>
      <c r="C5" s="151"/>
      <c r="D5" s="152">
        <v>76681</v>
      </c>
      <c r="E5" s="153"/>
      <c r="F5" s="154">
        <v>47387</v>
      </c>
      <c r="G5" s="155"/>
      <c r="H5" s="156"/>
    </row>
    <row r="6" spans="1:8">
      <c r="A6" s="157"/>
      <c r="B6" s="158"/>
      <c r="C6" s="159"/>
      <c r="D6" s="160">
        <v>66310</v>
      </c>
      <c r="E6" s="161"/>
      <c r="F6" s="162">
        <v>24928</v>
      </c>
      <c r="G6" s="163"/>
      <c r="H6" s="164"/>
    </row>
    <row r="7" spans="1:8">
      <c r="A7" s="145" t="s">
        <v>561</v>
      </c>
      <c r="B7" s="150"/>
      <c r="C7" s="151"/>
      <c r="D7" s="152">
        <v>121970</v>
      </c>
      <c r="E7" s="153"/>
      <c r="F7" s="154">
        <v>51264</v>
      </c>
      <c r="G7" s="155"/>
      <c r="H7" s="156"/>
    </row>
    <row r="8" spans="1:8">
      <c r="A8" s="157"/>
      <c r="B8" s="158"/>
      <c r="C8" s="159"/>
      <c r="D8" s="160">
        <v>101891</v>
      </c>
      <c r="E8" s="161"/>
      <c r="F8" s="162">
        <v>26040</v>
      </c>
      <c r="G8" s="163"/>
      <c r="H8" s="164"/>
    </row>
    <row r="9" spans="1:8">
      <c r="A9" s="145" t="s">
        <v>562</v>
      </c>
      <c r="B9" s="150"/>
      <c r="C9" s="151"/>
      <c r="D9" s="152">
        <v>64023</v>
      </c>
      <c r="E9" s="153"/>
      <c r="F9" s="154">
        <v>52068</v>
      </c>
      <c r="G9" s="155"/>
      <c r="H9" s="156"/>
    </row>
    <row r="10" spans="1:8">
      <c r="A10" s="157"/>
      <c r="B10" s="158"/>
      <c r="C10" s="159"/>
      <c r="D10" s="160">
        <v>50773</v>
      </c>
      <c r="E10" s="161"/>
      <c r="F10" s="162">
        <v>26936</v>
      </c>
      <c r="G10" s="163"/>
      <c r="H10" s="164"/>
    </row>
    <row r="11" spans="1:8">
      <c r="A11" s="145" t="s">
        <v>563</v>
      </c>
      <c r="B11" s="150"/>
      <c r="C11" s="151"/>
      <c r="D11" s="152">
        <v>39555</v>
      </c>
      <c r="E11" s="153"/>
      <c r="F11" s="154">
        <v>47161</v>
      </c>
      <c r="G11" s="155"/>
      <c r="H11" s="156"/>
    </row>
    <row r="12" spans="1:8">
      <c r="A12" s="157"/>
      <c r="B12" s="158"/>
      <c r="C12" s="165"/>
      <c r="D12" s="160">
        <v>29540</v>
      </c>
      <c r="E12" s="161"/>
      <c r="F12" s="162">
        <v>24595</v>
      </c>
      <c r="G12" s="163"/>
      <c r="H12" s="164"/>
    </row>
    <row r="13" spans="1:8">
      <c r="A13" s="145"/>
      <c r="B13" s="150"/>
      <c r="C13" s="166"/>
      <c r="D13" s="167">
        <v>77574</v>
      </c>
      <c r="E13" s="168"/>
      <c r="F13" s="169">
        <v>50014</v>
      </c>
      <c r="G13" s="170"/>
      <c r="H13" s="156"/>
    </row>
    <row r="14" spans="1:8">
      <c r="A14" s="157"/>
      <c r="B14" s="158"/>
      <c r="C14" s="159"/>
      <c r="D14" s="160">
        <v>61267</v>
      </c>
      <c r="E14" s="161"/>
      <c r="F14" s="162">
        <v>25468</v>
      </c>
      <c r="G14" s="163"/>
      <c r="H14" s="164"/>
    </row>
    <row r="17" spans="1:11">
      <c r="A17" s="141" t="s">
        <v>53</v>
      </c>
    </row>
    <row r="18" spans="1:11">
      <c r="A18" s="171"/>
      <c r="B18" s="171" t="str">
        <f>実質収支比率等に係る経年分析!F$46</f>
        <v>H29</v>
      </c>
      <c r="C18" s="171" t="str">
        <f>実質収支比率等に係る経年分析!G$46</f>
        <v>H30</v>
      </c>
      <c r="D18" s="171" t="str">
        <f>実質収支比率等に係る経年分析!H$46</f>
        <v>R01</v>
      </c>
      <c r="E18" s="171" t="str">
        <f>実質収支比率等に係る経年分析!I$46</f>
        <v>R02</v>
      </c>
      <c r="F18" s="171" t="str">
        <f>実質収支比率等に係る経年分析!J$46</f>
        <v>R03</v>
      </c>
    </row>
    <row r="19" spans="1:11">
      <c r="A19" s="171" t="s">
        <v>54</v>
      </c>
      <c r="B19" s="171">
        <f>ROUND(VALUE(SUBSTITUTE(実質収支比率等に係る経年分析!F$48,"▲","-")),2)</f>
        <v>12.15</v>
      </c>
      <c r="C19" s="171">
        <f>ROUND(VALUE(SUBSTITUTE(実質収支比率等に係る経年分析!G$48,"▲","-")),2)</f>
        <v>11.69</v>
      </c>
      <c r="D19" s="171">
        <f>ROUND(VALUE(SUBSTITUTE(実質収支比率等に係る経年分析!H$48,"▲","-")),2)</f>
        <v>13.12</v>
      </c>
      <c r="E19" s="171">
        <f>ROUND(VALUE(SUBSTITUTE(実質収支比率等に係る経年分析!I$48,"▲","-")),2)</f>
        <v>19.670000000000002</v>
      </c>
      <c r="F19" s="171">
        <f>ROUND(VALUE(SUBSTITUTE(実質収支比率等に係る経年分析!J$48,"▲","-")),2)</f>
        <v>21.34</v>
      </c>
    </row>
    <row r="20" spans="1:11">
      <c r="A20" s="171" t="s">
        <v>55</v>
      </c>
      <c r="B20" s="171">
        <f>ROUND(VALUE(SUBSTITUTE(実質収支比率等に係る経年分析!F$47,"▲","-")),2)</f>
        <v>19.829999999999998</v>
      </c>
      <c r="C20" s="171">
        <f>ROUND(VALUE(SUBSTITUTE(実質収支比率等に係る経年分析!G$47,"▲","-")),2)</f>
        <v>20.41</v>
      </c>
      <c r="D20" s="171">
        <f>ROUND(VALUE(SUBSTITUTE(実質収支比率等に係る経年分析!H$47,"▲","-")),2)</f>
        <v>18.239999999999998</v>
      </c>
      <c r="E20" s="171">
        <f>ROUND(VALUE(SUBSTITUTE(実質収支比率等に係る経年分析!I$47,"▲","-")),2)</f>
        <v>15.65</v>
      </c>
      <c r="F20" s="171">
        <f>ROUND(VALUE(SUBSTITUTE(実質収支比率等に係る経年分析!J$47,"▲","-")),2)</f>
        <v>20.13</v>
      </c>
    </row>
    <row r="21" spans="1:11">
      <c r="A21" s="171" t="s">
        <v>56</v>
      </c>
      <c r="B21" s="171">
        <f>IF(ISNUMBER(VALUE(SUBSTITUTE(実質収支比率等に係る経年分析!F$49,"▲","-"))),ROUND(VALUE(SUBSTITUTE(実質収支比率等に係る経年分析!F$49,"▲","-")),2),NA())</f>
        <v>-8.7899999999999991</v>
      </c>
      <c r="C21" s="171">
        <f>IF(ISNUMBER(VALUE(SUBSTITUTE(実質収支比率等に係る経年分析!G$49,"▲","-"))),ROUND(VALUE(SUBSTITUTE(実質収支比率等に係る経年分析!G$49,"▲","-")),2),NA())</f>
        <v>-1.81</v>
      </c>
      <c r="D21" s="171">
        <f>IF(ISNUMBER(VALUE(SUBSTITUTE(実質収支比率等に係る経年分析!H$49,"▲","-"))),ROUND(VALUE(SUBSTITUTE(実質収支比率等に係る経年分析!H$49,"▲","-")),2),NA())</f>
        <v>-0.32</v>
      </c>
      <c r="E21" s="171">
        <f>IF(ISNUMBER(VALUE(SUBSTITUTE(実質収支比率等に係る経年分析!I$49,"▲","-"))),ROUND(VALUE(SUBSTITUTE(実質収支比率等に係る経年分析!I$49,"▲","-")),2),NA())</f>
        <v>5.28</v>
      </c>
      <c r="F21" s="171">
        <f>IF(ISNUMBER(VALUE(SUBSTITUTE(実質収支比率等に係る経年分析!J$49,"▲","-"))),ROUND(VALUE(SUBSTITUTE(実質収支比率等に係る経年分析!J$49,"▲","-")),2),NA())</f>
        <v>0.87</v>
      </c>
    </row>
    <row r="24" spans="1:11">
      <c r="A24" s="141" t="s">
        <v>57</v>
      </c>
    </row>
    <row r="25" spans="1:11">
      <c r="A25" s="172"/>
      <c r="B25" s="172" t="str">
        <f>連結実質赤字比率に係る赤字・黒字の構成分析!F$33</f>
        <v>H29</v>
      </c>
      <c r="C25" s="172"/>
      <c r="D25" s="172" t="str">
        <f>連結実質赤字比率に係る赤字・黒字の構成分析!G$33</f>
        <v>H30</v>
      </c>
      <c r="E25" s="172"/>
      <c r="F25" s="172" t="str">
        <f>連結実質赤字比率に係る赤字・黒字の構成分析!H$33</f>
        <v>R01</v>
      </c>
      <c r="G25" s="172"/>
      <c r="H25" s="172" t="str">
        <f>連結実質赤字比率に係る赤字・黒字の構成分析!I$33</f>
        <v>R02</v>
      </c>
      <c r="I25" s="172"/>
      <c r="J25" s="172" t="str">
        <f>連結実質赤字比率に係る赤字・黒字の構成分析!J$33</f>
        <v>R03</v>
      </c>
      <c r="K25" s="172"/>
    </row>
    <row r="26" spans="1:11">
      <c r="A26" s="172"/>
      <c r="B26" s="172" t="s">
        <v>58</v>
      </c>
      <c r="C26" s="172" t="s">
        <v>59</v>
      </c>
      <c r="D26" s="172" t="s">
        <v>58</v>
      </c>
      <c r="E26" s="172" t="s">
        <v>59</v>
      </c>
      <c r="F26" s="172" t="s">
        <v>58</v>
      </c>
      <c r="G26" s="172" t="s">
        <v>59</v>
      </c>
      <c r="H26" s="172" t="s">
        <v>58</v>
      </c>
      <c r="I26" s="172" t="s">
        <v>59</v>
      </c>
      <c r="J26" s="172" t="s">
        <v>58</v>
      </c>
      <c r="K26" s="172" t="s">
        <v>59</v>
      </c>
    </row>
    <row r="27" spans="1:11">
      <c r="A27" s="172" t="str">
        <f>IF(連結実質赤字比率に係る赤字・黒字の構成分析!C$43="",NA(),連結実質赤字比率に係る赤字・黒字の構成分析!C$43)</f>
        <v>その他会計（黒字）</v>
      </c>
      <c r="B27" s="172" t="e">
        <f>IF(ROUND(VALUE(SUBSTITUTE(連結実質赤字比率に係る赤字・黒字の構成分析!F$43,"▲", "-")), 2) &lt; 0, ABS(ROUND(VALUE(SUBSTITUTE(連結実質赤字比率に係る赤字・黒字の構成分析!F$43,"▲", "-")), 2)), NA())</f>
        <v>#N/A</v>
      </c>
      <c r="C27" s="172">
        <f>IF(ROUND(VALUE(SUBSTITUTE(連結実質赤字比率に係る赤字・黒字の構成分析!F$43,"▲", "-")), 2) &gt;= 0, ABS(ROUND(VALUE(SUBSTITUTE(連結実質赤字比率に係る赤字・黒字の構成分析!F$43,"▲", "-")), 2)), NA())</f>
        <v>0.28999999999999998</v>
      </c>
      <c r="D27" s="172" t="e">
        <f>IF(ROUND(VALUE(SUBSTITUTE(連結実質赤字比率に係る赤字・黒字の構成分析!G$43,"▲", "-")), 2) &lt; 0, ABS(ROUND(VALUE(SUBSTITUTE(連結実質赤字比率に係る赤字・黒字の構成分析!G$43,"▲", "-")), 2)), NA())</f>
        <v>#N/A</v>
      </c>
      <c r="E27" s="172">
        <f>IF(ROUND(VALUE(SUBSTITUTE(連結実質赤字比率に係る赤字・黒字の構成分析!G$43,"▲", "-")), 2) &gt;= 0, ABS(ROUND(VALUE(SUBSTITUTE(連結実質赤字比率に係る赤字・黒字の構成分析!G$43,"▲", "-")), 2)), NA())</f>
        <v>0.2</v>
      </c>
      <c r="F27" s="172" t="e">
        <f>IF(ROUND(VALUE(SUBSTITUTE(連結実質赤字比率に係る赤字・黒字の構成分析!H$43,"▲", "-")), 2) &lt; 0, ABS(ROUND(VALUE(SUBSTITUTE(連結実質赤字比率に係る赤字・黒字の構成分析!H$43,"▲", "-")), 2)), NA())</f>
        <v>#N/A</v>
      </c>
      <c r="G27" s="172">
        <f>IF(ROUND(VALUE(SUBSTITUTE(連結実質赤字比率に係る赤字・黒字の構成分析!H$43,"▲", "-")), 2) &gt;= 0, ABS(ROUND(VALUE(SUBSTITUTE(連結実質赤字比率に係る赤字・黒字の構成分析!H$43,"▲", "-")), 2)), NA())</f>
        <v>0.32</v>
      </c>
      <c r="H27" s="172" t="e">
        <f>IF(ROUND(VALUE(SUBSTITUTE(連結実質赤字比率に係る赤字・黒字の構成分析!I$43,"▲", "-")), 2) &lt; 0, ABS(ROUND(VALUE(SUBSTITUTE(連結実質赤字比率に係る赤字・黒字の構成分析!I$43,"▲", "-")), 2)), NA())</f>
        <v>#N/A</v>
      </c>
      <c r="I27" s="172">
        <f>IF(ROUND(VALUE(SUBSTITUTE(連結実質赤字比率に係る赤字・黒字の構成分析!I$43,"▲", "-")), 2) &gt;= 0, ABS(ROUND(VALUE(SUBSTITUTE(連結実質赤字比率に係る赤字・黒字の構成分析!I$43,"▲", "-")), 2)), NA())</f>
        <v>0.25</v>
      </c>
      <c r="J27" s="172" t="e">
        <f>IF(ROUND(VALUE(SUBSTITUTE(連結実質赤字比率に係る赤字・黒字の構成分析!J$43,"▲", "-")), 2) &lt; 0, ABS(ROUND(VALUE(SUBSTITUTE(連結実質赤字比率に係る赤字・黒字の構成分析!J$43,"▲", "-")), 2)), NA())</f>
        <v>#N/A</v>
      </c>
      <c r="K27" s="172">
        <f>IF(ROUND(VALUE(SUBSTITUTE(連結実質赤字比率に係る赤字・黒字の構成分析!J$43,"▲", "-")), 2) &gt;= 0, ABS(ROUND(VALUE(SUBSTITUTE(連結実質赤字比率に係る赤字・黒字の構成分析!J$43,"▲", "-")), 2)), NA())</f>
        <v>0.19</v>
      </c>
    </row>
    <row r="28" spans="1:11">
      <c r="A28" s="172" t="str">
        <f>IF(連結実質赤字比率に係る赤字・黒字の構成分析!C$42="",NA(),連結実質赤字比率に係る赤字・黒字の構成分析!C$42)</f>
        <v>その他会計（赤字）</v>
      </c>
      <c r="B28" s="172" t="e">
        <f>IF(ROUND(VALUE(SUBSTITUTE(連結実質赤字比率に係る赤字・黒字の構成分析!F$42,"▲", "-")), 2) &lt; 0, ABS(ROUND(VALUE(SUBSTITUTE(連結実質赤字比率に係る赤字・黒字の構成分析!F$42,"▲", "-")), 2)), NA())</f>
        <v>#VALUE!</v>
      </c>
      <c r="C28" s="172" t="e">
        <f>IF(ROUND(VALUE(SUBSTITUTE(連結実質赤字比率に係る赤字・黒字の構成分析!F$42,"▲", "-")), 2) &gt;= 0, ABS(ROUND(VALUE(SUBSTITUTE(連結実質赤字比率に係る赤字・黒字の構成分析!F$42,"▲", "-")), 2)), NA())</f>
        <v>#VALUE!</v>
      </c>
      <c r="D28" s="172" t="e">
        <f>IF(ROUND(VALUE(SUBSTITUTE(連結実質赤字比率に係る赤字・黒字の構成分析!G$42,"▲", "-")), 2) &lt; 0, ABS(ROUND(VALUE(SUBSTITUTE(連結実質赤字比率に係る赤字・黒字の構成分析!G$42,"▲", "-")), 2)), NA())</f>
        <v>#VALUE!</v>
      </c>
      <c r="E28" s="172" t="e">
        <f>IF(ROUND(VALUE(SUBSTITUTE(連結実質赤字比率に係る赤字・黒字の構成分析!G$42,"▲", "-")), 2) &gt;= 0, ABS(ROUND(VALUE(SUBSTITUTE(連結実質赤字比率に係る赤字・黒字の構成分析!G$42,"▲", "-")), 2)), NA())</f>
        <v>#VALUE!</v>
      </c>
      <c r="F28" s="172" t="e">
        <f>IF(ROUND(VALUE(SUBSTITUTE(連結実質赤字比率に係る赤字・黒字の構成分析!H$42,"▲", "-")), 2) &lt; 0, ABS(ROUND(VALUE(SUBSTITUTE(連結実質赤字比率に係る赤字・黒字の構成分析!H$42,"▲", "-")), 2)), NA())</f>
        <v>#VALUE!</v>
      </c>
      <c r="G28" s="172" t="e">
        <f>IF(ROUND(VALUE(SUBSTITUTE(連結実質赤字比率に係る赤字・黒字の構成分析!H$42,"▲", "-")), 2) &gt;= 0, ABS(ROUND(VALUE(SUBSTITUTE(連結実質赤字比率に係る赤字・黒字の構成分析!H$42,"▲", "-")), 2)), NA())</f>
        <v>#VALUE!</v>
      </c>
      <c r="H28" s="172" t="e">
        <f>IF(ROUND(VALUE(SUBSTITUTE(連結実質赤字比率に係る赤字・黒字の構成分析!I$42,"▲", "-")), 2) &lt; 0, ABS(ROUND(VALUE(SUBSTITUTE(連結実質赤字比率に係る赤字・黒字の構成分析!I$42,"▲", "-")), 2)), NA())</f>
        <v>#VALUE!</v>
      </c>
      <c r="I28" s="172" t="e">
        <f>IF(ROUND(VALUE(SUBSTITUTE(連結実質赤字比率に係る赤字・黒字の構成分析!I$42,"▲", "-")), 2) &gt;= 0, ABS(ROUND(VALUE(SUBSTITUTE(連結実質赤字比率に係る赤字・黒字の構成分析!I$42,"▲", "-")), 2)), NA())</f>
        <v>#VALUE!</v>
      </c>
      <c r="J28" s="172" t="e">
        <f>IF(ROUND(VALUE(SUBSTITUTE(連結実質赤字比率に係る赤字・黒字の構成分析!J$42,"▲", "-")), 2) &lt; 0, ABS(ROUND(VALUE(SUBSTITUTE(連結実質赤字比率に係る赤字・黒字の構成分析!J$42,"▲", "-")), 2)), NA())</f>
        <v>#VALUE!</v>
      </c>
      <c r="K28" s="172" t="e">
        <f>IF(ROUND(VALUE(SUBSTITUTE(連結実質赤字比率に係る赤字・黒字の構成分析!J$42,"▲", "-")), 2) &gt;= 0, ABS(ROUND(VALUE(SUBSTITUTE(連結実質赤字比率に係る赤字・黒字の構成分析!J$42,"▲", "-")), 2)), NA())</f>
        <v>#VALUE!</v>
      </c>
    </row>
    <row r="29" spans="1:11">
      <c r="A29" s="172" t="str">
        <f>IF(連結実質赤字比率に係る赤字・黒字の構成分析!C$41="",NA(),連結実質赤字比率に係る赤字・黒字の構成分析!C$41)</f>
        <v>とべの館特別会計</v>
      </c>
      <c r="B29" s="172" t="e">
        <f>IF(ROUND(VALUE(SUBSTITUTE(連結実質赤字比率に係る赤字・黒字の構成分析!F$41,"▲", "-")), 2) &lt; 0, ABS(ROUND(VALUE(SUBSTITUTE(連結実質赤字比率に係る赤字・黒字の構成分析!F$41,"▲", "-")), 2)), NA())</f>
        <v>#N/A</v>
      </c>
      <c r="C29" s="172">
        <f>IF(ROUND(VALUE(SUBSTITUTE(連結実質赤字比率に係る赤字・黒字の構成分析!F$41,"▲", "-")), 2) &gt;= 0, ABS(ROUND(VALUE(SUBSTITUTE(連結実質赤字比率に係る赤字・黒字の構成分析!F$41,"▲", "-")), 2)), NA())</f>
        <v>0.28000000000000003</v>
      </c>
      <c r="D29" s="172" t="e">
        <f>IF(ROUND(VALUE(SUBSTITUTE(連結実質赤字比率に係る赤字・黒字の構成分析!G$41,"▲", "-")), 2) &lt; 0, ABS(ROUND(VALUE(SUBSTITUTE(連結実質赤字比率に係る赤字・黒字の構成分析!G$41,"▲", "-")), 2)), NA())</f>
        <v>#N/A</v>
      </c>
      <c r="E29" s="172">
        <f>IF(ROUND(VALUE(SUBSTITUTE(連結実質赤字比率に係る赤字・黒字の構成分析!G$41,"▲", "-")), 2) &gt;= 0, ABS(ROUND(VALUE(SUBSTITUTE(連結実質赤字比率に係る赤字・黒字の構成分析!G$41,"▲", "-")), 2)), NA())</f>
        <v>0.24</v>
      </c>
      <c r="F29" s="172" t="e">
        <f>IF(ROUND(VALUE(SUBSTITUTE(連結実質赤字比率に係る赤字・黒字の構成分析!H$41,"▲", "-")), 2) &lt; 0, ABS(ROUND(VALUE(SUBSTITUTE(連結実質赤字比率に係る赤字・黒字の構成分析!H$41,"▲", "-")), 2)), NA())</f>
        <v>#N/A</v>
      </c>
      <c r="G29" s="172">
        <f>IF(ROUND(VALUE(SUBSTITUTE(連結実質赤字比率に係る赤字・黒字の構成分析!H$41,"▲", "-")), 2) &gt;= 0, ABS(ROUND(VALUE(SUBSTITUTE(連結実質赤字比率に係る赤字・黒字の構成分析!H$41,"▲", "-")), 2)), NA())</f>
        <v>0.2</v>
      </c>
      <c r="H29" s="172" t="e">
        <f>IF(ROUND(VALUE(SUBSTITUTE(連結実質赤字比率に係る赤字・黒字の構成分析!I$41,"▲", "-")), 2) &lt; 0, ABS(ROUND(VALUE(SUBSTITUTE(連結実質赤字比率に係る赤字・黒字の構成分析!I$41,"▲", "-")), 2)), NA())</f>
        <v>#N/A</v>
      </c>
      <c r="I29" s="172">
        <f>IF(ROUND(VALUE(SUBSTITUTE(連結実質赤字比率に係る赤字・黒字の構成分析!I$41,"▲", "-")), 2) &gt;= 0, ABS(ROUND(VALUE(SUBSTITUTE(連結実質赤字比率に係る赤字・黒字の構成分析!I$41,"▲", "-")), 2)), NA())</f>
        <v>0.12</v>
      </c>
      <c r="J29" s="172" t="e">
        <f>IF(ROUND(VALUE(SUBSTITUTE(連結実質赤字比率に係る赤字・黒字の構成分析!J$41,"▲", "-")), 2) &lt; 0, ABS(ROUND(VALUE(SUBSTITUTE(連結実質赤字比率に係る赤字・黒字の構成分析!J$41,"▲", "-")), 2)), NA())</f>
        <v>#N/A</v>
      </c>
      <c r="K29" s="172">
        <f>IF(ROUND(VALUE(SUBSTITUTE(連結実質赤字比率に係る赤字・黒字の構成分析!J$41,"▲", "-")), 2) &gt;= 0, ABS(ROUND(VALUE(SUBSTITUTE(連結実質赤字比率に係る赤字・黒字の構成分析!J$41,"▲", "-")), 2)), NA())</f>
        <v>0.18</v>
      </c>
    </row>
    <row r="30" spans="1:11">
      <c r="A30" s="172" t="str">
        <f>IF(連結実質赤字比率に係る赤字・黒字の構成分析!C$40="",NA(),連結実質赤字比率に係る赤字・黒字の構成分析!C$40)</f>
        <v>農業集落排水特別会計</v>
      </c>
      <c r="B30" s="172" t="e">
        <f>IF(ROUND(VALUE(SUBSTITUTE(連結実質赤字比率に係る赤字・黒字の構成分析!F$40,"▲", "-")), 2) &lt; 0, ABS(ROUND(VALUE(SUBSTITUTE(連結実質赤字比率に係る赤字・黒字の構成分析!F$40,"▲", "-")), 2)), NA())</f>
        <v>#N/A</v>
      </c>
      <c r="C30" s="172">
        <f>IF(ROUND(VALUE(SUBSTITUTE(連結実質赤字比率に係る赤字・黒字の構成分析!F$40,"▲", "-")), 2) &gt;= 0, ABS(ROUND(VALUE(SUBSTITUTE(連結実質赤字比率に係る赤字・黒字の構成分析!F$40,"▲", "-")), 2)), NA())</f>
        <v>0</v>
      </c>
      <c r="D30" s="172" t="e">
        <f>IF(ROUND(VALUE(SUBSTITUTE(連結実質赤字比率に係る赤字・黒字の構成分析!G$40,"▲", "-")), 2) &lt; 0, ABS(ROUND(VALUE(SUBSTITUTE(連結実質赤字比率に係る赤字・黒字の構成分析!G$40,"▲", "-")), 2)), NA())</f>
        <v>#N/A</v>
      </c>
      <c r="E30" s="172">
        <f>IF(ROUND(VALUE(SUBSTITUTE(連結実質赤字比率に係る赤字・黒字の構成分析!G$40,"▲", "-")), 2) &gt;= 0, ABS(ROUND(VALUE(SUBSTITUTE(連結実質赤字比率に係る赤字・黒字の構成分析!G$40,"▲", "-")), 2)), NA())</f>
        <v>0</v>
      </c>
      <c r="F30" s="172" t="e">
        <f>IF(ROUND(VALUE(SUBSTITUTE(連結実質赤字比率に係る赤字・黒字の構成分析!H$40,"▲", "-")), 2) &lt; 0, ABS(ROUND(VALUE(SUBSTITUTE(連結実質赤字比率に係る赤字・黒字の構成分析!H$40,"▲", "-")), 2)), NA())</f>
        <v>#N/A</v>
      </c>
      <c r="G30" s="172">
        <f>IF(ROUND(VALUE(SUBSTITUTE(連結実質赤字比率に係る赤字・黒字の構成分析!H$40,"▲", "-")), 2) &gt;= 0, ABS(ROUND(VALUE(SUBSTITUTE(連結実質赤字比率に係る赤字・黒字の構成分析!H$40,"▲", "-")), 2)), NA())</f>
        <v>0</v>
      </c>
      <c r="H30" s="172" t="e">
        <f>IF(ROUND(VALUE(SUBSTITUTE(連結実質赤字比率に係る赤字・黒字の構成分析!I$40,"▲", "-")), 2) &lt; 0, ABS(ROUND(VALUE(SUBSTITUTE(連結実質赤字比率に係る赤字・黒字の構成分析!I$40,"▲", "-")), 2)), NA())</f>
        <v>#N/A</v>
      </c>
      <c r="I30" s="172">
        <f>IF(ROUND(VALUE(SUBSTITUTE(連結実質赤字比率に係る赤字・黒字の構成分析!I$40,"▲", "-")), 2) &gt;= 0, ABS(ROUND(VALUE(SUBSTITUTE(連結実質赤字比率に係る赤字・黒字の構成分析!I$40,"▲", "-")), 2)), NA())</f>
        <v>0</v>
      </c>
      <c r="J30" s="172" t="e">
        <f>IF(ROUND(VALUE(SUBSTITUTE(連結実質赤字比率に係る赤字・黒字の構成分析!J$40,"▲", "-")), 2) &lt; 0, ABS(ROUND(VALUE(SUBSTITUTE(連結実質赤字比率に係る赤字・黒字の構成分析!J$40,"▲", "-")), 2)), NA())</f>
        <v>#N/A</v>
      </c>
      <c r="K30" s="172">
        <f>IF(ROUND(VALUE(SUBSTITUTE(連結実質赤字比率に係る赤字・黒字の構成分析!J$40,"▲", "-")), 2) &gt;= 0, ABS(ROUND(VALUE(SUBSTITUTE(連結実質赤字比率に係る赤字・黒字の構成分析!J$40,"▲", "-")), 2)), NA())</f>
        <v>0.25</v>
      </c>
    </row>
    <row r="31" spans="1:11">
      <c r="A31" s="172" t="str">
        <f>IF(連結実質赤字比率に係る赤字・黒字の構成分析!C$39="",NA(),連結実質赤字比率に係る赤字・黒字の構成分析!C$39)</f>
        <v>浄化槽特別会計</v>
      </c>
      <c r="B31" s="172" t="e">
        <f>IF(ROUND(VALUE(SUBSTITUTE(連結実質赤字比率に係る赤字・黒字の構成分析!F$39,"▲", "-")), 2) &lt; 0, ABS(ROUND(VALUE(SUBSTITUTE(連結実質赤字比率に係る赤字・黒字の構成分析!F$39,"▲", "-")), 2)), NA())</f>
        <v>#N/A</v>
      </c>
      <c r="C31" s="172">
        <f>IF(ROUND(VALUE(SUBSTITUTE(連結実質赤字比率に係る赤字・黒字の構成分析!F$39,"▲", "-")), 2) &gt;= 0, ABS(ROUND(VALUE(SUBSTITUTE(連結実質赤字比率に係る赤字・黒字の構成分析!F$39,"▲", "-")), 2)), NA())</f>
        <v>0.53</v>
      </c>
      <c r="D31" s="172" t="e">
        <f>IF(ROUND(VALUE(SUBSTITUTE(連結実質赤字比率に係る赤字・黒字の構成分析!G$39,"▲", "-")), 2) &lt; 0, ABS(ROUND(VALUE(SUBSTITUTE(連結実質赤字比率に係る赤字・黒字の構成分析!G$39,"▲", "-")), 2)), NA())</f>
        <v>#N/A</v>
      </c>
      <c r="E31" s="172">
        <f>IF(ROUND(VALUE(SUBSTITUTE(連結実質赤字比率に係る赤字・黒字の構成分析!G$39,"▲", "-")), 2) &gt;= 0, ABS(ROUND(VALUE(SUBSTITUTE(連結実質赤字比率に係る赤字・黒字の構成分析!G$39,"▲", "-")), 2)), NA())</f>
        <v>0.4</v>
      </c>
      <c r="F31" s="172" t="e">
        <f>IF(ROUND(VALUE(SUBSTITUTE(連結実質赤字比率に係る赤字・黒字の構成分析!H$39,"▲", "-")), 2) &lt; 0, ABS(ROUND(VALUE(SUBSTITUTE(連結実質赤字比率に係る赤字・黒字の構成分析!H$39,"▲", "-")), 2)), NA())</f>
        <v>#N/A</v>
      </c>
      <c r="G31" s="172">
        <f>IF(ROUND(VALUE(SUBSTITUTE(連結実質赤字比率に係る赤字・黒字の構成分析!H$39,"▲", "-")), 2) &gt;= 0, ABS(ROUND(VALUE(SUBSTITUTE(連結実質赤字比率に係る赤字・黒字の構成分析!H$39,"▲", "-")), 2)), NA())</f>
        <v>0.54</v>
      </c>
      <c r="H31" s="172" t="e">
        <f>IF(ROUND(VALUE(SUBSTITUTE(連結実質赤字比率に係る赤字・黒字の構成分析!I$39,"▲", "-")), 2) &lt; 0, ABS(ROUND(VALUE(SUBSTITUTE(連結実質赤字比率に係る赤字・黒字の構成分析!I$39,"▲", "-")), 2)), NA())</f>
        <v>#N/A</v>
      </c>
      <c r="I31" s="172">
        <f>IF(ROUND(VALUE(SUBSTITUTE(連結実質赤字比率に係る赤字・黒字の構成分析!I$39,"▲", "-")), 2) &gt;= 0, ABS(ROUND(VALUE(SUBSTITUTE(連結実質赤字比率に係る赤字・黒字の構成分析!I$39,"▲", "-")), 2)), NA())</f>
        <v>0.43</v>
      </c>
      <c r="J31" s="172" t="e">
        <f>IF(ROUND(VALUE(SUBSTITUTE(連結実質赤字比率に係る赤字・黒字の構成分析!J$39,"▲", "-")), 2) &lt; 0, ABS(ROUND(VALUE(SUBSTITUTE(連結実質赤字比率に係る赤字・黒字の構成分析!J$39,"▲", "-")), 2)), NA())</f>
        <v>#N/A</v>
      </c>
      <c r="K31" s="172">
        <f>IF(ROUND(VALUE(SUBSTITUTE(連結実質赤字比率に係る赤字・黒字の構成分析!J$39,"▲", "-")), 2) &gt;= 0, ABS(ROUND(VALUE(SUBSTITUTE(連結実質赤字比率に係る赤字・黒字の構成分析!J$39,"▲", "-")), 2)), NA())</f>
        <v>1.1399999999999999</v>
      </c>
    </row>
    <row r="32" spans="1:11">
      <c r="A32" s="172" t="str">
        <f>IF(連結実質赤字比率に係る赤字・黒字の構成分析!C$38="",NA(),連結実質赤字比率に係る赤字・黒字の構成分析!C$38)</f>
        <v>介護保険事業特別会計（保険事業勘定）</v>
      </c>
      <c r="B32" s="172" t="e">
        <f>IF(ROUND(VALUE(SUBSTITUTE(連結実質赤字比率に係る赤字・黒字の構成分析!F$38,"▲", "-")), 2) &lt; 0, ABS(ROUND(VALUE(SUBSTITUTE(連結実質赤字比率に係る赤字・黒字の構成分析!F$38,"▲", "-")), 2)), NA())</f>
        <v>#N/A</v>
      </c>
      <c r="C32" s="172">
        <f>IF(ROUND(VALUE(SUBSTITUTE(連結実質赤字比率に係る赤字・黒字の構成分析!F$38,"▲", "-")), 2) &gt;= 0, ABS(ROUND(VALUE(SUBSTITUTE(連結実質赤字比率に係る赤字・黒字の構成分析!F$38,"▲", "-")), 2)), NA())</f>
        <v>1.79</v>
      </c>
      <c r="D32" s="172" t="e">
        <f>IF(ROUND(VALUE(SUBSTITUTE(連結実質赤字比率に係る赤字・黒字の構成分析!G$38,"▲", "-")), 2) &lt; 0, ABS(ROUND(VALUE(SUBSTITUTE(連結実質赤字比率に係る赤字・黒字の構成分析!G$38,"▲", "-")), 2)), NA())</f>
        <v>#N/A</v>
      </c>
      <c r="E32" s="172">
        <f>IF(ROUND(VALUE(SUBSTITUTE(連結実質赤字比率に係る赤字・黒字の構成分析!G$38,"▲", "-")), 2) &gt;= 0, ABS(ROUND(VALUE(SUBSTITUTE(連結実質赤字比率に係る赤字・黒字の構成分析!G$38,"▲", "-")), 2)), NA())</f>
        <v>2.3199999999999998</v>
      </c>
      <c r="F32" s="172" t="e">
        <f>IF(ROUND(VALUE(SUBSTITUTE(連結実質赤字比率に係る赤字・黒字の構成分析!H$38,"▲", "-")), 2) &lt; 0, ABS(ROUND(VALUE(SUBSTITUTE(連結実質赤字比率に係る赤字・黒字の構成分析!H$38,"▲", "-")), 2)), NA())</f>
        <v>#N/A</v>
      </c>
      <c r="G32" s="172">
        <f>IF(ROUND(VALUE(SUBSTITUTE(連結実質赤字比率に係る赤字・黒字の構成分析!H$38,"▲", "-")), 2) &gt;= 0, ABS(ROUND(VALUE(SUBSTITUTE(連結実質赤字比率に係る赤字・黒字の構成分析!H$38,"▲", "-")), 2)), NA())</f>
        <v>1.1200000000000001</v>
      </c>
      <c r="H32" s="172" t="e">
        <f>IF(ROUND(VALUE(SUBSTITUTE(連結実質赤字比率に係る赤字・黒字の構成分析!I$38,"▲", "-")), 2) &lt; 0, ABS(ROUND(VALUE(SUBSTITUTE(連結実質赤字比率に係る赤字・黒字の構成分析!I$38,"▲", "-")), 2)), NA())</f>
        <v>#N/A</v>
      </c>
      <c r="I32" s="172">
        <f>IF(ROUND(VALUE(SUBSTITUTE(連結実質赤字比率に係る赤字・黒字の構成分析!I$38,"▲", "-")), 2) &gt;= 0, ABS(ROUND(VALUE(SUBSTITUTE(連結実質赤字比率に係る赤字・黒字の構成分析!I$38,"▲", "-")), 2)), NA())</f>
        <v>1.03</v>
      </c>
      <c r="J32" s="172" t="e">
        <f>IF(ROUND(VALUE(SUBSTITUTE(連結実質赤字比率に係る赤字・黒字の構成分析!J$38,"▲", "-")), 2) &lt; 0, ABS(ROUND(VALUE(SUBSTITUTE(連結実質赤字比率に係る赤字・黒字の構成分析!J$38,"▲", "-")), 2)), NA())</f>
        <v>#N/A</v>
      </c>
      <c r="K32" s="172">
        <f>IF(ROUND(VALUE(SUBSTITUTE(連結実質赤字比率に係る赤字・黒字の構成分析!J$38,"▲", "-")), 2) &gt;= 0, ABS(ROUND(VALUE(SUBSTITUTE(連結実質赤字比率に係る赤字・黒字の構成分析!J$38,"▲", "-")), 2)), NA())</f>
        <v>1.18</v>
      </c>
    </row>
    <row r="33" spans="1:16">
      <c r="A33" s="172" t="str">
        <f>IF(連結実質赤字比率に係る赤字・黒字の構成分析!C$37="",NA(),連結実質赤字比率に係る赤字・黒字の構成分析!C$37)</f>
        <v>公共下水道事業会計</v>
      </c>
      <c r="B33" s="172" t="e">
        <f>IF(ROUND(VALUE(SUBSTITUTE(連結実質赤字比率に係る赤字・黒字の構成分析!F$37,"▲", "-")), 2) &lt; 0, ABS(ROUND(VALUE(SUBSTITUTE(連結実質赤字比率に係る赤字・黒字の構成分析!F$37,"▲", "-")), 2)), NA())</f>
        <v>#N/A</v>
      </c>
      <c r="C33" s="172">
        <f>IF(ROUND(VALUE(SUBSTITUTE(連結実質赤字比率に係る赤字・黒字の構成分析!F$37,"▲", "-")), 2) &gt;= 0, ABS(ROUND(VALUE(SUBSTITUTE(連結実質赤字比率に係る赤字・黒字の構成分析!F$37,"▲", "-")), 2)), NA())</f>
        <v>7.75</v>
      </c>
      <c r="D33" s="172" t="e">
        <f>IF(ROUND(VALUE(SUBSTITUTE(連結実質赤字比率に係る赤字・黒字の構成分析!G$37,"▲", "-")), 2) &lt; 0, ABS(ROUND(VALUE(SUBSTITUTE(連結実質赤字比率に係る赤字・黒字の構成分析!G$37,"▲", "-")), 2)), NA())</f>
        <v>#N/A</v>
      </c>
      <c r="E33" s="172">
        <f>IF(ROUND(VALUE(SUBSTITUTE(連結実質赤字比率に係る赤字・黒字の構成分析!G$37,"▲", "-")), 2) &gt;= 0, ABS(ROUND(VALUE(SUBSTITUTE(連結実質赤字比率に係る赤字・黒字の構成分析!G$37,"▲", "-")), 2)), NA())</f>
        <v>7.15</v>
      </c>
      <c r="F33" s="172" t="e">
        <f>IF(ROUND(VALUE(SUBSTITUTE(連結実質赤字比率に係る赤字・黒字の構成分析!H$37,"▲", "-")), 2) &lt; 0, ABS(ROUND(VALUE(SUBSTITUTE(連結実質赤字比率に係る赤字・黒字の構成分析!H$37,"▲", "-")), 2)), NA())</f>
        <v>#N/A</v>
      </c>
      <c r="G33" s="172">
        <f>IF(ROUND(VALUE(SUBSTITUTE(連結実質赤字比率に係る赤字・黒字の構成分析!H$37,"▲", "-")), 2) &gt;= 0, ABS(ROUND(VALUE(SUBSTITUTE(連結実質赤字比率に係る赤字・黒字の構成分析!H$37,"▲", "-")), 2)), NA())</f>
        <v>6.24</v>
      </c>
      <c r="H33" s="172" t="e">
        <f>IF(ROUND(VALUE(SUBSTITUTE(連結実質赤字比率に係る赤字・黒字の構成分析!I$37,"▲", "-")), 2) &lt; 0, ABS(ROUND(VALUE(SUBSTITUTE(連結実質赤字比率に係る赤字・黒字の構成分析!I$37,"▲", "-")), 2)), NA())</f>
        <v>#N/A</v>
      </c>
      <c r="I33" s="172">
        <f>IF(ROUND(VALUE(SUBSTITUTE(連結実質赤字比率に係る赤字・黒字の構成分析!I$37,"▲", "-")), 2) &gt;= 0, ABS(ROUND(VALUE(SUBSTITUTE(連結実質赤字比率に係る赤字・黒字の構成分析!I$37,"▲", "-")), 2)), NA())</f>
        <v>5.69</v>
      </c>
      <c r="J33" s="172" t="e">
        <f>IF(ROUND(VALUE(SUBSTITUTE(連結実質赤字比率に係る赤字・黒字の構成分析!J$37,"▲", "-")), 2) &lt; 0, ABS(ROUND(VALUE(SUBSTITUTE(連結実質赤字比率に係る赤字・黒字の構成分析!J$37,"▲", "-")), 2)), NA())</f>
        <v>#N/A</v>
      </c>
      <c r="K33" s="172">
        <f>IF(ROUND(VALUE(SUBSTITUTE(連結実質赤字比率に係る赤字・黒字の構成分析!J$37,"▲", "-")), 2) &gt;= 0, ABS(ROUND(VALUE(SUBSTITUTE(連結実質赤字比率に係る赤字・黒字の構成分析!J$37,"▲", "-")), 2)), NA())</f>
        <v>5.03</v>
      </c>
    </row>
    <row r="34" spans="1:16">
      <c r="A34" s="172" t="str">
        <f>IF(連結実質赤字比率に係る赤字・黒字の構成分析!C$36="",NA(),連結実質赤字比率に係る赤字・黒字の構成分析!C$36)</f>
        <v>水道事業会計</v>
      </c>
      <c r="B34" s="172" t="e">
        <f>IF(ROUND(VALUE(SUBSTITUTE(連結実質赤字比率に係る赤字・黒字の構成分析!F$36,"▲", "-")), 2) &lt; 0, ABS(ROUND(VALUE(SUBSTITUTE(連結実質赤字比率に係る赤字・黒字の構成分析!F$36,"▲", "-")), 2)), NA())</f>
        <v>#N/A</v>
      </c>
      <c r="C34" s="172">
        <f>IF(ROUND(VALUE(SUBSTITUTE(連結実質赤字比率に係る赤字・黒字の構成分析!F$36,"▲", "-")), 2) &gt;= 0, ABS(ROUND(VALUE(SUBSTITUTE(連結実質赤字比率に係る赤字・黒字の構成分析!F$36,"▲", "-")), 2)), NA())</f>
        <v>7.85</v>
      </c>
      <c r="D34" s="172" t="e">
        <f>IF(ROUND(VALUE(SUBSTITUTE(連結実質赤字比率に係る赤字・黒字の構成分析!G$36,"▲", "-")), 2) &lt; 0, ABS(ROUND(VALUE(SUBSTITUTE(連結実質赤字比率に係る赤字・黒字の構成分析!G$36,"▲", "-")), 2)), NA())</f>
        <v>#N/A</v>
      </c>
      <c r="E34" s="172">
        <f>IF(ROUND(VALUE(SUBSTITUTE(連結実質赤字比率に係る赤字・黒字の構成分析!G$36,"▲", "-")), 2) &gt;= 0, ABS(ROUND(VALUE(SUBSTITUTE(連結実質赤字比率に係る赤字・黒字の構成分析!G$36,"▲", "-")), 2)), NA())</f>
        <v>7.52</v>
      </c>
      <c r="F34" s="172" t="e">
        <f>IF(ROUND(VALUE(SUBSTITUTE(連結実質赤字比率に係る赤字・黒字の構成分析!H$36,"▲", "-")), 2) &lt; 0, ABS(ROUND(VALUE(SUBSTITUTE(連結実質赤字比率に係る赤字・黒字の構成分析!H$36,"▲", "-")), 2)), NA())</f>
        <v>#N/A</v>
      </c>
      <c r="G34" s="172">
        <f>IF(ROUND(VALUE(SUBSTITUTE(連結実質赤字比率に係る赤字・黒字の構成分析!H$36,"▲", "-")), 2) &gt;= 0, ABS(ROUND(VALUE(SUBSTITUTE(連結実質赤字比率に係る赤字・黒字の構成分析!H$36,"▲", "-")), 2)), NA())</f>
        <v>7.21</v>
      </c>
      <c r="H34" s="172" t="e">
        <f>IF(ROUND(VALUE(SUBSTITUTE(連結実質赤字比率に係る赤字・黒字の構成分析!I$36,"▲", "-")), 2) &lt; 0, ABS(ROUND(VALUE(SUBSTITUTE(連結実質赤字比率に係る赤字・黒字の構成分析!I$36,"▲", "-")), 2)), NA())</f>
        <v>#N/A</v>
      </c>
      <c r="I34" s="172">
        <f>IF(ROUND(VALUE(SUBSTITUTE(連結実質赤字比率に係る赤字・黒字の構成分析!I$36,"▲", "-")), 2) &gt;= 0, ABS(ROUND(VALUE(SUBSTITUTE(連結実質赤字比率に係る赤字・黒字の構成分析!I$36,"▲", "-")), 2)), NA())</f>
        <v>6.29</v>
      </c>
      <c r="J34" s="172" t="e">
        <f>IF(ROUND(VALUE(SUBSTITUTE(連結実質赤字比率に係る赤字・黒字の構成分析!J$36,"▲", "-")), 2) &lt; 0, ABS(ROUND(VALUE(SUBSTITUTE(連結実質赤字比率に係る赤字・黒字の構成分析!J$36,"▲", "-")), 2)), NA())</f>
        <v>#N/A</v>
      </c>
      <c r="K34" s="172">
        <f>IF(ROUND(VALUE(SUBSTITUTE(連結実質赤字比率に係る赤字・黒字の構成分析!J$36,"▲", "-")), 2) &gt;= 0, ABS(ROUND(VALUE(SUBSTITUTE(連結実質赤字比率に係る赤字・黒字の構成分析!J$36,"▲", "-")), 2)), NA())</f>
        <v>5.0599999999999996</v>
      </c>
    </row>
    <row r="35" spans="1:16">
      <c r="A35" s="172" t="str">
        <f>IF(連結実質赤字比率に係る赤字・黒字の構成分析!C$35="",NA(),連結実質赤字比率に係る赤字・黒字の構成分析!C$35)</f>
        <v>国民健康保険事業特別会計（事業勘定）</v>
      </c>
      <c r="B35" s="172" t="e">
        <f>IF(ROUND(VALUE(SUBSTITUTE(連結実質赤字比率に係る赤字・黒字の構成分析!F$35,"▲", "-")), 2) &lt; 0, ABS(ROUND(VALUE(SUBSTITUTE(連結実質赤字比率に係る赤字・黒字の構成分析!F$35,"▲", "-")), 2)), NA())</f>
        <v>#N/A</v>
      </c>
      <c r="C35" s="172">
        <f>IF(ROUND(VALUE(SUBSTITUTE(連結実質赤字比率に係る赤字・黒字の構成分析!F$35,"▲", "-")), 2) &gt;= 0, ABS(ROUND(VALUE(SUBSTITUTE(連結実質赤字比率に係る赤字・黒字の構成分析!F$35,"▲", "-")), 2)), NA())</f>
        <v>7.28</v>
      </c>
      <c r="D35" s="172" t="e">
        <f>IF(ROUND(VALUE(SUBSTITUTE(連結実質赤字比率に係る赤字・黒字の構成分析!G$35,"▲", "-")), 2) &lt; 0, ABS(ROUND(VALUE(SUBSTITUTE(連結実質赤字比率に係る赤字・黒字の構成分析!G$35,"▲", "-")), 2)), NA())</f>
        <v>#N/A</v>
      </c>
      <c r="E35" s="172">
        <f>IF(ROUND(VALUE(SUBSTITUTE(連結実質赤字比率に係る赤字・黒字の構成分析!G$35,"▲", "-")), 2) &gt;= 0, ABS(ROUND(VALUE(SUBSTITUTE(連結実質赤字比率に係る赤字・黒字の構成分析!G$35,"▲", "-")), 2)), NA())</f>
        <v>7.01</v>
      </c>
      <c r="F35" s="172" t="e">
        <f>IF(ROUND(VALUE(SUBSTITUTE(連結実質赤字比率に係る赤字・黒字の構成分析!H$35,"▲", "-")), 2) &lt; 0, ABS(ROUND(VALUE(SUBSTITUTE(連結実質赤字比率に係る赤字・黒字の構成分析!H$35,"▲", "-")), 2)), NA())</f>
        <v>#N/A</v>
      </c>
      <c r="G35" s="172">
        <f>IF(ROUND(VALUE(SUBSTITUTE(連結実質赤字比率に係る赤字・黒字の構成分析!H$35,"▲", "-")), 2) &gt;= 0, ABS(ROUND(VALUE(SUBSTITUTE(連結実質赤字比率に係る赤字・黒字の構成分析!H$35,"▲", "-")), 2)), NA())</f>
        <v>6.36</v>
      </c>
      <c r="H35" s="172" t="e">
        <f>IF(ROUND(VALUE(SUBSTITUTE(連結実質赤字比率に係る赤字・黒字の構成分析!I$35,"▲", "-")), 2) &lt; 0, ABS(ROUND(VALUE(SUBSTITUTE(連結実質赤字比率に係る赤字・黒字の構成分析!I$35,"▲", "-")), 2)), NA())</f>
        <v>#N/A</v>
      </c>
      <c r="I35" s="172">
        <f>IF(ROUND(VALUE(SUBSTITUTE(連結実質赤字比率に係る赤字・黒字の構成分析!I$35,"▲", "-")), 2) &gt;= 0, ABS(ROUND(VALUE(SUBSTITUTE(連結実質赤字比率に係る赤字・黒字の構成分析!I$35,"▲", "-")), 2)), NA())</f>
        <v>6.06</v>
      </c>
      <c r="J35" s="172" t="e">
        <f>IF(ROUND(VALUE(SUBSTITUTE(連結実質赤字比率に係る赤字・黒字の構成分析!J$35,"▲", "-")), 2) &lt; 0, ABS(ROUND(VALUE(SUBSTITUTE(連結実質赤字比率に係る赤字・黒字の構成分析!J$35,"▲", "-")), 2)), NA())</f>
        <v>#N/A</v>
      </c>
      <c r="K35" s="172">
        <f>IF(ROUND(VALUE(SUBSTITUTE(連結実質赤字比率に係る赤字・黒字の構成分析!J$35,"▲", "-")), 2) &gt;= 0, ABS(ROUND(VALUE(SUBSTITUTE(連結実質赤字比率に係る赤字・黒字の構成分析!J$35,"▲", "-")), 2)), NA())</f>
        <v>5.79</v>
      </c>
    </row>
    <row r="36" spans="1:16">
      <c r="A36" s="172" t="str">
        <f>IF(連結実質赤字比率に係る赤字・黒字の構成分析!C$34="",NA(),連結実質赤字比率に係る赤字・黒字の構成分析!C$34)</f>
        <v>一般会計</v>
      </c>
      <c r="B36" s="172" t="e">
        <f>IF(ROUND(VALUE(SUBSTITUTE(連結実質赤字比率に係る赤字・黒字の構成分析!F$34,"▲", "-")), 2) &lt; 0, ABS(ROUND(VALUE(SUBSTITUTE(連結実質赤字比率に係る赤字・黒字の構成分析!F$34,"▲", "-")), 2)), NA())</f>
        <v>#N/A</v>
      </c>
      <c r="C36" s="172">
        <f>IF(ROUND(VALUE(SUBSTITUTE(連結実質赤字比率に係る赤字・黒字の構成分析!F$34,"▲", "-")), 2) &gt;= 0, ABS(ROUND(VALUE(SUBSTITUTE(連結実質赤字比率に係る赤字・黒字の構成分析!F$34,"▲", "-")), 2)), NA())</f>
        <v>11.17</v>
      </c>
      <c r="D36" s="172" t="e">
        <f>IF(ROUND(VALUE(SUBSTITUTE(連結実質赤字比率に係る赤字・黒字の構成分析!G$34,"▲", "-")), 2) &lt; 0, ABS(ROUND(VALUE(SUBSTITUTE(連結実質赤字比率に係る赤字・黒字の構成分析!G$34,"▲", "-")), 2)), NA())</f>
        <v>#N/A</v>
      </c>
      <c r="E36" s="172">
        <f>IF(ROUND(VALUE(SUBSTITUTE(連結実質赤字比率に係る赤字・黒字の構成分析!G$34,"▲", "-")), 2) &gt;= 0, ABS(ROUND(VALUE(SUBSTITUTE(連結実質赤字比率に係る赤字・黒字の構成分析!G$34,"▲", "-")), 2)), NA())</f>
        <v>10.98</v>
      </c>
      <c r="F36" s="172" t="e">
        <f>IF(ROUND(VALUE(SUBSTITUTE(連結実質赤字比率に係る赤字・黒字の構成分析!H$34,"▲", "-")), 2) &lt; 0, ABS(ROUND(VALUE(SUBSTITUTE(連結実質赤字比率に係る赤字・黒字の構成分析!H$34,"▲", "-")), 2)), NA())</f>
        <v>#N/A</v>
      </c>
      <c r="G36" s="172">
        <f>IF(ROUND(VALUE(SUBSTITUTE(連結実質赤字比率に係る赤字・黒字の構成分析!H$34,"▲", "-")), 2) &gt;= 0, ABS(ROUND(VALUE(SUBSTITUTE(連結実質赤字比率に係る赤字・黒字の構成分析!H$34,"▲", "-")), 2)), NA())</f>
        <v>12.31</v>
      </c>
      <c r="H36" s="172" t="e">
        <f>IF(ROUND(VALUE(SUBSTITUTE(連結実質赤字比率に係る赤字・黒字の構成分析!I$34,"▲", "-")), 2) &lt; 0, ABS(ROUND(VALUE(SUBSTITUTE(連結実質赤字比率に係る赤字・黒字の構成分析!I$34,"▲", "-")), 2)), NA())</f>
        <v>#N/A</v>
      </c>
      <c r="I36" s="172">
        <f>IF(ROUND(VALUE(SUBSTITUTE(連結実質赤字比率に係る赤字・黒字の構成分析!I$34,"▲", "-")), 2) &gt;= 0, ABS(ROUND(VALUE(SUBSTITUTE(連結実質赤字比率に係る赤字・黒字の構成分析!I$34,"▲", "-")), 2)), NA())</f>
        <v>19.079999999999998</v>
      </c>
      <c r="J36" s="172" t="e">
        <f>IF(ROUND(VALUE(SUBSTITUTE(連結実質赤字比率に係る赤字・黒字の構成分析!J$34,"▲", "-")), 2) &lt; 0, ABS(ROUND(VALUE(SUBSTITUTE(連結実質赤字比率に係る赤字・黒字の構成分析!J$34,"▲", "-")), 2)), NA())</f>
        <v>#N/A</v>
      </c>
      <c r="K36" s="172">
        <f>IF(ROUND(VALUE(SUBSTITUTE(連結実質赤字比率に係る赤字・黒字の構成分析!J$34,"▲", "-")), 2) &gt;= 0, ABS(ROUND(VALUE(SUBSTITUTE(連結実質赤字比率に係る赤字・黒字の構成分析!J$34,"▲", "-")), 2)), NA())</f>
        <v>19.95</v>
      </c>
    </row>
    <row r="39" spans="1:16">
      <c r="A39" s="141" t="s">
        <v>60</v>
      </c>
    </row>
    <row r="40" spans="1:16">
      <c r="A40" s="173"/>
      <c r="B40" s="173" t="str">
        <f>'実質公債費比率（分子）の構造'!K$44</f>
        <v>H29</v>
      </c>
      <c r="C40" s="173"/>
      <c r="D40" s="173"/>
      <c r="E40" s="173" t="str">
        <f>'実質公債費比率（分子）の構造'!L$44</f>
        <v>H30</v>
      </c>
      <c r="F40" s="173"/>
      <c r="G40" s="173"/>
      <c r="H40" s="173" t="str">
        <f>'実質公債費比率（分子）の構造'!M$44</f>
        <v>R01</v>
      </c>
      <c r="I40" s="173"/>
      <c r="J40" s="173"/>
      <c r="K40" s="173" t="str">
        <f>'実質公債費比率（分子）の構造'!N$44</f>
        <v>R02</v>
      </c>
      <c r="L40" s="173"/>
      <c r="M40" s="173"/>
      <c r="N40" s="173" t="str">
        <f>'実質公債費比率（分子）の構造'!O$44</f>
        <v>R03</v>
      </c>
      <c r="O40" s="173"/>
      <c r="P40" s="173"/>
    </row>
    <row r="41" spans="1:16">
      <c r="A41" s="173"/>
      <c r="B41" s="173" t="s">
        <v>61</v>
      </c>
      <c r="C41" s="173"/>
      <c r="D41" s="173" t="s">
        <v>62</v>
      </c>
      <c r="E41" s="173" t="s">
        <v>61</v>
      </c>
      <c r="F41" s="173"/>
      <c r="G41" s="173" t="s">
        <v>62</v>
      </c>
      <c r="H41" s="173" t="s">
        <v>61</v>
      </c>
      <c r="I41" s="173"/>
      <c r="J41" s="173" t="s">
        <v>62</v>
      </c>
      <c r="K41" s="173" t="s">
        <v>61</v>
      </c>
      <c r="L41" s="173"/>
      <c r="M41" s="173" t="s">
        <v>62</v>
      </c>
      <c r="N41" s="173" t="s">
        <v>61</v>
      </c>
      <c r="O41" s="173"/>
      <c r="P41" s="173" t="s">
        <v>62</v>
      </c>
    </row>
    <row r="42" spans="1:16">
      <c r="A42" s="173" t="s">
        <v>63</v>
      </c>
      <c r="B42" s="173"/>
      <c r="C42" s="173"/>
      <c r="D42" s="173">
        <f>'実質公債費比率（分子）の構造'!K$52</f>
        <v>615</v>
      </c>
      <c r="E42" s="173"/>
      <c r="F42" s="173"/>
      <c r="G42" s="173">
        <f>'実質公債費比率（分子）の構造'!L$52</f>
        <v>635</v>
      </c>
      <c r="H42" s="173"/>
      <c r="I42" s="173"/>
      <c r="J42" s="173">
        <f>'実質公債費比率（分子）の構造'!M$52</f>
        <v>632</v>
      </c>
      <c r="K42" s="173"/>
      <c r="L42" s="173"/>
      <c r="M42" s="173">
        <f>'実質公債費比率（分子）の構造'!N$52</f>
        <v>621</v>
      </c>
      <c r="N42" s="173"/>
      <c r="O42" s="173"/>
      <c r="P42" s="173">
        <f>'実質公債費比率（分子）の構造'!O$52</f>
        <v>620</v>
      </c>
    </row>
    <row r="43" spans="1:16">
      <c r="A43" s="173" t="s">
        <v>64</v>
      </c>
      <c r="B43" s="173" t="str">
        <f>'実質公債費比率（分子）の構造'!K$51</f>
        <v>-</v>
      </c>
      <c r="C43" s="173"/>
      <c r="D43" s="173"/>
      <c r="E43" s="173" t="str">
        <f>'実質公債費比率（分子）の構造'!L$51</f>
        <v>-</v>
      </c>
      <c r="F43" s="173"/>
      <c r="G43" s="173"/>
      <c r="H43" s="173" t="str">
        <f>'実質公債費比率（分子）の構造'!M$51</f>
        <v>-</v>
      </c>
      <c r="I43" s="173"/>
      <c r="J43" s="173"/>
      <c r="K43" s="173" t="str">
        <f>'実質公債費比率（分子）の構造'!N$51</f>
        <v>-</v>
      </c>
      <c r="L43" s="173"/>
      <c r="M43" s="173"/>
      <c r="N43" s="173" t="str">
        <f>'実質公債費比率（分子）の構造'!O$51</f>
        <v>-</v>
      </c>
      <c r="O43" s="173"/>
      <c r="P43" s="173"/>
    </row>
    <row r="44" spans="1:16">
      <c r="A44" s="173" t="s">
        <v>65</v>
      </c>
      <c r="B44" s="173">
        <f>'実質公債費比率（分子）の構造'!K$50</f>
        <v>1</v>
      </c>
      <c r="C44" s="173"/>
      <c r="D44" s="173"/>
      <c r="E44" s="173">
        <f>'実質公債費比率（分子）の構造'!L$50</f>
        <v>2</v>
      </c>
      <c r="F44" s="173"/>
      <c r="G44" s="173"/>
      <c r="H44" s="173">
        <f>'実質公債費比率（分子）の構造'!M$50</f>
        <v>2</v>
      </c>
      <c r="I44" s="173"/>
      <c r="J44" s="173"/>
      <c r="K44" s="173">
        <f>'実質公債費比率（分子）の構造'!N$50</f>
        <v>2</v>
      </c>
      <c r="L44" s="173"/>
      <c r="M44" s="173"/>
      <c r="N44" s="173">
        <f>'実質公債費比率（分子）の構造'!O$50</f>
        <v>1</v>
      </c>
      <c r="O44" s="173"/>
      <c r="P44" s="173"/>
    </row>
    <row r="45" spans="1:16">
      <c r="A45" s="173" t="s">
        <v>66</v>
      </c>
      <c r="B45" s="173">
        <f>'実質公債費比率（分子）の構造'!K$49</f>
        <v>35</v>
      </c>
      <c r="C45" s="173"/>
      <c r="D45" s="173"/>
      <c r="E45" s="173">
        <f>'実質公債費比率（分子）の構造'!L$49</f>
        <v>34</v>
      </c>
      <c r="F45" s="173"/>
      <c r="G45" s="173"/>
      <c r="H45" s="173">
        <f>'実質公債費比率（分子）の構造'!M$49</f>
        <v>32</v>
      </c>
      <c r="I45" s="173"/>
      <c r="J45" s="173"/>
      <c r="K45" s="173">
        <f>'実質公債費比率（分子）の構造'!N$49</f>
        <v>34</v>
      </c>
      <c r="L45" s="173"/>
      <c r="M45" s="173"/>
      <c r="N45" s="173">
        <f>'実質公債費比率（分子）の構造'!O$49</f>
        <v>45</v>
      </c>
      <c r="O45" s="173"/>
      <c r="P45" s="173"/>
    </row>
    <row r="46" spans="1:16">
      <c r="A46" s="173" t="s">
        <v>67</v>
      </c>
      <c r="B46" s="173">
        <f>'実質公債費比率（分子）の構造'!K$48</f>
        <v>129</v>
      </c>
      <c r="C46" s="173"/>
      <c r="D46" s="173"/>
      <c r="E46" s="173">
        <f>'実質公債費比率（分子）の構造'!L$48</f>
        <v>118</v>
      </c>
      <c r="F46" s="173"/>
      <c r="G46" s="173"/>
      <c r="H46" s="173">
        <f>'実質公債費比率（分子）の構造'!M$48</f>
        <v>119</v>
      </c>
      <c r="I46" s="173"/>
      <c r="J46" s="173"/>
      <c r="K46" s="173">
        <f>'実質公債費比率（分子）の構造'!N$48</f>
        <v>120</v>
      </c>
      <c r="L46" s="173"/>
      <c r="M46" s="173"/>
      <c r="N46" s="173">
        <f>'実質公債費比率（分子）の構造'!O$48</f>
        <v>120</v>
      </c>
      <c r="O46" s="173"/>
      <c r="P46" s="173"/>
    </row>
    <row r="47" spans="1:16">
      <c r="A47" s="173" t="s">
        <v>68</v>
      </c>
      <c r="B47" s="173" t="str">
        <f>'実質公債費比率（分子）の構造'!K$47</f>
        <v>-</v>
      </c>
      <c r="C47" s="173"/>
      <c r="D47" s="173"/>
      <c r="E47" s="173" t="str">
        <f>'実質公債費比率（分子）の構造'!L$47</f>
        <v>-</v>
      </c>
      <c r="F47" s="173"/>
      <c r="G47" s="173"/>
      <c r="H47" s="173" t="str">
        <f>'実質公債費比率（分子）の構造'!M$47</f>
        <v>-</v>
      </c>
      <c r="I47" s="173"/>
      <c r="J47" s="173"/>
      <c r="K47" s="173" t="str">
        <f>'実質公債費比率（分子）の構造'!N$47</f>
        <v>-</v>
      </c>
      <c r="L47" s="173"/>
      <c r="M47" s="173"/>
      <c r="N47" s="173" t="str">
        <f>'実質公債費比率（分子）の構造'!O$47</f>
        <v>-</v>
      </c>
      <c r="O47" s="173"/>
      <c r="P47" s="173"/>
    </row>
    <row r="48" spans="1:16">
      <c r="A48" s="173" t="s">
        <v>69</v>
      </c>
      <c r="B48" s="173" t="str">
        <f>'実質公債費比率（分子）の構造'!K$46</f>
        <v>-</v>
      </c>
      <c r="C48" s="173"/>
      <c r="D48" s="173"/>
      <c r="E48" s="173" t="str">
        <f>'実質公債費比率（分子）の構造'!L$46</f>
        <v>-</v>
      </c>
      <c r="F48" s="173"/>
      <c r="G48" s="173"/>
      <c r="H48" s="173" t="str">
        <f>'実質公債費比率（分子）の構造'!M$46</f>
        <v>-</v>
      </c>
      <c r="I48" s="173"/>
      <c r="J48" s="173"/>
      <c r="K48" s="173" t="str">
        <f>'実質公債費比率（分子）の構造'!N$46</f>
        <v>-</v>
      </c>
      <c r="L48" s="173"/>
      <c r="M48" s="173"/>
      <c r="N48" s="173" t="str">
        <f>'実質公債費比率（分子）の構造'!O$46</f>
        <v>-</v>
      </c>
      <c r="O48" s="173"/>
      <c r="P48" s="173"/>
    </row>
    <row r="49" spans="1:16">
      <c r="A49" s="173" t="s">
        <v>70</v>
      </c>
      <c r="B49" s="173">
        <f>'実質公債費比率（分子）の構造'!K$45</f>
        <v>553</v>
      </c>
      <c r="C49" s="173"/>
      <c r="D49" s="173"/>
      <c r="E49" s="173">
        <f>'実質公債費比率（分子）の構造'!L$45</f>
        <v>558</v>
      </c>
      <c r="F49" s="173"/>
      <c r="G49" s="173"/>
      <c r="H49" s="173">
        <f>'実質公債費比率（分子）の構造'!M$45</f>
        <v>573</v>
      </c>
      <c r="I49" s="173"/>
      <c r="J49" s="173"/>
      <c r="K49" s="173">
        <f>'実質公債費比率（分子）の構造'!N$45</f>
        <v>582</v>
      </c>
      <c r="L49" s="173"/>
      <c r="M49" s="173"/>
      <c r="N49" s="173">
        <f>'実質公債費比率（分子）の構造'!O$45</f>
        <v>609</v>
      </c>
      <c r="O49" s="173"/>
      <c r="P49" s="173"/>
    </row>
    <row r="50" spans="1:16">
      <c r="A50" s="173" t="s">
        <v>71</v>
      </c>
      <c r="B50" s="173" t="e">
        <f>NA()</f>
        <v>#N/A</v>
      </c>
      <c r="C50" s="173">
        <f>IF(ISNUMBER('実質公債費比率（分子）の構造'!K$53),'実質公債費比率（分子）の構造'!K$53,NA())</f>
        <v>103</v>
      </c>
      <c r="D50" s="173" t="e">
        <f>NA()</f>
        <v>#N/A</v>
      </c>
      <c r="E50" s="173" t="e">
        <f>NA()</f>
        <v>#N/A</v>
      </c>
      <c r="F50" s="173">
        <f>IF(ISNUMBER('実質公債費比率（分子）の構造'!L$53),'実質公債費比率（分子）の構造'!L$53,NA())</f>
        <v>77</v>
      </c>
      <c r="G50" s="173" t="e">
        <f>NA()</f>
        <v>#N/A</v>
      </c>
      <c r="H50" s="173" t="e">
        <f>NA()</f>
        <v>#N/A</v>
      </c>
      <c r="I50" s="173">
        <f>IF(ISNUMBER('実質公債費比率（分子）の構造'!M$53),'実質公債費比率（分子）の構造'!M$53,NA())</f>
        <v>94</v>
      </c>
      <c r="J50" s="173" t="e">
        <f>NA()</f>
        <v>#N/A</v>
      </c>
      <c r="K50" s="173" t="e">
        <f>NA()</f>
        <v>#N/A</v>
      </c>
      <c r="L50" s="173">
        <f>IF(ISNUMBER('実質公債費比率（分子）の構造'!N$53),'実質公債費比率（分子）の構造'!N$53,NA())</f>
        <v>117</v>
      </c>
      <c r="M50" s="173" t="e">
        <f>NA()</f>
        <v>#N/A</v>
      </c>
      <c r="N50" s="173" t="e">
        <f>NA()</f>
        <v>#N/A</v>
      </c>
      <c r="O50" s="173">
        <f>IF(ISNUMBER('実質公債費比率（分子）の構造'!O$53),'実質公債費比率（分子）の構造'!O$53,NA())</f>
        <v>155</v>
      </c>
      <c r="P50" s="173" t="e">
        <f>NA()</f>
        <v>#N/A</v>
      </c>
    </row>
    <row r="53" spans="1:16">
      <c r="A53" s="141" t="s">
        <v>72</v>
      </c>
    </row>
    <row r="54" spans="1:16">
      <c r="A54" s="172"/>
      <c r="B54" s="172" t="str">
        <f>'将来負担比率（分子）の構造'!I$40</f>
        <v>H29</v>
      </c>
      <c r="C54" s="172"/>
      <c r="D54" s="172"/>
      <c r="E54" s="172" t="str">
        <f>'将来負担比率（分子）の構造'!J$40</f>
        <v>H30</v>
      </c>
      <c r="F54" s="172"/>
      <c r="G54" s="172"/>
      <c r="H54" s="172" t="str">
        <f>'将来負担比率（分子）の構造'!K$40</f>
        <v>R01</v>
      </c>
      <c r="I54" s="172"/>
      <c r="J54" s="172"/>
      <c r="K54" s="172" t="str">
        <f>'将来負担比率（分子）の構造'!L$40</f>
        <v>R02</v>
      </c>
      <c r="L54" s="172"/>
      <c r="M54" s="172"/>
      <c r="N54" s="172" t="str">
        <f>'将来負担比率（分子）の構造'!M$40</f>
        <v>R03</v>
      </c>
      <c r="O54" s="172"/>
      <c r="P54" s="172"/>
    </row>
    <row r="55" spans="1:16">
      <c r="A55" s="172"/>
      <c r="B55" s="172" t="s">
        <v>73</v>
      </c>
      <c r="C55" s="172"/>
      <c r="D55" s="172" t="s">
        <v>74</v>
      </c>
      <c r="E55" s="172" t="s">
        <v>73</v>
      </c>
      <c r="F55" s="172"/>
      <c r="G55" s="172" t="s">
        <v>74</v>
      </c>
      <c r="H55" s="172" t="s">
        <v>73</v>
      </c>
      <c r="I55" s="172"/>
      <c r="J55" s="172" t="s">
        <v>74</v>
      </c>
      <c r="K55" s="172" t="s">
        <v>73</v>
      </c>
      <c r="L55" s="172"/>
      <c r="M55" s="172" t="s">
        <v>74</v>
      </c>
      <c r="N55" s="172" t="s">
        <v>73</v>
      </c>
      <c r="O55" s="172"/>
      <c r="P55" s="172" t="s">
        <v>74</v>
      </c>
    </row>
    <row r="56" spans="1:16">
      <c r="A56" s="172" t="s">
        <v>43</v>
      </c>
      <c r="B56" s="172"/>
      <c r="C56" s="172"/>
      <c r="D56" s="172">
        <f>'将来負担比率（分子）の構造'!I$52</f>
        <v>8116</v>
      </c>
      <c r="E56" s="172"/>
      <c r="F56" s="172"/>
      <c r="G56" s="172">
        <f>'将来負担比率（分子）の構造'!J$52</f>
        <v>8697</v>
      </c>
      <c r="H56" s="172"/>
      <c r="I56" s="172"/>
      <c r="J56" s="172">
        <f>'将来負担比率（分子）の構造'!K$52</f>
        <v>9286</v>
      </c>
      <c r="K56" s="172"/>
      <c r="L56" s="172"/>
      <c r="M56" s="172">
        <f>'将来負担比率（分子）の構造'!L$52</f>
        <v>9255</v>
      </c>
      <c r="N56" s="172"/>
      <c r="O56" s="172"/>
      <c r="P56" s="172">
        <f>'将来負担比率（分子）の構造'!M$52</f>
        <v>9131</v>
      </c>
    </row>
    <row r="57" spans="1:16">
      <c r="A57" s="172" t="s">
        <v>42</v>
      </c>
      <c r="B57" s="172"/>
      <c r="C57" s="172"/>
      <c r="D57" s="172">
        <f>'将来負担比率（分子）の構造'!I$51</f>
        <v>106</v>
      </c>
      <c r="E57" s="172"/>
      <c r="F57" s="172"/>
      <c r="G57" s="172">
        <f>'将来負担比率（分子）の構造'!J$51</f>
        <v>144</v>
      </c>
      <c r="H57" s="172"/>
      <c r="I57" s="172"/>
      <c r="J57" s="172">
        <f>'将来負担比率（分子）の構造'!K$51</f>
        <v>132</v>
      </c>
      <c r="K57" s="172"/>
      <c r="L57" s="172"/>
      <c r="M57" s="172">
        <f>'将来負担比率（分子）の構造'!L$51</f>
        <v>112</v>
      </c>
      <c r="N57" s="172"/>
      <c r="O57" s="172"/>
      <c r="P57" s="172">
        <f>'将来負担比率（分子）の構造'!M$51</f>
        <v>87</v>
      </c>
    </row>
    <row r="58" spans="1:16">
      <c r="A58" s="172" t="s">
        <v>41</v>
      </c>
      <c r="B58" s="172"/>
      <c r="C58" s="172"/>
      <c r="D58" s="172">
        <f>'将来負担比率（分子）の構造'!I$50</f>
        <v>2905</v>
      </c>
      <c r="E58" s="172"/>
      <c r="F58" s="172"/>
      <c r="G58" s="172">
        <f>'将来負担比率（分子）の構造'!J$50</f>
        <v>2633</v>
      </c>
      <c r="H58" s="172"/>
      <c r="I58" s="172"/>
      <c r="J58" s="172">
        <f>'将来負担比率（分子）の構造'!K$50</f>
        <v>2331</v>
      </c>
      <c r="K58" s="172"/>
      <c r="L58" s="172"/>
      <c r="M58" s="172">
        <f>'将来負担比率（分子）の構造'!L$50</f>
        <v>2198</v>
      </c>
      <c r="N58" s="172"/>
      <c r="O58" s="172"/>
      <c r="P58" s="172">
        <f>'将来負担比率（分子）の構造'!M$50</f>
        <v>2315</v>
      </c>
    </row>
    <row r="59" spans="1:16">
      <c r="A59" s="172" t="s">
        <v>39</v>
      </c>
      <c r="B59" s="172" t="str">
        <f>'将来負担比率（分子）の構造'!I$49</f>
        <v>-</v>
      </c>
      <c r="C59" s="172"/>
      <c r="D59" s="172"/>
      <c r="E59" s="172" t="str">
        <f>'将来負担比率（分子）の構造'!J$49</f>
        <v>-</v>
      </c>
      <c r="F59" s="172"/>
      <c r="G59" s="172"/>
      <c r="H59" s="172" t="str">
        <f>'将来負担比率（分子）の構造'!K$49</f>
        <v>-</v>
      </c>
      <c r="I59" s="172"/>
      <c r="J59" s="172"/>
      <c r="K59" s="172" t="str">
        <f>'将来負担比率（分子）の構造'!L$49</f>
        <v>-</v>
      </c>
      <c r="L59" s="172"/>
      <c r="M59" s="172"/>
      <c r="N59" s="172" t="str">
        <f>'将来負担比率（分子）の構造'!M$49</f>
        <v>-</v>
      </c>
      <c r="O59" s="172"/>
      <c r="P59" s="172"/>
    </row>
    <row r="60" spans="1:16">
      <c r="A60" s="172" t="s">
        <v>38</v>
      </c>
      <c r="B60" s="172" t="str">
        <f>'将来負担比率（分子）の構造'!I$48</f>
        <v>-</v>
      </c>
      <c r="C60" s="172"/>
      <c r="D60" s="172"/>
      <c r="E60" s="172" t="str">
        <f>'将来負担比率（分子）の構造'!J$48</f>
        <v>-</v>
      </c>
      <c r="F60" s="172"/>
      <c r="G60" s="172"/>
      <c r="H60" s="172" t="str">
        <f>'将来負担比率（分子）の構造'!K$48</f>
        <v>-</v>
      </c>
      <c r="I60" s="172"/>
      <c r="J60" s="172"/>
      <c r="K60" s="172" t="str">
        <f>'将来負担比率（分子）の構造'!L$48</f>
        <v>-</v>
      </c>
      <c r="L60" s="172"/>
      <c r="M60" s="172"/>
      <c r="N60" s="172" t="str">
        <f>'将来負担比率（分子）の構造'!M$48</f>
        <v>-</v>
      </c>
      <c r="O60" s="172"/>
      <c r="P60" s="172"/>
    </row>
    <row r="61" spans="1:16">
      <c r="A61" s="172" t="s">
        <v>36</v>
      </c>
      <c r="B61" s="172" t="str">
        <f>'将来負担比率（分子）の構造'!I$46</f>
        <v>-</v>
      </c>
      <c r="C61" s="172"/>
      <c r="D61" s="172"/>
      <c r="E61" s="172" t="str">
        <f>'将来負担比率（分子）の構造'!J$46</f>
        <v>-</v>
      </c>
      <c r="F61" s="172"/>
      <c r="G61" s="172"/>
      <c r="H61" s="172" t="str">
        <f>'将来負担比率（分子）の構造'!K$46</f>
        <v>-</v>
      </c>
      <c r="I61" s="172"/>
      <c r="J61" s="172"/>
      <c r="K61" s="172" t="str">
        <f>'将来負担比率（分子）の構造'!L$46</f>
        <v>-</v>
      </c>
      <c r="L61" s="172"/>
      <c r="M61" s="172"/>
      <c r="N61" s="172" t="str">
        <f>'将来負担比率（分子）の構造'!M$46</f>
        <v>-</v>
      </c>
      <c r="O61" s="172"/>
      <c r="P61" s="172"/>
    </row>
    <row r="62" spans="1:16">
      <c r="A62" s="172" t="s">
        <v>35</v>
      </c>
      <c r="B62" s="172">
        <f>'将来負担比率（分子）の構造'!I$45</f>
        <v>519</v>
      </c>
      <c r="C62" s="172"/>
      <c r="D62" s="172"/>
      <c r="E62" s="172">
        <f>'将来負担比率（分子）の構造'!J$45</f>
        <v>448</v>
      </c>
      <c r="F62" s="172"/>
      <c r="G62" s="172"/>
      <c r="H62" s="172">
        <f>'将来負担比率（分子）の構造'!K$45</f>
        <v>516</v>
      </c>
      <c r="I62" s="172"/>
      <c r="J62" s="172"/>
      <c r="K62" s="172">
        <f>'将来負担比率（分子）の構造'!L$45</f>
        <v>474</v>
      </c>
      <c r="L62" s="172"/>
      <c r="M62" s="172"/>
      <c r="N62" s="172">
        <f>'将来負担比率（分子）の構造'!M$45</f>
        <v>427</v>
      </c>
      <c r="O62" s="172"/>
      <c r="P62" s="172"/>
    </row>
    <row r="63" spans="1:16">
      <c r="A63" s="172" t="s">
        <v>34</v>
      </c>
      <c r="B63" s="172">
        <f>'将来負担比率（分子）の構造'!I$44</f>
        <v>263</v>
      </c>
      <c r="C63" s="172"/>
      <c r="D63" s="172"/>
      <c r="E63" s="172">
        <f>'将来負担比率（分子）の構造'!J$44</f>
        <v>309</v>
      </c>
      <c r="F63" s="172"/>
      <c r="G63" s="172"/>
      <c r="H63" s="172">
        <f>'将来負担比率（分子）の構造'!K$44</f>
        <v>278</v>
      </c>
      <c r="I63" s="172"/>
      <c r="J63" s="172"/>
      <c r="K63" s="172">
        <f>'将来負担比率（分子）の構造'!L$44</f>
        <v>256</v>
      </c>
      <c r="L63" s="172"/>
      <c r="M63" s="172"/>
      <c r="N63" s="172">
        <f>'将来負担比率（分子）の構造'!M$44</f>
        <v>210</v>
      </c>
      <c r="O63" s="172"/>
      <c r="P63" s="172"/>
    </row>
    <row r="64" spans="1:16">
      <c r="A64" s="172" t="s">
        <v>33</v>
      </c>
      <c r="B64" s="172">
        <f>'将来負担比率（分子）の構造'!I$43</f>
        <v>3562</v>
      </c>
      <c r="C64" s="172"/>
      <c r="D64" s="172"/>
      <c r="E64" s="172">
        <f>'将来負担比率（分子）の構造'!J$43</f>
        <v>3490</v>
      </c>
      <c r="F64" s="172"/>
      <c r="G64" s="172"/>
      <c r="H64" s="172">
        <f>'将来負担比率（分子）の構造'!K$43</f>
        <v>3410</v>
      </c>
      <c r="I64" s="172"/>
      <c r="J64" s="172"/>
      <c r="K64" s="172">
        <f>'将来負担比率（分子）の構造'!L$43</f>
        <v>3246</v>
      </c>
      <c r="L64" s="172"/>
      <c r="M64" s="172"/>
      <c r="N64" s="172">
        <f>'将来負担比率（分子）の構造'!M$43</f>
        <v>3126</v>
      </c>
      <c r="O64" s="172"/>
      <c r="P64" s="172"/>
    </row>
    <row r="65" spans="1:16">
      <c r="A65" s="172" t="s">
        <v>32</v>
      </c>
      <c r="B65" s="172" t="str">
        <f>'将来負担比率（分子）の構造'!I$42</f>
        <v>-</v>
      </c>
      <c r="C65" s="172"/>
      <c r="D65" s="172"/>
      <c r="E65" s="172" t="str">
        <f>'将来負担比率（分子）の構造'!J$42</f>
        <v>-</v>
      </c>
      <c r="F65" s="172"/>
      <c r="G65" s="172"/>
      <c r="H65" s="172" t="str">
        <f>'将来負担比率（分子）の構造'!K$42</f>
        <v>-</v>
      </c>
      <c r="I65" s="172"/>
      <c r="J65" s="172"/>
      <c r="K65" s="172" t="str">
        <f>'将来負担比率（分子）の構造'!L$42</f>
        <v>-</v>
      </c>
      <c r="L65" s="172"/>
      <c r="M65" s="172"/>
      <c r="N65" s="172" t="str">
        <f>'将来負担比率（分子）の構造'!M$42</f>
        <v>-</v>
      </c>
      <c r="O65" s="172"/>
      <c r="P65" s="172"/>
    </row>
    <row r="66" spans="1:16">
      <c r="A66" s="172" t="s">
        <v>31</v>
      </c>
      <c r="B66" s="172">
        <f>'将来負担比率（分子）の構造'!I$41</f>
        <v>7531</v>
      </c>
      <c r="C66" s="172"/>
      <c r="D66" s="172"/>
      <c r="E66" s="172">
        <f>'将来負担比率（分子）の構造'!J$41</f>
        <v>8160</v>
      </c>
      <c r="F66" s="172"/>
      <c r="G66" s="172"/>
      <c r="H66" s="172">
        <f>'将来負担比率（分子）の構造'!K$41</f>
        <v>9600</v>
      </c>
      <c r="I66" s="172"/>
      <c r="J66" s="172"/>
      <c r="K66" s="172">
        <f>'将来負担比率（分子）の構造'!L$41</f>
        <v>9956</v>
      </c>
      <c r="L66" s="172"/>
      <c r="M66" s="172"/>
      <c r="N66" s="172">
        <f>'将来負担比率（分子）の構造'!M$41</f>
        <v>9831</v>
      </c>
      <c r="O66" s="172"/>
      <c r="P66" s="172"/>
    </row>
    <row r="67" spans="1:16">
      <c r="A67" s="172" t="s">
        <v>75</v>
      </c>
      <c r="B67" s="172" t="e">
        <f>NA()</f>
        <v>#N/A</v>
      </c>
      <c r="C67" s="172">
        <f>IF(ISNUMBER('将来負担比率（分子）の構造'!I$53), IF('将来負担比率（分子）の構造'!I$53 &lt; 0, 0, '将来負担比率（分子）の構造'!I$53), NA())</f>
        <v>748</v>
      </c>
      <c r="D67" s="172" t="e">
        <f>NA()</f>
        <v>#N/A</v>
      </c>
      <c r="E67" s="172" t="e">
        <f>NA()</f>
        <v>#N/A</v>
      </c>
      <c r="F67" s="172">
        <f>IF(ISNUMBER('将来負担比率（分子）の構造'!J$53), IF('将来負担比率（分子）の構造'!J$53 &lt; 0, 0, '将来負担比率（分子）の構造'!J$53), NA())</f>
        <v>933</v>
      </c>
      <c r="G67" s="172" t="e">
        <f>NA()</f>
        <v>#N/A</v>
      </c>
      <c r="H67" s="172" t="e">
        <f>NA()</f>
        <v>#N/A</v>
      </c>
      <c r="I67" s="172">
        <f>IF(ISNUMBER('将来負担比率（分子）の構造'!K$53), IF('将来負担比率（分子）の構造'!K$53 &lt; 0, 0, '将来負担比率（分子）の構造'!K$53), NA())</f>
        <v>2055</v>
      </c>
      <c r="J67" s="172" t="e">
        <f>NA()</f>
        <v>#N/A</v>
      </c>
      <c r="K67" s="172" t="e">
        <f>NA()</f>
        <v>#N/A</v>
      </c>
      <c r="L67" s="172">
        <f>IF(ISNUMBER('将来負担比率（分子）の構造'!L$53), IF('将来負担比率（分子）の構造'!L$53 &lt; 0, 0, '将来負担比率（分子）の構造'!L$53), NA())</f>
        <v>2367</v>
      </c>
      <c r="M67" s="172" t="e">
        <f>NA()</f>
        <v>#N/A</v>
      </c>
      <c r="N67" s="172" t="e">
        <f>NA()</f>
        <v>#N/A</v>
      </c>
      <c r="O67" s="172">
        <f>IF(ISNUMBER('将来負担比率（分子）の構造'!M$53), IF('将来負担比率（分子）の構造'!M$53 &lt; 0, 0, '将来負担比率（分子）の構造'!M$53), NA())</f>
        <v>2061</v>
      </c>
      <c r="P67" s="172" t="e">
        <f>NA()</f>
        <v>#N/A</v>
      </c>
    </row>
    <row r="70" spans="1:16">
      <c r="A70" s="174" t="s">
        <v>76</v>
      </c>
      <c r="B70" s="174"/>
      <c r="C70" s="174"/>
      <c r="D70" s="174"/>
      <c r="E70" s="174"/>
      <c r="F70" s="174"/>
    </row>
    <row r="71" spans="1:16">
      <c r="A71" s="175"/>
      <c r="B71" s="175" t="str">
        <f>基金残高に係る経年分析!F54</f>
        <v>R01</v>
      </c>
      <c r="C71" s="175" t="str">
        <f>基金残高に係る経年分析!G54</f>
        <v>R02</v>
      </c>
      <c r="D71" s="175" t="str">
        <f>基金残高に係る経年分析!H54</f>
        <v>R03</v>
      </c>
    </row>
    <row r="72" spans="1:16">
      <c r="A72" s="175" t="s">
        <v>77</v>
      </c>
      <c r="B72" s="176">
        <f>基金残高に係る経年分析!F55</f>
        <v>956</v>
      </c>
      <c r="C72" s="176">
        <f>基金残高に係る経年分析!G55</f>
        <v>856</v>
      </c>
      <c r="D72" s="176">
        <f>基金残高に係る経年分析!H55</f>
        <v>1156</v>
      </c>
    </row>
    <row r="73" spans="1:16">
      <c r="A73" s="175" t="s">
        <v>78</v>
      </c>
      <c r="B73" s="176" t="str">
        <f>基金残高に係る経年分析!F56</f>
        <v>-</v>
      </c>
      <c r="C73" s="176" t="str">
        <f>基金残高に係る経年分析!G56</f>
        <v>-</v>
      </c>
      <c r="D73" s="176" t="str">
        <f>基金残高に係る経年分析!H56</f>
        <v>-</v>
      </c>
    </row>
    <row r="74" spans="1:16">
      <c r="A74" s="175" t="s">
        <v>79</v>
      </c>
      <c r="B74" s="176">
        <f>基金残高に係る経年分析!F57</f>
        <v>1203</v>
      </c>
      <c r="C74" s="176">
        <f>基金残高に係る経年分析!G57</f>
        <v>1122</v>
      </c>
      <c r="D74" s="176">
        <f>基金残高に係る経年分析!H57</f>
        <v>1004</v>
      </c>
    </row>
  </sheetData>
  <sheetProtection algorithmName="SHA-512" hashValue="nyM2I9HYvIdmQicr2yzUayGPW8tGJ+8G4Wb5fNcooAQJIlwofEE7xhff5zXg9Wh1SrsZrSwDq8ysFOe3Y+pKAw==" saltValue="5/Y77e4H3+ZW1G9TyW/swQ=="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 差替</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2023-03-22T01:01:16Z</cp:lastPrinted>
  <dcterms:created xsi:type="dcterms:W3CDTF">2023-02-20T07:00:30Z</dcterms:created>
  <dcterms:modified xsi:type="dcterms:W3CDTF">2023-09-29T07:52:36Z</dcterms:modified>
  <cp:category/>
</cp:coreProperties>
</file>