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BW35" i="9"/>
  <c r="BW36" i="9" s="1"/>
  <c r="BW37" i="9" s="1"/>
  <c r="BW38" i="9" s="1"/>
  <c r="BW39" i="9" s="1"/>
  <c r="BW40" i="9" s="1"/>
  <c r="BW41" i="9" s="1"/>
  <c r="BW42" i="9" s="1"/>
  <c r="AM35" i="9"/>
  <c r="C35" i="9"/>
  <c r="C36" i="9" s="1"/>
  <c r="BW34" i="9"/>
  <c r="C34" i="9"/>
  <c r="CO34" i="9" l="1"/>
  <c r="CO35"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<sst xmlns="http://schemas.openxmlformats.org/spreadsheetml/2006/main" count="1162" uniqueCount="570">
  <si>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</si>
  <si>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</si>
  <si>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</si>
  <si>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</si>
  <si>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</si>
  <si>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</si>
  <si>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</si>
  <si>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</si>
  <si>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</si>
  <si>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</si>
  <si>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</si>
  <si>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</si>
  <si>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</si>
  <si>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</si>
  <si>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</si>
  <si>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</si>
  <si>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</si>
  <si>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</si>
  <si>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</si>
  <si>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</si>
  <si>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</si>
  <si>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</si>
  <si>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</si>
  <si>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</si>
  <si>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</si>
  <si>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</si>
  <si>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</si>
  <si>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</si>
  <si>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</si>
  <si>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</si>
  <si>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</si>
  <si>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</si>
  <si>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</si>
  <si>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</si>
  <si>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</si>
  <si>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</si>
  <si>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</si>
  <si>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</si>
  <si>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</si>
  <si>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</si>
  <si>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</si>
  <si>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</si>
  <si>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</si>
  <si>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</si>
  <si>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</si>
  <si>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</si>
  <si>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</si>
  <si>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</si>
  <si>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</si>
  <si>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</si>
  <si>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</si>
  <si>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</si>
  <si>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</si>
  <si>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</si>
  <si>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</si>
  <si>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</si>
  <si>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</si>
  <si>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</si>
  <si>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</si>
  <si>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</si>
  <si>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</si>
  <si>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</si>
  <si>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</si>
  <si>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</si>
  <si>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</si>
  <si>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</si>
  <si>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</si>
  <si>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</si>
  <si>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</si>
  <si>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</si>
  <si>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</si>
  <si>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</si>
  <si>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</si>
  <si>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</si>
  <si>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</si>
  <si>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</si>
  <si>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</si>
  <si>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</si>
  <si>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</si>
  <si>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</si>
  <si>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</si>
  <si>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</si>
  <si>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</si>
  <si>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</si>
  <si>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</si>
  <si>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</si>
  <si>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</si>
  <si>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</si>
  <si>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</si>
  <si>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</si>
  <si>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</si>
  <si>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</si>
  <si>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</si>
  <si>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</si>
  <si>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</si>
  <si>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</si>
  <si>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</si>
  <si>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</si>
  <si>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</si>
  <si>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</si>
  <si>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</si>
  <si>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</si>
  <si>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</si>
  <si>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</si>
  <si>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</si>
  <si>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</si>
  <si>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</si>
  <si>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</si>
  <si>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</si>
  <si>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</si>
  <si>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</si>
  <si>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</si>
  <si>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</si>
  <si>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</si>
  <si>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</si>
  <si>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</si>
  <si>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</si>
  <si>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</si>
  <si>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</si>
  <si>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</si>
  <si>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</si>
  <si>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</si>
  <si>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</si>
  <si>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</si>
  <si>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</si>
  <si>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</si>
  <si>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</si>
  <si>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</si>
  <si>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</si>
  <si>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</si>
  <si>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</si>
  <si>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</si>
  <si>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</si>
  <si>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</si>
  <si>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</si>
  <si>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</si>
  <si>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</si>
  <si>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</si>
  <si>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</si>
  <si>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</si>
  <si>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</si>
  <si>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</si>
  <si>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</si>
  <si>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</si>
  <si>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</si>
  <si>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</si>
  <si>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</si>
  <si>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</si>
  <si>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</si>
  <si>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</si>
  <si>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</si>
  <si>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</si>
  <si>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</si>
  <si>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</si>
  <si>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</si>
  <si>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</si>
  <si>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</si>
  <si>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</si>
  <si>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</si>
  <si>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</si>
  <si>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</si>
  <si>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</si>
  <si>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</si>
  <si>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</si>
  <si>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</si>
  <si>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</si>
  <si>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</si>
  <si>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</si>
  <si>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</si>
  <si>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</si>
  <si>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</si>
  <si>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</si>
  <si>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</si>
  <si>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</si>
  <si>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</si>
  <si>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</si>
  <si>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</si>
  <si>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</si>
  <si>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</si>
  <si>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</si>
  <si>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</si>
  <si>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</si>
  <si>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</si>
  <si>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</si>
  <si>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</si>
  <si>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</si>
  <si>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</si>
  <si>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</si>
  <si>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</si>
  <si>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</si>
  <si>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</si>
  <si>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</si>
  <si>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</si>
  <si>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</si>
  <si>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</si>
  <si>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</si>
  <si>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</si>
  <si>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</si>
  <si>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</si>
  <si>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</si>
  <si>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</si>
  <si>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</si>
  <si>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</si>
  <si>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</si>
  <si>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</si>
  <si>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</si>
  <si>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</si>
  <si>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</si>
  <si>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</si>
  <si>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</si>
  <si>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</si>
  <si>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</si>
  <si>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</si>
  <si>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</si>
  <si>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</si>
  <si>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</si>
  <si>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</si>
  <si>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</si>
  <si>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</si>
  <si>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</si>
  <si>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</si>
  <si>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</si>
  <si>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</si>
  <si>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</si>
  <si>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</si>
  <si>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</si>
  <si>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</si>
  <si>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</si>
  <si>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</si>
  <si>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</si>
  <si>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</si>
  <si>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</si>
  <si>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</si>
  <si>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</si>
  <si>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</si>
  <si>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</si>
  <si>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</si>
  <si>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</si>
  <si>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</si>
  <si>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</si>
  <si>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</si>
  <si>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</si>
  <si>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</si>
  <si>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</si>
  <si>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</si>
  <si>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</si>
  <si>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</si>
  <si>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</si>
  <si>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</si>
  <si>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</si>
  <si>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</si>
  <si>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</si>
  <si>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</si>
  <si>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</si>
  <si>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</si>
  <si>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</si>
  <si>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</si>
  <si>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</si>
  <si>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</si>
  <si>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</si>
  <si>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</si>
  <si>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</si>
  <si>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</si>
  <si>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</si>
  <si>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</si>
  <si>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</si>
  <si>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</si>
  <si>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</si>
  <si>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</si>
  <si>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</si>
  <si>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</si>
  <si>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</si>
  <si>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</si>
  <si>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</si>
  <si>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</si>
  <si>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</si>
  <si>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</si>
  <si>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</si>
  <si>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</si>
  <si>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</si>
  <si>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</si>
  <si>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</si>
  <si>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</si>
  <si>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</si>
  <si>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</si>
  <si>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</si>
  <si>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</si>
  <si>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</si>
  <si>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</si>
  <si>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</si>
  <si>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</si>
  <si>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</si>
  <si>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</si>
  <si>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</si>
  <si>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</si>
  <si>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</si>
  <si>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</si>
  <si>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</si>
  <si>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</si>
  <si>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</si>
  <si>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</si>
  <si>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</si>
  <si>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</si>
  <si>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</si>
  <si>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</si>
  <si>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</si>
  <si>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</si>
  <si>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</si>
  <si>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</si>
  <si>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</si>
  <si>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</si>
  <si>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</si>
  <si>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</si>
  <si>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</si>
  <si>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</si>
  <si>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</si>
  <si>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</si>
  <si>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</si>
  <si>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</si>
  <si>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</si>
  <si>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</si>
  <si>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</si>
  <si>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</si>
  <si>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</si>
  <si>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</si>
  <si>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</si>
  <si>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</si>
  <si>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</si>
  <si>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</si>
  <si>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</si>
  <si>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</si>
  <si>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</si>
  <si>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</si>
  <si>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</si>
  <si>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</si>
  <si>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</si>
  <si>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</si>
  <si>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</si>
  <si>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</si>
  <si>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</si>
  <si>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</si>
  <si>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</si>
  <si>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</si>
  <si>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</si>
  <si>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</si>
  <si>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</si>
  <si>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</si>
  <si>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</si>
  <si>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</si>
  <si>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</si>
  <si>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</si>
  <si>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</si>
  <si>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</si>
  <si>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</si>
  <si>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</si>
  <si>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</si>
  <si>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</si>
  <si>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</si>
  <si>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</si>
  <si>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</si>
  <si>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</si>
  <si>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</si>
  <si>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</si>
  <si>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</si>
  <si>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</si>
  <si>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</si>
  <si>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</si>
  <si>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</si>
  <si>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</si>
  <si>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</si>
  <si>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</si>
  <si>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</si>
  <si>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</si>
  <si>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</si>
  <si>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</si>
  <si>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</si>
  <si>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</si>
  <si>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</si>
  <si>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</si>
  <si>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</si>
  <si>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</si>
  <si>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</si>
  <si>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</si>
  <si>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</si>
  <si>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</si>
  <si>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</si>
  <si>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</si>
  <si>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</si>
  <si>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</si>
  <si>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</si>
  <si>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</si>
  <si>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</si>
  <si>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</si>
  <si>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</si>
  <si>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</si>
  <si>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</si>
  <si>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</si>
  <si>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</si>
  <si>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</si>
  <si>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</si>
  <si>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</si>
  <si>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</si>
  <si>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</si>
  <si>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</si>
  <si>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</si>
  <si>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</si>
  <si>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</si>
  <si>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</si>
  <si>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</si>
  <si>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</si>
  <si>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</si>
  <si>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</si>
  <si>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</si>
  <si>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</si>
  <si>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</si>
  <si>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</si>
  <si>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</si>
  <si>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</si>
  <si>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</si>
  <si>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</si>
  <si>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</si>
  <si>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</si>
  <si>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</si>
  <si>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</si>
  <si>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</si>
  <si>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</si>
  <si>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</si>
  <si>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</si>
  <si>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</si>
  <si>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</si>
  <si>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</si>
  <si>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</si>
  <si>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</si>
  <si>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</si>
  <si>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</si>
  <si>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</si>
  <si>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</si>
  <si>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</si>
  <si>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</si>
  <si>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</si>
  <si>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</si>
  <si>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</si>
  <si>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</si>
  <si>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</si>
  <si>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</si>
  <si>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</si>
  <si>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</si>
  <si>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</si>
  <si>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</si>
  <si>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</si>
  <si>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農業集落排水事業会計</t>
    <phoneticPr fontId="5"/>
  </si>
  <si>
    <t>(Ｆ)</t>
    <phoneticPr fontId="5"/>
  </si>
  <si>
    <t>浄化槽事業会計</t>
    <phoneticPr fontId="5"/>
  </si>
  <si>
    <t>将来負担比率（(Ｅ)－(Ｆ)）／（(Ｃ)－(Ｄ)）×１００</t>
    <rPh sb="0" eb="2">
      <t>ショウライ</t>
    </rPh>
    <rPh sb="2" eb="4">
      <t>フタン</t>
    </rPh>
    <rPh sb="4" eb="6">
      <t>ヒリツ</t>
    </rPh>
    <phoneticPr fontId="5"/>
  </si>
  <si>
    <t>簡易水道事業会計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</si>
  <si>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</si>
  <si>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</si>
  <si>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</si>
  <si>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</si>
  <si>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</si>
  <si>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</si>
  <si>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</si>
  <si>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</si>
  <si>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</si>
  <si>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</si>
  <si>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</si>
  <si>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</si>
  <si>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</si>
  <si>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</si>
  <si>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</si>
  <si>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</si>
  <si>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</si>
  <si>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</si>
  <si>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</si>
  <si>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</si>
  <si>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</si>
  <si>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</si>
  <si>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</si>
  <si>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</si>
  <si>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</si>
  <si>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</si>
  <si>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</si>
  <si>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</si>
  <si>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</si>
  <si>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</si>
  <si>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</si>
  <si>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</si>
  <si>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</si>
  <si>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</si>
  <si>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</si>
  <si>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</si>
  <si>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</si>
  <si>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</si>
  <si>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</si>
  <si>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</si>
  <si>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</si>
  <si>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</si>
  <si>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</si>
  <si>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</si>
  <si>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</si>
  <si>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</si>
  <si>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</si>
  <si>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</si>
  <si>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</si>
  <si>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</si>
  <si>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</si>
  <si>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</si>
  <si>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</si>
  <si>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</si>
  <si>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</si>
  <si>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</si>
  <si>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</si>
  <si>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</si>
  <si>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</si>
  <si>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</si>
  <si>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</si>
  <si>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</si>
  <si>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</si>
  <si>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</si>
  <si>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</si>
  <si>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</si>
  <si>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</si>
  <si>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</si>
  <si>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</si>
  <si>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</si>
  <si>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</si>
  <si>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</si>
  <si>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</si>
  <si>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</si>
  <si>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</si>
  <si>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</si>
  <si>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</si>
  <si>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</si>
  <si>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</si>
  <si>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</si>
  <si>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</si>
  <si>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1.41</t>
  </si>
  <si>
    <t>▲ 5.50</t>
  </si>
  <si>
    <t>上水道事業会計</t>
  </si>
  <si>
    <t>一般会計</t>
  </si>
  <si>
    <t>船舶事業会計</t>
  </si>
  <si>
    <t>国民健康保険事業会計</t>
  </si>
  <si>
    <t>特別養護老人ホーム事業会計</t>
  </si>
  <si>
    <t>公共下水道事業会計</t>
  </si>
  <si>
    <t>簡易水道事業会計</t>
  </si>
  <si>
    <t>浄化槽事業会計</t>
  </si>
  <si>
    <t>その他会計（赤字）</t>
  </si>
  <si>
    <t>その他会計（黒字）</t>
  </si>
  <si>
    <t>-</t>
    <phoneticPr fontId="2"/>
  </si>
  <si>
    <t>-</t>
    <phoneticPr fontId="2"/>
  </si>
  <si>
    <t>株式会社いわぎ物産センター</t>
    <rPh sb="0" eb="2">
      <t>カブシキ</t>
    </rPh>
    <rPh sb="2" eb="4">
      <t>カイシャ</t>
    </rPh>
    <rPh sb="7" eb="9">
      <t>ブッサン</t>
    </rPh>
    <phoneticPr fontId="2"/>
  </si>
  <si>
    <t>株式会社いきなスポレク</t>
    <rPh sb="0" eb="2">
      <t>カブシキ</t>
    </rPh>
    <rPh sb="2" eb="4">
      <t>カイシャ</t>
    </rPh>
    <phoneticPr fontId="2"/>
  </si>
  <si>
    <t>-</t>
    <phoneticPr fontId="2"/>
  </si>
  <si>
    <t>-</t>
    <phoneticPr fontId="2"/>
  </si>
  <si>
    <t>愛媛県市町総合事務組合</t>
  </si>
  <si>
    <t>愛媛県市町総合事務組合</t>
    <phoneticPr fontId="2"/>
  </si>
  <si>
    <t>愛媛地方税滞納整理機構</t>
    <phoneticPr fontId="2"/>
  </si>
  <si>
    <t>愛媛県後期高齢者医療広域連合</t>
  </si>
  <si>
    <t>愛媛県後期高齢者医療広域連合</t>
    <phoneticPr fontId="2"/>
  </si>
  <si>
    <t>交通災害事業分</t>
  </si>
  <si>
    <t>自治会館事業分</t>
  </si>
  <si>
    <t>議員公務災害事業分</t>
  </si>
  <si>
    <t>共通経費分</t>
  </si>
  <si>
    <t>退職手当事業分</t>
  </si>
  <si>
    <t>消防補償事業分</t>
  </si>
  <si>
    <t>後期高齢者医療特別会計</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</si>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</sst>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602788</c:v>
                </c:pt>
                <c:pt idx="1">
                  <c:v>299114</c:v>
                </c:pt>
                <c:pt idx="2">
                  <c:v>193058</c:v>
                </c:pt>
                <c:pt idx="3">
                  <c:v>237279</c:v>
                </c:pt>
                <c:pt idx="4">
                  <c:v>303486</c:v>
                </c:pt>
              </c:numCache>
            </c:numRef>
          </c:val>
          <c:smooth val="0"/>
        </c:ser>
        <c:dLbls>
          <c:showLegendKey val="0"/>
          <c:showVal val="0"/>
          <c:showCatName val="0"/>
          <c:showSerName val="0"/>
          <c:showPercent val="0"/>
          <c:showBubbleSize val="0"/>
        </c:dLbls>
        <c:marker val="1"/>
        <c:smooth val="0"/>
        <c:axId val="136647808"/>
        <c:axId val="136649728"/>
      </c:lineChart>
      <c:catAx>
        <c:axId val="136647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49728"/>
        <c:crosses val="autoZero"/>
        <c:auto val="1"/>
        <c:lblAlgn val="ctr"/>
        <c:lblOffset val="100"/>
        <c:tickLblSkip val="1"/>
        <c:tickMarkSkip val="1"/>
        <c:noMultiLvlLbl val="0"/>
      </c:catAx>
      <c:valAx>
        <c:axId val="1366497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4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9.91</c:v>
                </c:pt>
                <c:pt idx="1">
                  <c:v>9.2799999999999994</c:v>
                </c:pt>
                <c:pt idx="2">
                  <c:v>8.01</c:v>
                </c:pt>
                <c:pt idx="3">
                  <c:v>8.5299999999999994</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26.86</c:v>
                </c:pt>
                <c:pt idx="1">
                  <c:v>35.35</c:v>
                </c:pt>
                <c:pt idx="2">
                  <c:v>35.92</c:v>
                </c:pt>
                <c:pt idx="3">
                  <c:v>36.1</c:v>
                </c:pt>
                <c:pt idx="4">
                  <c:v>35.54</c:v>
                </c:pt>
              </c:numCache>
            </c:numRef>
          </c:val>
        </c:ser>
        <c:dLbls>
          <c:showLegendKey val="0"/>
          <c:showVal val="0"/>
          <c:showCatName val="0"/>
          <c:showSerName val="0"/>
          <c:showPercent val="0"/>
          <c:showBubbleSize val="0"/>
        </c:dLbls>
        <c:gapWidth val="250"/>
        <c:overlap val="100"/>
        <c:axId val="137520256"/>
        <c:axId val="13752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8.82</c:v>
                </c:pt>
                <c:pt idx="1">
                  <c:v>6.47</c:v>
                </c:pt>
                <c:pt idx="2">
                  <c:v>-1.41</c:v>
                </c:pt>
                <c:pt idx="3">
                  <c:v>0.49</c:v>
                </c:pt>
                <c:pt idx="4">
                  <c:v>-5.5</c:v>
                </c:pt>
              </c:numCache>
            </c:numRef>
          </c:val>
          <c:smooth val="0"/>
        </c:ser>
        <c:dLbls>
          <c:showLegendKey val="0"/>
          <c:showVal val="0"/>
          <c:showCatName val="0"/>
          <c:showSerName val="0"/>
          <c:showPercent val="0"/>
          <c:showBubbleSize val="0"/>
        </c:dLbls>
        <c:marker val="1"/>
        <c:smooth val="0"/>
        <c:axId val="137520256"/>
        <c:axId val="137522176"/>
      </c:lineChart>
      <c:catAx>
        <c:axId val="1375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522176"/>
        <c:crosses val="autoZero"/>
        <c:auto val="1"/>
        <c:lblAlgn val="ctr"/>
        <c:lblOffset val="100"/>
        <c:tickLblSkip val="1"/>
        <c:tickMarkSkip val="1"/>
        <c:noMultiLvlLbl val="0"/>
      </c:catAx>
      <c:valAx>
        <c:axId val="13752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0.31</c:v>
                </c:pt>
                <c:pt idx="2">
                  <c:v>#N/A</c:v>
                </c:pt>
                <c:pt idx="3">
                  <c:v>0.26</c:v>
                </c:pt>
                <c:pt idx="4">
                  <c:v>#N/A</c:v>
                </c:pt>
                <c:pt idx="5">
                  <c:v>0.19</c:v>
                </c:pt>
                <c:pt idx="6">
                  <c:v>#N/A</c:v>
                </c:pt>
                <c:pt idx="7">
                  <c:v>0.16</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0.05</c:v>
                </c:pt>
                <c:pt idx="4">
                  <c:v>#N/A</c:v>
                </c:pt>
                <c:pt idx="5">
                  <c:v>0.04</c:v>
                </c:pt>
                <c:pt idx="6">
                  <c:v>#N/A</c:v>
                </c:pt>
                <c:pt idx="7">
                  <c:v>0.01</c:v>
                </c:pt>
                <c:pt idx="8">
                  <c:v>#N/A</c:v>
                </c:pt>
                <c:pt idx="9">
                  <c:v>0.03</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0.24</c:v>
                </c:pt>
                <c:pt idx="4">
                  <c:v>#N/A</c:v>
                </c:pt>
                <c:pt idx="5">
                  <c:v>0.04</c:v>
                </c:pt>
                <c:pt idx="6">
                  <c:v>#N/A</c:v>
                </c:pt>
                <c:pt idx="7">
                  <c:v>0.03</c:v>
                </c:pt>
                <c:pt idx="8">
                  <c:v>#N/A</c:v>
                </c:pt>
                <c:pt idx="9">
                  <c:v>0.04</c:v>
                </c:pt>
              </c:numCache>
            </c:numRef>
          </c:val>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0.63</c:v>
                </c:pt>
                <c:pt idx="4">
                  <c:v>#N/A</c:v>
                </c:pt>
                <c:pt idx="5">
                  <c:v>0.17</c:v>
                </c:pt>
                <c:pt idx="6">
                  <c:v>#N/A</c:v>
                </c:pt>
                <c:pt idx="7">
                  <c:v>0.12</c:v>
                </c:pt>
                <c:pt idx="8">
                  <c:v>#N/A</c:v>
                </c:pt>
                <c:pt idx="9">
                  <c:v>0.12</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0.45</c:v>
                </c:pt>
                <c:pt idx="4">
                  <c:v>#N/A</c:v>
                </c:pt>
                <c:pt idx="5">
                  <c:v>0.5</c:v>
                </c:pt>
                <c:pt idx="6">
                  <c:v>#N/A</c:v>
                </c:pt>
                <c:pt idx="7">
                  <c:v>0.23</c:v>
                </c:pt>
                <c:pt idx="8">
                  <c:v>#N/A</c:v>
                </c:pt>
                <c:pt idx="9">
                  <c:v>0.25</c:v>
                </c:pt>
              </c:numCache>
            </c:numRef>
          </c:val>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0.92</c:v>
                </c:pt>
                <c:pt idx="2">
                  <c:v>#N/A</c:v>
                </c:pt>
                <c:pt idx="3">
                  <c:v>0.94</c:v>
                </c:pt>
                <c:pt idx="4">
                  <c:v>#N/A</c:v>
                </c:pt>
                <c:pt idx="5">
                  <c:v>1.26</c:v>
                </c:pt>
                <c:pt idx="6">
                  <c:v>#N/A</c:v>
                </c:pt>
                <c:pt idx="7">
                  <c:v>1.75</c:v>
                </c:pt>
                <c:pt idx="8">
                  <c:v>#N/A</c:v>
                </c:pt>
                <c:pt idx="9">
                  <c:v>1.42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9.76</c:v>
                </c:pt>
                <c:pt idx="2">
                  <c:v>#N/A</c:v>
                </c:pt>
                <c:pt idx="3">
                  <c:v>9.1300000000000008</c:v>
                </c:pt>
                <c:pt idx="4">
                  <c:v>#N/A</c:v>
                </c:pt>
                <c:pt idx="5">
                  <c:v>7.96</c:v>
                </c:pt>
                <c:pt idx="6">
                  <c:v>#N/A</c:v>
                </c:pt>
                <c:pt idx="7">
                  <c:v>8.4700000000000006</c:v>
                </c:pt>
                <c:pt idx="8">
                  <c:v>#N/A</c:v>
                </c:pt>
                <c:pt idx="9">
                  <c:v>2.85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11.19</c:v>
                </c:pt>
                <c:pt idx="2">
                  <c:v>#N/A</c:v>
                </c:pt>
                <c:pt idx="3">
                  <c:v>12.31</c:v>
                </c:pt>
                <c:pt idx="4">
                  <c:v>#N/A</c:v>
                </c:pt>
                <c:pt idx="5">
                  <c:v>12.98</c:v>
                </c:pt>
                <c:pt idx="6">
                  <c:v>#N/A</c:v>
                </c:pt>
                <c:pt idx="7">
                  <c:v>13.46</c:v>
                </c:pt>
                <c:pt idx="8">
                  <c:v>#N/A</c:v>
                </c:pt>
                <c:pt idx="9">
                  <c:v>13.56</c:v>
                </c:pt>
              </c:numCache>
            </c:numRef>
          </c:val>
        </c:ser>
        <c:dLbls>
          <c:showLegendKey val="0"/>
          <c:showVal val="0"/>
          <c:showCatName val="0"/>
          <c:showSerName val="0"/>
          <c:showPercent val="0"/>
          <c:showBubbleSize val="0"/>
        </c:dLbls>
        <c:gapWidth val="150"/>
        <c:overlap val="100"/>
        <c:axId val="137219456"/>
        <c:axId val="137565312"/>
      </c:barChart>
      <c:catAx>
        <c:axId val="1372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65312"/>
        <c:crosses val="autoZero"/>
        <c:auto val="1"/>
        <c:lblAlgn val="ctr"/>
        <c:lblOffset val="100"/>
        <c:tickLblSkip val="1"/>
        <c:tickMarkSkip val="1"/>
        <c:noMultiLvlLbl val="0"/>
      </c:catAx>
      <c:valAx>
        <c:axId val="1375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1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944</c:v>
                </c:pt>
                <c:pt idx="5">
                  <c:v>986</c:v>
                </c:pt>
                <c:pt idx="8">
                  <c:v>1012</c:v>
                </c:pt>
                <c:pt idx="11">
                  <c:v>1046</c:v>
                </c:pt>
                <c:pt idx="14">
                  <c:v>1116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368</c:v>
                </c:pt>
                <c:pt idx="3">
                  <c:v>340</c:v>
                </c:pt>
                <c:pt idx="6">
                  <c:v>309</c:v>
                </c:pt>
                <c:pt idx="9">
                  <c:v>277</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882</c:v>
                </c:pt>
                <c:pt idx="3">
                  <c:v>967</c:v>
                </c:pt>
                <c:pt idx="6">
                  <c:v>1027</c:v>
                </c:pt>
                <c:pt idx="9">
                  <c:v>1116</c:v>
                </c:pt>
                <c:pt idx="12">
                  <c:v>1134</c:v>
                </c:pt>
              </c:numCache>
            </c:numRef>
          </c:val>
        </c:ser>
        <c:dLbls>
          <c:showLegendKey val="0"/>
          <c:showVal val="0"/>
          <c:showCatName val="0"/>
          <c:showSerName val="0"/>
          <c:showPercent val="0"/>
          <c:showBubbleSize val="0"/>
        </c:dLbls>
        <c:gapWidth val="100"/>
        <c:overlap val="100"/>
        <c:axId val="127040128"/>
        <c:axId val="12705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306</c:v>
                </c:pt>
                <c:pt idx="2">
                  <c:v>#N/A</c:v>
                </c:pt>
                <c:pt idx="3">
                  <c:v>#N/A</c:v>
                </c:pt>
                <c:pt idx="4">
                  <c:v>321</c:v>
                </c:pt>
                <c:pt idx="5">
                  <c:v>#N/A</c:v>
                </c:pt>
                <c:pt idx="6">
                  <c:v>#N/A</c:v>
                </c:pt>
                <c:pt idx="7">
                  <c:v>324</c:v>
                </c:pt>
                <c:pt idx="8">
                  <c:v>#N/A</c:v>
                </c:pt>
                <c:pt idx="9">
                  <c:v>#N/A</c:v>
                </c:pt>
                <c:pt idx="10">
                  <c:v>347</c:v>
                </c:pt>
                <c:pt idx="11">
                  <c:v>#N/A</c:v>
                </c:pt>
                <c:pt idx="12">
                  <c:v>#N/A</c:v>
                </c:pt>
                <c:pt idx="13">
                  <c:v>301</c:v>
                </c:pt>
                <c:pt idx="14">
                  <c:v>#N/A</c:v>
                </c:pt>
              </c:numCache>
            </c:numRef>
          </c:val>
          <c:smooth val="0"/>
        </c:ser>
        <c:dLbls>
          <c:showLegendKey val="0"/>
          <c:showVal val="0"/>
          <c:showCatName val="0"/>
          <c:showSerName val="0"/>
          <c:showPercent val="0"/>
          <c:showBubbleSize val="0"/>
        </c:dLbls>
        <c:marker val="1"/>
        <c:smooth val="0"/>
        <c:axId val="127040128"/>
        <c:axId val="127058688"/>
      </c:lineChart>
      <c:catAx>
        <c:axId val="12704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58688"/>
        <c:crosses val="autoZero"/>
        <c:auto val="1"/>
        <c:lblAlgn val="ctr"/>
        <c:lblOffset val="100"/>
        <c:tickLblSkip val="1"/>
        <c:tickMarkSkip val="1"/>
        <c:noMultiLvlLbl val="0"/>
      </c:catAx>
      <c:valAx>
        <c:axId val="12705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4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9249</c:v>
                </c:pt>
                <c:pt idx="5">
                  <c:v>9247</c:v>
                </c:pt>
                <c:pt idx="8">
                  <c:v>9185</c:v>
                </c:pt>
                <c:pt idx="11">
                  <c:v>8971</c:v>
                </c:pt>
                <c:pt idx="14">
                  <c:v>9023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1658</c:v>
                </c:pt>
                <c:pt idx="5">
                  <c:v>1613</c:v>
                </c:pt>
                <c:pt idx="8">
                  <c:v>1745</c:v>
                </c:pt>
                <c:pt idx="11">
                  <c:v>1672</c:v>
                </c:pt>
                <c:pt idx="14">
                  <c:v>1594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2653</c:v>
                </c:pt>
                <c:pt idx="5">
                  <c:v>2835</c:v>
                </c:pt>
                <c:pt idx="8">
                  <c:v>3182</c:v>
                </c:pt>
                <c:pt idx="11">
                  <c:v>3234</c:v>
                </c:pt>
                <c:pt idx="14">
                  <c:v>3275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1132</c:v>
                </c:pt>
                <c:pt idx="3">
                  <c:v>1054</c:v>
                </c:pt>
                <c:pt idx="6">
                  <c:v>908</c:v>
                </c:pt>
                <c:pt idx="9">
                  <c:v>851</c:v>
                </c:pt>
                <c:pt idx="12">
                  <c:v>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3313</c:v>
                </c:pt>
                <c:pt idx="3">
                  <c:v>3034</c:v>
                </c:pt>
                <c:pt idx="6">
                  <c:v>2783</c:v>
                </c:pt>
                <c:pt idx="9">
                  <c:v>2574</c:v>
                </c:pt>
                <c:pt idx="12">
                  <c:v>2418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11197</c:v>
                </c:pt>
                <c:pt idx="3">
                  <c:v>11388</c:v>
                </c:pt>
                <c:pt idx="6">
                  <c:v>11386</c:v>
                </c:pt>
                <c:pt idx="9">
                  <c:v>11301</c:v>
                </c:pt>
                <c:pt idx="12">
                  <c:v>11611</c:v>
                </c:pt>
              </c:numCache>
            </c:numRef>
          </c:val>
        </c:ser>
        <c:dLbls>
          <c:showLegendKey val="0"/>
          <c:showVal val="0"/>
          <c:showCatName val="0"/>
          <c:showSerName val="0"/>
          <c:showPercent val="0"/>
          <c:showBubbleSize val="0"/>
        </c:dLbls>
        <c:gapWidth val="100"/>
        <c:overlap val="100"/>
        <c:axId val="136349952"/>
        <c:axId val="13635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2082</c:v>
                </c:pt>
                <c:pt idx="2">
                  <c:v>#N/A</c:v>
                </c:pt>
                <c:pt idx="3">
                  <c:v>#N/A</c:v>
                </c:pt>
                <c:pt idx="4">
                  <c:v>1781</c:v>
                </c:pt>
                <c:pt idx="5">
                  <c:v>#N/A</c:v>
                </c:pt>
                <c:pt idx="6">
                  <c:v>#N/A</c:v>
                </c:pt>
                <c:pt idx="7">
                  <c:v>965</c:v>
                </c:pt>
                <c:pt idx="8">
                  <c:v>#N/A</c:v>
                </c:pt>
                <c:pt idx="9">
                  <c:v>#N/A</c:v>
                </c:pt>
                <c:pt idx="10">
                  <c:v>849</c:v>
                </c:pt>
                <c:pt idx="11">
                  <c:v>#N/A</c:v>
                </c:pt>
                <c:pt idx="12">
                  <c:v>#N/A</c:v>
                </c:pt>
                <c:pt idx="13">
                  <c:v>889</c:v>
                </c:pt>
                <c:pt idx="14">
                  <c:v>#N/A</c:v>
                </c:pt>
              </c:numCache>
            </c:numRef>
          </c:val>
          <c:smooth val="0"/>
        </c:ser>
        <c:dLbls>
          <c:showLegendKey val="0"/>
          <c:showVal val="0"/>
          <c:showCatName val="0"/>
          <c:showSerName val="0"/>
          <c:showPercent val="0"/>
          <c:showBubbleSize val="0"/>
        </c:dLbls>
        <c:marker val="1"/>
        <c:smooth val="0"/>
        <c:axId val="136349952"/>
        <c:axId val="136356224"/>
      </c:lineChart>
      <c:catAx>
        <c:axId val="1363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56224"/>
        <c:crosses val="autoZero"/>
        <c:auto val="1"/>
        <c:lblAlgn val="ctr"/>
        <c:lblOffset val="100"/>
        <c:tickLblSkip val="1"/>
        <c:tickMarkSkip val="1"/>
        <c:noMultiLvlLbl val="0"/>
      </c:catAx>
      <c:valAx>
        <c:axId val="13635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4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7,377
7,114
30.38
7,474,115
7,287,321
121,772
4,227,004
11,610,875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過疎化・少子高齢化により、財政基盤が弱く（歳入総額に占める自主財源の割合は２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％）、類似団体順位では４０団体中</a:t>
          </a:r>
          <a:r>
            <a:rPr lang="ja-JP" altLang="en-US" sz="1300" b="0" i="0" baseline="0">
              <a:solidFill>
                <a:schemeClr val="dk1"/>
              </a:solidFill>
              <a:effectLst/>
              <a:latin typeface="+mn-lt"/>
              <a:ea typeface="+mn-ea"/>
              <a:cs typeface="+mn-cs"/>
            </a:rPr>
            <a:t>３０</a:t>
          </a:r>
          <a:r>
            <a:rPr lang="ja-JP" altLang="ja-JP" sz="1300" b="0" i="0" baseline="0">
              <a:solidFill>
                <a:schemeClr val="dk1"/>
              </a:solidFill>
              <a:effectLst/>
              <a:latin typeface="+mn-lt"/>
              <a:ea typeface="+mn-ea"/>
              <a:cs typeface="+mn-cs"/>
            </a:rPr>
            <a:t>位となっている。今後は町として定住人口を確保するため、雇用増加施策（農業・造船関連施設支援）を引き続き実施することにより、歳入確保に努める。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73176</xdr:rowOff>
    </xdr:to>
    <xdr:cxnSp macro="">
      <xdr:nvCxnSpPr>
        <xdr:cNvPr id="68" name="直線コネクタ 67"/>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73176</xdr:rowOff>
    </xdr:to>
    <xdr:cxnSp macro="">
      <xdr:nvCxnSpPr>
        <xdr:cNvPr id="71" name="直線コネクタ 70"/>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61685</xdr:rowOff>
    </xdr:to>
    <xdr:cxnSp macro="">
      <xdr:nvCxnSpPr>
        <xdr:cNvPr id="74" name="直線コネクタ 73"/>
        <xdr:cNvCxnSpPr/>
      </xdr:nvCxnSpPr>
      <xdr:spPr>
        <a:xfrm>
          <a:off x="2336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7" name="直線コネクタ 76"/>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133246</xdr:rowOff>
    </xdr:from>
    <xdr:ext cx="762000" cy="259045"/>
    <xdr:sp macro="" textlink="">
      <xdr:nvSpPr>
        <xdr:cNvPr id="81" name="テキスト ボックス 80"/>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7" name="円/楕円 86"/>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8"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89" name="円/楕円 88"/>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0" name="テキスト ボックス 89"/>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3" name="円/楕円 92"/>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4" name="テキスト ボックス 93"/>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a:t>
          </a:r>
          <a:r>
            <a:rPr lang="ja-JP" altLang="en-US" sz="1300" b="0" i="0" baseline="0">
              <a:solidFill>
                <a:schemeClr val="dk1"/>
              </a:solidFill>
              <a:effectLst/>
              <a:latin typeface="+mn-lt"/>
              <a:ea typeface="+mn-ea"/>
              <a:cs typeface="+mn-cs"/>
            </a:rPr>
            <a:t>９０．３</a:t>
          </a:r>
          <a:r>
            <a:rPr lang="ja-JP" altLang="ja-JP" sz="1300" b="0" i="0" baseline="0">
              <a:solidFill>
                <a:schemeClr val="dk1"/>
              </a:solidFill>
              <a:effectLst/>
              <a:latin typeface="+mn-lt"/>
              <a:ea typeface="+mn-ea"/>
              <a:cs typeface="+mn-cs"/>
            </a:rPr>
            <a:t>％の内、人件費が２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％を占めている。これは、団塊の世代の退職等により人数が減少したものの、依然として職員の平均年齢が高く（Ｈ</a:t>
          </a:r>
          <a:r>
            <a:rPr lang="en-US" altLang="ja-JP" sz="1300" b="0" i="0" baseline="0">
              <a:solidFill>
                <a:schemeClr val="dk1"/>
              </a:solidFill>
              <a:effectLst/>
              <a:latin typeface="+mn-lt"/>
              <a:ea typeface="+mn-ea"/>
              <a:cs typeface="+mn-cs"/>
            </a:rPr>
            <a:t>27.4.1</a:t>
          </a:r>
          <a:r>
            <a:rPr lang="ja-JP" altLang="ja-JP" sz="1300" b="0" i="0" baseline="0">
              <a:solidFill>
                <a:schemeClr val="dk1"/>
              </a:solidFill>
              <a:effectLst/>
              <a:latin typeface="+mn-lt"/>
              <a:ea typeface="+mn-ea"/>
              <a:cs typeface="+mn-cs"/>
            </a:rPr>
            <a:t>現在　４１．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歳）、在職年数２０年以上を超えるものも多くなっているためである。適正な定員管理による人件費の抑制及び事務事業の見直しによる事業の集約化・効率化をおこなうことで、今後も更なる義務的経費節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24342</xdr:rowOff>
    </xdr:from>
    <xdr:to>
      <xdr:col>7</xdr:col>
      <xdr:colOff>152400</xdr:colOff>
      <xdr:row>63</xdr:row>
      <xdr:rowOff>5715</xdr:rowOff>
    </xdr:to>
    <xdr:cxnSp macro="">
      <xdr:nvCxnSpPr>
        <xdr:cNvPr id="131" name="直線コネクタ 130"/>
        <xdr:cNvCxnSpPr/>
      </xdr:nvCxnSpPr>
      <xdr:spPr>
        <a:xfrm>
          <a:off x="4114800" y="1065424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24342</xdr:rowOff>
    </xdr:from>
    <xdr:to>
      <xdr:col>6</xdr:col>
      <xdr:colOff>0</xdr:colOff>
      <xdr:row>62</xdr:row>
      <xdr:rowOff>32385</xdr:rowOff>
    </xdr:to>
    <xdr:cxnSp macro="">
      <xdr:nvCxnSpPr>
        <xdr:cNvPr id="134" name="直線コネクタ 133"/>
        <xdr:cNvCxnSpPr/>
      </xdr:nvCxnSpPr>
      <xdr:spPr>
        <a:xfrm flipV="1">
          <a:off x="3225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63077</xdr:rowOff>
    </xdr:from>
    <xdr:to>
      <xdr:col>4</xdr:col>
      <xdr:colOff>482600</xdr:colOff>
      <xdr:row>62</xdr:row>
      <xdr:rowOff>32385</xdr:rowOff>
    </xdr:to>
    <xdr:cxnSp macro="">
      <xdr:nvCxnSpPr>
        <xdr:cNvPr id="137" name="直線コネクタ 136"/>
        <xdr:cNvCxnSpPr/>
      </xdr:nvCxnSpPr>
      <xdr:spPr>
        <a:xfrm>
          <a:off x="2336800" y="1052152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133985</xdr:rowOff>
    </xdr:from>
    <xdr:to>
      <xdr:col>3</xdr:col>
      <xdr:colOff>279400</xdr:colOff>
      <xdr:row>61</xdr:row>
      <xdr:rowOff>63077</xdr:rowOff>
    </xdr:to>
    <xdr:cxnSp macro="">
      <xdr:nvCxnSpPr>
        <xdr:cNvPr id="140" name="直線コネクタ 139"/>
        <xdr:cNvCxnSpPr/>
      </xdr:nvCxnSpPr>
      <xdr:spPr>
        <a:xfrm>
          <a:off x="1447800" y="104209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126365</xdr:rowOff>
    </xdr:from>
    <xdr:to>
      <xdr:col>7</xdr:col>
      <xdr:colOff>203200</xdr:colOff>
      <xdr:row>63</xdr:row>
      <xdr:rowOff>56515</xdr:rowOff>
    </xdr:to>
    <xdr:sp macro="" textlink="">
      <xdr:nvSpPr>
        <xdr:cNvPr id="150" name="円/楕円 149"/>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98442</xdr:rowOff>
    </xdr:from>
    <xdr:ext cx="762000" cy="259045"/>
    <xdr:sp macro="" textlink="">
      <xdr:nvSpPr>
        <xdr:cNvPr id="151" name="財政構造の弾力性該当値テキスト"/>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144992</xdr:rowOff>
    </xdr:from>
    <xdr:to>
      <xdr:col>6</xdr:col>
      <xdr:colOff>50800</xdr:colOff>
      <xdr:row>62</xdr:row>
      <xdr:rowOff>75142</xdr:rowOff>
    </xdr:to>
    <xdr:sp macro="" textlink="">
      <xdr:nvSpPr>
        <xdr:cNvPr id="152" name="円/楕円 151"/>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59919</xdr:rowOff>
    </xdr:from>
    <xdr:ext cx="736600" cy="259045"/>
    <xdr:sp macro="" textlink="">
      <xdr:nvSpPr>
        <xdr:cNvPr id="153" name="テキスト ボックス 152"/>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4" name="円/楕円 153"/>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55" name="テキスト ボックス 154"/>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12277</xdr:rowOff>
    </xdr:from>
    <xdr:to>
      <xdr:col>3</xdr:col>
      <xdr:colOff>330200</xdr:colOff>
      <xdr:row>61</xdr:row>
      <xdr:rowOff>113877</xdr:rowOff>
    </xdr:to>
    <xdr:sp macro="" textlink="">
      <xdr:nvSpPr>
        <xdr:cNvPr id="156" name="円/楕円 155"/>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98654</xdr:rowOff>
    </xdr:from>
    <xdr:ext cx="762000" cy="259045"/>
    <xdr:sp macro="" textlink="">
      <xdr:nvSpPr>
        <xdr:cNvPr id="157" name="テキスト ボックス 156"/>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83185</xdr:rowOff>
    </xdr:from>
    <xdr:to>
      <xdr:col>2</xdr:col>
      <xdr:colOff>127000</xdr:colOff>
      <xdr:row>61</xdr:row>
      <xdr:rowOff>13335</xdr:rowOff>
    </xdr:to>
    <xdr:sp macro="" textlink="">
      <xdr:nvSpPr>
        <xdr:cNvPr id="158" name="円/楕円 157"/>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169562</xdr:rowOff>
    </xdr:from>
    <xdr:ext cx="762000" cy="259045"/>
    <xdr:sp macro="" textlink="">
      <xdr:nvSpPr>
        <xdr:cNvPr id="159" name="テキスト ボックス 158"/>
        <xdr:cNvSpPr txBox="1"/>
      </xdr:nvSpPr>
      <xdr:spPr>
        <a:xfrm>
          <a:off x="1066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人件費等決算合計額の人口１人当たりの金額が類似団体平均を大きく上回っているのは、主に人件費が要因となっている。これは職員の平均年齢の高さと</a:t>
          </a:r>
          <a:r>
            <a:rPr lang="ja-JP" altLang="en-US" sz="1300" b="0" i="0" baseline="0">
              <a:solidFill>
                <a:schemeClr val="dk1"/>
              </a:solidFill>
              <a:effectLst/>
              <a:latin typeface="+mn-lt"/>
              <a:ea typeface="+mn-ea"/>
              <a:cs typeface="+mn-cs"/>
            </a:rPr>
            <a:t>離島</a:t>
          </a:r>
          <a:r>
            <a:rPr lang="ja-JP" altLang="ja-JP" sz="1300" b="0" i="0" baseline="0">
              <a:solidFill>
                <a:schemeClr val="dk1"/>
              </a:solidFill>
              <a:effectLst/>
              <a:latin typeface="+mn-lt"/>
              <a:ea typeface="+mn-ea"/>
              <a:cs typeface="+mn-cs"/>
            </a:rPr>
            <a:t>同士の合併による職員数の多さが要因で、</a:t>
          </a:r>
          <a:r>
            <a:rPr lang="ja-JP" altLang="en-US" sz="1300" b="0" i="0" baseline="0">
              <a:solidFill>
                <a:schemeClr val="dk1"/>
              </a:solidFill>
              <a:effectLst/>
              <a:latin typeface="+mn-lt"/>
              <a:ea typeface="+mn-ea"/>
              <a:cs typeface="+mn-cs"/>
            </a:rPr>
            <a:t>今後は民間でも実施可能な業務については委託を行うなど、</a:t>
          </a:r>
          <a:r>
            <a:rPr lang="ja-JP" altLang="ja-JP" sz="1300" b="0" i="0" baseline="0">
              <a:solidFill>
                <a:schemeClr val="dk1"/>
              </a:solidFill>
              <a:effectLst/>
              <a:latin typeface="+mn-lt"/>
              <a:ea typeface="+mn-ea"/>
              <a:cs typeface="+mn-cs"/>
            </a:rPr>
            <a:t>更なる人件費の節減に努める。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また、</a:t>
          </a:r>
          <a:r>
            <a:rPr lang="ja-JP" altLang="ja-JP" sz="1300" b="0" i="0" baseline="0">
              <a:solidFill>
                <a:schemeClr val="dk1"/>
              </a:solidFill>
              <a:effectLst/>
              <a:latin typeface="+mn-lt"/>
              <a:ea typeface="+mn-ea"/>
              <a:cs typeface="+mn-cs"/>
            </a:rPr>
            <a:t>その他の要因としては、離島であること</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事務の集約化が図れないことから、</a:t>
          </a:r>
          <a:r>
            <a:rPr lang="ja-JP" altLang="ja-JP" sz="1300" b="0" i="0" baseline="0">
              <a:solidFill>
                <a:schemeClr val="dk1"/>
              </a:solidFill>
              <a:effectLst/>
              <a:latin typeface="+mn-lt"/>
              <a:ea typeface="+mn-ea"/>
              <a:cs typeface="+mn-cs"/>
            </a:rPr>
            <a:t>類似団体と比べ旅費や委託料等</a:t>
          </a:r>
          <a:r>
            <a:rPr lang="ja-JP" altLang="en-US" sz="1300" b="0" i="0" baseline="0">
              <a:solidFill>
                <a:schemeClr val="dk1"/>
              </a:solidFill>
              <a:effectLst/>
              <a:latin typeface="+mn-lt"/>
              <a:ea typeface="+mn-ea"/>
              <a:cs typeface="+mn-cs"/>
            </a:rPr>
            <a:t>の物件費が</a:t>
          </a:r>
          <a:r>
            <a:rPr lang="ja-JP" altLang="ja-JP" sz="1300" b="0" i="0" baseline="0">
              <a:solidFill>
                <a:schemeClr val="dk1"/>
              </a:solidFill>
              <a:effectLst/>
              <a:latin typeface="+mn-lt"/>
              <a:ea typeface="+mn-ea"/>
              <a:cs typeface="+mn-cs"/>
            </a:rPr>
            <a:t>嵩むこともあげられる。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18354</xdr:rowOff>
    </xdr:from>
    <xdr:to>
      <xdr:col>7</xdr:col>
      <xdr:colOff>152400</xdr:colOff>
      <xdr:row>85</xdr:row>
      <xdr:rowOff>95244</xdr:rowOff>
    </xdr:to>
    <xdr:cxnSp macro="">
      <xdr:nvCxnSpPr>
        <xdr:cNvPr id="194" name="直線コネクタ 193"/>
        <xdr:cNvCxnSpPr/>
      </xdr:nvCxnSpPr>
      <xdr:spPr>
        <a:xfrm>
          <a:off x="4114800" y="14591604"/>
          <a:ext cx="8382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11502</xdr:rowOff>
    </xdr:from>
    <xdr:to>
      <xdr:col>6</xdr:col>
      <xdr:colOff>0</xdr:colOff>
      <xdr:row>85</xdr:row>
      <xdr:rowOff>18354</xdr:rowOff>
    </xdr:to>
    <xdr:cxnSp macro="">
      <xdr:nvCxnSpPr>
        <xdr:cNvPr id="197" name="直線コネクタ 196"/>
        <xdr:cNvCxnSpPr/>
      </xdr:nvCxnSpPr>
      <xdr:spPr>
        <a:xfrm>
          <a:off x="3225800" y="14584752"/>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11502</xdr:rowOff>
    </xdr:from>
    <xdr:to>
      <xdr:col>4</xdr:col>
      <xdr:colOff>482600</xdr:colOff>
      <xdr:row>85</xdr:row>
      <xdr:rowOff>80927</xdr:rowOff>
    </xdr:to>
    <xdr:cxnSp macro="">
      <xdr:nvCxnSpPr>
        <xdr:cNvPr id="200" name="直線コネクタ 199"/>
        <xdr:cNvCxnSpPr/>
      </xdr:nvCxnSpPr>
      <xdr:spPr>
        <a:xfrm flipV="1">
          <a:off x="2336800" y="14584752"/>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30347</xdr:rowOff>
    </xdr:from>
    <xdr:to>
      <xdr:col>3</xdr:col>
      <xdr:colOff>279400</xdr:colOff>
      <xdr:row>85</xdr:row>
      <xdr:rowOff>80927</xdr:rowOff>
    </xdr:to>
    <xdr:cxnSp macro="">
      <xdr:nvCxnSpPr>
        <xdr:cNvPr id="203" name="直線コネクタ 202"/>
        <xdr:cNvCxnSpPr/>
      </xdr:nvCxnSpPr>
      <xdr:spPr>
        <a:xfrm>
          <a:off x="1447800" y="14603597"/>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44444</xdr:rowOff>
    </xdr:from>
    <xdr:to>
      <xdr:col>7</xdr:col>
      <xdr:colOff>203200</xdr:colOff>
      <xdr:row>85</xdr:row>
      <xdr:rowOff>146044</xdr:rowOff>
    </xdr:to>
    <xdr:sp macro="" textlink="">
      <xdr:nvSpPr>
        <xdr:cNvPr id="213" name="円/楕円 212"/>
        <xdr:cNvSpPr/>
      </xdr:nvSpPr>
      <xdr:spPr>
        <a:xfrm>
          <a:off x="4902200" y="14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16521</xdr:rowOff>
    </xdr:from>
    <xdr:ext cx="762000" cy="259045"/>
    <xdr:sp macro="" textlink="">
      <xdr:nvSpPr>
        <xdr:cNvPr id="214" name="人件費・物件費等の状況該当値テキスト"/>
        <xdr:cNvSpPr txBox="1"/>
      </xdr:nvSpPr>
      <xdr:spPr>
        <a:xfrm>
          <a:off x="5041900" y="1458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315,788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139004</xdr:rowOff>
    </xdr:from>
    <xdr:to>
      <xdr:col>6</xdr:col>
      <xdr:colOff>50800</xdr:colOff>
      <xdr:row>85</xdr:row>
      <xdr:rowOff>69154</xdr:rowOff>
    </xdr:to>
    <xdr:sp macro="" textlink="">
      <xdr:nvSpPr>
        <xdr:cNvPr id="215" name="円/楕円 214"/>
        <xdr:cNvSpPr/>
      </xdr:nvSpPr>
      <xdr:spPr>
        <a:xfrm>
          <a:off x="4064000" y="145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53931</xdr:rowOff>
    </xdr:from>
    <xdr:ext cx="736600" cy="259045"/>
    <xdr:sp macro="" textlink="">
      <xdr:nvSpPr>
        <xdr:cNvPr id="216" name="テキスト ボックス 215"/>
        <xdr:cNvSpPr txBox="1"/>
      </xdr:nvSpPr>
      <xdr:spPr>
        <a:xfrm>
          <a:off x="3733800" y="1462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132152</xdr:rowOff>
    </xdr:from>
    <xdr:to>
      <xdr:col>4</xdr:col>
      <xdr:colOff>533400</xdr:colOff>
      <xdr:row>85</xdr:row>
      <xdr:rowOff>62302</xdr:rowOff>
    </xdr:to>
    <xdr:sp macro="" textlink="">
      <xdr:nvSpPr>
        <xdr:cNvPr id="217" name="円/楕円 216"/>
        <xdr:cNvSpPr/>
      </xdr:nvSpPr>
      <xdr:spPr>
        <a:xfrm>
          <a:off x="3175000" y="14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47079</xdr:rowOff>
    </xdr:from>
    <xdr:ext cx="762000" cy="259045"/>
    <xdr:sp macro="" textlink="">
      <xdr:nvSpPr>
        <xdr:cNvPr id="218" name="テキスト ボックス 217"/>
        <xdr:cNvSpPr txBox="1"/>
      </xdr:nvSpPr>
      <xdr:spPr>
        <a:xfrm>
          <a:off x="2844800" y="1462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30127</xdr:rowOff>
    </xdr:from>
    <xdr:to>
      <xdr:col>3</xdr:col>
      <xdr:colOff>330200</xdr:colOff>
      <xdr:row>85</xdr:row>
      <xdr:rowOff>131727</xdr:rowOff>
    </xdr:to>
    <xdr:sp macro="" textlink="">
      <xdr:nvSpPr>
        <xdr:cNvPr id="219" name="円/楕円 218"/>
        <xdr:cNvSpPr/>
      </xdr:nvSpPr>
      <xdr:spPr>
        <a:xfrm>
          <a:off x="2286000" y="146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116504</xdr:rowOff>
    </xdr:from>
    <xdr:ext cx="762000" cy="259045"/>
    <xdr:sp macro="" textlink="">
      <xdr:nvSpPr>
        <xdr:cNvPr id="220" name="テキスト ボックス 219"/>
        <xdr:cNvSpPr txBox="1"/>
      </xdr:nvSpPr>
      <xdr:spPr>
        <a:xfrm>
          <a:off x="1955800" y="1468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150997</xdr:rowOff>
    </xdr:from>
    <xdr:to>
      <xdr:col>2</xdr:col>
      <xdr:colOff>127000</xdr:colOff>
      <xdr:row>85</xdr:row>
      <xdr:rowOff>81147</xdr:rowOff>
    </xdr:to>
    <xdr:sp macro="" textlink="">
      <xdr:nvSpPr>
        <xdr:cNvPr id="221" name="円/楕円 220"/>
        <xdr:cNvSpPr/>
      </xdr:nvSpPr>
      <xdr:spPr>
        <a:xfrm>
          <a:off x="1397000" y="145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65924</xdr:rowOff>
    </xdr:from>
    <xdr:ext cx="762000" cy="259045"/>
    <xdr:sp macro="" textlink="">
      <xdr:nvSpPr>
        <xdr:cNvPr id="222" name="テキスト ボックス 221"/>
        <xdr:cNvSpPr txBox="1"/>
      </xdr:nvSpPr>
      <xdr:spPr>
        <a:xfrm>
          <a:off x="1066800" y="1463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本町の指数</a:t>
          </a:r>
          <a:r>
            <a:rPr lang="ja-JP" altLang="en-US" sz="1300" b="0" i="0" baseline="0">
              <a:solidFill>
                <a:schemeClr val="dk1"/>
              </a:solidFill>
              <a:effectLst/>
              <a:latin typeface="+mn-lt"/>
              <a:ea typeface="+mn-ea"/>
              <a:cs typeface="+mn-cs"/>
            </a:rPr>
            <a:t>８６．５</a:t>
          </a:r>
          <a:r>
            <a:rPr lang="ja-JP" altLang="ja-JP" sz="1300" b="0" i="0" baseline="0">
              <a:solidFill>
                <a:schemeClr val="dk1"/>
              </a:solidFill>
              <a:effectLst/>
              <a:latin typeface="+mn-lt"/>
              <a:ea typeface="+mn-ea"/>
              <a:cs typeface="+mn-cs"/>
            </a:rPr>
            <a:t>は類似団体中、最下位であり、国や県の平均も大きく下回っている。今後は、昇格・昇給制度の適切な運用を図り、適正な給与水準確保に努める。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76623</xdr:rowOff>
    </xdr:from>
    <xdr:to>
      <xdr:col>24</xdr:col>
      <xdr:colOff>558800</xdr:colOff>
      <xdr:row>81</xdr:row>
      <xdr:rowOff>33866</xdr:rowOff>
    </xdr:to>
    <xdr:cxnSp macro="">
      <xdr:nvCxnSpPr>
        <xdr:cNvPr id="256" name="直線コネクタ 255"/>
        <xdr:cNvCxnSpPr/>
      </xdr:nvCxnSpPr>
      <xdr:spPr>
        <a:xfrm>
          <a:off x="16179800" y="1379262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76623</xdr:rowOff>
    </xdr:from>
    <xdr:to>
      <xdr:col>23</xdr:col>
      <xdr:colOff>406400</xdr:colOff>
      <xdr:row>83</xdr:row>
      <xdr:rowOff>85089</xdr:rowOff>
    </xdr:to>
    <xdr:cxnSp macro="">
      <xdr:nvCxnSpPr>
        <xdr:cNvPr id="259" name="直線コネクタ 258"/>
        <xdr:cNvCxnSpPr/>
      </xdr:nvCxnSpPr>
      <xdr:spPr>
        <a:xfrm flipV="1">
          <a:off x="15290800" y="13792623"/>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85089</xdr:rowOff>
    </xdr:from>
    <xdr:to>
      <xdr:col>22</xdr:col>
      <xdr:colOff>203200</xdr:colOff>
      <xdr:row>84</xdr:row>
      <xdr:rowOff>2116</xdr:rowOff>
    </xdr:to>
    <xdr:cxnSp macro="">
      <xdr:nvCxnSpPr>
        <xdr:cNvPr id="262" name="直線コネクタ 261"/>
        <xdr:cNvCxnSpPr/>
      </xdr:nvCxnSpPr>
      <xdr:spPr>
        <a:xfrm flipV="1">
          <a:off x="14401800" y="143154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36407</xdr:rowOff>
    </xdr:from>
    <xdr:to>
      <xdr:col>21</xdr:col>
      <xdr:colOff>0</xdr:colOff>
      <xdr:row>84</xdr:row>
      <xdr:rowOff>2116</xdr:rowOff>
    </xdr:to>
    <xdr:cxnSp macro="">
      <xdr:nvCxnSpPr>
        <xdr:cNvPr id="265" name="直線コネクタ 264"/>
        <xdr:cNvCxnSpPr/>
      </xdr:nvCxnSpPr>
      <xdr:spPr>
        <a:xfrm>
          <a:off x="13512800" y="137524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5" name="円/楕円 274"/>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75793</xdr:rowOff>
    </xdr:from>
    <xdr:ext cx="762000" cy="259045"/>
    <xdr:sp macro="" textlink="">
      <xdr:nvSpPr>
        <xdr:cNvPr id="276"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25823</xdr:rowOff>
    </xdr:from>
    <xdr:to>
      <xdr:col>23</xdr:col>
      <xdr:colOff>457200</xdr:colOff>
      <xdr:row>80</xdr:row>
      <xdr:rowOff>127423</xdr:rowOff>
    </xdr:to>
    <xdr:sp macro="" textlink="">
      <xdr:nvSpPr>
        <xdr:cNvPr id="277" name="円/楕円 276"/>
        <xdr:cNvSpPr/>
      </xdr:nvSpPr>
      <xdr:spPr>
        <a:xfrm>
          <a:off x="16129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137600</xdr:rowOff>
    </xdr:from>
    <xdr:ext cx="736600" cy="259045"/>
    <xdr:sp macro="" textlink="">
      <xdr:nvSpPr>
        <xdr:cNvPr id="278" name="テキスト ボックス 277"/>
        <xdr:cNvSpPr txBox="1"/>
      </xdr:nvSpPr>
      <xdr:spPr>
        <a:xfrm>
          <a:off x="15798800" y="1351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34289</xdr:rowOff>
    </xdr:from>
    <xdr:to>
      <xdr:col>22</xdr:col>
      <xdr:colOff>254000</xdr:colOff>
      <xdr:row>83</xdr:row>
      <xdr:rowOff>135889</xdr:rowOff>
    </xdr:to>
    <xdr:sp macro="" textlink="">
      <xdr:nvSpPr>
        <xdr:cNvPr id="279" name="円/楕円 278"/>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146066</xdr:rowOff>
    </xdr:from>
    <xdr:ext cx="762000" cy="259045"/>
    <xdr:sp macro="" textlink="">
      <xdr:nvSpPr>
        <xdr:cNvPr id="280" name="テキスト ボックス 279"/>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1" name="円/楕円 280"/>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2" name="テキスト ボックス 281"/>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157057</xdr:rowOff>
    </xdr:from>
    <xdr:to>
      <xdr:col>19</xdr:col>
      <xdr:colOff>533400</xdr:colOff>
      <xdr:row>80</xdr:row>
      <xdr:rowOff>87207</xdr:rowOff>
    </xdr:to>
    <xdr:sp macro="" textlink="">
      <xdr:nvSpPr>
        <xdr:cNvPr id="283" name="円/楕円 282"/>
        <xdr:cNvSpPr/>
      </xdr:nvSpPr>
      <xdr:spPr>
        <a:xfrm>
          <a:off x="13462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97384</xdr:rowOff>
    </xdr:from>
    <xdr:ext cx="762000" cy="259045"/>
    <xdr:sp macro="" textlink="">
      <xdr:nvSpPr>
        <xdr:cNvPr id="284" name="テキスト ボックス 283"/>
        <xdr:cNvSpPr txBox="1"/>
      </xdr:nvSpPr>
      <xdr:spPr>
        <a:xfrm>
          <a:off x="13131800" y="134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離島同士</a:t>
          </a:r>
          <a:r>
            <a:rPr lang="ja-JP" altLang="ja-JP" sz="1300" b="0" i="0" baseline="0">
              <a:solidFill>
                <a:schemeClr val="dk1"/>
              </a:solidFill>
              <a:effectLst/>
              <a:latin typeface="+mn-lt"/>
              <a:ea typeface="+mn-ea"/>
              <a:cs typeface="+mn-cs"/>
            </a:rPr>
            <a:t>の合併及び総合支所方式を採用しているため、職員数は類似団体に比べ多くなっている。（人口</a:t>
          </a:r>
          <a:r>
            <a:rPr lang="en-US" altLang="ja-JP" sz="1300" b="0" i="0" baseline="0">
              <a:solidFill>
                <a:schemeClr val="dk1"/>
              </a:solidFill>
              <a:effectLst/>
              <a:latin typeface="+mn-lt"/>
              <a:ea typeface="+mn-ea"/>
              <a:cs typeface="+mn-cs"/>
            </a:rPr>
            <a:t>1,000</a:t>
          </a:r>
          <a:r>
            <a:rPr lang="ja-JP" altLang="ja-JP" sz="1300" b="0" i="0" baseline="0">
              <a:solidFill>
                <a:schemeClr val="dk1"/>
              </a:solidFill>
              <a:effectLst/>
              <a:latin typeface="+mn-lt"/>
              <a:ea typeface="+mn-ea"/>
              <a:cs typeface="+mn-cs"/>
            </a:rPr>
            <a:t>人当たり職員数</a:t>
          </a:r>
          <a:r>
            <a:rPr lang="ja-JP" altLang="en-US" sz="1300" b="0" i="0" baseline="0">
              <a:solidFill>
                <a:schemeClr val="dk1"/>
              </a:solidFill>
              <a:effectLst/>
              <a:latin typeface="+mn-lt"/>
              <a:ea typeface="+mn-ea"/>
              <a:cs typeface="+mn-cs"/>
            </a:rPr>
            <a:t>２２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３７</a:t>
          </a:r>
          <a:r>
            <a:rPr lang="ja-JP" altLang="ja-JP" sz="1300" b="0" i="0" baseline="0">
              <a:solidFill>
                <a:schemeClr val="dk1"/>
              </a:solidFill>
              <a:effectLst/>
              <a:latin typeface="+mn-lt"/>
              <a:ea typeface="+mn-ea"/>
              <a:cs typeface="+mn-cs"/>
            </a:rPr>
            <a:t>人は４０類似団体中最下位）Ｈ２２までの定員適正化計画目標数値をクリアするも、事務事業の見直し等により、さらなる効率化を図り、より一層の職員削減に努める。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156951</xdr:rowOff>
    </xdr:from>
    <xdr:to>
      <xdr:col>24</xdr:col>
      <xdr:colOff>558800</xdr:colOff>
      <xdr:row>67</xdr:row>
      <xdr:rowOff>48842</xdr:rowOff>
    </xdr:to>
    <xdr:cxnSp macro="">
      <xdr:nvCxnSpPr>
        <xdr:cNvPr id="323" name="直線コネクタ 322"/>
        <xdr:cNvCxnSpPr/>
      </xdr:nvCxnSpPr>
      <xdr:spPr>
        <a:xfrm>
          <a:off x="16179800" y="11472651"/>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4"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96626</xdr:rowOff>
    </xdr:from>
    <xdr:to>
      <xdr:col>23</xdr:col>
      <xdr:colOff>406400</xdr:colOff>
      <xdr:row>66</xdr:row>
      <xdr:rowOff>156951</xdr:rowOff>
    </xdr:to>
    <xdr:cxnSp macro="">
      <xdr:nvCxnSpPr>
        <xdr:cNvPr id="326" name="直線コネクタ 325"/>
        <xdr:cNvCxnSpPr/>
      </xdr:nvCxnSpPr>
      <xdr:spPr>
        <a:xfrm>
          <a:off x="15290800" y="114123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96626</xdr:rowOff>
    </xdr:from>
    <xdr:to>
      <xdr:col>22</xdr:col>
      <xdr:colOff>203200</xdr:colOff>
      <xdr:row>66</xdr:row>
      <xdr:rowOff>129804</xdr:rowOff>
    </xdr:to>
    <xdr:cxnSp macro="">
      <xdr:nvCxnSpPr>
        <xdr:cNvPr id="329" name="直線コネクタ 328"/>
        <xdr:cNvCxnSpPr/>
      </xdr:nvCxnSpPr>
      <xdr:spPr>
        <a:xfrm flipV="1">
          <a:off x="14401800" y="11412326"/>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129804</xdr:rowOff>
    </xdr:from>
    <xdr:to>
      <xdr:col>21</xdr:col>
      <xdr:colOff>0</xdr:colOff>
      <xdr:row>66</xdr:row>
      <xdr:rowOff>143880</xdr:rowOff>
    </xdr:to>
    <xdr:cxnSp macro="">
      <xdr:nvCxnSpPr>
        <xdr:cNvPr id="332" name="直線コネクタ 331"/>
        <xdr:cNvCxnSpPr/>
      </xdr:nvCxnSpPr>
      <xdr:spPr>
        <a:xfrm flipV="1">
          <a:off x="13512800" y="114455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6" name="テキスト ボックス 335"/>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169492</xdr:rowOff>
    </xdr:from>
    <xdr:to>
      <xdr:col>24</xdr:col>
      <xdr:colOff>609600</xdr:colOff>
      <xdr:row>67</xdr:row>
      <xdr:rowOff>99642</xdr:rowOff>
    </xdr:to>
    <xdr:sp macro="" textlink="">
      <xdr:nvSpPr>
        <xdr:cNvPr id="342" name="円/楕円 341"/>
        <xdr:cNvSpPr/>
      </xdr:nvSpPr>
      <xdr:spPr>
        <a:xfrm>
          <a:off x="16967200" y="114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65369</xdr:rowOff>
    </xdr:from>
    <xdr:ext cx="762000" cy="259045"/>
    <xdr:sp macro="" textlink="">
      <xdr:nvSpPr>
        <xdr:cNvPr id="343" name="定員管理の状況該当値テキスト"/>
        <xdr:cNvSpPr txBox="1"/>
      </xdr:nvSpPr>
      <xdr:spPr>
        <a:xfrm>
          <a:off x="17106900" y="113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106151</xdr:rowOff>
    </xdr:from>
    <xdr:to>
      <xdr:col>23</xdr:col>
      <xdr:colOff>457200</xdr:colOff>
      <xdr:row>67</xdr:row>
      <xdr:rowOff>36301</xdr:rowOff>
    </xdr:to>
    <xdr:sp macro="" textlink="">
      <xdr:nvSpPr>
        <xdr:cNvPr id="344" name="円/楕円 343"/>
        <xdr:cNvSpPr/>
      </xdr:nvSpPr>
      <xdr:spPr>
        <a:xfrm>
          <a:off x="161290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21078</xdr:rowOff>
    </xdr:from>
    <xdr:ext cx="736600" cy="259045"/>
    <xdr:sp macro="" textlink="">
      <xdr:nvSpPr>
        <xdr:cNvPr id="345" name="テキスト ボックス 344"/>
        <xdr:cNvSpPr txBox="1"/>
      </xdr:nvSpPr>
      <xdr:spPr>
        <a:xfrm>
          <a:off x="15798800" y="1150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45826</xdr:rowOff>
    </xdr:from>
    <xdr:to>
      <xdr:col>22</xdr:col>
      <xdr:colOff>254000</xdr:colOff>
      <xdr:row>66</xdr:row>
      <xdr:rowOff>147426</xdr:rowOff>
    </xdr:to>
    <xdr:sp macro="" textlink="">
      <xdr:nvSpPr>
        <xdr:cNvPr id="346" name="円/楕円 345"/>
        <xdr:cNvSpPr/>
      </xdr:nvSpPr>
      <xdr:spPr>
        <a:xfrm>
          <a:off x="15240000" y="11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132203</xdr:rowOff>
    </xdr:from>
    <xdr:ext cx="762000" cy="259045"/>
    <xdr:sp macro="" textlink="">
      <xdr:nvSpPr>
        <xdr:cNvPr id="347" name="テキスト ボックス 346"/>
        <xdr:cNvSpPr txBox="1"/>
      </xdr:nvSpPr>
      <xdr:spPr>
        <a:xfrm>
          <a:off x="14909800" y="1144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79004</xdr:rowOff>
    </xdr:from>
    <xdr:to>
      <xdr:col>21</xdr:col>
      <xdr:colOff>50800</xdr:colOff>
      <xdr:row>67</xdr:row>
      <xdr:rowOff>9154</xdr:rowOff>
    </xdr:to>
    <xdr:sp macro="" textlink="">
      <xdr:nvSpPr>
        <xdr:cNvPr id="348" name="円/楕円 347"/>
        <xdr:cNvSpPr/>
      </xdr:nvSpPr>
      <xdr:spPr>
        <a:xfrm>
          <a:off x="14351000" y="11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165381</xdr:rowOff>
    </xdr:from>
    <xdr:ext cx="762000" cy="259045"/>
    <xdr:sp macro="" textlink="">
      <xdr:nvSpPr>
        <xdr:cNvPr id="349" name="テキスト ボックス 348"/>
        <xdr:cNvSpPr txBox="1"/>
      </xdr:nvSpPr>
      <xdr:spPr>
        <a:xfrm>
          <a:off x="14020800" y="11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93080</xdr:rowOff>
    </xdr:from>
    <xdr:to>
      <xdr:col>19</xdr:col>
      <xdr:colOff>533400</xdr:colOff>
      <xdr:row>67</xdr:row>
      <xdr:rowOff>23230</xdr:rowOff>
    </xdr:to>
    <xdr:sp macro="" textlink="">
      <xdr:nvSpPr>
        <xdr:cNvPr id="350" name="円/楕円 349"/>
        <xdr:cNvSpPr/>
      </xdr:nvSpPr>
      <xdr:spPr>
        <a:xfrm>
          <a:off x="13462000" y="114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8007</xdr:rowOff>
    </xdr:from>
    <xdr:ext cx="762000" cy="259045"/>
    <xdr:sp macro="" textlink="">
      <xdr:nvSpPr>
        <xdr:cNvPr id="351" name="テキスト ボックス 350"/>
        <xdr:cNvSpPr txBox="1"/>
      </xdr:nvSpPr>
      <xdr:spPr>
        <a:xfrm>
          <a:off x="13131800" y="1149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実質公債比率は、ほぼ横ばいで推移しているが、</a:t>
          </a:r>
          <a:r>
            <a:rPr kumimoji="1" lang="en-US" altLang="ja-JP" sz="1300" b="0" i="0" baseline="0">
              <a:solidFill>
                <a:schemeClr val="dk1"/>
              </a:solidFill>
              <a:effectLst/>
              <a:latin typeface="ＭＳ Ｐゴシック"/>
              <a:ea typeface="+mn-ea"/>
              <a:cs typeface="+mn-cs"/>
            </a:rPr>
            <a:t>H24</a:t>
          </a:r>
          <a:r>
            <a:rPr kumimoji="1" lang="ja-JP" altLang="en-US" sz="1300" b="0" i="0" baseline="0">
              <a:solidFill>
                <a:schemeClr val="dk1"/>
              </a:solidFill>
              <a:effectLst/>
              <a:latin typeface="ＭＳ Ｐゴシック"/>
              <a:ea typeface="+mn-ea"/>
              <a:cs typeface="+mn-cs"/>
            </a:rPr>
            <a:t>までは類似団体を下回っていた比率が、近年若干ではあるが上回ってきていることを注視しなければならない</a:t>
          </a:r>
          <a:endParaRPr kumimoji="1" lang="en-US" altLang="ja-JP" sz="1300" b="0" i="0" baseline="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大規模な事業計画の整理・縮小を図り、</a:t>
          </a:r>
          <a:r>
            <a:rPr lang="ja-JP" altLang="en-US" sz="1300" b="0" i="0" baseline="0">
              <a:solidFill>
                <a:schemeClr val="dk1"/>
              </a:solidFill>
              <a:effectLst/>
              <a:latin typeface="+mn-lt"/>
              <a:ea typeface="+mn-ea"/>
              <a:cs typeface="+mn-cs"/>
            </a:rPr>
            <a:t>公債費の抑制を図るとともに、</a:t>
          </a:r>
          <a:r>
            <a:rPr lang="ja-JP" altLang="ja-JP" sz="1300" b="0" i="0" baseline="0">
              <a:solidFill>
                <a:schemeClr val="dk1"/>
              </a:solidFill>
              <a:effectLst/>
              <a:latin typeface="+mn-lt"/>
              <a:ea typeface="+mn-ea"/>
              <a:cs typeface="+mn-cs"/>
            </a:rPr>
            <a:t>交付税算入のある有利な起債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活用</a:t>
          </a:r>
          <a:r>
            <a:rPr lang="ja-JP" altLang="en-US" sz="1300" b="0" i="0" baseline="0">
              <a:solidFill>
                <a:schemeClr val="dk1"/>
              </a:solidFill>
              <a:effectLst/>
              <a:latin typeface="+mn-lt"/>
              <a:ea typeface="+mn-ea"/>
              <a:cs typeface="+mn-cs"/>
            </a:rPr>
            <a:t>を徹底することで</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比率の抑制に務める。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また、下水道等公営企業会計については使用料の改定を実施するなどして繰出金を縮減し、類似団体と同程度の水準を保つよう努める。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35052</xdr:rowOff>
    </xdr:to>
    <xdr:cxnSp macro="">
      <xdr:nvCxnSpPr>
        <xdr:cNvPr id="383" name="直線コネクタ 382"/>
        <xdr:cNvCxnSpPr/>
      </xdr:nvCxnSpPr>
      <xdr:spPr>
        <a:xfrm flipV="1">
          <a:off x="16179800" y="722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35052</xdr:rowOff>
    </xdr:to>
    <xdr:cxnSp macro="">
      <xdr:nvCxnSpPr>
        <xdr:cNvPr id="386" name="直線コネクタ 385"/>
        <xdr:cNvCxnSpPr/>
      </xdr:nvCxnSpPr>
      <xdr:spPr>
        <a:xfrm>
          <a:off x="15290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41</xdr:row>
      <xdr:rowOff>138938</xdr:rowOff>
    </xdr:to>
    <xdr:cxnSp macro="">
      <xdr:nvCxnSpPr>
        <xdr:cNvPr id="389" name="直線コネクタ 388"/>
        <xdr:cNvCxnSpPr/>
      </xdr:nvCxnSpPr>
      <xdr:spPr>
        <a:xfrm>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44704</xdr:rowOff>
    </xdr:to>
    <xdr:cxnSp macro="">
      <xdr:nvCxnSpPr>
        <xdr:cNvPr id="392" name="直線コネクタ 391"/>
        <xdr:cNvCxnSpPr/>
      </xdr:nvCxnSpPr>
      <xdr:spPr>
        <a:xfrm flipV="1">
          <a:off x="13512800" y="71490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404" name="円/楕円 403"/>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5" name="テキスト ボックス 404"/>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6" name="円/楕円 405"/>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28465</xdr:rowOff>
    </xdr:from>
    <xdr:ext cx="762000" cy="259045"/>
    <xdr:sp macro="" textlink="">
      <xdr:nvSpPr>
        <xdr:cNvPr id="407" name="テキスト ボックス 406"/>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10" name="円/楕円 409"/>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11" name="テキスト ボックス 410"/>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本町の指数</a:t>
          </a:r>
          <a:r>
            <a:rPr lang="ja-JP" altLang="en-US" sz="1300" b="0" i="0" baseline="0">
              <a:solidFill>
                <a:schemeClr val="dk1"/>
              </a:solidFill>
              <a:effectLst/>
              <a:latin typeface="+mn-lt"/>
              <a:ea typeface="+mn-ea"/>
              <a:cs typeface="+mn-cs"/>
            </a:rPr>
            <a:t>２７．６</a:t>
          </a:r>
          <a:r>
            <a:rPr lang="ja-JP" altLang="ja-JP" sz="1300" b="0" i="0" baseline="0">
              <a:solidFill>
                <a:schemeClr val="dk1"/>
              </a:solidFill>
              <a:effectLst/>
              <a:latin typeface="+mn-lt"/>
              <a:ea typeface="+mn-ea"/>
              <a:cs typeface="+mn-cs"/>
            </a:rPr>
            <a:t>％は、類似団体平均を上回ってはいるが、将来への負担（地方債残高等）に対して、充当可能な財源（基金や交付税算入公債費）が今のところ確保できている状態である。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しかしながら、今後は普通交付税の合併算定替分の縮減等により、充当可能基金の減額が見込まれることから、普通建設事業費の抑制や</a:t>
          </a:r>
          <a:r>
            <a:rPr lang="ja-JP" altLang="ja-JP" sz="1300" b="0" i="0" baseline="0">
              <a:solidFill>
                <a:schemeClr val="dk1"/>
              </a:solidFill>
              <a:effectLst/>
              <a:latin typeface="+mn-lt"/>
              <a:ea typeface="+mn-ea"/>
              <a:cs typeface="+mn-cs"/>
            </a:rPr>
            <a:t>交付税算入率の高い有利な起債の借入等</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44813</xdr:rowOff>
    </xdr:from>
    <xdr:to>
      <xdr:col>24</xdr:col>
      <xdr:colOff>558800</xdr:colOff>
      <xdr:row>15</xdr:row>
      <xdr:rowOff>58601</xdr:rowOff>
    </xdr:to>
    <xdr:cxnSp macro="">
      <xdr:nvCxnSpPr>
        <xdr:cNvPr id="447" name="直線コネクタ 446"/>
        <xdr:cNvCxnSpPr/>
      </xdr:nvCxnSpPr>
      <xdr:spPr>
        <a:xfrm>
          <a:off x="16179800" y="261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44813</xdr:rowOff>
    </xdr:from>
    <xdr:to>
      <xdr:col>23</xdr:col>
      <xdr:colOff>406400</xdr:colOff>
      <xdr:row>15</xdr:row>
      <xdr:rowOff>80433</xdr:rowOff>
    </xdr:to>
    <xdr:cxnSp macro="">
      <xdr:nvCxnSpPr>
        <xdr:cNvPr id="450" name="直線コネクタ 449"/>
        <xdr:cNvCxnSpPr/>
      </xdr:nvCxnSpPr>
      <xdr:spPr>
        <a:xfrm flipV="1">
          <a:off x="15290800" y="261656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80433</xdr:rowOff>
    </xdr:from>
    <xdr:to>
      <xdr:col>22</xdr:col>
      <xdr:colOff>203200</xdr:colOff>
      <xdr:row>17</xdr:row>
      <xdr:rowOff>11007</xdr:rowOff>
    </xdr:to>
    <xdr:cxnSp macro="">
      <xdr:nvCxnSpPr>
        <xdr:cNvPr id="453" name="直線コネクタ 452"/>
        <xdr:cNvCxnSpPr/>
      </xdr:nvCxnSpPr>
      <xdr:spPr>
        <a:xfrm flipV="1">
          <a:off x="14401800" y="265218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11007</xdr:rowOff>
    </xdr:from>
    <xdr:to>
      <xdr:col>21</xdr:col>
      <xdr:colOff>0</xdr:colOff>
      <xdr:row>17</xdr:row>
      <xdr:rowOff>75353</xdr:rowOff>
    </xdr:to>
    <xdr:cxnSp macro="">
      <xdr:nvCxnSpPr>
        <xdr:cNvPr id="456" name="直線コネクタ 455"/>
        <xdr:cNvCxnSpPr/>
      </xdr:nvCxnSpPr>
      <xdr:spPr>
        <a:xfrm flipV="1">
          <a:off x="13512800" y="29256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7801</xdr:rowOff>
    </xdr:from>
    <xdr:to>
      <xdr:col>24</xdr:col>
      <xdr:colOff>609600</xdr:colOff>
      <xdr:row>15</xdr:row>
      <xdr:rowOff>109401</xdr:rowOff>
    </xdr:to>
    <xdr:sp macro="" textlink="">
      <xdr:nvSpPr>
        <xdr:cNvPr id="466" name="円/楕円 465"/>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151328</xdr:rowOff>
    </xdr:from>
    <xdr:ext cx="762000" cy="259045"/>
    <xdr:sp macro="" textlink="">
      <xdr:nvSpPr>
        <xdr:cNvPr id="467" name="将来負担の状況該当値テキスト"/>
        <xdr:cNvSpPr txBox="1"/>
      </xdr:nvSpPr>
      <xdr:spPr>
        <a:xfrm>
          <a:off x="17106900" y="25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165463</xdr:rowOff>
    </xdr:from>
    <xdr:to>
      <xdr:col>23</xdr:col>
      <xdr:colOff>457200</xdr:colOff>
      <xdr:row>15</xdr:row>
      <xdr:rowOff>95613</xdr:rowOff>
    </xdr:to>
    <xdr:sp macro="" textlink="">
      <xdr:nvSpPr>
        <xdr:cNvPr id="468" name="円/楕円 467"/>
        <xdr:cNvSpPr/>
      </xdr:nvSpPr>
      <xdr:spPr>
        <a:xfrm>
          <a:off x="16129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80390</xdr:rowOff>
    </xdr:from>
    <xdr:ext cx="736600" cy="259045"/>
    <xdr:sp macro="" textlink="">
      <xdr:nvSpPr>
        <xdr:cNvPr id="469" name="テキスト ボックス 468"/>
        <xdr:cNvSpPr txBox="1"/>
      </xdr:nvSpPr>
      <xdr:spPr>
        <a:xfrm>
          <a:off x="15798800" y="265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29633</xdr:rowOff>
    </xdr:from>
    <xdr:to>
      <xdr:col>22</xdr:col>
      <xdr:colOff>254000</xdr:colOff>
      <xdr:row>15</xdr:row>
      <xdr:rowOff>131233</xdr:rowOff>
    </xdr:to>
    <xdr:sp macro="" textlink="">
      <xdr:nvSpPr>
        <xdr:cNvPr id="470" name="円/楕円 469"/>
        <xdr:cNvSpPr/>
      </xdr:nvSpPr>
      <xdr:spPr>
        <a:xfrm>
          <a:off x="15240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116010</xdr:rowOff>
    </xdr:from>
    <xdr:ext cx="762000" cy="259045"/>
    <xdr:sp macro="" textlink="">
      <xdr:nvSpPr>
        <xdr:cNvPr id="471" name="テキスト ボックス 470"/>
        <xdr:cNvSpPr txBox="1"/>
      </xdr:nvSpPr>
      <xdr:spPr>
        <a:xfrm>
          <a:off x="14909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131657</xdr:rowOff>
    </xdr:from>
    <xdr:to>
      <xdr:col>21</xdr:col>
      <xdr:colOff>50800</xdr:colOff>
      <xdr:row>17</xdr:row>
      <xdr:rowOff>61807</xdr:rowOff>
    </xdr:to>
    <xdr:sp macro="" textlink="">
      <xdr:nvSpPr>
        <xdr:cNvPr id="472" name="円/楕円 471"/>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46584</xdr:rowOff>
    </xdr:from>
    <xdr:ext cx="762000" cy="259045"/>
    <xdr:sp macro="" textlink="">
      <xdr:nvSpPr>
        <xdr:cNvPr id="473" name="テキスト ボックス 472"/>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24553</xdr:rowOff>
    </xdr:from>
    <xdr:to>
      <xdr:col>19</xdr:col>
      <xdr:colOff>533400</xdr:colOff>
      <xdr:row>17</xdr:row>
      <xdr:rowOff>126153</xdr:rowOff>
    </xdr:to>
    <xdr:sp macro="" textlink="">
      <xdr:nvSpPr>
        <xdr:cNvPr id="474" name="円/楕円 473"/>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110930</xdr:rowOff>
    </xdr:from>
    <xdr:ext cx="762000" cy="259045"/>
    <xdr:sp macro="" textlink="">
      <xdr:nvSpPr>
        <xdr:cNvPr id="475" name="テキスト ボックス 474"/>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7,377
7,114
30.38
7,474,115
7,287,321
121,772
4,227,004
11,610,875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69850</xdr:rowOff>
    </xdr:to>
    <xdr:cxnSp macro="">
      <xdr:nvCxnSpPr>
        <xdr:cNvPr id="66" name="直線コネクタ 65"/>
        <xdr:cNvCxnSpPr/>
      </xdr:nvCxnSpPr>
      <xdr:spPr>
        <a:xfrm>
          <a:off x="3987800" y="631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69850</xdr:rowOff>
    </xdr:to>
    <xdr:cxnSp macro="">
      <xdr:nvCxnSpPr>
        <xdr:cNvPr id="69" name="直線コネクタ 68"/>
        <xdr:cNvCxnSpPr/>
      </xdr:nvCxnSpPr>
      <xdr:spPr>
        <a:xfrm flipV="1">
          <a:off x="3098800" y="6315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80736</xdr:rowOff>
    </xdr:to>
    <xdr:cxnSp macro="">
      <xdr:nvCxnSpPr>
        <xdr:cNvPr id="72" name="直線コネクタ 71"/>
        <xdr:cNvCxnSpPr/>
      </xdr:nvCxnSpPr>
      <xdr:spPr>
        <a:xfrm flipV="1">
          <a:off x="2209800" y="641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37</xdr:row>
      <xdr:rowOff>80736</xdr:rowOff>
    </xdr:to>
    <xdr:cxnSp macro="">
      <xdr:nvCxnSpPr>
        <xdr:cNvPr id="75" name="直線コネクタ 74"/>
        <xdr:cNvCxnSpPr/>
      </xdr:nvCxnSpPr>
      <xdr:spPr>
        <a:xfrm>
          <a:off x="1320800" y="6359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7455</xdr:rowOff>
    </xdr:from>
    <xdr:ext cx="736600" cy="259045"/>
    <xdr:sp macro="" textlink="">
      <xdr:nvSpPr>
        <xdr:cNvPr id="88" name="テキスト ボックス 87"/>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1" name="円/楕円 90"/>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92" name="テキスト ボックス 91"/>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3" name="円/楕円 92"/>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50999</xdr:rowOff>
    </xdr:from>
    <xdr:ext cx="762000" cy="259045"/>
    <xdr:sp macro="" textlink="">
      <xdr:nvSpPr>
        <xdr:cNvPr id="94" name="テキスト ボックス 93"/>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物件費に係る経常収支比率１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％は、４０団体中３</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位である。離島である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、陸続きであれば集約できる公共施設（例：学校、斎場等）が各島ごとに設置されているため、維持管理費</a:t>
          </a:r>
          <a:r>
            <a:rPr lang="ja-JP" altLang="en-US" sz="1300" b="0" i="0" baseline="0">
              <a:solidFill>
                <a:schemeClr val="dk1"/>
              </a:solidFill>
              <a:effectLst/>
              <a:latin typeface="+mn-lt"/>
              <a:ea typeface="+mn-ea"/>
              <a:cs typeface="+mn-cs"/>
            </a:rPr>
            <a:t>等の抑制が難しいことが要因である。</a:t>
          </a:r>
          <a:r>
            <a:rPr lang="ja-JP" altLang="ja-JP" sz="1300" b="0" i="0" baseline="0">
              <a:solidFill>
                <a:schemeClr val="dk1"/>
              </a:solidFill>
              <a:effectLst/>
              <a:latin typeface="+mn-lt"/>
              <a:ea typeface="+mn-ea"/>
              <a:cs typeface="+mn-cs"/>
            </a:rPr>
            <a:t>今後は更なる経常経費抑制や集中管理による物品購入経費の削減等を実施し、徹底した経費節減に努める。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120650</xdr:rowOff>
    </xdr:to>
    <xdr:cxnSp macro="">
      <xdr:nvCxnSpPr>
        <xdr:cNvPr id="127" name="直線コネクタ 126"/>
        <xdr:cNvCxnSpPr/>
      </xdr:nvCxnSpPr>
      <xdr:spPr>
        <a:xfrm>
          <a:off x="15671800" y="332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44450</xdr:rowOff>
    </xdr:from>
    <xdr:to>
      <xdr:col>22</xdr:col>
      <xdr:colOff>565150</xdr:colOff>
      <xdr:row>19</xdr:row>
      <xdr:rowOff>69850</xdr:rowOff>
    </xdr:to>
    <xdr:cxnSp macro="">
      <xdr:nvCxnSpPr>
        <xdr:cNvPr id="130" name="直線コネクタ 129"/>
        <xdr:cNvCxnSpPr/>
      </xdr:nvCxnSpPr>
      <xdr:spPr>
        <a:xfrm>
          <a:off x="14782800" y="330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19</xdr:row>
      <xdr:rowOff>44450</xdr:rowOff>
    </xdr:to>
    <xdr:cxnSp macro="">
      <xdr:nvCxnSpPr>
        <xdr:cNvPr id="133" name="直線コネクタ 132"/>
        <xdr:cNvCxnSpPr/>
      </xdr:nvCxnSpPr>
      <xdr:spPr>
        <a:xfrm>
          <a:off x="13893800" y="316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18</xdr:row>
      <xdr:rowOff>76200</xdr:rowOff>
    </xdr:to>
    <xdr:cxnSp macro="">
      <xdr:nvCxnSpPr>
        <xdr:cNvPr id="136" name="直線コネクタ 135"/>
        <xdr:cNvCxnSpPr/>
      </xdr:nvCxnSpPr>
      <xdr:spPr>
        <a:xfrm>
          <a:off x="13004800" y="300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69850</xdr:rowOff>
    </xdr:from>
    <xdr:to>
      <xdr:col>24</xdr:col>
      <xdr:colOff>82550</xdr:colOff>
      <xdr:row>20</xdr:row>
      <xdr:rowOff>0</xdr:rowOff>
    </xdr:to>
    <xdr:sp macro="" textlink="">
      <xdr:nvSpPr>
        <xdr:cNvPr id="146" name="円/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8" name="円/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50" name="円/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扶助費に係る経常収支比率２．</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％は、４０類似団体中</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位の低さである。この要因は、少子過疎化により子供等に係る経費が少ないことがあげられる。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115570</xdr:rowOff>
    </xdr:to>
    <xdr:cxnSp macro="">
      <xdr:nvCxnSpPr>
        <xdr:cNvPr id="186" name="直線コネクタ 185"/>
        <xdr:cNvCxnSpPr/>
      </xdr:nvCxnSpPr>
      <xdr:spPr>
        <a:xfrm>
          <a:off x="3987800" y="915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92710</xdr:rowOff>
    </xdr:to>
    <xdr:cxnSp macro="">
      <xdr:nvCxnSpPr>
        <xdr:cNvPr id="189" name="直線コネクタ 188"/>
        <xdr:cNvCxnSpPr/>
      </xdr:nvCxnSpPr>
      <xdr:spPr>
        <a:xfrm flipV="1">
          <a:off x="3098800" y="915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46990</xdr:rowOff>
    </xdr:from>
    <xdr:to>
      <xdr:col>4</xdr:col>
      <xdr:colOff>346075</xdr:colOff>
      <xdr:row>53</xdr:row>
      <xdr:rowOff>92710</xdr:rowOff>
    </xdr:to>
    <xdr:cxnSp macro="">
      <xdr:nvCxnSpPr>
        <xdr:cNvPr id="192" name="直線コネクタ 191"/>
        <xdr:cNvCxnSpPr/>
      </xdr:nvCxnSpPr>
      <xdr:spPr>
        <a:xfrm>
          <a:off x="2209800" y="913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xdr:rowOff>
    </xdr:from>
    <xdr:to>
      <xdr:col>3</xdr:col>
      <xdr:colOff>142875</xdr:colOff>
      <xdr:row>53</xdr:row>
      <xdr:rowOff>46990</xdr:rowOff>
    </xdr:to>
    <xdr:cxnSp macro="">
      <xdr:nvCxnSpPr>
        <xdr:cNvPr id="195" name="直線コネクタ 194"/>
        <xdr:cNvCxnSpPr/>
      </xdr:nvCxnSpPr>
      <xdr:spPr>
        <a:xfrm>
          <a:off x="1320800" y="908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64770</xdr:rowOff>
    </xdr:from>
    <xdr:to>
      <xdr:col>7</xdr:col>
      <xdr:colOff>66675</xdr:colOff>
      <xdr:row>53</xdr:row>
      <xdr:rowOff>166370</xdr:rowOff>
    </xdr:to>
    <xdr:sp macro="" textlink="">
      <xdr:nvSpPr>
        <xdr:cNvPr id="205" name="円/楕円 204"/>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81297</xdr:rowOff>
    </xdr:from>
    <xdr:ext cx="762000" cy="259045"/>
    <xdr:sp macro="" textlink="">
      <xdr:nvSpPr>
        <xdr:cNvPr id="206" name="扶助費該当値テキスト"/>
        <xdr:cNvSpPr txBox="1"/>
      </xdr:nvSpPr>
      <xdr:spPr>
        <a:xfrm>
          <a:off x="49149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41910</xdr:rowOff>
    </xdr:from>
    <xdr:to>
      <xdr:col>4</xdr:col>
      <xdr:colOff>396875</xdr:colOff>
      <xdr:row>53</xdr:row>
      <xdr:rowOff>143510</xdr:rowOff>
    </xdr:to>
    <xdr:sp macro="" textlink="">
      <xdr:nvSpPr>
        <xdr:cNvPr id="209" name="円/楕円 208"/>
        <xdr:cNvSpPr/>
      </xdr:nvSpPr>
      <xdr:spPr>
        <a:xfrm>
          <a:off x="3048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153687</xdr:rowOff>
    </xdr:from>
    <xdr:ext cx="762000" cy="259045"/>
    <xdr:sp macro="" textlink="">
      <xdr:nvSpPr>
        <xdr:cNvPr id="210" name="テキスト ボックス 209"/>
        <xdr:cNvSpPr txBox="1"/>
      </xdr:nvSpPr>
      <xdr:spPr>
        <a:xfrm>
          <a:off x="2717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167640</xdr:rowOff>
    </xdr:from>
    <xdr:to>
      <xdr:col>3</xdr:col>
      <xdr:colOff>193675</xdr:colOff>
      <xdr:row>53</xdr:row>
      <xdr:rowOff>97790</xdr:rowOff>
    </xdr:to>
    <xdr:sp macro="" textlink="">
      <xdr:nvSpPr>
        <xdr:cNvPr id="211" name="円/楕円 210"/>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107967</xdr:rowOff>
    </xdr:from>
    <xdr:ext cx="762000" cy="259045"/>
    <xdr:sp macro="" textlink="">
      <xdr:nvSpPr>
        <xdr:cNvPr id="212" name="テキスト ボックス 211"/>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121920</xdr:rowOff>
    </xdr:from>
    <xdr:to>
      <xdr:col>1</xdr:col>
      <xdr:colOff>676275</xdr:colOff>
      <xdr:row>53</xdr:row>
      <xdr:rowOff>52070</xdr:rowOff>
    </xdr:to>
    <xdr:sp macro="" textlink="">
      <xdr:nvSpPr>
        <xdr:cNvPr id="213" name="円/楕円 212"/>
        <xdr:cNvSpPr/>
      </xdr:nvSpPr>
      <xdr:spPr>
        <a:xfrm>
          <a:off x="1270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62247</xdr:rowOff>
    </xdr:from>
    <xdr:ext cx="762000" cy="259045"/>
    <xdr:sp macro="" textlink="">
      <xdr:nvSpPr>
        <xdr:cNvPr id="214" name="テキスト ボックス 213"/>
        <xdr:cNvSpPr txBox="1"/>
      </xdr:nvSpPr>
      <xdr:spPr>
        <a:xfrm>
          <a:off x="939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に係る経常収支比率が類似団体平均を上回っているのは、繰出金の増加が主な要因である。これは、国民健康保険事業会計の財政悪化に伴い、赤字補てん的な繰出金が多額となっていること。また、下水道施設の維持管理経費や直営で行っている交通事業の運営経費として公営企業会計への繰出金が必要となっているためである。今後、下水道事業については独立採算の原則に即した料金の値上げによる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58</xdr:row>
      <xdr:rowOff>35560</xdr:rowOff>
    </xdr:to>
    <xdr:cxnSp macro="">
      <xdr:nvCxnSpPr>
        <xdr:cNvPr id="247" name="直線コネクタ 246"/>
        <xdr:cNvCxnSpPr/>
      </xdr:nvCxnSpPr>
      <xdr:spPr>
        <a:xfrm>
          <a:off x="15671800" y="988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153670</xdr:rowOff>
    </xdr:to>
    <xdr:cxnSp macro="">
      <xdr:nvCxnSpPr>
        <xdr:cNvPr id="250" name="直線コネクタ 249"/>
        <xdr:cNvCxnSpPr/>
      </xdr:nvCxnSpPr>
      <xdr:spPr>
        <a:xfrm flipV="1">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153670</xdr:rowOff>
    </xdr:to>
    <xdr:cxnSp macro="">
      <xdr:nvCxnSpPr>
        <xdr:cNvPr id="253" name="直線コネクタ 252"/>
        <xdr:cNvCxnSpPr/>
      </xdr:nvCxnSpPr>
      <xdr:spPr>
        <a:xfrm>
          <a:off x="13893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20320</xdr:rowOff>
    </xdr:to>
    <xdr:cxnSp macro="">
      <xdr:nvCxnSpPr>
        <xdr:cNvPr id="256" name="直線コネクタ 255"/>
        <xdr:cNvCxnSpPr/>
      </xdr:nvCxnSpPr>
      <xdr:spPr>
        <a:xfrm flipV="1">
          <a:off x="13004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0" name="円/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2" name="円/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4" name="円/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補助費等に係る経常収支比率</a:t>
          </a:r>
          <a:r>
            <a:rPr lang="ja-JP" altLang="en-US" sz="1300" b="0" i="0" baseline="0">
              <a:solidFill>
                <a:schemeClr val="dk1"/>
              </a:solidFill>
              <a:effectLst/>
              <a:latin typeface="+mn-lt"/>
              <a:ea typeface="+mn-ea"/>
              <a:cs typeface="+mn-cs"/>
            </a:rPr>
            <a:t>３．２</a:t>
          </a:r>
          <a:r>
            <a:rPr lang="ja-JP" altLang="ja-JP" sz="1300" b="0" i="0" baseline="0">
              <a:solidFill>
                <a:schemeClr val="dk1"/>
              </a:solidFill>
              <a:effectLst/>
              <a:latin typeface="+mn-lt"/>
              <a:ea typeface="+mn-ea"/>
              <a:cs typeface="+mn-cs"/>
            </a:rPr>
            <a:t>％は、４０団体中２位の低さである。この要因は、他団体に比べ一部事務組合への加入が少ないことがあげられるが、今後も各種団体補助金の見直し等、経費の抑制に努める。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100330</xdr:rowOff>
    </xdr:from>
    <xdr:to>
      <xdr:col>24</xdr:col>
      <xdr:colOff>31750</xdr:colOff>
      <xdr:row>33</xdr:row>
      <xdr:rowOff>115570</xdr:rowOff>
    </xdr:to>
    <xdr:cxnSp macro="">
      <xdr:nvCxnSpPr>
        <xdr:cNvPr id="307" name="直線コネクタ 306"/>
        <xdr:cNvCxnSpPr/>
      </xdr:nvCxnSpPr>
      <xdr:spPr>
        <a:xfrm>
          <a:off x="15671800" y="575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100330</xdr:rowOff>
    </xdr:from>
    <xdr:to>
      <xdr:col>22</xdr:col>
      <xdr:colOff>565150</xdr:colOff>
      <xdr:row>33</xdr:row>
      <xdr:rowOff>104140</xdr:rowOff>
    </xdr:to>
    <xdr:cxnSp macro="">
      <xdr:nvCxnSpPr>
        <xdr:cNvPr id="310" name="直線コネクタ 309"/>
        <xdr:cNvCxnSpPr/>
      </xdr:nvCxnSpPr>
      <xdr:spPr>
        <a:xfrm flipV="1">
          <a:off x="14782800" y="5758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96520</xdr:rowOff>
    </xdr:from>
    <xdr:to>
      <xdr:col>21</xdr:col>
      <xdr:colOff>361950</xdr:colOff>
      <xdr:row>33</xdr:row>
      <xdr:rowOff>104140</xdr:rowOff>
    </xdr:to>
    <xdr:cxnSp macro="">
      <xdr:nvCxnSpPr>
        <xdr:cNvPr id="313" name="直線コネクタ 312"/>
        <xdr:cNvCxnSpPr/>
      </xdr:nvCxnSpPr>
      <xdr:spPr>
        <a:xfrm>
          <a:off x="13893800" y="5754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96520</xdr:rowOff>
    </xdr:from>
    <xdr:to>
      <xdr:col>20</xdr:col>
      <xdr:colOff>158750</xdr:colOff>
      <xdr:row>33</xdr:row>
      <xdr:rowOff>107950</xdr:rowOff>
    </xdr:to>
    <xdr:cxnSp macro="">
      <xdr:nvCxnSpPr>
        <xdr:cNvPr id="316" name="直線コネクタ 315"/>
        <xdr:cNvCxnSpPr/>
      </xdr:nvCxnSpPr>
      <xdr:spPr>
        <a:xfrm flipV="1">
          <a:off x="13004800" y="5754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64770</xdr:rowOff>
    </xdr:from>
    <xdr:to>
      <xdr:col>24</xdr:col>
      <xdr:colOff>82550</xdr:colOff>
      <xdr:row>33</xdr:row>
      <xdr:rowOff>166370</xdr:rowOff>
    </xdr:to>
    <xdr:sp macro="" textlink="">
      <xdr:nvSpPr>
        <xdr:cNvPr id="326" name="円/楕円 325"/>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144797</xdr:rowOff>
    </xdr:from>
    <xdr:ext cx="762000" cy="259045"/>
    <xdr:sp macro="" textlink="">
      <xdr:nvSpPr>
        <xdr:cNvPr id="327"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49530</xdr:rowOff>
    </xdr:from>
    <xdr:to>
      <xdr:col>22</xdr:col>
      <xdr:colOff>615950</xdr:colOff>
      <xdr:row>33</xdr:row>
      <xdr:rowOff>151130</xdr:rowOff>
    </xdr:to>
    <xdr:sp macro="" textlink="">
      <xdr:nvSpPr>
        <xdr:cNvPr id="328" name="円/楕円 327"/>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161307</xdr:rowOff>
    </xdr:from>
    <xdr:ext cx="736600" cy="259045"/>
    <xdr:sp macro="" textlink="">
      <xdr:nvSpPr>
        <xdr:cNvPr id="329" name="テキスト ボックス 328"/>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53340</xdr:rowOff>
    </xdr:from>
    <xdr:to>
      <xdr:col>21</xdr:col>
      <xdr:colOff>412750</xdr:colOff>
      <xdr:row>33</xdr:row>
      <xdr:rowOff>154940</xdr:rowOff>
    </xdr:to>
    <xdr:sp macro="" textlink="">
      <xdr:nvSpPr>
        <xdr:cNvPr id="330" name="円/楕円 329"/>
        <xdr:cNvSpPr/>
      </xdr:nvSpPr>
      <xdr:spPr>
        <a:xfrm>
          <a:off x="14732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165117</xdr:rowOff>
    </xdr:from>
    <xdr:ext cx="762000" cy="259045"/>
    <xdr:sp macro="" textlink="">
      <xdr:nvSpPr>
        <xdr:cNvPr id="331" name="テキスト ボックス 330"/>
        <xdr:cNvSpPr txBox="1"/>
      </xdr:nvSpPr>
      <xdr:spPr>
        <a:xfrm>
          <a:off x="14401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45720</xdr:rowOff>
    </xdr:from>
    <xdr:to>
      <xdr:col>20</xdr:col>
      <xdr:colOff>209550</xdr:colOff>
      <xdr:row>33</xdr:row>
      <xdr:rowOff>147320</xdr:rowOff>
    </xdr:to>
    <xdr:sp macro="" textlink="">
      <xdr:nvSpPr>
        <xdr:cNvPr id="332" name="円/楕円 331"/>
        <xdr:cNvSpPr/>
      </xdr:nvSpPr>
      <xdr:spPr>
        <a:xfrm>
          <a:off x="13843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157497</xdr:rowOff>
    </xdr:from>
    <xdr:ext cx="762000" cy="259045"/>
    <xdr:sp macro="" textlink="">
      <xdr:nvSpPr>
        <xdr:cNvPr id="333" name="テキスト ボックス 332"/>
        <xdr:cNvSpPr txBox="1"/>
      </xdr:nvSpPr>
      <xdr:spPr>
        <a:xfrm>
          <a:off x="13512800" y="54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57150</xdr:rowOff>
    </xdr:from>
    <xdr:to>
      <xdr:col>19</xdr:col>
      <xdr:colOff>6350</xdr:colOff>
      <xdr:row>33</xdr:row>
      <xdr:rowOff>158750</xdr:rowOff>
    </xdr:to>
    <xdr:sp macro="" textlink="">
      <xdr:nvSpPr>
        <xdr:cNvPr id="334" name="円/楕円 333"/>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168927</xdr:rowOff>
    </xdr:from>
    <xdr:ext cx="762000" cy="259045"/>
    <xdr:sp macro="" textlink="">
      <xdr:nvSpPr>
        <xdr:cNvPr id="335" name="テキスト ボックス 334"/>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合併に伴う各種大型整備事業が集中したことにより地方債現在高が増加した影響で地方債の元利償還金が膨らみ、公債費に係る経常収支比率は類似団体平均を</a:t>
          </a:r>
          <a:r>
            <a:rPr lang="ja-JP" altLang="en-US" sz="1300" b="0" i="0" baseline="0">
              <a:solidFill>
                <a:schemeClr val="dk1"/>
              </a:solidFill>
              <a:effectLst/>
              <a:latin typeface="+mn-lt"/>
              <a:ea typeface="+mn-ea"/>
              <a:cs typeface="+mn-cs"/>
            </a:rPr>
            <a:t>８．０</a:t>
          </a:r>
          <a:r>
            <a:rPr lang="ja-JP" altLang="ja-JP" sz="1300" b="0" i="0" baseline="0">
              <a:solidFill>
                <a:schemeClr val="dk1"/>
              </a:solidFill>
              <a:effectLst/>
              <a:latin typeface="+mn-lt"/>
              <a:ea typeface="+mn-ea"/>
              <a:cs typeface="+mn-cs"/>
            </a:rPr>
            <a:t>ポイント上回っており、類似団体中最下位となっている。今後は、控えている大規模な事業計画の整理・縮小をおこない、公債費の抑制を図る。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62230</xdr:rowOff>
    </xdr:from>
    <xdr:to>
      <xdr:col>7</xdr:col>
      <xdr:colOff>15875</xdr:colOff>
      <xdr:row>81</xdr:row>
      <xdr:rowOff>107950</xdr:rowOff>
    </xdr:to>
    <xdr:cxnSp macro="">
      <xdr:nvCxnSpPr>
        <xdr:cNvPr id="368" name="直線コネクタ 367"/>
        <xdr:cNvCxnSpPr/>
      </xdr:nvCxnSpPr>
      <xdr:spPr>
        <a:xfrm>
          <a:off x="3987800" y="1394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134620</xdr:rowOff>
    </xdr:from>
    <xdr:to>
      <xdr:col>5</xdr:col>
      <xdr:colOff>549275</xdr:colOff>
      <xdr:row>81</xdr:row>
      <xdr:rowOff>62230</xdr:rowOff>
    </xdr:to>
    <xdr:cxnSp macro="">
      <xdr:nvCxnSpPr>
        <xdr:cNvPr id="371" name="直線コネクタ 370"/>
        <xdr:cNvCxnSpPr/>
      </xdr:nvCxnSpPr>
      <xdr:spPr>
        <a:xfrm>
          <a:off x="3098800" y="1385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153670</xdr:rowOff>
    </xdr:from>
    <xdr:to>
      <xdr:col>4</xdr:col>
      <xdr:colOff>346075</xdr:colOff>
      <xdr:row>80</xdr:row>
      <xdr:rowOff>134620</xdr:rowOff>
    </xdr:to>
    <xdr:cxnSp macro="">
      <xdr:nvCxnSpPr>
        <xdr:cNvPr id="374" name="直線コネクタ 373"/>
        <xdr:cNvCxnSpPr/>
      </xdr:nvCxnSpPr>
      <xdr:spPr>
        <a:xfrm>
          <a:off x="2209800" y="1369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153670</xdr:rowOff>
    </xdr:to>
    <xdr:cxnSp macro="">
      <xdr:nvCxnSpPr>
        <xdr:cNvPr id="377" name="直線コネクタ 376"/>
        <xdr:cNvCxnSpPr/>
      </xdr:nvCxnSpPr>
      <xdr:spPr>
        <a:xfrm>
          <a:off x="1320800" y="13591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57150</xdr:rowOff>
    </xdr:from>
    <xdr:to>
      <xdr:col>7</xdr:col>
      <xdr:colOff>66675</xdr:colOff>
      <xdr:row>81</xdr:row>
      <xdr:rowOff>158750</xdr:rowOff>
    </xdr:to>
    <xdr:sp macro="" textlink="">
      <xdr:nvSpPr>
        <xdr:cNvPr id="387" name="円/楕円 386"/>
        <xdr:cNvSpPr/>
      </xdr:nvSpPr>
      <xdr:spPr>
        <a:xfrm>
          <a:off x="4775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137177</xdr:rowOff>
    </xdr:from>
    <xdr:ext cx="762000" cy="259045"/>
    <xdr:sp macro="" textlink="">
      <xdr:nvSpPr>
        <xdr:cNvPr id="388" name="公債費該当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11430</xdr:rowOff>
    </xdr:from>
    <xdr:to>
      <xdr:col>5</xdr:col>
      <xdr:colOff>600075</xdr:colOff>
      <xdr:row>81</xdr:row>
      <xdr:rowOff>113030</xdr:rowOff>
    </xdr:to>
    <xdr:sp macro="" textlink="">
      <xdr:nvSpPr>
        <xdr:cNvPr id="389" name="円/楕円 388"/>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97807</xdr:rowOff>
    </xdr:from>
    <xdr:ext cx="736600" cy="259045"/>
    <xdr:sp macro="" textlink="">
      <xdr:nvSpPr>
        <xdr:cNvPr id="390" name="テキスト ボックス 389"/>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83820</xdr:rowOff>
    </xdr:from>
    <xdr:to>
      <xdr:col>4</xdr:col>
      <xdr:colOff>396875</xdr:colOff>
      <xdr:row>81</xdr:row>
      <xdr:rowOff>13970</xdr:rowOff>
    </xdr:to>
    <xdr:sp macro="" textlink="">
      <xdr:nvSpPr>
        <xdr:cNvPr id="391" name="円/楕円 390"/>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170197</xdr:rowOff>
    </xdr:from>
    <xdr:ext cx="762000" cy="259045"/>
    <xdr:sp macro="" textlink="">
      <xdr:nvSpPr>
        <xdr:cNvPr id="392" name="テキスト ボックス 391"/>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93" name="円/楕円 392"/>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4" name="テキスト ボックス 393"/>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5" name="円/楕円 394"/>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6" name="テキスト ボックス 395"/>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本町の指標６</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％は類似団体を下回っている。しかしながら物件費においては離島</a:t>
          </a:r>
          <a:r>
            <a:rPr lang="ja-JP" altLang="en-US" sz="1300" b="0" i="0" baseline="0">
              <a:solidFill>
                <a:schemeClr val="dk1"/>
              </a:solidFill>
              <a:effectLst/>
              <a:latin typeface="+mn-lt"/>
              <a:ea typeface="+mn-ea"/>
              <a:cs typeface="+mn-cs"/>
            </a:rPr>
            <a:t>であるが</a:t>
          </a:r>
          <a:r>
            <a:rPr lang="ja-JP" altLang="ja-JP" sz="1300" b="0" i="0" baseline="0">
              <a:solidFill>
                <a:schemeClr val="dk1"/>
              </a:solidFill>
              <a:effectLst/>
              <a:latin typeface="+mn-lt"/>
              <a:ea typeface="+mn-ea"/>
              <a:cs typeface="+mn-cs"/>
            </a:rPr>
            <a:t>故</a:t>
          </a:r>
          <a:r>
            <a:rPr lang="ja-JP" altLang="en-US" sz="1300" b="0" i="0" baseline="0">
              <a:solidFill>
                <a:schemeClr val="dk1"/>
              </a:solidFill>
              <a:effectLst/>
              <a:latin typeface="+mn-lt"/>
              <a:ea typeface="+mn-ea"/>
              <a:cs typeface="+mn-cs"/>
            </a:rPr>
            <a:t>に増加する経費</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、類似団体を上回っている。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81280</xdr:rowOff>
    </xdr:to>
    <xdr:cxnSp macro="">
      <xdr:nvCxnSpPr>
        <xdr:cNvPr id="429" name="直線コネクタ 428"/>
        <xdr:cNvCxnSpPr/>
      </xdr:nvCxnSpPr>
      <xdr:spPr>
        <a:xfrm>
          <a:off x="15671800" y="12989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16511</xdr:rowOff>
    </xdr:to>
    <xdr:cxnSp macro="">
      <xdr:nvCxnSpPr>
        <xdr:cNvPr id="432" name="直線コネクタ 431"/>
        <xdr:cNvCxnSpPr/>
      </xdr:nvCxnSpPr>
      <xdr:spPr>
        <a:xfrm flipV="1">
          <a:off x="14782800" y="129895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16511</xdr:rowOff>
    </xdr:to>
    <xdr:cxnSp macro="">
      <xdr:nvCxnSpPr>
        <xdr:cNvPr id="435" name="直線コネクタ 434"/>
        <xdr:cNvCxnSpPr/>
      </xdr:nvCxnSpPr>
      <xdr:spPr>
        <a:xfrm>
          <a:off x="13893800" y="129895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130810</xdr:rowOff>
    </xdr:to>
    <xdr:cxnSp macro="">
      <xdr:nvCxnSpPr>
        <xdr:cNvPr id="438" name="直線コネクタ 437"/>
        <xdr:cNvCxnSpPr/>
      </xdr:nvCxnSpPr>
      <xdr:spPr>
        <a:xfrm>
          <a:off x="13004800" y="12947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2" name="テキスト ボックス 441"/>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8" name="円/楕円 447"/>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49"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0" name="円/楕円 449"/>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1" name="テキスト ボックス 450"/>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137160</xdr:rowOff>
    </xdr:from>
    <xdr:to>
      <xdr:col>21</xdr:col>
      <xdr:colOff>412750</xdr:colOff>
      <xdr:row>76</xdr:row>
      <xdr:rowOff>67311</xdr:rowOff>
    </xdr:to>
    <xdr:sp macro="" textlink="">
      <xdr:nvSpPr>
        <xdr:cNvPr id="452" name="円/楕円 451"/>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53" name="テキスト ボックス 452"/>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4" name="円/楕円 453"/>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55" name="テキスト ボックス 454"/>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56" name="円/楕円 455"/>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57" name="テキスト ボックス 456"/>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55318</xdr:rowOff>
    </xdr:from>
    <xdr:to>
      <xdr:col>4</xdr:col>
      <xdr:colOff>1117600</xdr:colOff>
      <xdr:row>15</xdr:row>
      <xdr:rowOff>162683</xdr:rowOff>
    </xdr:to>
    <xdr:cxnSp macro="">
      <xdr:nvCxnSpPr>
        <xdr:cNvPr id="52" name="直線コネクタ 51"/>
        <xdr:cNvCxnSpPr/>
      </xdr:nvCxnSpPr>
      <xdr:spPr bwMode="auto">
        <a:xfrm flipV="1">
          <a:off x="5003800" y="2674693"/>
          <a:ext cx="647700" cy="107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156206</xdr:rowOff>
    </xdr:from>
    <xdr:to>
      <xdr:col>4</xdr:col>
      <xdr:colOff>469900</xdr:colOff>
      <xdr:row>15</xdr:row>
      <xdr:rowOff>162683</xdr:rowOff>
    </xdr:to>
    <xdr:cxnSp macro="">
      <xdr:nvCxnSpPr>
        <xdr:cNvPr id="55" name="直線コネクタ 54"/>
        <xdr:cNvCxnSpPr/>
      </xdr:nvCxnSpPr>
      <xdr:spPr bwMode="auto">
        <a:xfrm>
          <a:off x="4305300" y="2775581"/>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116572</xdr:rowOff>
    </xdr:from>
    <xdr:to>
      <xdr:col>3</xdr:col>
      <xdr:colOff>904875</xdr:colOff>
      <xdr:row>15</xdr:row>
      <xdr:rowOff>156206</xdr:rowOff>
    </xdr:to>
    <xdr:cxnSp macro="">
      <xdr:nvCxnSpPr>
        <xdr:cNvPr id="58" name="直線コネクタ 57"/>
        <xdr:cNvCxnSpPr/>
      </xdr:nvCxnSpPr>
      <xdr:spPr bwMode="auto">
        <a:xfrm>
          <a:off x="3606800" y="2564497"/>
          <a:ext cx="698500" cy="211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116572</xdr:rowOff>
    </xdr:from>
    <xdr:to>
      <xdr:col>3</xdr:col>
      <xdr:colOff>206375</xdr:colOff>
      <xdr:row>14</xdr:row>
      <xdr:rowOff>153071</xdr:rowOff>
    </xdr:to>
    <xdr:cxnSp macro="">
      <xdr:nvCxnSpPr>
        <xdr:cNvPr id="61" name="直線コネクタ 60"/>
        <xdr:cNvCxnSpPr/>
      </xdr:nvCxnSpPr>
      <xdr:spPr bwMode="auto">
        <a:xfrm flipV="1">
          <a:off x="2908300" y="2564497"/>
          <a:ext cx="698500" cy="3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4518</xdr:rowOff>
    </xdr:from>
    <xdr:to>
      <xdr:col>5</xdr:col>
      <xdr:colOff>34925</xdr:colOff>
      <xdr:row>15</xdr:row>
      <xdr:rowOff>106118</xdr:rowOff>
    </xdr:to>
    <xdr:sp macro="" textlink="">
      <xdr:nvSpPr>
        <xdr:cNvPr id="71" name="円/楕円 70"/>
        <xdr:cNvSpPr/>
      </xdr:nvSpPr>
      <xdr:spPr bwMode="auto">
        <a:xfrm>
          <a:off x="5600700" y="262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21045</xdr:rowOff>
    </xdr:from>
    <xdr:ext cx="762000" cy="259045"/>
    <xdr:sp macro="" textlink="">
      <xdr:nvSpPr>
        <xdr:cNvPr id="72" name="人口1人当たり決算額の推移該当値テキスト130"/>
        <xdr:cNvSpPr txBox="1"/>
      </xdr:nvSpPr>
      <xdr:spPr>
        <a:xfrm>
          <a:off x="5740400" y="246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111883</xdr:rowOff>
    </xdr:from>
    <xdr:to>
      <xdr:col>4</xdr:col>
      <xdr:colOff>520700</xdr:colOff>
      <xdr:row>16</xdr:row>
      <xdr:rowOff>42033</xdr:rowOff>
    </xdr:to>
    <xdr:sp macro="" textlink="">
      <xdr:nvSpPr>
        <xdr:cNvPr id="73" name="円/楕円 72"/>
        <xdr:cNvSpPr/>
      </xdr:nvSpPr>
      <xdr:spPr bwMode="auto">
        <a:xfrm>
          <a:off x="4953000" y="273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52210</xdr:rowOff>
    </xdr:from>
    <xdr:ext cx="736600" cy="259045"/>
    <xdr:sp macro="" textlink="">
      <xdr:nvSpPr>
        <xdr:cNvPr id="74" name="テキスト ボックス 73"/>
        <xdr:cNvSpPr txBox="1"/>
      </xdr:nvSpPr>
      <xdr:spPr>
        <a:xfrm>
          <a:off x="4622800" y="2500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105406</xdr:rowOff>
    </xdr:from>
    <xdr:to>
      <xdr:col>3</xdr:col>
      <xdr:colOff>955675</xdr:colOff>
      <xdr:row>16</xdr:row>
      <xdr:rowOff>35556</xdr:rowOff>
    </xdr:to>
    <xdr:sp macro="" textlink="">
      <xdr:nvSpPr>
        <xdr:cNvPr id="75" name="円/楕円 74"/>
        <xdr:cNvSpPr/>
      </xdr:nvSpPr>
      <xdr:spPr bwMode="auto">
        <a:xfrm>
          <a:off x="4254500" y="272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45733</xdr:rowOff>
    </xdr:from>
    <xdr:ext cx="762000" cy="259045"/>
    <xdr:sp macro="" textlink="">
      <xdr:nvSpPr>
        <xdr:cNvPr id="76" name="テキスト ボックス 75"/>
        <xdr:cNvSpPr txBox="1"/>
      </xdr:nvSpPr>
      <xdr:spPr>
        <a:xfrm>
          <a:off x="3924300" y="24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65772</xdr:rowOff>
    </xdr:from>
    <xdr:to>
      <xdr:col>3</xdr:col>
      <xdr:colOff>257175</xdr:colOff>
      <xdr:row>14</xdr:row>
      <xdr:rowOff>167372</xdr:rowOff>
    </xdr:to>
    <xdr:sp macro="" textlink="">
      <xdr:nvSpPr>
        <xdr:cNvPr id="77" name="円/楕円 76"/>
        <xdr:cNvSpPr/>
      </xdr:nvSpPr>
      <xdr:spPr bwMode="auto">
        <a:xfrm>
          <a:off x="3556000" y="251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6099</xdr:rowOff>
    </xdr:from>
    <xdr:ext cx="762000" cy="259045"/>
    <xdr:sp macro="" textlink="">
      <xdr:nvSpPr>
        <xdr:cNvPr id="78" name="テキスト ボックス 77"/>
        <xdr:cNvSpPr txBox="1"/>
      </xdr:nvSpPr>
      <xdr:spPr>
        <a:xfrm>
          <a:off x="3225800" y="22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102271</xdr:rowOff>
    </xdr:from>
    <xdr:to>
      <xdr:col>2</xdr:col>
      <xdr:colOff>692150</xdr:colOff>
      <xdr:row>15</xdr:row>
      <xdr:rowOff>32421</xdr:rowOff>
    </xdr:to>
    <xdr:sp macro="" textlink="">
      <xdr:nvSpPr>
        <xdr:cNvPr id="79" name="円/楕円 78"/>
        <xdr:cNvSpPr/>
      </xdr:nvSpPr>
      <xdr:spPr bwMode="auto">
        <a:xfrm>
          <a:off x="2857500" y="255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42598</xdr:rowOff>
    </xdr:from>
    <xdr:ext cx="762000" cy="259045"/>
    <xdr:sp macro="" textlink="">
      <xdr:nvSpPr>
        <xdr:cNvPr id="80" name="テキスト ボックス 79"/>
        <xdr:cNvSpPr txBox="1"/>
      </xdr:nvSpPr>
      <xdr:spPr>
        <a:xfrm>
          <a:off x="2527300" y="23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22587</xdr:rowOff>
    </xdr:from>
    <xdr:to>
      <xdr:col>4</xdr:col>
      <xdr:colOff>1117600</xdr:colOff>
      <xdr:row>34</xdr:row>
      <xdr:rowOff>132106</xdr:rowOff>
    </xdr:to>
    <xdr:cxnSp macro="">
      <xdr:nvCxnSpPr>
        <xdr:cNvPr id="113" name="直線コネクタ 112"/>
        <xdr:cNvCxnSpPr/>
      </xdr:nvCxnSpPr>
      <xdr:spPr bwMode="auto">
        <a:xfrm>
          <a:off x="5003800" y="6290037"/>
          <a:ext cx="647700" cy="10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22587</xdr:rowOff>
    </xdr:from>
    <xdr:to>
      <xdr:col>4</xdr:col>
      <xdr:colOff>469900</xdr:colOff>
      <xdr:row>34</xdr:row>
      <xdr:rowOff>85318</xdr:rowOff>
    </xdr:to>
    <xdr:cxnSp macro="">
      <xdr:nvCxnSpPr>
        <xdr:cNvPr id="116" name="直線コネクタ 115"/>
        <xdr:cNvCxnSpPr/>
      </xdr:nvCxnSpPr>
      <xdr:spPr bwMode="auto">
        <a:xfrm flipV="1">
          <a:off x="4305300" y="6290037"/>
          <a:ext cx="698500" cy="6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69431</xdr:rowOff>
    </xdr:from>
    <xdr:to>
      <xdr:col>3</xdr:col>
      <xdr:colOff>904875</xdr:colOff>
      <xdr:row>34</xdr:row>
      <xdr:rowOff>85318</xdr:rowOff>
    </xdr:to>
    <xdr:cxnSp macro="">
      <xdr:nvCxnSpPr>
        <xdr:cNvPr id="119" name="直線コネクタ 118"/>
        <xdr:cNvCxnSpPr/>
      </xdr:nvCxnSpPr>
      <xdr:spPr bwMode="auto">
        <a:xfrm>
          <a:off x="3606800" y="6336881"/>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69431</xdr:rowOff>
    </xdr:from>
    <xdr:to>
      <xdr:col>3</xdr:col>
      <xdr:colOff>206375</xdr:colOff>
      <xdr:row>34</xdr:row>
      <xdr:rowOff>126752</xdr:rowOff>
    </xdr:to>
    <xdr:cxnSp macro="">
      <xdr:nvCxnSpPr>
        <xdr:cNvPr id="122" name="直線コネクタ 121"/>
        <xdr:cNvCxnSpPr/>
      </xdr:nvCxnSpPr>
      <xdr:spPr bwMode="auto">
        <a:xfrm flipV="1">
          <a:off x="2908300" y="6336881"/>
          <a:ext cx="698500" cy="5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81306</xdr:rowOff>
    </xdr:from>
    <xdr:to>
      <xdr:col>5</xdr:col>
      <xdr:colOff>34925</xdr:colOff>
      <xdr:row>34</xdr:row>
      <xdr:rowOff>182906</xdr:rowOff>
    </xdr:to>
    <xdr:sp macro="" textlink="">
      <xdr:nvSpPr>
        <xdr:cNvPr id="132" name="円/楕円 131"/>
        <xdr:cNvSpPr/>
      </xdr:nvSpPr>
      <xdr:spPr bwMode="auto">
        <a:xfrm>
          <a:off x="5600700" y="63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269283</xdr:rowOff>
    </xdr:from>
    <xdr:ext cx="762000" cy="259045"/>
    <xdr:sp macro="" textlink="">
      <xdr:nvSpPr>
        <xdr:cNvPr id="133" name="人口1人当たり決算額の推移該当値テキスト445"/>
        <xdr:cNvSpPr txBox="1"/>
      </xdr:nvSpPr>
      <xdr:spPr>
        <a:xfrm>
          <a:off x="5740400" y="61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314687</xdr:rowOff>
    </xdr:from>
    <xdr:to>
      <xdr:col>4</xdr:col>
      <xdr:colOff>520700</xdr:colOff>
      <xdr:row>34</xdr:row>
      <xdr:rowOff>73387</xdr:rowOff>
    </xdr:to>
    <xdr:sp macro="" textlink="">
      <xdr:nvSpPr>
        <xdr:cNvPr id="134" name="円/楕円 133"/>
        <xdr:cNvSpPr/>
      </xdr:nvSpPr>
      <xdr:spPr bwMode="auto">
        <a:xfrm>
          <a:off x="4953000" y="623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83564</xdr:rowOff>
    </xdr:from>
    <xdr:ext cx="736600" cy="259045"/>
    <xdr:sp macro="" textlink="">
      <xdr:nvSpPr>
        <xdr:cNvPr id="135" name="テキスト ボックス 134"/>
        <xdr:cNvSpPr txBox="1"/>
      </xdr:nvSpPr>
      <xdr:spPr>
        <a:xfrm>
          <a:off x="4622800" y="600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34518</xdr:rowOff>
    </xdr:from>
    <xdr:to>
      <xdr:col>3</xdr:col>
      <xdr:colOff>955675</xdr:colOff>
      <xdr:row>34</xdr:row>
      <xdr:rowOff>136118</xdr:rowOff>
    </xdr:to>
    <xdr:sp macro="" textlink="">
      <xdr:nvSpPr>
        <xdr:cNvPr id="136" name="円/楕円 135"/>
        <xdr:cNvSpPr/>
      </xdr:nvSpPr>
      <xdr:spPr bwMode="auto">
        <a:xfrm>
          <a:off x="4254500" y="630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146295</xdr:rowOff>
    </xdr:from>
    <xdr:ext cx="762000" cy="259045"/>
    <xdr:sp macro="" textlink="">
      <xdr:nvSpPr>
        <xdr:cNvPr id="137" name="テキスト ボックス 136"/>
        <xdr:cNvSpPr txBox="1"/>
      </xdr:nvSpPr>
      <xdr:spPr>
        <a:xfrm>
          <a:off x="3924300" y="60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18631</xdr:rowOff>
    </xdr:from>
    <xdr:to>
      <xdr:col>3</xdr:col>
      <xdr:colOff>257175</xdr:colOff>
      <xdr:row>34</xdr:row>
      <xdr:rowOff>120231</xdr:rowOff>
    </xdr:to>
    <xdr:sp macro="" textlink="">
      <xdr:nvSpPr>
        <xdr:cNvPr id="138" name="円/楕円 137"/>
        <xdr:cNvSpPr/>
      </xdr:nvSpPr>
      <xdr:spPr bwMode="auto">
        <a:xfrm>
          <a:off x="3556000" y="628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130408</xdr:rowOff>
    </xdr:from>
    <xdr:ext cx="762000" cy="259045"/>
    <xdr:sp macro="" textlink="">
      <xdr:nvSpPr>
        <xdr:cNvPr id="139" name="テキスト ボックス 138"/>
        <xdr:cNvSpPr txBox="1"/>
      </xdr:nvSpPr>
      <xdr:spPr>
        <a:xfrm>
          <a:off x="3225800" y="60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75952</xdr:rowOff>
    </xdr:from>
    <xdr:to>
      <xdr:col>2</xdr:col>
      <xdr:colOff>692150</xdr:colOff>
      <xdr:row>34</xdr:row>
      <xdr:rowOff>177552</xdr:rowOff>
    </xdr:to>
    <xdr:sp macro="" textlink="">
      <xdr:nvSpPr>
        <xdr:cNvPr id="140" name="円/楕円 139"/>
        <xdr:cNvSpPr/>
      </xdr:nvSpPr>
      <xdr:spPr bwMode="auto">
        <a:xfrm>
          <a:off x="2857500" y="634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187729</xdr:rowOff>
    </xdr:from>
    <xdr:ext cx="762000" cy="259045"/>
    <xdr:sp macro="" textlink="">
      <xdr:nvSpPr>
        <xdr:cNvPr id="141" name="テキスト ボックス 140"/>
        <xdr:cNvSpPr txBox="1"/>
      </xdr:nvSpPr>
      <xdr:spPr>
        <a:xfrm>
          <a:off x="2527300" y="61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Ｈ２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黒</a:t>
          </a:r>
          <a:r>
            <a:rPr kumimoji="1" lang="ja-JP" altLang="ja-JP" sz="1300">
              <a:solidFill>
                <a:schemeClr val="dk1"/>
              </a:solidFill>
              <a:effectLst/>
              <a:latin typeface="+mn-lt"/>
              <a:ea typeface="+mn-ea"/>
              <a:cs typeface="+mn-cs"/>
            </a:rPr>
            <a:t>字であった実質単年度収支が、</a:t>
          </a:r>
          <a:r>
            <a:rPr kumimoji="1" lang="ja-JP" altLang="en-US" sz="1300">
              <a:solidFill>
                <a:schemeClr val="dk1"/>
              </a:solidFill>
              <a:effectLst/>
              <a:latin typeface="+mn-lt"/>
              <a:ea typeface="+mn-ea"/>
              <a:cs typeface="+mn-cs"/>
            </a:rPr>
            <a:t>赤</a:t>
          </a:r>
          <a:r>
            <a:rPr kumimoji="1" lang="ja-JP" altLang="ja-JP" sz="1300">
              <a:solidFill>
                <a:schemeClr val="dk1"/>
              </a:solidFill>
              <a:effectLst/>
              <a:latin typeface="+mn-lt"/>
              <a:ea typeface="+mn-ea"/>
              <a:cs typeface="+mn-cs"/>
            </a:rPr>
            <a:t>字となった。その主な要因は、</a:t>
          </a:r>
          <a:r>
            <a:rPr kumimoji="1" lang="ja-JP" altLang="en-US" sz="1300">
              <a:solidFill>
                <a:schemeClr val="dk1"/>
              </a:solidFill>
              <a:effectLst/>
              <a:latin typeface="+mn-lt"/>
              <a:ea typeface="+mn-ea"/>
              <a:cs typeface="+mn-cs"/>
            </a:rPr>
            <a:t>岩城保育所整備事業等の</a:t>
          </a:r>
          <a:r>
            <a:rPr kumimoji="1" lang="ja-JP" altLang="ja-JP" sz="1300">
              <a:solidFill>
                <a:schemeClr val="dk1"/>
              </a:solidFill>
              <a:effectLst/>
              <a:latin typeface="+mn-lt"/>
              <a:ea typeface="+mn-ea"/>
              <a:cs typeface="+mn-cs"/>
            </a:rPr>
            <a:t>大規模な建設事業</a:t>
          </a:r>
          <a:r>
            <a:rPr kumimoji="1" lang="ja-JP" altLang="en-US" sz="1300">
              <a:solidFill>
                <a:schemeClr val="dk1"/>
              </a:solidFill>
              <a:effectLst/>
              <a:latin typeface="+mn-lt"/>
              <a:ea typeface="+mn-ea"/>
              <a:cs typeface="+mn-cs"/>
            </a:rPr>
            <a:t>により普通建設事業費が増大した</a:t>
          </a:r>
          <a:r>
            <a:rPr kumimoji="1" lang="ja-JP" altLang="ja-JP" sz="1300">
              <a:solidFill>
                <a:schemeClr val="dk1"/>
              </a:solidFill>
              <a:effectLst/>
              <a:latin typeface="+mn-lt"/>
              <a:ea typeface="+mn-ea"/>
              <a:cs typeface="+mn-cs"/>
            </a:rPr>
            <a:t>ためである。</a:t>
          </a:r>
          <a:endParaRPr lang="ja-JP" altLang="ja-JP" sz="1300">
            <a:effectLst/>
          </a:endParaRPr>
        </a:p>
        <a:p>
          <a:r>
            <a:rPr kumimoji="1" lang="ja-JP" altLang="ja-JP" sz="1300">
              <a:solidFill>
                <a:schemeClr val="dk1"/>
              </a:solidFill>
              <a:effectLst/>
              <a:latin typeface="+mn-lt"/>
              <a:ea typeface="+mn-ea"/>
              <a:cs typeface="+mn-cs"/>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連結実質赤字比率については、全会計において黒字であり、赤字比率はない。しかしながら、実質収支比率同様に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実質公債費比率は３ヶ年平均１０．</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年度に比べ、０．</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となった。これは、元利償還金の増額</a:t>
          </a:r>
          <a:r>
            <a:rPr lang="ja-JP" altLang="en-US" sz="1300" b="0" i="0" baseline="0">
              <a:solidFill>
                <a:schemeClr val="dk1"/>
              </a:solidFill>
              <a:effectLst/>
              <a:latin typeface="+mn-lt"/>
              <a:ea typeface="+mn-ea"/>
              <a:cs typeface="+mn-cs"/>
            </a:rPr>
            <a:t>はあるものの、特定財源及び基準財政需要額算入額が増加したことが</a:t>
          </a:r>
          <a:r>
            <a:rPr lang="ja-JP" altLang="ja-JP" sz="1300" b="0" i="0" baseline="0">
              <a:solidFill>
                <a:schemeClr val="dk1"/>
              </a:solidFill>
              <a:effectLst/>
              <a:latin typeface="+mn-lt"/>
              <a:ea typeface="+mn-ea"/>
              <a:cs typeface="+mn-cs"/>
            </a:rPr>
            <a:t>要因である。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将来負担比率は</a:t>
          </a:r>
          <a:r>
            <a:rPr lang="ja-JP" altLang="en-US" sz="1300" b="0" i="0" baseline="0">
              <a:solidFill>
                <a:schemeClr val="dk1"/>
              </a:solidFill>
              <a:effectLst/>
              <a:latin typeface="+mn-lt"/>
              <a:ea typeface="+mn-ea"/>
              <a:cs typeface="+mn-cs"/>
            </a:rPr>
            <a:t>２７．６</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年度に比べ、</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となった。これは、</a:t>
          </a:r>
          <a:r>
            <a:rPr lang="ja-JP" altLang="en-US" sz="1300" b="0" i="0" baseline="0">
              <a:solidFill>
                <a:schemeClr val="dk1"/>
              </a:solidFill>
              <a:effectLst/>
              <a:latin typeface="+mn-lt"/>
              <a:ea typeface="+mn-ea"/>
              <a:cs typeface="+mn-cs"/>
            </a:rPr>
            <a:t>充当可能財源の増はあるものの、</a:t>
          </a:r>
          <a:r>
            <a:rPr lang="ja-JP" altLang="ja-JP" sz="1300" b="0" i="0" baseline="0">
              <a:solidFill>
                <a:schemeClr val="dk1"/>
              </a:solidFill>
              <a:effectLst/>
              <a:latin typeface="+mn-lt"/>
              <a:ea typeface="+mn-ea"/>
              <a:cs typeface="+mn-cs"/>
            </a:rPr>
            <a:t>地方債現在高の</a:t>
          </a:r>
          <a:r>
            <a:rPr lang="ja-JP" altLang="en-US" sz="1300" b="0" i="0" baseline="0">
              <a:solidFill>
                <a:schemeClr val="dk1"/>
              </a:solidFill>
              <a:effectLst/>
              <a:latin typeface="+mn-lt"/>
              <a:ea typeface="+mn-ea"/>
              <a:cs typeface="+mn-cs"/>
            </a:rPr>
            <a:t>増が大きく</a:t>
          </a:r>
          <a:r>
            <a:rPr lang="ja-JP" altLang="ja-JP" sz="1300" b="0" i="0" baseline="0">
              <a:solidFill>
                <a:schemeClr val="dk1"/>
              </a:solidFill>
              <a:effectLst/>
              <a:latin typeface="+mn-lt"/>
              <a:ea typeface="+mn-ea"/>
              <a:cs typeface="+mn-cs"/>
            </a:rPr>
            <a:t>、分子の将来負担額が</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額となったことが要因である。　今後は普通交付税の減額や臨時財政対策債発行可能額の減額等に伴い比率の増が見込まれることから、地方債発行の抑制や基金運用の適正化に努める。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7474115</v>
      </c>
      <c r="BO4" s="379"/>
      <c r="BP4" s="379"/>
      <c r="BQ4" s="379"/>
      <c r="BR4" s="379"/>
      <c r="BS4" s="379"/>
      <c r="BT4" s="379"/>
      <c r="BU4" s="380"/>
      <c r="BV4" s="378">
        <v>7062042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7287321</v>
      </c>
      <c r="BO5" s="384"/>
      <c r="BP5" s="384"/>
      <c r="BQ5" s="384"/>
      <c r="BR5" s="384"/>
      <c r="BS5" s="384"/>
      <c r="BT5" s="384"/>
      <c r="BU5" s="385"/>
      <c r="BV5" s="383">
        <v>6589270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86.5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186794</v>
      </c>
      <c r="BO6" s="384"/>
      <c r="BP6" s="384"/>
      <c r="BQ6" s="384"/>
      <c r="BR6" s="384"/>
      <c r="BS6" s="384"/>
      <c r="BT6" s="384"/>
      <c r="BU6" s="385"/>
      <c r="BV6" s="383">
        <v>472772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95.3</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65022</v>
      </c>
      <c r="BO7" s="384"/>
      <c r="BP7" s="384"/>
      <c r="BQ7" s="384"/>
      <c r="BR7" s="384"/>
      <c r="BS7" s="384"/>
      <c r="BT7" s="384"/>
      <c r="BU7" s="385"/>
      <c r="BV7" s="383">
        <v>118042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4227004</v>
      </c>
      <c r="CU7" s="384"/>
      <c r="CV7" s="384"/>
      <c r="CW7" s="384"/>
      <c r="CX7" s="384"/>
      <c r="CY7" s="384"/>
      <c r="CZ7" s="384"/>
      <c r="DA7" s="385"/>
      <c r="DB7" s="383">
        <v>4159890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121772</v>
      </c>
      <c r="BO8" s="384"/>
      <c r="BP8" s="384"/>
      <c r="BQ8" s="384"/>
      <c r="BR8" s="384"/>
      <c r="BS8" s="384"/>
      <c r="BT8" s="384"/>
      <c r="BU8" s="385"/>
      <c r="BV8" s="383">
        <v>354730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7648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-232958</v>
      </c>
      <c r="BO9" s="384"/>
      <c r="BP9" s="384"/>
      <c r="BQ9" s="384"/>
      <c r="BR9" s="384"/>
      <c r="BS9" s="384"/>
      <c r="BT9" s="384"/>
      <c r="BU9" s="385"/>
      <c r="BV9" s="383">
        <v>19848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20.5</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8098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580</v>
      </c>
      <c r="BO10" s="384"/>
      <c r="BP10" s="384"/>
      <c r="BQ10" s="384"/>
      <c r="BR10" s="384"/>
      <c r="BS10" s="384"/>
      <c r="BT10" s="384"/>
      <c r="BU10" s="385"/>
      <c r="BV10" s="383">
        <v>540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7377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7114</v>
      </c>
      <c r="S13" s="485"/>
      <c r="T13" s="485"/>
      <c r="U13" s="485"/>
      <c r="V13" s="486"/>
      <c r="W13" s="472" t="s">
        <v>123</v>
      </c>
      <c r="X13" s="396"/>
      <c r="Y13" s="396"/>
      <c r="Z13" s="396"/>
      <c r="AA13" s="396"/>
      <c r="AB13" s="397"/>
      <c r="AC13" s="359">
        <v>305</v>
      </c>
      <c r="AD13" s="360"/>
      <c r="AE13" s="360"/>
      <c r="AF13" s="360"/>
      <c r="AG13" s="361"/>
      <c r="AH13" s="359">
        <v>425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-232378</v>
      </c>
      <c r="BO13" s="384"/>
      <c r="BP13" s="384"/>
      <c r="BQ13" s="384"/>
      <c r="BR13" s="384"/>
      <c r="BS13" s="384"/>
      <c r="BT13" s="384"/>
      <c r="BU13" s="385"/>
      <c r="BV13" s="383">
        <v>20388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7450</v>
      </c>
      <c r="S14" s="485"/>
      <c r="T14" s="485"/>
      <c r="U14" s="485"/>
      <c r="V14" s="486"/>
      <c r="W14" s="487"/>
      <c r="X14" s="399"/>
      <c r="Y14" s="399"/>
      <c r="Z14" s="399"/>
      <c r="AA14" s="399"/>
      <c r="AB14" s="400"/>
      <c r="AC14" s="477">
        <v>9.4</v>
      </c>
      <c r="AD14" s="478"/>
      <c r="AE14" s="478"/>
      <c r="AF14" s="478"/>
      <c r="AG14" s="479"/>
      <c r="AH14" s="477">
        <v>12.1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27.6</v>
      </c>
      <c r="CU14" s="456"/>
      <c r="CV14" s="456"/>
      <c r="CW14" s="456"/>
      <c r="CX14" s="456"/>
      <c r="CY14" s="456"/>
      <c r="CZ14" s="456"/>
      <c r="DA14" s="457"/>
      <c r="DB14" s="488">
        <v>26.4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7199</v>
      </c>
      <c r="S15" s="485"/>
      <c r="T15" s="485"/>
      <c r="U15" s="485"/>
      <c r="V15" s="486"/>
      <c r="W15" s="472" t="s">
        <v>130</v>
      </c>
      <c r="X15" s="396"/>
      <c r="Y15" s="396"/>
      <c r="Z15" s="396"/>
      <c r="AA15" s="396"/>
      <c r="AB15" s="397"/>
      <c r="AC15" s="359">
        <v>1296</v>
      </c>
      <c r="AD15" s="360"/>
      <c r="AE15" s="360"/>
      <c r="AF15" s="360"/>
      <c r="AG15" s="361"/>
      <c r="AH15" s="359">
        <v>1304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632713</v>
      </c>
      <c r="BO15" s="379"/>
      <c r="BP15" s="379"/>
      <c r="BQ15" s="379"/>
      <c r="BR15" s="379"/>
      <c r="BS15" s="379"/>
      <c r="BT15" s="379"/>
      <c r="BU15" s="380"/>
      <c r="BV15" s="378">
        <v>565798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39.9</v>
      </c>
      <c r="AD16" s="478"/>
      <c r="AE16" s="478"/>
      <c r="AF16" s="478"/>
      <c r="AG16" s="479"/>
      <c r="AH16" s="477">
        <v>37.200000000000003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3194365</v>
      </c>
      <c r="BO16" s="384"/>
      <c r="BP16" s="384"/>
      <c r="BQ16" s="384"/>
      <c r="BR16" s="384"/>
      <c r="BS16" s="384"/>
      <c r="BT16" s="384"/>
      <c r="BU16" s="385"/>
      <c r="BV16" s="383">
        <v>3059633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1646</v>
      </c>
      <c r="AD17" s="360"/>
      <c r="AE17" s="360"/>
      <c r="AF17" s="360"/>
      <c r="AG17" s="361"/>
      <c r="AH17" s="359">
        <v>1772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806671</v>
      </c>
      <c r="BO17" s="384"/>
      <c r="BP17" s="384"/>
      <c r="BQ17" s="384"/>
      <c r="BR17" s="384"/>
      <c r="BS17" s="384"/>
      <c r="BT17" s="384"/>
      <c r="BU17" s="385"/>
      <c r="BV17" s="383">
        <v>720192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30.38</v>
      </c>
      <c r="M18" s="448"/>
      <c r="N18" s="448"/>
      <c r="O18" s="448"/>
      <c r="P18" s="448"/>
      <c r="Q18" s="448"/>
      <c r="R18" s="449"/>
      <c r="S18" s="449"/>
      <c r="T18" s="449"/>
      <c r="U18" s="449"/>
      <c r="V18" s="450"/>
      <c r="W18" s="464"/>
      <c r="X18" s="465"/>
      <c r="Y18" s="465"/>
      <c r="Z18" s="465"/>
      <c r="AA18" s="465"/>
      <c r="AB18" s="473"/>
      <c r="AC18" s="347">
        <v>50.7</v>
      </c>
      <c r="AD18" s="348"/>
      <c r="AE18" s="348"/>
      <c r="AF18" s="348"/>
      <c r="AG18" s="451"/>
      <c r="AH18" s="347">
        <v>50.6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3788847</v>
      </c>
      <c r="BO18" s="384"/>
      <c r="BP18" s="384"/>
      <c r="BQ18" s="384"/>
      <c r="BR18" s="384"/>
      <c r="BS18" s="384"/>
      <c r="BT18" s="384"/>
      <c r="BU18" s="385"/>
      <c r="BV18" s="383">
        <v>3672787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5012130</v>
      </c>
      <c r="BO19" s="384"/>
      <c r="BP19" s="384"/>
      <c r="BQ19" s="384"/>
      <c r="BR19" s="384"/>
      <c r="BS19" s="384"/>
      <c r="BT19" s="384"/>
      <c r="BU19" s="385"/>
      <c r="BV19" s="383">
        <v>5133673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3618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11610875</v>
      </c>
      <c r="BO23" s="384"/>
      <c r="BP23" s="384"/>
      <c r="BQ23" s="384"/>
      <c r="BR23" s="384"/>
      <c r="BS23" s="384"/>
      <c r="BT23" s="384"/>
      <c r="BU23" s="385"/>
      <c r="BV23" s="383">
        <v>11301266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7240</v>
      </c>
      <c r="R24" s="360"/>
      <c r="S24" s="360"/>
      <c r="T24" s="360"/>
      <c r="U24" s="360"/>
      <c r="V24" s="361"/>
      <c r="W24" s="425"/>
      <c r="X24" s="416"/>
      <c r="Y24" s="417"/>
      <c r="Z24" s="356" t="s">
        <v>154</v>
      </c>
      <c r="AA24" s="357"/>
      <c r="AB24" s="357"/>
      <c r="AC24" s="357"/>
      <c r="AD24" s="357"/>
      <c r="AE24" s="357"/>
      <c r="AF24" s="357"/>
      <c r="AG24" s="358"/>
      <c r="AH24" s="359">
        <v>163</v>
      </c>
      <c r="AI24" s="360"/>
      <c r="AJ24" s="360"/>
      <c r="AK24" s="360"/>
      <c r="AL24" s="361"/>
      <c r="AM24" s="359">
        <v>435210</v>
      </c>
      <c r="AN24" s="360"/>
      <c r="AO24" s="360"/>
      <c r="AP24" s="360"/>
      <c r="AQ24" s="360"/>
      <c r="AR24" s="361"/>
      <c r="AS24" s="359">
        <v>2670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10440944</v>
      </c>
      <c r="BO24" s="384"/>
      <c r="BP24" s="384"/>
      <c r="BQ24" s="384"/>
      <c r="BR24" s="384"/>
      <c r="BS24" s="384"/>
      <c r="BT24" s="384"/>
      <c r="BU24" s="385"/>
      <c r="BV24" s="383">
        <v>10067044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5940</v>
      </c>
      <c r="R25" s="360"/>
      <c r="S25" s="360"/>
      <c r="T25" s="360"/>
      <c r="U25" s="360"/>
      <c r="V25" s="361"/>
      <c r="W25" s="425"/>
      <c r="X25" s="416"/>
      <c r="Y25" s="417"/>
      <c r="Z25" s="356" t="s">
        <v>157</v>
      </c>
      <c r="AA25" s="357"/>
      <c r="AB25" s="357"/>
      <c r="AC25" s="357"/>
      <c r="AD25" s="357"/>
      <c r="AE25" s="357"/>
      <c r="AF25" s="357"/>
      <c r="AG25" s="358"/>
      <c r="AH25" s="359">
        <v>24</v>
      </c>
      <c r="AI25" s="360"/>
      <c r="AJ25" s="360"/>
      <c r="AK25" s="360"/>
      <c r="AL25" s="361"/>
      <c r="AM25" s="359">
        <v>61368</v>
      </c>
      <c r="AN25" s="360"/>
      <c r="AO25" s="360"/>
      <c r="AP25" s="360"/>
      <c r="AQ25" s="360"/>
      <c r="AR25" s="361"/>
      <c r="AS25" s="359">
        <v>2557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10495</v>
      </c>
      <c r="BO25" s="379"/>
      <c r="BP25" s="379"/>
      <c r="BQ25" s="379"/>
      <c r="BR25" s="379"/>
      <c r="BS25" s="379"/>
      <c r="BT25" s="379"/>
      <c r="BU25" s="380"/>
      <c r="BV25" s="378">
        <v>14285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5440</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19386</v>
      </c>
      <c r="AN26" s="360"/>
      <c r="AO26" s="360"/>
      <c r="AP26" s="360"/>
      <c r="AQ26" s="360"/>
      <c r="AR26" s="361"/>
      <c r="AS26" s="359">
        <v>2154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2340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300492</v>
      </c>
      <c r="BO27" s="387"/>
      <c r="BP27" s="387"/>
      <c r="BQ27" s="387"/>
      <c r="BR27" s="387"/>
      <c r="BS27" s="387"/>
      <c r="BT27" s="387"/>
      <c r="BU27" s="388"/>
      <c r="BV27" s="386">
        <v>300492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1890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1502297</v>
      </c>
      <c r="BO28" s="379"/>
      <c r="BP28" s="379"/>
      <c r="BQ28" s="379"/>
      <c r="BR28" s="379"/>
      <c r="BS28" s="379"/>
      <c r="BT28" s="379"/>
      <c r="BU28" s="380"/>
      <c r="BV28" s="378">
        <v>1501717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1710</v>
      </c>
      <c r="R29" s="360"/>
      <c r="S29" s="360"/>
      <c r="T29" s="360"/>
      <c r="U29" s="360"/>
      <c r="V29" s="361"/>
      <c r="W29" s="426"/>
      <c r="X29" s="427"/>
      <c r="Y29" s="428"/>
      <c r="Z29" s="356" t="s">
        <v>171</v>
      </c>
      <c r="AA29" s="357"/>
      <c r="AB29" s="357"/>
      <c r="AC29" s="357"/>
      <c r="AD29" s="357"/>
      <c r="AE29" s="357"/>
      <c r="AF29" s="357"/>
      <c r="AG29" s="358"/>
      <c r="AH29" s="359">
        <v>165</v>
      </c>
      <c r="AI29" s="360"/>
      <c r="AJ29" s="360"/>
      <c r="AK29" s="360"/>
      <c r="AL29" s="361"/>
      <c r="AM29" s="359">
        <v>443926</v>
      </c>
      <c r="AN29" s="360"/>
      <c r="AO29" s="360"/>
      <c r="AP29" s="360"/>
      <c r="AQ29" s="360"/>
      <c r="AR29" s="361"/>
      <c r="AS29" s="359">
        <v>2690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640328</v>
      </c>
      <c r="BO29" s="384"/>
      <c r="BP29" s="384"/>
      <c r="BQ29" s="384"/>
      <c r="BR29" s="384"/>
      <c r="BS29" s="384"/>
      <c r="BT29" s="384"/>
      <c r="BU29" s="385"/>
      <c r="BV29" s="383">
        <v>590262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758828</v>
      </c>
      <c r="BO30" s="387"/>
      <c r="BP30" s="387"/>
      <c r="BQ30" s="387"/>
      <c r="BR30" s="387"/>
      <c r="BS30" s="387"/>
      <c r="BT30" s="387"/>
      <c r="BU30" s="388"/>
      <c r="BV30" s="386">
        <v>757633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IF('各会計、関係団体の財政状況及び健全化判断比率'!B34="","",'各会計、関係団体の財政状況及び健全化判断比率'!B34)</f>
        <v>上水道事業会計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愛媛県市町総合事務組合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株式会社いわぎ物産センター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ＣＡＴＶ事業会計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公共下水道事業会計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愛媛県市町総合事務組合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株式会社いきなスポレク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へき地出張診療所事業会計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介護サービス事業会計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農業集落排水事業会計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愛媛県市町総合事務組合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国民健康保険診療所事業会計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浄化槽事業会計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愛媛県市町総合事務組合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特別養護老人ホーム事業会計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船舶事業会計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愛媛県市町総合事務組合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後期高齢者医療事業会計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愛媛県市町総合事務組合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愛媛地方税滞納整理機構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愛媛県後期高齢者医療広域連合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愛媛県後期高齢者医療広域連合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634868</v>
      </c>
      <c r="S5" s="639"/>
      <c r="T5" s="639"/>
      <c r="U5" s="639"/>
      <c r="V5" s="639"/>
      <c r="W5" s="639"/>
      <c r="X5" s="639"/>
      <c r="Y5" s="686"/>
      <c r="Z5" s="699">
        <v>8.5</v>
      </c>
      <c r="AA5" s="699"/>
      <c r="AB5" s="699"/>
      <c r="AC5" s="699"/>
      <c r="AD5" s="700">
        <v>634868</v>
      </c>
      <c r="AE5" s="700"/>
      <c r="AF5" s="700"/>
      <c r="AG5" s="700"/>
      <c r="AH5" s="700"/>
      <c r="AI5" s="700"/>
      <c r="AJ5" s="700"/>
      <c r="AK5" s="700"/>
      <c r="AL5" s="687">
        <v>16</v>
      </c>
      <c r="AM5" s="656"/>
      <c r="AN5" s="656"/>
      <c r="AO5" s="688"/>
      <c r="AP5" s="675" t="s">
        <v>209</v>
      </c>
      <c r="AQ5" s="676"/>
      <c r="AR5" s="676"/>
      <c r="AS5" s="676"/>
      <c r="AT5" s="676"/>
      <c r="AU5" s="676"/>
      <c r="AV5" s="676"/>
      <c r="AW5" s="676"/>
      <c r="AX5" s="676"/>
      <c r="AY5" s="676"/>
      <c r="AZ5" s="676"/>
      <c r="BA5" s="676"/>
      <c r="BB5" s="676"/>
      <c r="BC5" s="676"/>
      <c r="BD5" s="676"/>
      <c r="BE5" s="676"/>
      <c r="BF5" s="677"/>
      <c r="BG5" s="588">
        <v>634868</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24601</v>
      </c>
      <c r="S6" s="589"/>
      <c r="T6" s="589"/>
      <c r="U6" s="589"/>
      <c r="V6" s="589"/>
      <c r="W6" s="589"/>
      <c r="X6" s="589"/>
      <c r="Y6" s="590"/>
      <c r="Z6" s="641">
        <v>0.3</v>
      </c>
      <c r="AA6" s="641"/>
      <c r="AB6" s="641"/>
      <c r="AC6" s="641"/>
      <c r="AD6" s="642">
        <v>24601</v>
      </c>
      <c r="AE6" s="642"/>
      <c r="AF6" s="642"/>
      <c r="AG6" s="642"/>
      <c r="AH6" s="642"/>
      <c r="AI6" s="642"/>
      <c r="AJ6" s="642"/>
      <c r="AK6" s="642"/>
      <c r="AL6" s="611">
        <v>0.6</v>
      </c>
      <c r="AM6" s="643"/>
      <c r="AN6" s="643"/>
      <c r="AO6" s="644"/>
      <c r="AP6" s="585" t="s">
        <v>215</v>
      </c>
      <c r="AQ6" s="586"/>
      <c r="AR6" s="586"/>
      <c r="AS6" s="586"/>
      <c r="AT6" s="586"/>
      <c r="AU6" s="586"/>
      <c r="AV6" s="586"/>
      <c r="AW6" s="586"/>
      <c r="AX6" s="586"/>
      <c r="AY6" s="586"/>
      <c r="AZ6" s="586"/>
      <c r="BA6" s="586"/>
      <c r="BB6" s="586"/>
      <c r="BC6" s="586"/>
      <c r="BD6" s="586"/>
      <c r="BE6" s="586"/>
      <c r="BF6" s="587"/>
      <c r="BG6" s="588">
        <v>634868</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68801</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68801</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2312</v>
      </c>
      <c r="S7" s="589"/>
      <c r="T7" s="589"/>
      <c r="U7" s="589"/>
      <c r="V7" s="589"/>
      <c r="W7" s="589"/>
      <c r="X7" s="589"/>
      <c r="Y7" s="590"/>
      <c r="Z7" s="641">
        <v>0</v>
      </c>
      <c r="AA7" s="641"/>
      <c r="AB7" s="641"/>
      <c r="AC7" s="641"/>
      <c r="AD7" s="642">
        <v>2312</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322434</v>
      </c>
      <c r="BH7" s="589"/>
      <c r="BI7" s="589"/>
      <c r="BJ7" s="589"/>
      <c r="BK7" s="589"/>
      <c r="BL7" s="589"/>
      <c r="BM7" s="589"/>
      <c r="BN7" s="590"/>
      <c r="BO7" s="641">
        <v>50.8</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1296409</v>
      </c>
      <c r="CS7" s="589"/>
      <c r="CT7" s="589"/>
      <c r="CU7" s="589"/>
      <c r="CV7" s="589"/>
      <c r="CW7" s="589"/>
      <c r="CX7" s="589"/>
      <c r="CY7" s="590"/>
      <c r="CZ7" s="641">
        <v>17.8</v>
      </c>
      <c r="DA7" s="641"/>
      <c r="DB7" s="641"/>
      <c r="DC7" s="641"/>
      <c r="DD7" s="594">
        <v>256065</v>
      </c>
      <c r="DE7" s="589"/>
      <c r="DF7" s="589"/>
      <c r="DG7" s="589"/>
      <c r="DH7" s="589"/>
      <c r="DI7" s="589"/>
      <c r="DJ7" s="589"/>
      <c r="DK7" s="589"/>
      <c r="DL7" s="589"/>
      <c r="DM7" s="589"/>
      <c r="DN7" s="589"/>
      <c r="DO7" s="589"/>
      <c r="DP7" s="590"/>
      <c r="DQ7" s="594">
        <v>854855</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5144</v>
      </c>
      <c r="S8" s="589"/>
      <c r="T8" s="589"/>
      <c r="U8" s="589"/>
      <c r="V8" s="589"/>
      <c r="W8" s="589"/>
      <c r="X8" s="589"/>
      <c r="Y8" s="590"/>
      <c r="Z8" s="641">
        <v>0.1</v>
      </c>
      <c r="AA8" s="641"/>
      <c r="AB8" s="641"/>
      <c r="AC8" s="641"/>
      <c r="AD8" s="642">
        <v>5144</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10326</v>
      </c>
      <c r="BH8" s="589"/>
      <c r="BI8" s="589"/>
      <c r="BJ8" s="589"/>
      <c r="BK8" s="589"/>
      <c r="BL8" s="589"/>
      <c r="BM8" s="589"/>
      <c r="BN8" s="590"/>
      <c r="BO8" s="641">
        <v>1.6</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1531281</v>
      </c>
      <c r="CS8" s="589"/>
      <c r="CT8" s="589"/>
      <c r="CU8" s="589"/>
      <c r="CV8" s="589"/>
      <c r="CW8" s="589"/>
      <c r="CX8" s="589"/>
      <c r="CY8" s="590"/>
      <c r="CZ8" s="641">
        <v>21</v>
      </c>
      <c r="DA8" s="641"/>
      <c r="DB8" s="641"/>
      <c r="DC8" s="641"/>
      <c r="DD8" s="594">
        <v>478560</v>
      </c>
      <c r="DE8" s="589"/>
      <c r="DF8" s="589"/>
      <c r="DG8" s="589"/>
      <c r="DH8" s="589"/>
      <c r="DI8" s="589"/>
      <c r="DJ8" s="589"/>
      <c r="DK8" s="589"/>
      <c r="DL8" s="589"/>
      <c r="DM8" s="589"/>
      <c r="DN8" s="589"/>
      <c r="DO8" s="589"/>
      <c r="DP8" s="590"/>
      <c r="DQ8" s="594">
        <v>845853</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3347</v>
      </c>
      <c r="S9" s="589"/>
      <c r="T9" s="589"/>
      <c r="U9" s="589"/>
      <c r="V9" s="589"/>
      <c r="W9" s="589"/>
      <c r="X9" s="589"/>
      <c r="Y9" s="590"/>
      <c r="Z9" s="641">
        <v>0</v>
      </c>
      <c r="AA9" s="641"/>
      <c r="AB9" s="641"/>
      <c r="AC9" s="641"/>
      <c r="AD9" s="642">
        <v>3347</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204711</v>
      </c>
      <c r="BH9" s="589"/>
      <c r="BI9" s="589"/>
      <c r="BJ9" s="589"/>
      <c r="BK9" s="589"/>
      <c r="BL9" s="589"/>
      <c r="BM9" s="589"/>
      <c r="BN9" s="590"/>
      <c r="BO9" s="641">
        <v>32.200000000000003</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526100</v>
      </c>
      <c r="CS9" s="589"/>
      <c r="CT9" s="589"/>
      <c r="CU9" s="589"/>
      <c r="CV9" s="589"/>
      <c r="CW9" s="589"/>
      <c r="CX9" s="589"/>
      <c r="CY9" s="590"/>
      <c r="CZ9" s="641">
        <v>7.2</v>
      </c>
      <c r="DA9" s="641"/>
      <c r="DB9" s="641"/>
      <c r="DC9" s="641"/>
      <c r="DD9" s="594">
        <v>72095</v>
      </c>
      <c r="DE9" s="589"/>
      <c r="DF9" s="589"/>
      <c r="DG9" s="589"/>
      <c r="DH9" s="589"/>
      <c r="DI9" s="589"/>
      <c r="DJ9" s="589"/>
      <c r="DK9" s="589"/>
      <c r="DL9" s="589"/>
      <c r="DM9" s="589"/>
      <c r="DN9" s="589"/>
      <c r="DO9" s="589"/>
      <c r="DP9" s="590"/>
      <c r="DQ9" s="594">
        <v>424440</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74023</v>
      </c>
      <c r="S10" s="589"/>
      <c r="T10" s="589"/>
      <c r="U10" s="589"/>
      <c r="V10" s="589"/>
      <c r="W10" s="589"/>
      <c r="X10" s="589"/>
      <c r="Y10" s="590"/>
      <c r="Z10" s="641">
        <v>1</v>
      </c>
      <c r="AA10" s="641"/>
      <c r="AB10" s="641"/>
      <c r="AC10" s="641"/>
      <c r="AD10" s="642">
        <v>74023</v>
      </c>
      <c r="AE10" s="642"/>
      <c r="AF10" s="642"/>
      <c r="AG10" s="642"/>
      <c r="AH10" s="642"/>
      <c r="AI10" s="642"/>
      <c r="AJ10" s="642"/>
      <c r="AK10" s="642"/>
      <c r="AL10" s="611">
        <v>1.9</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8825</v>
      </c>
      <c r="BH10" s="589"/>
      <c r="BI10" s="589"/>
      <c r="BJ10" s="589"/>
      <c r="BK10" s="589"/>
      <c r="BL10" s="589"/>
      <c r="BM10" s="589"/>
      <c r="BN10" s="590"/>
      <c r="BO10" s="641">
        <v>1.4</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98572</v>
      </c>
      <c r="BH11" s="589"/>
      <c r="BI11" s="589"/>
      <c r="BJ11" s="589"/>
      <c r="BK11" s="589"/>
      <c r="BL11" s="589"/>
      <c r="BM11" s="589"/>
      <c r="BN11" s="590"/>
      <c r="BO11" s="641">
        <v>15.5</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656718</v>
      </c>
      <c r="CS11" s="589"/>
      <c r="CT11" s="589"/>
      <c r="CU11" s="589"/>
      <c r="CV11" s="589"/>
      <c r="CW11" s="589"/>
      <c r="CX11" s="589"/>
      <c r="CY11" s="590"/>
      <c r="CZ11" s="641">
        <v>9</v>
      </c>
      <c r="DA11" s="641"/>
      <c r="DB11" s="641"/>
      <c r="DC11" s="641"/>
      <c r="DD11" s="594">
        <v>496751</v>
      </c>
      <c r="DE11" s="589"/>
      <c r="DF11" s="589"/>
      <c r="DG11" s="589"/>
      <c r="DH11" s="589"/>
      <c r="DI11" s="589"/>
      <c r="DJ11" s="589"/>
      <c r="DK11" s="589"/>
      <c r="DL11" s="589"/>
      <c r="DM11" s="589"/>
      <c r="DN11" s="589"/>
      <c r="DO11" s="589"/>
      <c r="DP11" s="590"/>
      <c r="DQ11" s="594">
        <v>191975</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264564</v>
      </c>
      <c r="BH12" s="589"/>
      <c r="BI12" s="589"/>
      <c r="BJ12" s="589"/>
      <c r="BK12" s="589"/>
      <c r="BL12" s="589"/>
      <c r="BM12" s="589"/>
      <c r="BN12" s="590"/>
      <c r="BO12" s="641">
        <v>41.7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110197</v>
      </c>
      <c r="CS12" s="589"/>
      <c r="CT12" s="589"/>
      <c r="CU12" s="589"/>
      <c r="CV12" s="589"/>
      <c r="CW12" s="589"/>
      <c r="CX12" s="589"/>
      <c r="CY12" s="590"/>
      <c r="CZ12" s="641">
        <v>1.5</v>
      </c>
      <c r="DA12" s="641"/>
      <c r="DB12" s="641"/>
      <c r="DC12" s="641"/>
      <c r="DD12" s="594">
        <v>10038</v>
      </c>
      <c r="DE12" s="589"/>
      <c r="DF12" s="589"/>
      <c r="DG12" s="589"/>
      <c r="DH12" s="589"/>
      <c r="DI12" s="589"/>
      <c r="DJ12" s="589"/>
      <c r="DK12" s="589"/>
      <c r="DL12" s="589"/>
      <c r="DM12" s="589"/>
      <c r="DN12" s="589"/>
      <c r="DO12" s="589"/>
      <c r="DP12" s="590"/>
      <c r="DQ12" s="594">
        <v>82373</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2995</v>
      </c>
      <c r="S13" s="589"/>
      <c r="T13" s="589"/>
      <c r="U13" s="589"/>
      <c r="V13" s="589"/>
      <c r="W13" s="589"/>
      <c r="X13" s="589"/>
      <c r="Y13" s="590"/>
      <c r="Z13" s="641">
        <v>0</v>
      </c>
      <c r="AA13" s="641"/>
      <c r="AB13" s="641"/>
      <c r="AC13" s="641"/>
      <c r="AD13" s="642">
        <v>2995</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264412</v>
      </c>
      <c r="BH13" s="589"/>
      <c r="BI13" s="589"/>
      <c r="BJ13" s="589"/>
      <c r="BK13" s="589"/>
      <c r="BL13" s="589"/>
      <c r="BM13" s="589"/>
      <c r="BN13" s="590"/>
      <c r="BO13" s="641">
        <v>41.6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1011578</v>
      </c>
      <c r="CS13" s="589"/>
      <c r="CT13" s="589"/>
      <c r="CU13" s="589"/>
      <c r="CV13" s="589"/>
      <c r="CW13" s="589"/>
      <c r="CX13" s="589"/>
      <c r="CY13" s="590"/>
      <c r="CZ13" s="641">
        <v>13.9</v>
      </c>
      <c r="DA13" s="641"/>
      <c r="DB13" s="641"/>
      <c r="DC13" s="641"/>
      <c r="DD13" s="594">
        <v>612286</v>
      </c>
      <c r="DE13" s="589"/>
      <c r="DF13" s="589"/>
      <c r="DG13" s="589"/>
      <c r="DH13" s="589"/>
      <c r="DI13" s="589"/>
      <c r="DJ13" s="589"/>
      <c r="DK13" s="589"/>
      <c r="DL13" s="589"/>
      <c r="DM13" s="589"/>
      <c r="DN13" s="589"/>
      <c r="DO13" s="589"/>
      <c r="DP13" s="590"/>
      <c r="DQ13" s="594">
        <v>592614</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17545</v>
      </c>
      <c r="BH14" s="589"/>
      <c r="BI14" s="589"/>
      <c r="BJ14" s="589"/>
      <c r="BK14" s="589"/>
      <c r="BL14" s="589"/>
      <c r="BM14" s="589"/>
      <c r="BN14" s="590"/>
      <c r="BO14" s="641">
        <v>2.8</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528448</v>
      </c>
      <c r="CS14" s="589"/>
      <c r="CT14" s="589"/>
      <c r="CU14" s="589"/>
      <c r="CV14" s="589"/>
      <c r="CW14" s="589"/>
      <c r="CX14" s="589"/>
      <c r="CY14" s="590"/>
      <c r="CZ14" s="641">
        <v>7.3</v>
      </c>
      <c r="DA14" s="641"/>
      <c r="DB14" s="641"/>
      <c r="DC14" s="641"/>
      <c r="DD14" s="594">
        <v>269785</v>
      </c>
      <c r="DE14" s="589"/>
      <c r="DF14" s="589"/>
      <c r="DG14" s="589"/>
      <c r="DH14" s="589"/>
      <c r="DI14" s="589"/>
      <c r="DJ14" s="589"/>
      <c r="DK14" s="589"/>
      <c r="DL14" s="589"/>
      <c r="DM14" s="589"/>
      <c r="DN14" s="589"/>
      <c r="DO14" s="589"/>
      <c r="DP14" s="590"/>
      <c r="DQ14" s="594">
        <v>348961</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1346</v>
      </c>
      <c r="S15" s="589"/>
      <c r="T15" s="589"/>
      <c r="U15" s="589"/>
      <c r="V15" s="589"/>
      <c r="W15" s="589"/>
      <c r="X15" s="589"/>
      <c r="Y15" s="590"/>
      <c r="Z15" s="641">
        <v>0</v>
      </c>
      <c r="AA15" s="641"/>
      <c r="AB15" s="641"/>
      <c r="AC15" s="641"/>
      <c r="AD15" s="642">
        <v>1346</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30325</v>
      </c>
      <c r="BH15" s="589"/>
      <c r="BI15" s="589"/>
      <c r="BJ15" s="589"/>
      <c r="BK15" s="589"/>
      <c r="BL15" s="589"/>
      <c r="BM15" s="589"/>
      <c r="BN15" s="590"/>
      <c r="BO15" s="641">
        <v>4.8</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369767</v>
      </c>
      <c r="CS15" s="589"/>
      <c r="CT15" s="589"/>
      <c r="CU15" s="589"/>
      <c r="CV15" s="589"/>
      <c r="CW15" s="589"/>
      <c r="CX15" s="589"/>
      <c r="CY15" s="590"/>
      <c r="CZ15" s="641">
        <v>5.0999999999999996</v>
      </c>
      <c r="DA15" s="641"/>
      <c r="DB15" s="641"/>
      <c r="DC15" s="641"/>
      <c r="DD15" s="594">
        <v>43234</v>
      </c>
      <c r="DE15" s="589"/>
      <c r="DF15" s="589"/>
      <c r="DG15" s="589"/>
      <c r="DH15" s="589"/>
      <c r="DI15" s="589"/>
      <c r="DJ15" s="589"/>
      <c r="DK15" s="589"/>
      <c r="DL15" s="589"/>
      <c r="DM15" s="589"/>
      <c r="DN15" s="589"/>
      <c r="DO15" s="589"/>
      <c r="DP15" s="590"/>
      <c r="DQ15" s="594">
        <v>334465</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3600499</v>
      </c>
      <c r="S16" s="589"/>
      <c r="T16" s="589"/>
      <c r="U16" s="589"/>
      <c r="V16" s="589"/>
      <c r="W16" s="589"/>
      <c r="X16" s="589"/>
      <c r="Y16" s="590"/>
      <c r="Z16" s="641">
        <v>48.2</v>
      </c>
      <c r="AA16" s="641"/>
      <c r="AB16" s="641"/>
      <c r="AC16" s="641"/>
      <c r="AD16" s="642">
        <v>3198435</v>
      </c>
      <c r="AE16" s="642"/>
      <c r="AF16" s="642"/>
      <c r="AG16" s="642"/>
      <c r="AH16" s="642"/>
      <c r="AI16" s="642"/>
      <c r="AJ16" s="642"/>
      <c r="AK16" s="642"/>
      <c r="AL16" s="611">
        <v>80.5</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205</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205</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3198435</v>
      </c>
      <c r="S17" s="589"/>
      <c r="T17" s="589"/>
      <c r="U17" s="589"/>
      <c r="V17" s="589"/>
      <c r="W17" s="589"/>
      <c r="X17" s="589"/>
      <c r="Y17" s="590"/>
      <c r="Z17" s="641">
        <v>42.8</v>
      </c>
      <c r="AA17" s="641"/>
      <c r="AB17" s="641"/>
      <c r="AC17" s="641"/>
      <c r="AD17" s="642">
        <v>3198435</v>
      </c>
      <c r="AE17" s="642"/>
      <c r="AF17" s="642"/>
      <c r="AG17" s="642"/>
      <c r="AH17" s="642"/>
      <c r="AI17" s="642"/>
      <c r="AJ17" s="642"/>
      <c r="AK17" s="642"/>
      <c r="AL17" s="611">
        <v>80.5</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1134317</v>
      </c>
      <c r="CS17" s="589"/>
      <c r="CT17" s="589"/>
      <c r="CU17" s="589"/>
      <c r="CV17" s="589"/>
      <c r="CW17" s="589"/>
      <c r="CX17" s="589"/>
      <c r="CY17" s="590"/>
      <c r="CZ17" s="641">
        <v>15.6</v>
      </c>
      <c r="DA17" s="641"/>
      <c r="DB17" s="641"/>
      <c r="DC17" s="641"/>
      <c r="DD17" s="594" t="s">
        <v>223</v>
      </c>
      <c r="DE17" s="589"/>
      <c r="DF17" s="589"/>
      <c r="DG17" s="589"/>
      <c r="DH17" s="589"/>
      <c r="DI17" s="589"/>
      <c r="DJ17" s="589"/>
      <c r="DK17" s="589"/>
      <c r="DL17" s="589"/>
      <c r="DM17" s="589"/>
      <c r="DN17" s="589"/>
      <c r="DO17" s="589"/>
      <c r="DP17" s="590"/>
      <c r="DQ17" s="594">
        <v>1027294</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402064</v>
      </c>
      <c r="S18" s="589"/>
      <c r="T18" s="589"/>
      <c r="U18" s="589"/>
      <c r="V18" s="589"/>
      <c r="W18" s="589"/>
      <c r="X18" s="589"/>
      <c r="Y18" s="590"/>
      <c r="Z18" s="641">
        <v>5.4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53500</v>
      </c>
      <c r="CS18" s="589"/>
      <c r="CT18" s="589"/>
      <c r="CU18" s="589"/>
      <c r="CV18" s="589"/>
      <c r="CW18" s="589"/>
      <c r="CX18" s="589"/>
      <c r="CY18" s="590"/>
      <c r="CZ18" s="641">
        <v>0.7</v>
      </c>
      <c r="DA18" s="641"/>
      <c r="DB18" s="641"/>
      <c r="DC18" s="641"/>
      <c r="DD18" s="594" t="s">
        <v>223</v>
      </c>
      <c r="DE18" s="589"/>
      <c r="DF18" s="589"/>
      <c r="DG18" s="589"/>
      <c r="DH18" s="589"/>
      <c r="DI18" s="589"/>
      <c r="DJ18" s="589"/>
      <c r="DK18" s="589"/>
      <c r="DL18" s="589"/>
      <c r="DM18" s="589"/>
      <c r="DN18" s="589"/>
      <c r="DO18" s="589"/>
      <c r="DP18" s="590"/>
      <c r="DQ18" s="594">
        <v>53500</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4349135</v>
      </c>
      <c r="S20" s="589"/>
      <c r="T20" s="589"/>
      <c r="U20" s="589"/>
      <c r="V20" s="589"/>
      <c r="W20" s="589"/>
      <c r="X20" s="589"/>
      <c r="Y20" s="590"/>
      <c r="Z20" s="641">
        <v>58.2</v>
      </c>
      <c r="AA20" s="641"/>
      <c r="AB20" s="641"/>
      <c r="AC20" s="641"/>
      <c r="AD20" s="642">
        <v>3947071</v>
      </c>
      <c r="AE20" s="642"/>
      <c r="AF20" s="642"/>
      <c r="AG20" s="642"/>
      <c r="AH20" s="642"/>
      <c r="AI20" s="642"/>
      <c r="AJ20" s="642"/>
      <c r="AK20" s="642"/>
      <c r="AL20" s="611">
        <v>99.3</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7287321</v>
      </c>
      <c r="CS20" s="589"/>
      <c r="CT20" s="589"/>
      <c r="CU20" s="589"/>
      <c r="CV20" s="589"/>
      <c r="CW20" s="589"/>
      <c r="CX20" s="589"/>
      <c r="CY20" s="590"/>
      <c r="CZ20" s="641">
        <v>100</v>
      </c>
      <c r="DA20" s="641"/>
      <c r="DB20" s="641"/>
      <c r="DC20" s="641"/>
      <c r="DD20" s="594">
        <v>2238814</v>
      </c>
      <c r="DE20" s="589"/>
      <c r="DF20" s="589"/>
      <c r="DG20" s="589"/>
      <c r="DH20" s="589"/>
      <c r="DI20" s="589"/>
      <c r="DJ20" s="589"/>
      <c r="DK20" s="589"/>
      <c r="DL20" s="589"/>
      <c r="DM20" s="589"/>
      <c r="DN20" s="589"/>
      <c r="DO20" s="589"/>
      <c r="DP20" s="590"/>
      <c r="DQ20" s="594">
        <v>4825336</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32220</v>
      </c>
      <c r="S22" s="589"/>
      <c r="T22" s="589"/>
      <c r="U22" s="589"/>
      <c r="V22" s="589"/>
      <c r="W22" s="589"/>
      <c r="X22" s="589"/>
      <c r="Y22" s="590"/>
      <c r="Z22" s="641">
        <v>0.4</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167186</v>
      </c>
      <c r="S23" s="589"/>
      <c r="T23" s="589"/>
      <c r="U23" s="589"/>
      <c r="V23" s="589"/>
      <c r="W23" s="589"/>
      <c r="X23" s="589"/>
      <c r="Y23" s="590"/>
      <c r="Z23" s="641">
        <v>2.2000000000000002</v>
      </c>
      <c r="AA23" s="641"/>
      <c r="AB23" s="641"/>
      <c r="AC23" s="641"/>
      <c r="AD23" s="642">
        <v>123</v>
      </c>
      <c r="AE23" s="642"/>
      <c r="AF23" s="642"/>
      <c r="AG23" s="642"/>
      <c r="AH23" s="642"/>
      <c r="AI23" s="642"/>
      <c r="AJ23" s="642"/>
      <c r="AK23" s="642"/>
      <c r="AL23" s="611">
        <v>0</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20855</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2547924</v>
      </c>
      <c r="CS24" s="639"/>
      <c r="CT24" s="639"/>
      <c r="CU24" s="639"/>
      <c r="CV24" s="639"/>
      <c r="CW24" s="639"/>
      <c r="CX24" s="639"/>
      <c r="CY24" s="686"/>
      <c r="CZ24" s="690">
        <v>35</v>
      </c>
      <c r="DA24" s="691"/>
      <c r="DB24" s="691"/>
      <c r="DC24" s="692"/>
      <c r="DD24" s="685">
        <v>2190871</v>
      </c>
      <c r="DE24" s="639"/>
      <c r="DF24" s="639"/>
      <c r="DG24" s="639"/>
      <c r="DH24" s="639"/>
      <c r="DI24" s="639"/>
      <c r="DJ24" s="639"/>
      <c r="DK24" s="686"/>
      <c r="DL24" s="685">
        <v>2190870</v>
      </c>
      <c r="DM24" s="639"/>
      <c r="DN24" s="639"/>
      <c r="DO24" s="639"/>
      <c r="DP24" s="639"/>
      <c r="DQ24" s="639"/>
      <c r="DR24" s="639"/>
      <c r="DS24" s="639"/>
      <c r="DT24" s="639"/>
      <c r="DU24" s="639"/>
      <c r="DV24" s="686"/>
      <c r="DW24" s="687">
        <v>52.2</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456812</v>
      </c>
      <c r="S25" s="589"/>
      <c r="T25" s="589"/>
      <c r="U25" s="589"/>
      <c r="V25" s="589"/>
      <c r="W25" s="589"/>
      <c r="X25" s="589"/>
      <c r="Y25" s="590"/>
      <c r="Z25" s="641">
        <v>6.1</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1157529</v>
      </c>
      <c r="CS25" s="607"/>
      <c r="CT25" s="607"/>
      <c r="CU25" s="607"/>
      <c r="CV25" s="607"/>
      <c r="CW25" s="607"/>
      <c r="CX25" s="607"/>
      <c r="CY25" s="608"/>
      <c r="CZ25" s="591">
        <v>15.9</v>
      </c>
      <c r="DA25" s="609"/>
      <c r="DB25" s="609"/>
      <c r="DC25" s="610"/>
      <c r="DD25" s="594">
        <v>1071660</v>
      </c>
      <c r="DE25" s="607"/>
      <c r="DF25" s="607"/>
      <c r="DG25" s="607"/>
      <c r="DH25" s="607"/>
      <c r="DI25" s="607"/>
      <c r="DJ25" s="607"/>
      <c r="DK25" s="608"/>
      <c r="DL25" s="594">
        <v>1071660</v>
      </c>
      <c r="DM25" s="607"/>
      <c r="DN25" s="607"/>
      <c r="DO25" s="607"/>
      <c r="DP25" s="607"/>
      <c r="DQ25" s="607"/>
      <c r="DR25" s="607"/>
      <c r="DS25" s="607"/>
      <c r="DT25" s="607"/>
      <c r="DU25" s="607"/>
      <c r="DV25" s="608"/>
      <c r="DW25" s="611">
        <v>25.5</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733058</v>
      </c>
      <c r="CS26" s="589"/>
      <c r="CT26" s="589"/>
      <c r="CU26" s="589"/>
      <c r="CV26" s="589"/>
      <c r="CW26" s="589"/>
      <c r="CX26" s="589"/>
      <c r="CY26" s="590"/>
      <c r="CZ26" s="591">
        <v>10.1</v>
      </c>
      <c r="DA26" s="609"/>
      <c r="DB26" s="609"/>
      <c r="DC26" s="610"/>
      <c r="DD26" s="594">
        <v>658778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467268</v>
      </c>
      <c r="S27" s="589"/>
      <c r="T27" s="589"/>
      <c r="U27" s="589"/>
      <c r="V27" s="589"/>
      <c r="W27" s="589"/>
      <c r="X27" s="589"/>
      <c r="Y27" s="590"/>
      <c r="Z27" s="641">
        <v>6.3</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634868</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256078</v>
      </c>
      <c r="CS27" s="607"/>
      <c r="CT27" s="607"/>
      <c r="CU27" s="607"/>
      <c r="CV27" s="607"/>
      <c r="CW27" s="607"/>
      <c r="CX27" s="607"/>
      <c r="CY27" s="608"/>
      <c r="CZ27" s="591">
        <v>3.5</v>
      </c>
      <c r="DA27" s="609"/>
      <c r="DB27" s="609"/>
      <c r="DC27" s="610"/>
      <c r="DD27" s="594">
        <v>91917</v>
      </c>
      <c r="DE27" s="607"/>
      <c r="DF27" s="607"/>
      <c r="DG27" s="607"/>
      <c r="DH27" s="607"/>
      <c r="DI27" s="607"/>
      <c r="DJ27" s="607"/>
      <c r="DK27" s="608"/>
      <c r="DL27" s="594">
        <v>91916</v>
      </c>
      <c r="DM27" s="607"/>
      <c r="DN27" s="607"/>
      <c r="DO27" s="607"/>
      <c r="DP27" s="607"/>
      <c r="DQ27" s="607"/>
      <c r="DR27" s="607"/>
      <c r="DS27" s="607"/>
      <c r="DT27" s="607"/>
      <c r="DU27" s="607"/>
      <c r="DV27" s="608"/>
      <c r="DW27" s="611">
        <v>2.2000000000000002</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33965</v>
      </c>
      <c r="S28" s="589"/>
      <c r="T28" s="589"/>
      <c r="U28" s="589"/>
      <c r="V28" s="589"/>
      <c r="W28" s="589"/>
      <c r="X28" s="589"/>
      <c r="Y28" s="590"/>
      <c r="Z28" s="641">
        <v>0.5</v>
      </c>
      <c r="AA28" s="641"/>
      <c r="AB28" s="641"/>
      <c r="AC28" s="641"/>
      <c r="AD28" s="642">
        <v>26248</v>
      </c>
      <c r="AE28" s="642"/>
      <c r="AF28" s="642"/>
      <c r="AG28" s="642"/>
      <c r="AH28" s="642"/>
      <c r="AI28" s="642"/>
      <c r="AJ28" s="642"/>
      <c r="AK28" s="642"/>
      <c r="AL28" s="611">
        <v>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1134317</v>
      </c>
      <c r="CS28" s="589"/>
      <c r="CT28" s="589"/>
      <c r="CU28" s="589"/>
      <c r="CV28" s="589"/>
      <c r="CW28" s="589"/>
      <c r="CX28" s="589"/>
      <c r="CY28" s="590"/>
      <c r="CZ28" s="591">
        <v>15.6</v>
      </c>
      <c r="DA28" s="609"/>
      <c r="DB28" s="609"/>
      <c r="DC28" s="610"/>
      <c r="DD28" s="594">
        <v>1027294</v>
      </c>
      <c r="DE28" s="589"/>
      <c r="DF28" s="589"/>
      <c r="DG28" s="589"/>
      <c r="DH28" s="589"/>
      <c r="DI28" s="589"/>
      <c r="DJ28" s="589"/>
      <c r="DK28" s="590"/>
      <c r="DL28" s="594">
        <v>1027294</v>
      </c>
      <c r="DM28" s="589"/>
      <c r="DN28" s="589"/>
      <c r="DO28" s="589"/>
      <c r="DP28" s="589"/>
      <c r="DQ28" s="589"/>
      <c r="DR28" s="589"/>
      <c r="DS28" s="589"/>
      <c r="DT28" s="589"/>
      <c r="DU28" s="589"/>
      <c r="DV28" s="590"/>
      <c r="DW28" s="611">
        <v>24.5</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2351</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1134317</v>
      </c>
      <c r="CS29" s="607"/>
      <c r="CT29" s="607"/>
      <c r="CU29" s="607"/>
      <c r="CV29" s="607"/>
      <c r="CW29" s="607"/>
      <c r="CX29" s="607"/>
      <c r="CY29" s="608"/>
      <c r="CZ29" s="591">
        <v>15.6</v>
      </c>
      <c r="DA29" s="609"/>
      <c r="DB29" s="609"/>
      <c r="DC29" s="610"/>
      <c r="DD29" s="594">
        <v>1027294</v>
      </c>
      <c r="DE29" s="607"/>
      <c r="DF29" s="607"/>
      <c r="DG29" s="607"/>
      <c r="DH29" s="607"/>
      <c r="DI29" s="607"/>
      <c r="DJ29" s="607"/>
      <c r="DK29" s="608"/>
      <c r="DL29" s="594">
        <v>1027294</v>
      </c>
      <c r="DM29" s="607"/>
      <c r="DN29" s="607"/>
      <c r="DO29" s="607"/>
      <c r="DP29" s="607"/>
      <c r="DQ29" s="607"/>
      <c r="DR29" s="607"/>
      <c r="DS29" s="607"/>
      <c r="DT29" s="607"/>
      <c r="DU29" s="607"/>
      <c r="DV29" s="608"/>
      <c r="DW29" s="611">
        <v>24.5</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2380</v>
      </c>
      <c r="S30" s="589"/>
      <c r="T30" s="589"/>
      <c r="U30" s="589"/>
      <c r="V30" s="589"/>
      <c r="W30" s="589"/>
      <c r="X30" s="589"/>
      <c r="Y30" s="590"/>
      <c r="Z30" s="641">
        <v>0</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99.5</v>
      </c>
      <c r="BH30" s="655"/>
      <c r="BI30" s="655"/>
      <c r="BJ30" s="655"/>
      <c r="BK30" s="655"/>
      <c r="BL30" s="655"/>
      <c r="BM30" s="656">
        <v>97.5</v>
      </c>
      <c r="BN30" s="655"/>
      <c r="BO30" s="655"/>
      <c r="BP30" s="655"/>
      <c r="BQ30" s="657"/>
      <c r="BR30" s="654">
        <v>99.4</v>
      </c>
      <c r="BS30" s="655"/>
      <c r="BT30" s="655"/>
      <c r="BU30" s="655"/>
      <c r="BV30" s="655"/>
      <c r="BW30" s="655"/>
      <c r="BX30" s="656">
        <v>97.3</v>
      </c>
      <c r="BY30" s="655"/>
      <c r="BZ30" s="655"/>
      <c r="CA30" s="655"/>
      <c r="CB30" s="657"/>
      <c r="CD30" s="660"/>
      <c r="CE30" s="661"/>
      <c r="CF30" s="625" t="s">
        <v>295</v>
      </c>
      <c r="CG30" s="622"/>
      <c r="CH30" s="622"/>
      <c r="CI30" s="622"/>
      <c r="CJ30" s="622"/>
      <c r="CK30" s="622"/>
      <c r="CL30" s="622"/>
      <c r="CM30" s="622"/>
      <c r="CN30" s="622"/>
      <c r="CO30" s="622"/>
      <c r="CP30" s="622"/>
      <c r="CQ30" s="623"/>
      <c r="CR30" s="588">
        <v>990991</v>
      </c>
      <c r="CS30" s="589"/>
      <c r="CT30" s="589"/>
      <c r="CU30" s="589"/>
      <c r="CV30" s="589"/>
      <c r="CW30" s="589"/>
      <c r="CX30" s="589"/>
      <c r="CY30" s="590"/>
      <c r="CZ30" s="591">
        <v>13.6</v>
      </c>
      <c r="DA30" s="609"/>
      <c r="DB30" s="609"/>
      <c r="DC30" s="610"/>
      <c r="DD30" s="594">
        <v>913604</v>
      </c>
      <c r="DE30" s="589"/>
      <c r="DF30" s="589"/>
      <c r="DG30" s="589"/>
      <c r="DH30" s="589"/>
      <c r="DI30" s="589"/>
      <c r="DJ30" s="589"/>
      <c r="DK30" s="590"/>
      <c r="DL30" s="594">
        <v>913604</v>
      </c>
      <c r="DM30" s="589"/>
      <c r="DN30" s="589"/>
      <c r="DO30" s="589"/>
      <c r="DP30" s="589"/>
      <c r="DQ30" s="589"/>
      <c r="DR30" s="589"/>
      <c r="DS30" s="589"/>
      <c r="DT30" s="589"/>
      <c r="DU30" s="589"/>
      <c r="DV30" s="590"/>
      <c r="DW30" s="611">
        <v>21.8</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471737</v>
      </c>
      <c r="S31" s="589"/>
      <c r="T31" s="589"/>
      <c r="U31" s="589"/>
      <c r="V31" s="589"/>
      <c r="W31" s="589"/>
      <c r="X31" s="589"/>
      <c r="Y31" s="590"/>
      <c r="Z31" s="641">
        <v>6.3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99.6</v>
      </c>
      <c r="BH31" s="607"/>
      <c r="BI31" s="607"/>
      <c r="BJ31" s="607"/>
      <c r="BK31" s="607"/>
      <c r="BL31" s="607"/>
      <c r="BM31" s="643">
        <v>98.2</v>
      </c>
      <c r="BN31" s="653"/>
      <c r="BO31" s="653"/>
      <c r="BP31" s="653"/>
      <c r="BQ31" s="617"/>
      <c r="BR31" s="652">
        <v>99.5</v>
      </c>
      <c r="BS31" s="607"/>
      <c r="BT31" s="607"/>
      <c r="BU31" s="607"/>
      <c r="BV31" s="607"/>
      <c r="BW31" s="607"/>
      <c r="BX31" s="643">
        <v>98.1</v>
      </c>
      <c r="BY31" s="653"/>
      <c r="BZ31" s="653"/>
      <c r="CA31" s="653"/>
      <c r="CB31" s="617"/>
      <c r="CD31" s="660"/>
      <c r="CE31" s="661"/>
      <c r="CF31" s="625" t="s">
        <v>299</v>
      </c>
      <c r="CG31" s="622"/>
      <c r="CH31" s="622"/>
      <c r="CI31" s="622"/>
      <c r="CJ31" s="622"/>
      <c r="CK31" s="622"/>
      <c r="CL31" s="622"/>
      <c r="CM31" s="622"/>
      <c r="CN31" s="622"/>
      <c r="CO31" s="622"/>
      <c r="CP31" s="622"/>
      <c r="CQ31" s="623"/>
      <c r="CR31" s="588">
        <v>143326</v>
      </c>
      <c r="CS31" s="607"/>
      <c r="CT31" s="607"/>
      <c r="CU31" s="607"/>
      <c r="CV31" s="607"/>
      <c r="CW31" s="607"/>
      <c r="CX31" s="607"/>
      <c r="CY31" s="608"/>
      <c r="CZ31" s="591">
        <v>2</v>
      </c>
      <c r="DA31" s="609"/>
      <c r="DB31" s="609"/>
      <c r="DC31" s="610"/>
      <c r="DD31" s="594">
        <v>113690</v>
      </c>
      <c r="DE31" s="607"/>
      <c r="DF31" s="607"/>
      <c r="DG31" s="607"/>
      <c r="DH31" s="607"/>
      <c r="DI31" s="607"/>
      <c r="DJ31" s="607"/>
      <c r="DK31" s="608"/>
      <c r="DL31" s="594">
        <v>113690</v>
      </c>
      <c r="DM31" s="607"/>
      <c r="DN31" s="607"/>
      <c r="DO31" s="607"/>
      <c r="DP31" s="607"/>
      <c r="DQ31" s="607"/>
      <c r="DR31" s="607"/>
      <c r="DS31" s="607"/>
      <c r="DT31" s="607"/>
      <c r="DU31" s="607"/>
      <c r="DV31" s="608"/>
      <c r="DW31" s="611">
        <v>2.7</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169606</v>
      </c>
      <c r="S32" s="589"/>
      <c r="T32" s="589"/>
      <c r="U32" s="589"/>
      <c r="V32" s="589"/>
      <c r="W32" s="589"/>
      <c r="X32" s="589"/>
      <c r="Y32" s="590"/>
      <c r="Z32" s="641">
        <v>2.2999999999999998</v>
      </c>
      <c r="AA32" s="641"/>
      <c r="AB32" s="641"/>
      <c r="AC32" s="641"/>
      <c r="AD32" s="642">
        <v>204</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99.3</v>
      </c>
      <c r="BH32" s="573"/>
      <c r="BI32" s="573"/>
      <c r="BJ32" s="573"/>
      <c r="BK32" s="573"/>
      <c r="BL32" s="573"/>
      <c r="BM32" s="636">
        <v>96.4</v>
      </c>
      <c r="BN32" s="573"/>
      <c r="BO32" s="573"/>
      <c r="BP32" s="573"/>
      <c r="BQ32" s="630"/>
      <c r="BR32" s="651">
        <v>99.3</v>
      </c>
      <c r="BS32" s="573"/>
      <c r="BT32" s="573"/>
      <c r="BU32" s="573"/>
      <c r="BV32" s="573"/>
      <c r="BW32" s="573"/>
      <c r="BX32" s="636">
        <v>96</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1300600</v>
      </c>
      <c r="S33" s="589"/>
      <c r="T33" s="589"/>
      <c r="U33" s="589"/>
      <c r="V33" s="589"/>
      <c r="W33" s="589"/>
      <c r="X33" s="589"/>
      <c r="Y33" s="590"/>
      <c r="Z33" s="641">
        <v>17.399999999999999</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2500378</v>
      </c>
      <c r="CS33" s="607"/>
      <c r="CT33" s="607"/>
      <c r="CU33" s="607"/>
      <c r="CV33" s="607"/>
      <c r="CW33" s="607"/>
      <c r="CX33" s="607"/>
      <c r="CY33" s="608"/>
      <c r="CZ33" s="591">
        <v>34.299999999999997</v>
      </c>
      <c r="DA33" s="609"/>
      <c r="DB33" s="609"/>
      <c r="DC33" s="610"/>
      <c r="DD33" s="594">
        <v>2068451</v>
      </c>
      <c r="DE33" s="607"/>
      <c r="DF33" s="607"/>
      <c r="DG33" s="607"/>
      <c r="DH33" s="607"/>
      <c r="DI33" s="607"/>
      <c r="DJ33" s="607"/>
      <c r="DK33" s="608"/>
      <c r="DL33" s="594">
        <v>1597977</v>
      </c>
      <c r="DM33" s="607"/>
      <c r="DN33" s="607"/>
      <c r="DO33" s="607"/>
      <c r="DP33" s="607"/>
      <c r="DQ33" s="607"/>
      <c r="DR33" s="607"/>
      <c r="DS33" s="607"/>
      <c r="DT33" s="607"/>
      <c r="DU33" s="607"/>
      <c r="DV33" s="608"/>
      <c r="DW33" s="611">
        <v>38.1</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1131745</v>
      </c>
      <c r="CS34" s="589"/>
      <c r="CT34" s="589"/>
      <c r="CU34" s="589"/>
      <c r="CV34" s="589"/>
      <c r="CW34" s="589"/>
      <c r="CX34" s="589"/>
      <c r="CY34" s="590"/>
      <c r="CZ34" s="591">
        <v>15.5</v>
      </c>
      <c r="DA34" s="609"/>
      <c r="DB34" s="609"/>
      <c r="DC34" s="610"/>
      <c r="DD34" s="594">
        <v>913842</v>
      </c>
      <c r="DE34" s="589"/>
      <c r="DF34" s="589"/>
      <c r="DG34" s="589"/>
      <c r="DH34" s="589"/>
      <c r="DI34" s="589"/>
      <c r="DJ34" s="589"/>
      <c r="DK34" s="590"/>
      <c r="DL34" s="594">
        <v>759393</v>
      </c>
      <c r="DM34" s="589"/>
      <c r="DN34" s="589"/>
      <c r="DO34" s="589"/>
      <c r="DP34" s="589"/>
      <c r="DQ34" s="589"/>
      <c r="DR34" s="589"/>
      <c r="DS34" s="589"/>
      <c r="DT34" s="589"/>
      <c r="DU34" s="589"/>
      <c r="DV34" s="590"/>
      <c r="DW34" s="611">
        <v>18.100000000000001</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221800</v>
      </c>
      <c r="S35" s="589"/>
      <c r="T35" s="589"/>
      <c r="U35" s="589"/>
      <c r="V35" s="589"/>
      <c r="W35" s="589"/>
      <c r="X35" s="589"/>
      <c r="Y35" s="590"/>
      <c r="Z35" s="641">
        <v>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977863</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10574</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49841</v>
      </c>
      <c r="CS35" s="607"/>
      <c r="CT35" s="607"/>
      <c r="CU35" s="607"/>
      <c r="CV35" s="607"/>
      <c r="CW35" s="607"/>
      <c r="CX35" s="607"/>
      <c r="CY35" s="608"/>
      <c r="CZ35" s="591">
        <v>0.7</v>
      </c>
      <c r="DA35" s="609"/>
      <c r="DB35" s="609"/>
      <c r="DC35" s="610"/>
      <c r="DD35" s="594">
        <v>37869</v>
      </c>
      <c r="DE35" s="607"/>
      <c r="DF35" s="607"/>
      <c r="DG35" s="607"/>
      <c r="DH35" s="607"/>
      <c r="DI35" s="607"/>
      <c r="DJ35" s="607"/>
      <c r="DK35" s="608"/>
      <c r="DL35" s="594">
        <v>37869</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7474115</v>
      </c>
      <c r="S36" s="629"/>
      <c r="T36" s="629"/>
      <c r="U36" s="629"/>
      <c r="V36" s="629"/>
      <c r="W36" s="629"/>
      <c r="X36" s="629"/>
      <c r="Y36" s="632"/>
      <c r="Z36" s="633">
        <v>100</v>
      </c>
      <c r="AA36" s="633"/>
      <c r="AB36" s="633"/>
      <c r="AC36" s="633"/>
      <c r="AD36" s="634">
        <v>3973646</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378200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-74308</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287743</v>
      </c>
      <c r="CS36" s="589"/>
      <c r="CT36" s="589"/>
      <c r="CU36" s="589"/>
      <c r="CV36" s="589"/>
      <c r="CW36" s="589"/>
      <c r="CX36" s="589"/>
      <c r="CY36" s="590"/>
      <c r="CZ36" s="591">
        <v>3.9</v>
      </c>
      <c r="DA36" s="609"/>
      <c r="DB36" s="609"/>
      <c r="DC36" s="610"/>
      <c r="DD36" s="594">
        <v>184452</v>
      </c>
      <c r="DE36" s="589"/>
      <c r="DF36" s="589"/>
      <c r="DG36" s="589"/>
      <c r="DH36" s="589"/>
      <c r="DI36" s="589"/>
      <c r="DJ36" s="589"/>
      <c r="DK36" s="590"/>
      <c r="DL36" s="594">
        <v>134179</v>
      </c>
      <c r="DM36" s="589"/>
      <c r="DN36" s="589"/>
      <c r="DO36" s="589"/>
      <c r="DP36" s="589"/>
      <c r="DQ36" s="589"/>
      <c r="DR36" s="589"/>
      <c r="DS36" s="589"/>
      <c r="DT36" s="589"/>
      <c r="DU36" s="589"/>
      <c r="DV36" s="590"/>
      <c r="DW36" s="611">
        <v>3.2</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62800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1407</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10471</v>
      </c>
      <c r="CS37" s="607"/>
      <c r="CT37" s="607"/>
      <c r="CU37" s="607"/>
      <c r="CV37" s="607"/>
      <c r="CW37" s="607"/>
      <c r="CX37" s="607"/>
      <c r="CY37" s="608"/>
      <c r="CZ37" s="591">
        <v>0.1</v>
      </c>
      <c r="DA37" s="609"/>
      <c r="DB37" s="609"/>
      <c r="DC37" s="610"/>
      <c r="DD37" s="594">
        <v>9752</v>
      </c>
      <c r="DE37" s="607"/>
      <c r="DF37" s="607"/>
      <c r="DG37" s="607"/>
      <c r="DH37" s="607"/>
      <c r="DI37" s="607"/>
      <c r="DJ37" s="607"/>
      <c r="DK37" s="608"/>
      <c r="DL37" s="594">
        <v>9752</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v>53500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2238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977863</v>
      </c>
      <c r="CS38" s="589"/>
      <c r="CT38" s="589"/>
      <c r="CU38" s="589"/>
      <c r="CV38" s="589"/>
      <c r="CW38" s="589"/>
      <c r="CX38" s="589"/>
      <c r="CY38" s="590"/>
      <c r="CZ38" s="591">
        <v>13.4</v>
      </c>
      <c r="DA38" s="609"/>
      <c r="DB38" s="609"/>
      <c r="DC38" s="610"/>
      <c r="DD38" s="594">
        <v>929970</v>
      </c>
      <c r="DE38" s="589"/>
      <c r="DF38" s="589"/>
      <c r="DG38" s="589"/>
      <c r="DH38" s="589"/>
      <c r="DI38" s="589"/>
      <c r="DJ38" s="589"/>
      <c r="DK38" s="590"/>
      <c r="DL38" s="594">
        <v>666536</v>
      </c>
      <c r="DM38" s="589"/>
      <c r="DN38" s="589"/>
      <c r="DO38" s="589"/>
      <c r="DP38" s="589"/>
      <c r="DQ38" s="589"/>
      <c r="DR38" s="589"/>
      <c r="DS38" s="589"/>
      <c r="DT38" s="589"/>
      <c r="DU38" s="589"/>
      <c r="DV38" s="590"/>
      <c r="DW38" s="611">
        <v>15.9</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v>24500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69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53186</v>
      </c>
      <c r="CS39" s="607"/>
      <c r="CT39" s="607"/>
      <c r="CU39" s="607"/>
      <c r="CV39" s="607"/>
      <c r="CW39" s="607"/>
      <c r="CX39" s="607"/>
      <c r="CY39" s="608"/>
      <c r="CZ39" s="591">
        <v>0.7</v>
      </c>
      <c r="DA39" s="609"/>
      <c r="DB39" s="609"/>
      <c r="DC39" s="610"/>
      <c r="DD39" s="594">
        <v>2318</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154612</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126</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327</v>
      </c>
      <c r="CS40" s="589"/>
      <c r="CT40" s="589"/>
      <c r="CU40" s="589"/>
      <c r="CV40" s="589"/>
      <c r="CW40" s="589"/>
      <c r="CX40" s="589"/>
      <c r="CY40" s="590"/>
      <c r="CZ40" s="591" t="s">
        <v>327</v>
      </c>
      <c r="DA40" s="609"/>
      <c r="DB40" s="609"/>
      <c r="DC40" s="610"/>
      <c r="DD40" s="594" t="s">
        <v>327</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304251</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385</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2239019</v>
      </c>
      <c r="CS42" s="589"/>
      <c r="CT42" s="589"/>
      <c r="CU42" s="589"/>
      <c r="CV42" s="589"/>
      <c r="CW42" s="589"/>
      <c r="CX42" s="589"/>
      <c r="CY42" s="590"/>
      <c r="CZ42" s="591">
        <v>30.7</v>
      </c>
      <c r="DA42" s="592"/>
      <c r="DB42" s="592"/>
      <c r="DC42" s="593"/>
      <c r="DD42" s="594">
        <v>566014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123526</v>
      </c>
      <c r="CS43" s="607"/>
      <c r="CT43" s="607"/>
      <c r="CU43" s="607"/>
      <c r="CV43" s="607"/>
      <c r="CW43" s="607"/>
      <c r="CX43" s="607"/>
      <c r="CY43" s="608"/>
      <c r="CZ43" s="591">
        <v>1.7</v>
      </c>
      <c r="DA43" s="609"/>
      <c r="DB43" s="609"/>
      <c r="DC43" s="610"/>
      <c r="DD43" s="594">
        <v>123526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2238814</v>
      </c>
      <c r="CS44" s="589"/>
      <c r="CT44" s="589"/>
      <c r="CU44" s="589"/>
      <c r="CV44" s="589"/>
      <c r="CW44" s="589"/>
      <c r="CX44" s="589"/>
      <c r="CY44" s="590"/>
      <c r="CZ44" s="591">
        <v>30.7</v>
      </c>
      <c r="DA44" s="592"/>
      <c r="DB44" s="592"/>
      <c r="DC44" s="593"/>
      <c r="DD44" s="594">
        <v>565809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800072</v>
      </c>
      <c r="CS45" s="607"/>
      <c r="CT45" s="607"/>
      <c r="CU45" s="607"/>
      <c r="CV45" s="607"/>
      <c r="CW45" s="607"/>
      <c r="CX45" s="607"/>
      <c r="CY45" s="608"/>
      <c r="CZ45" s="591">
        <v>11</v>
      </c>
      <c r="DA45" s="609"/>
      <c r="DB45" s="609"/>
      <c r="DC45" s="610"/>
      <c r="DD45" s="594">
        <v>24757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1430773</v>
      </c>
      <c r="CS46" s="589"/>
      <c r="CT46" s="589"/>
      <c r="CU46" s="589"/>
      <c r="CV46" s="589"/>
      <c r="CW46" s="589"/>
      <c r="CX46" s="589"/>
      <c r="CY46" s="590"/>
      <c r="CZ46" s="591">
        <v>19.600000000000001</v>
      </c>
      <c r="DA46" s="592"/>
      <c r="DB46" s="592"/>
      <c r="DC46" s="593"/>
      <c r="DD46" s="594">
        <v>533083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205</v>
      </c>
      <c r="CS47" s="607"/>
      <c r="CT47" s="607"/>
      <c r="CU47" s="607"/>
      <c r="CV47" s="607"/>
      <c r="CW47" s="607"/>
      <c r="CX47" s="607"/>
      <c r="CY47" s="608"/>
      <c r="CZ47" s="591">
        <v>0</v>
      </c>
      <c r="DA47" s="609"/>
      <c r="DB47" s="609"/>
      <c r="DC47" s="610"/>
      <c r="DD47" s="594">
        <v>205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7287321</v>
      </c>
      <c r="CS49" s="573"/>
      <c r="CT49" s="573"/>
      <c r="CU49" s="573"/>
      <c r="CV49" s="573"/>
      <c r="CW49" s="573"/>
      <c r="CX49" s="573"/>
      <c r="CY49" s="574"/>
      <c r="CZ49" s="575">
        <v>100</v>
      </c>
      <c r="DA49" s="576"/>
      <c r="DB49" s="576"/>
      <c r="DC49" s="577"/>
      <c r="DD49" s="578">
        <v>4825336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346</v>
      </c>
      <c r="DK2" s="1114"/>
      <c r="DL2" s="1114"/>
      <c r="DM2" s="1114"/>
      <c r="DN2" s="1114"/>
      <c r="DO2" s="1115"/>
      <c r="DP2" s="200"/>
      <c r="DQ2" s="1113" t="s">
        <v>347</v>
      </c>
      <c r="DR2" s="1114"/>
      <c r="DS2" s="1114"/>
      <c r="DT2" s="1114"/>
      <c r="DU2" s="1114"/>
      <c r="DV2" s="1114"/>
      <c r="DW2" s="1114"/>
      <c r="DX2" s="1114"/>
      <c r="DY2" s="1114"/>
      <c r="DZ2" s="111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6" t="s">
        <v>348</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8" t="s">
        <v>350</v>
      </c>
      <c r="B5" s="999"/>
      <c r="C5" s="999"/>
      <c r="D5" s="999"/>
      <c r="E5" s="999"/>
      <c r="F5" s="999"/>
      <c r="G5" s="999"/>
      <c r="H5" s="999"/>
      <c r="I5" s="999"/>
      <c r="J5" s="999"/>
      <c r="K5" s="999"/>
      <c r="L5" s="999"/>
      <c r="M5" s="999"/>
      <c r="N5" s="999"/>
      <c r="O5" s="999"/>
      <c r="P5" s="1000"/>
      <c r="Q5" s="1004" t="s">
        <v>351</v>
      </c>
      <c r="R5" s="1005"/>
      <c r="S5" s="1005"/>
      <c r="T5" s="1005"/>
      <c r="U5" s="1006"/>
      <c r="V5" s="1004" t="s">
        <v>352</v>
      </c>
      <c r="W5" s="1005"/>
      <c r="X5" s="1005"/>
      <c r="Y5" s="1005"/>
      <c r="Z5" s="1006"/>
      <c r="AA5" s="1004" t="s">
        <v>353</v>
      </c>
      <c r="AB5" s="1005"/>
      <c r="AC5" s="1005"/>
      <c r="AD5" s="1005"/>
      <c r="AE5" s="1005"/>
      <c r="AF5" s="1116" t="s">
        <v>354</v>
      </c>
      <c r="AG5" s="1005"/>
      <c r="AH5" s="1005"/>
      <c r="AI5" s="1005"/>
      <c r="AJ5" s="1020"/>
      <c r="AK5" s="1005" t="s">
        <v>355</v>
      </c>
      <c r="AL5" s="1005"/>
      <c r="AM5" s="1005"/>
      <c r="AN5" s="1005"/>
      <c r="AO5" s="1006"/>
      <c r="AP5" s="1004" t="s">
        <v>356</v>
      </c>
      <c r="AQ5" s="1005"/>
      <c r="AR5" s="1005"/>
      <c r="AS5" s="1005"/>
      <c r="AT5" s="1006"/>
      <c r="AU5" s="1004" t="s">
        <v>357</v>
      </c>
      <c r="AV5" s="1005"/>
      <c r="AW5" s="1005"/>
      <c r="AX5" s="1005"/>
      <c r="AY5" s="1020"/>
      <c r="AZ5" s="207"/>
      <c r="BA5" s="207"/>
      <c r="BB5" s="207"/>
      <c r="BC5" s="207"/>
      <c r="BD5" s="207"/>
      <c r="BE5" s="208"/>
      <c r="BF5" s="208"/>
      <c r="BG5" s="208"/>
      <c r="BH5" s="208"/>
      <c r="BI5" s="208"/>
      <c r="BJ5" s="208"/>
      <c r="BK5" s="208"/>
      <c r="BL5" s="208"/>
      <c r="BM5" s="208"/>
      <c r="BN5" s="208"/>
      <c r="BO5" s="208"/>
      <c r="BP5" s="208"/>
      <c r="BQ5" s="998" t="s">
        <v>358</v>
      </c>
      <c r="BR5" s="999"/>
      <c r="BS5" s="999"/>
      <c r="BT5" s="999"/>
      <c r="BU5" s="999"/>
      <c r="BV5" s="999"/>
      <c r="BW5" s="999"/>
      <c r="BX5" s="999"/>
      <c r="BY5" s="999"/>
      <c r="BZ5" s="999"/>
      <c r="CA5" s="999"/>
      <c r="CB5" s="999"/>
      <c r="CC5" s="999"/>
      <c r="CD5" s="999"/>
      <c r="CE5" s="999"/>
      <c r="CF5" s="999"/>
      <c r="CG5" s="1000"/>
      <c r="CH5" s="1004" t="s">
        <v>359</v>
      </c>
      <c r="CI5" s="1005"/>
      <c r="CJ5" s="1005"/>
      <c r="CK5" s="1005"/>
      <c r="CL5" s="1006"/>
      <c r="CM5" s="1004" t="s">
        <v>360</v>
      </c>
      <c r="CN5" s="1005"/>
      <c r="CO5" s="1005"/>
      <c r="CP5" s="1005"/>
      <c r="CQ5" s="1006"/>
      <c r="CR5" s="1004" t="s">
        <v>361</v>
      </c>
      <c r="CS5" s="1005"/>
      <c r="CT5" s="1005"/>
      <c r="CU5" s="1005"/>
      <c r="CV5" s="1006"/>
      <c r="CW5" s="1004" t="s">
        <v>362</v>
      </c>
      <c r="CX5" s="1005"/>
      <c r="CY5" s="1005"/>
      <c r="CZ5" s="1005"/>
      <c r="DA5" s="1006"/>
      <c r="DB5" s="1004" t="s">
        <v>363</v>
      </c>
      <c r="DC5" s="1005"/>
      <c r="DD5" s="1005"/>
      <c r="DE5" s="1005"/>
      <c r="DF5" s="1006"/>
      <c r="DG5" s="1101" t="s">
        <v>364</v>
      </c>
      <c r="DH5" s="1102"/>
      <c r="DI5" s="1102"/>
      <c r="DJ5" s="1102"/>
      <c r="DK5" s="1103"/>
      <c r="DL5" s="1101" t="s">
        <v>365</v>
      </c>
      <c r="DM5" s="1102"/>
      <c r="DN5" s="1102"/>
      <c r="DO5" s="1102"/>
      <c r="DP5" s="1103"/>
      <c r="DQ5" s="1004" t="s">
        <v>366</v>
      </c>
      <c r="DR5" s="1005"/>
      <c r="DS5" s="1005"/>
      <c r="DT5" s="1005"/>
      <c r="DU5" s="1006"/>
      <c r="DV5" s="1004" t="s">
        <v>357</v>
      </c>
      <c r="DW5" s="1005"/>
      <c r="DX5" s="1005"/>
      <c r="DY5" s="1005"/>
      <c r="DZ5" s="1020"/>
      <c r="EA5" s="205"/>
    </row>
    <row r="6" spans="1:131" s="206"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7"/>
      <c r="AG6" s="1008"/>
      <c r="AH6" s="1008"/>
      <c r="AI6" s="1008"/>
      <c r="AJ6" s="1021"/>
      <c r="AK6" s="1008"/>
      <c r="AL6" s="1008"/>
      <c r="AM6" s="1008"/>
      <c r="AN6" s="1008"/>
      <c r="AO6" s="1009"/>
      <c r="AP6" s="1007"/>
      <c r="AQ6" s="1008"/>
      <c r="AR6" s="1008"/>
      <c r="AS6" s="1008"/>
      <c r="AT6" s="1009"/>
      <c r="AU6" s="1007"/>
      <c r="AV6" s="1008"/>
      <c r="AW6" s="1008"/>
      <c r="AX6" s="1008"/>
      <c r="AY6" s="1021"/>
      <c r="AZ6" s="203"/>
      <c r="BA6" s="203"/>
      <c r="BB6" s="203"/>
      <c r="BC6" s="203"/>
      <c r="BD6" s="203"/>
      <c r="BE6" s="204"/>
      <c r="BF6" s="204"/>
      <c r="BG6" s="204"/>
      <c r="BH6" s="204"/>
      <c r="BI6" s="204"/>
      <c r="BJ6" s="204"/>
      <c r="BK6" s="204"/>
      <c r="BL6" s="204"/>
      <c r="BM6" s="204"/>
      <c r="BN6" s="204"/>
      <c r="BO6" s="204"/>
      <c r="BP6" s="204"/>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4"/>
      <c r="DH6" s="1105"/>
      <c r="DI6" s="1105"/>
      <c r="DJ6" s="1105"/>
      <c r="DK6" s="1106"/>
      <c r="DL6" s="1104"/>
      <c r="DM6" s="1105"/>
      <c r="DN6" s="1105"/>
      <c r="DO6" s="1105"/>
      <c r="DP6" s="1106"/>
      <c r="DQ6" s="1007"/>
      <c r="DR6" s="1008"/>
      <c r="DS6" s="1008"/>
      <c r="DT6" s="1008"/>
      <c r="DU6" s="1009"/>
      <c r="DV6" s="1007"/>
      <c r="DW6" s="1008"/>
      <c r="DX6" s="1008"/>
      <c r="DY6" s="1008"/>
      <c r="DZ6" s="1021"/>
      <c r="EA6" s="205"/>
    </row>
    <row r="7" spans="1:131" s="206" customFormat="1" ht="26.25" customHeight="1" thickTop="1" x14ac:dyDescent="0.15">
      <c r="A7" s="209">
        <v>1</v>
      </c>
      <c r="B7" s="1053" t="s">
        <v>367</v>
      </c>
      <c r="C7" s="1054"/>
      <c r="D7" s="1054"/>
      <c r="E7" s="1054"/>
      <c r="F7" s="1054"/>
      <c r="G7" s="1054"/>
      <c r="H7" s="1054"/>
      <c r="I7" s="1054"/>
      <c r="J7" s="1054"/>
      <c r="K7" s="1054"/>
      <c r="L7" s="1054"/>
      <c r="M7" s="1054"/>
      <c r="N7" s="1054"/>
      <c r="O7" s="1054"/>
      <c r="P7" s="1055"/>
      <c r="Q7" s="1107">
        <v>7436</v>
      </c>
      <c r="R7" s="1108"/>
      <c r="S7" s="1108"/>
      <c r="T7" s="1108"/>
      <c r="U7" s="1108"/>
      <c r="V7" s="1108">
        <v>7250</v>
      </c>
      <c r="W7" s="1108"/>
      <c r="X7" s="1108"/>
      <c r="Y7" s="1108"/>
      <c r="Z7" s="1108"/>
      <c r="AA7" s="1108">
        <v>186</v>
      </c>
      <c r="AB7" s="1108"/>
      <c r="AC7" s="1108"/>
      <c r="AD7" s="1108"/>
      <c r="AE7" s="1109"/>
      <c r="AF7" s="1110">
        <v>121</v>
      </c>
      <c r="AG7" s="1111"/>
      <c r="AH7" s="1111"/>
      <c r="AI7" s="1111"/>
      <c r="AJ7" s="1112"/>
      <c r="AK7" s="1094">
        <v>2</v>
      </c>
      <c r="AL7" s="1095"/>
      <c r="AM7" s="1095"/>
      <c r="AN7" s="1095"/>
      <c r="AO7" s="1095"/>
      <c r="AP7" s="1095">
        <v>11167</v>
      </c>
      <c r="AQ7" s="1095"/>
      <c r="AR7" s="1095"/>
      <c r="AS7" s="1095"/>
      <c r="AT7" s="1095"/>
      <c r="AU7" s="1096"/>
      <c r="AV7" s="1096"/>
      <c r="AW7" s="1096"/>
      <c r="AX7" s="1096"/>
      <c r="AY7" s="1097"/>
      <c r="AZ7" s="203"/>
      <c r="BA7" s="203"/>
      <c r="BB7" s="203"/>
      <c r="BC7" s="203"/>
      <c r="BD7" s="203"/>
      <c r="BE7" s="204"/>
      <c r="BF7" s="204"/>
      <c r="BG7" s="204"/>
      <c r="BH7" s="204"/>
      <c r="BI7" s="204"/>
      <c r="BJ7" s="204"/>
      <c r="BK7" s="204"/>
      <c r="BL7" s="204"/>
      <c r="BM7" s="204"/>
      <c r="BN7" s="204"/>
      <c r="BO7" s="204"/>
      <c r="BP7" s="204"/>
      <c r="BQ7" s="210">
        <v>1</v>
      </c>
      <c r="BR7" s="211"/>
      <c r="BS7" s="1098" t="s">
        <v>550</v>
      </c>
      <c r="BT7" s="1099"/>
      <c r="BU7" s="1099"/>
      <c r="BV7" s="1099"/>
      <c r="BW7" s="1099"/>
      <c r="BX7" s="1099"/>
      <c r="BY7" s="1099"/>
      <c r="BZ7" s="1099"/>
      <c r="CA7" s="1099"/>
      <c r="CB7" s="1099"/>
      <c r="CC7" s="1099"/>
      <c r="CD7" s="1099"/>
      <c r="CE7" s="1099"/>
      <c r="CF7" s="1099"/>
      <c r="CG7" s="1100"/>
      <c r="CH7" s="1091">
        <v>7</v>
      </c>
      <c r="CI7" s="1092"/>
      <c r="CJ7" s="1092"/>
      <c r="CK7" s="1092"/>
      <c r="CL7" s="1093"/>
      <c r="CM7" s="1091">
        <v>41</v>
      </c>
      <c r="CN7" s="1092"/>
      <c r="CO7" s="1092"/>
      <c r="CP7" s="1092"/>
      <c r="CQ7" s="1093"/>
      <c r="CR7" s="1091">
        <v>9</v>
      </c>
      <c r="CS7" s="1092"/>
      <c r="CT7" s="1092"/>
      <c r="CU7" s="1092"/>
      <c r="CV7" s="1093"/>
      <c r="CW7" s="1091" t="s">
        <v>492</v>
      </c>
      <c r="CX7" s="1092"/>
      <c r="CY7" s="1092"/>
      <c r="CZ7" s="1092"/>
      <c r="DA7" s="1093"/>
      <c r="DB7" s="1091" t="s">
        <v>492</v>
      </c>
      <c r="DC7" s="1092"/>
      <c r="DD7" s="1092"/>
      <c r="DE7" s="1092"/>
      <c r="DF7" s="1093"/>
      <c r="DG7" s="1091" t="s">
        <v>492</v>
      </c>
      <c r="DH7" s="1092"/>
      <c r="DI7" s="1092"/>
      <c r="DJ7" s="1092"/>
      <c r="DK7" s="1093"/>
      <c r="DL7" s="1091" t="s">
        <v>492</v>
      </c>
      <c r="DM7" s="1092"/>
      <c r="DN7" s="1092"/>
      <c r="DO7" s="1092"/>
      <c r="DP7" s="1093"/>
      <c r="DQ7" s="1091" t="s">
        <v>492</v>
      </c>
      <c r="DR7" s="1092"/>
      <c r="DS7" s="1092"/>
      <c r="DT7" s="1092"/>
      <c r="DU7" s="1093"/>
      <c r="DV7" s="1118"/>
      <c r="DW7" s="1119"/>
      <c r="DX7" s="1119"/>
      <c r="DY7" s="1119"/>
      <c r="DZ7" s="1120"/>
      <c r="EA7" s="205"/>
    </row>
    <row r="8" spans="1:131" s="206" customFormat="1" ht="26.25" customHeight="1" x14ac:dyDescent="0.15">
      <c r="A8" s="212">
        <v>2</v>
      </c>
      <c r="B8" s="1034" t="s">
        <v>368</v>
      </c>
      <c r="C8" s="1035"/>
      <c r="D8" s="1035"/>
      <c r="E8" s="1035"/>
      <c r="F8" s="1035"/>
      <c r="G8" s="1035"/>
      <c r="H8" s="1035"/>
      <c r="I8" s="1035"/>
      <c r="J8" s="1035"/>
      <c r="K8" s="1035"/>
      <c r="L8" s="1035"/>
      <c r="M8" s="1035"/>
      <c r="N8" s="1035"/>
      <c r="O8" s="1035"/>
      <c r="P8" s="1036"/>
      <c r="Q8" s="1046">
        <v>174</v>
      </c>
      <c r="R8" s="1047"/>
      <c r="S8" s="1047"/>
      <c r="T8" s="1047"/>
      <c r="U8" s="1047"/>
      <c r="V8" s="1047">
        <v>174</v>
      </c>
      <c r="W8" s="1047"/>
      <c r="X8" s="1047"/>
      <c r="Y8" s="1047"/>
      <c r="Z8" s="1047"/>
      <c r="AA8" s="1047">
        <v>1</v>
      </c>
      <c r="AB8" s="1047"/>
      <c r="AC8" s="1047"/>
      <c r="AD8" s="1047"/>
      <c r="AE8" s="1048"/>
      <c r="AF8" s="1040">
        <v>1</v>
      </c>
      <c r="AG8" s="1041"/>
      <c r="AH8" s="1041"/>
      <c r="AI8" s="1041"/>
      <c r="AJ8" s="1042"/>
      <c r="AK8" s="1089">
        <v>139</v>
      </c>
      <c r="AL8" s="1090"/>
      <c r="AM8" s="1090"/>
      <c r="AN8" s="1090"/>
      <c r="AO8" s="1090"/>
      <c r="AP8" s="1090">
        <v>443</v>
      </c>
      <c r="AQ8" s="1090"/>
      <c r="AR8" s="1090"/>
      <c r="AS8" s="1090"/>
      <c r="AT8" s="1090"/>
      <c r="AU8" s="1087"/>
      <c r="AV8" s="1087"/>
      <c r="AW8" s="1087"/>
      <c r="AX8" s="1087"/>
      <c r="AY8" s="1088"/>
      <c r="AZ8" s="203"/>
      <c r="BA8" s="203"/>
      <c r="BB8" s="203"/>
      <c r="BC8" s="203"/>
      <c r="BD8" s="203"/>
      <c r="BE8" s="204"/>
      <c r="BF8" s="204"/>
      <c r="BG8" s="204"/>
      <c r="BH8" s="204"/>
      <c r="BI8" s="204"/>
      <c r="BJ8" s="204"/>
      <c r="BK8" s="204"/>
      <c r="BL8" s="204"/>
      <c r="BM8" s="204"/>
      <c r="BN8" s="204"/>
      <c r="BO8" s="204"/>
      <c r="BP8" s="204"/>
      <c r="BQ8" s="213">
        <v>2</v>
      </c>
      <c r="BR8" s="214"/>
      <c r="BS8" s="1017" t="s">
        <v>551</v>
      </c>
      <c r="BT8" s="1018"/>
      <c r="BU8" s="1018"/>
      <c r="BV8" s="1018"/>
      <c r="BW8" s="1018"/>
      <c r="BX8" s="1018"/>
      <c r="BY8" s="1018"/>
      <c r="BZ8" s="1018"/>
      <c r="CA8" s="1018"/>
      <c r="CB8" s="1018"/>
      <c r="CC8" s="1018"/>
      <c r="CD8" s="1018"/>
      <c r="CE8" s="1018"/>
      <c r="CF8" s="1018"/>
      <c r="CG8" s="1019"/>
      <c r="CH8" s="992">
        <v>0</v>
      </c>
      <c r="CI8" s="993"/>
      <c r="CJ8" s="993"/>
      <c r="CK8" s="993"/>
      <c r="CL8" s="994"/>
      <c r="CM8" s="992">
        <v>25</v>
      </c>
      <c r="CN8" s="993"/>
      <c r="CO8" s="993"/>
      <c r="CP8" s="993"/>
      <c r="CQ8" s="994"/>
      <c r="CR8" s="992">
        <v>5</v>
      </c>
      <c r="CS8" s="993"/>
      <c r="CT8" s="993"/>
      <c r="CU8" s="993"/>
      <c r="CV8" s="994"/>
      <c r="CW8" s="992" t="s">
        <v>492</v>
      </c>
      <c r="CX8" s="993"/>
      <c r="CY8" s="993"/>
      <c r="CZ8" s="993"/>
      <c r="DA8" s="994"/>
      <c r="DB8" s="992" t="s">
        <v>492</v>
      </c>
      <c r="DC8" s="993"/>
      <c r="DD8" s="993"/>
      <c r="DE8" s="993"/>
      <c r="DF8" s="994"/>
      <c r="DG8" s="992" t="s">
        <v>492</v>
      </c>
      <c r="DH8" s="993"/>
      <c r="DI8" s="993"/>
      <c r="DJ8" s="993"/>
      <c r="DK8" s="994"/>
      <c r="DL8" s="992" t="s">
        <v>492</v>
      </c>
      <c r="DM8" s="993"/>
      <c r="DN8" s="993"/>
      <c r="DO8" s="993"/>
      <c r="DP8" s="994"/>
      <c r="DQ8" s="992" t="s">
        <v>492</v>
      </c>
      <c r="DR8" s="993"/>
      <c r="DS8" s="993"/>
      <c r="DT8" s="993"/>
      <c r="DU8" s="994"/>
      <c r="DV8" s="995"/>
      <c r="DW8" s="996"/>
      <c r="DX8" s="996"/>
      <c r="DY8" s="996"/>
      <c r="DZ8" s="997"/>
      <c r="EA8" s="205"/>
    </row>
    <row r="9" spans="1:131" s="206" customFormat="1" ht="26.25" customHeight="1" x14ac:dyDescent="0.15">
      <c r="A9" s="212">
        <v>3</v>
      </c>
      <c r="B9" s="1034" t="s">
        <v>369</v>
      </c>
      <c r="C9" s="1035"/>
      <c r="D9" s="1035"/>
      <c r="E9" s="1035"/>
      <c r="F9" s="1035"/>
      <c r="G9" s="1035"/>
      <c r="H9" s="1035"/>
      <c r="I9" s="1035"/>
      <c r="J9" s="1035"/>
      <c r="K9" s="1035"/>
      <c r="L9" s="1035"/>
      <c r="M9" s="1035"/>
      <c r="N9" s="1035"/>
      <c r="O9" s="1035"/>
      <c r="P9" s="1036"/>
      <c r="Q9" s="1046">
        <v>6</v>
      </c>
      <c r="R9" s="1047"/>
      <c r="S9" s="1047"/>
      <c r="T9" s="1047"/>
      <c r="U9" s="1047"/>
      <c r="V9" s="1047">
        <v>6</v>
      </c>
      <c r="W9" s="1047"/>
      <c r="X9" s="1047"/>
      <c r="Y9" s="1047"/>
      <c r="Z9" s="1047"/>
      <c r="AA9" s="1047">
        <v>1</v>
      </c>
      <c r="AB9" s="1047"/>
      <c r="AC9" s="1047"/>
      <c r="AD9" s="1047"/>
      <c r="AE9" s="1048"/>
      <c r="AF9" s="1040">
        <v>1</v>
      </c>
      <c r="AG9" s="1041"/>
      <c r="AH9" s="1041"/>
      <c r="AI9" s="1041"/>
      <c r="AJ9" s="1042"/>
      <c r="AK9" s="1089">
        <v>2</v>
      </c>
      <c r="AL9" s="1090"/>
      <c r="AM9" s="1090"/>
      <c r="AN9" s="1090"/>
      <c r="AO9" s="1090"/>
      <c r="AP9" s="1090" t="s">
        <v>549</v>
      </c>
      <c r="AQ9" s="1090"/>
      <c r="AR9" s="1090"/>
      <c r="AS9" s="1090"/>
      <c r="AT9" s="1090"/>
      <c r="AU9" s="1087"/>
      <c r="AV9" s="1087"/>
      <c r="AW9" s="1087"/>
      <c r="AX9" s="1087"/>
      <c r="AY9" s="1088"/>
      <c r="AZ9" s="203"/>
      <c r="BA9" s="203"/>
      <c r="BB9" s="203"/>
      <c r="BC9" s="203"/>
      <c r="BD9" s="203"/>
      <c r="BE9" s="204"/>
      <c r="BF9" s="204"/>
      <c r="BG9" s="204"/>
      <c r="BH9" s="204"/>
      <c r="BI9" s="204"/>
      <c r="BJ9" s="204"/>
      <c r="BK9" s="204"/>
      <c r="BL9" s="204"/>
      <c r="BM9" s="204"/>
      <c r="BN9" s="204"/>
      <c r="BO9" s="204"/>
      <c r="BP9" s="204"/>
      <c r="BQ9" s="213">
        <v>3</v>
      </c>
      <c r="BR9" s="214"/>
      <c r="BS9" s="1017"/>
      <c r="BT9" s="1018"/>
      <c r="BU9" s="1018"/>
      <c r="BV9" s="1018"/>
      <c r="BW9" s="1018"/>
      <c r="BX9" s="1018"/>
      <c r="BY9" s="1018"/>
      <c r="BZ9" s="1018"/>
      <c r="CA9" s="1018"/>
      <c r="CB9" s="1018"/>
      <c r="CC9" s="1018"/>
      <c r="CD9" s="1018"/>
      <c r="CE9" s="1018"/>
      <c r="CF9" s="1018"/>
      <c r="CG9" s="1019"/>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05"/>
    </row>
    <row r="10" spans="1:131" s="206" customFormat="1" ht="26.25" customHeight="1" x14ac:dyDescent="0.15">
      <c r="A10" s="212">
        <v>4</v>
      </c>
      <c r="B10" s="1034"/>
      <c r="C10" s="1035"/>
      <c r="D10" s="1035"/>
      <c r="E10" s="1035"/>
      <c r="F10" s="1035"/>
      <c r="G10" s="1035"/>
      <c r="H10" s="1035"/>
      <c r="I10" s="1035"/>
      <c r="J10" s="1035"/>
      <c r="K10" s="1035"/>
      <c r="L10" s="1035"/>
      <c r="M10" s="1035"/>
      <c r="N10" s="1035"/>
      <c r="O10" s="1035"/>
      <c r="P10" s="1036"/>
      <c r="Q10" s="1046"/>
      <c r="R10" s="1047"/>
      <c r="S10" s="1047"/>
      <c r="T10" s="1047"/>
      <c r="U10" s="1047"/>
      <c r="V10" s="1047"/>
      <c r="W10" s="1047"/>
      <c r="X10" s="1047"/>
      <c r="Y10" s="1047"/>
      <c r="Z10" s="1047"/>
      <c r="AA10" s="1047"/>
      <c r="AB10" s="1047"/>
      <c r="AC10" s="1047"/>
      <c r="AD10" s="1047"/>
      <c r="AE10" s="1048"/>
      <c r="AF10" s="1040"/>
      <c r="AG10" s="1041"/>
      <c r="AH10" s="1041"/>
      <c r="AI10" s="1041"/>
      <c r="AJ10" s="1042"/>
      <c r="AK10" s="1089"/>
      <c r="AL10" s="1090"/>
      <c r="AM10" s="1090"/>
      <c r="AN10" s="1090"/>
      <c r="AO10" s="1090"/>
      <c r="AP10" s="1090"/>
      <c r="AQ10" s="1090"/>
      <c r="AR10" s="1090"/>
      <c r="AS10" s="1090"/>
      <c r="AT10" s="1090"/>
      <c r="AU10" s="1087"/>
      <c r="AV10" s="1087"/>
      <c r="AW10" s="1087"/>
      <c r="AX10" s="1087"/>
      <c r="AY10" s="1088"/>
      <c r="AZ10" s="203"/>
      <c r="BA10" s="203"/>
      <c r="BB10" s="203"/>
      <c r="BC10" s="203"/>
      <c r="BD10" s="203"/>
      <c r="BE10" s="204"/>
      <c r="BF10" s="204"/>
      <c r="BG10" s="204"/>
      <c r="BH10" s="204"/>
      <c r="BI10" s="204"/>
      <c r="BJ10" s="204"/>
      <c r="BK10" s="204"/>
      <c r="BL10" s="204"/>
      <c r="BM10" s="204"/>
      <c r="BN10" s="204"/>
      <c r="BO10" s="204"/>
      <c r="BP10" s="204"/>
      <c r="BQ10" s="213">
        <v>4</v>
      </c>
      <c r="BR10" s="214"/>
      <c r="BS10" s="1017"/>
      <c r="BT10" s="1018"/>
      <c r="BU10" s="1018"/>
      <c r="BV10" s="1018"/>
      <c r="BW10" s="1018"/>
      <c r="BX10" s="1018"/>
      <c r="BY10" s="1018"/>
      <c r="BZ10" s="1018"/>
      <c r="CA10" s="1018"/>
      <c r="CB10" s="1018"/>
      <c r="CC10" s="1018"/>
      <c r="CD10" s="1018"/>
      <c r="CE10" s="1018"/>
      <c r="CF10" s="1018"/>
      <c r="CG10" s="1019"/>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05"/>
    </row>
    <row r="11" spans="1:131" s="206" customFormat="1" ht="26.25" customHeight="1" x14ac:dyDescent="0.15">
      <c r="A11" s="212">
        <v>5</v>
      </c>
      <c r="B11" s="1034"/>
      <c r="C11" s="1035"/>
      <c r="D11" s="1035"/>
      <c r="E11" s="1035"/>
      <c r="F11" s="1035"/>
      <c r="G11" s="1035"/>
      <c r="H11" s="1035"/>
      <c r="I11" s="1035"/>
      <c r="J11" s="1035"/>
      <c r="K11" s="1035"/>
      <c r="L11" s="1035"/>
      <c r="M11" s="1035"/>
      <c r="N11" s="1035"/>
      <c r="O11" s="1035"/>
      <c r="P11" s="1036"/>
      <c r="Q11" s="1046"/>
      <c r="R11" s="1047"/>
      <c r="S11" s="1047"/>
      <c r="T11" s="1047"/>
      <c r="U11" s="1047"/>
      <c r="V11" s="1047"/>
      <c r="W11" s="1047"/>
      <c r="X11" s="1047"/>
      <c r="Y11" s="1047"/>
      <c r="Z11" s="1047"/>
      <c r="AA11" s="1047"/>
      <c r="AB11" s="1047"/>
      <c r="AC11" s="1047"/>
      <c r="AD11" s="1047"/>
      <c r="AE11" s="1048"/>
      <c r="AF11" s="1040"/>
      <c r="AG11" s="1041"/>
      <c r="AH11" s="1041"/>
      <c r="AI11" s="1041"/>
      <c r="AJ11" s="1042"/>
      <c r="AK11" s="1089"/>
      <c r="AL11" s="1090"/>
      <c r="AM11" s="1090"/>
      <c r="AN11" s="1090"/>
      <c r="AO11" s="1090"/>
      <c r="AP11" s="1090"/>
      <c r="AQ11" s="1090"/>
      <c r="AR11" s="1090"/>
      <c r="AS11" s="1090"/>
      <c r="AT11" s="1090"/>
      <c r="AU11" s="1087"/>
      <c r="AV11" s="1087"/>
      <c r="AW11" s="1087"/>
      <c r="AX11" s="1087"/>
      <c r="AY11" s="1088"/>
      <c r="AZ11" s="203"/>
      <c r="BA11" s="203"/>
      <c r="BB11" s="203"/>
      <c r="BC11" s="203"/>
      <c r="BD11" s="203"/>
      <c r="BE11" s="204"/>
      <c r="BF11" s="204"/>
      <c r="BG11" s="204"/>
      <c r="BH11" s="204"/>
      <c r="BI11" s="204"/>
      <c r="BJ11" s="204"/>
      <c r="BK11" s="204"/>
      <c r="BL11" s="204"/>
      <c r="BM11" s="204"/>
      <c r="BN11" s="204"/>
      <c r="BO11" s="204"/>
      <c r="BP11" s="204"/>
      <c r="BQ11" s="213">
        <v>5</v>
      </c>
      <c r="BR11" s="214"/>
      <c r="BS11" s="1017"/>
      <c r="BT11" s="1018"/>
      <c r="BU11" s="1018"/>
      <c r="BV11" s="1018"/>
      <c r="BW11" s="1018"/>
      <c r="BX11" s="1018"/>
      <c r="BY11" s="1018"/>
      <c r="BZ11" s="1018"/>
      <c r="CA11" s="1018"/>
      <c r="CB11" s="1018"/>
      <c r="CC11" s="1018"/>
      <c r="CD11" s="1018"/>
      <c r="CE11" s="1018"/>
      <c r="CF11" s="1018"/>
      <c r="CG11" s="1019"/>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05"/>
    </row>
    <row r="12" spans="1:131" s="206" customFormat="1" ht="26.25" customHeight="1" x14ac:dyDescent="0.15">
      <c r="A12" s="212">
        <v>6</v>
      </c>
      <c r="B12" s="1034"/>
      <c r="C12" s="1035"/>
      <c r="D12" s="1035"/>
      <c r="E12" s="1035"/>
      <c r="F12" s="1035"/>
      <c r="G12" s="1035"/>
      <c r="H12" s="1035"/>
      <c r="I12" s="1035"/>
      <c r="J12" s="1035"/>
      <c r="K12" s="1035"/>
      <c r="L12" s="1035"/>
      <c r="M12" s="1035"/>
      <c r="N12" s="1035"/>
      <c r="O12" s="1035"/>
      <c r="P12" s="1036"/>
      <c r="Q12" s="1046"/>
      <c r="R12" s="1047"/>
      <c r="S12" s="1047"/>
      <c r="T12" s="1047"/>
      <c r="U12" s="1047"/>
      <c r="V12" s="1047"/>
      <c r="W12" s="1047"/>
      <c r="X12" s="1047"/>
      <c r="Y12" s="1047"/>
      <c r="Z12" s="1047"/>
      <c r="AA12" s="1047"/>
      <c r="AB12" s="1047"/>
      <c r="AC12" s="1047"/>
      <c r="AD12" s="1047"/>
      <c r="AE12" s="1048"/>
      <c r="AF12" s="1040"/>
      <c r="AG12" s="1041"/>
      <c r="AH12" s="1041"/>
      <c r="AI12" s="1041"/>
      <c r="AJ12" s="1042"/>
      <c r="AK12" s="1089"/>
      <c r="AL12" s="1090"/>
      <c r="AM12" s="1090"/>
      <c r="AN12" s="1090"/>
      <c r="AO12" s="1090"/>
      <c r="AP12" s="1090"/>
      <c r="AQ12" s="1090"/>
      <c r="AR12" s="1090"/>
      <c r="AS12" s="1090"/>
      <c r="AT12" s="1090"/>
      <c r="AU12" s="1087"/>
      <c r="AV12" s="1087"/>
      <c r="AW12" s="1087"/>
      <c r="AX12" s="1087"/>
      <c r="AY12" s="1088"/>
      <c r="AZ12" s="203"/>
      <c r="BA12" s="203"/>
      <c r="BB12" s="203"/>
      <c r="BC12" s="203"/>
      <c r="BD12" s="203"/>
      <c r="BE12" s="204"/>
      <c r="BF12" s="204"/>
      <c r="BG12" s="204"/>
      <c r="BH12" s="204"/>
      <c r="BI12" s="204"/>
      <c r="BJ12" s="204"/>
      <c r="BK12" s="204"/>
      <c r="BL12" s="204"/>
      <c r="BM12" s="204"/>
      <c r="BN12" s="204"/>
      <c r="BO12" s="204"/>
      <c r="BP12" s="204"/>
      <c r="BQ12" s="213">
        <v>6</v>
      </c>
      <c r="BR12" s="214"/>
      <c r="BS12" s="1017"/>
      <c r="BT12" s="1018"/>
      <c r="BU12" s="1018"/>
      <c r="BV12" s="1018"/>
      <c r="BW12" s="1018"/>
      <c r="BX12" s="1018"/>
      <c r="BY12" s="1018"/>
      <c r="BZ12" s="1018"/>
      <c r="CA12" s="1018"/>
      <c r="CB12" s="1018"/>
      <c r="CC12" s="1018"/>
      <c r="CD12" s="1018"/>
      <c r="CE12" s="1018"/>
      <c r="CF12" s="1018"/>
      <c r="CG12" s="1019"/>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05"/>
    </row>
    <row r="13" spans="1:131" s="206" customFormat="1" ht="26.25" customHeight="1" x14ac:dyDescent="0.15">
      <c r="A13" s="212">
        <v>7</v>
      </c>
      <c r="B13" s="1034"/>
      <c r="C13" s="1035"/>
      <c r="D13" s="1035"/>
      <c r="E13" s="1035"/>
      <c r="F13" s="1035"/>
      <c r="G13" s="1035"/>
      <c r="H13" s="1035"/>
      <c r="I13" s="1035"/>
      <c r="J13" s="1035"/>
      <c r="K13" s="1035"/>
      <c r="L13" s="1035"/>
      <c r="M13" s="1035"/>
      <c r="N13" s="1035"/>
      <c r="O13" s="1035"/>
      <c r="P13" s="1036"/>
      <c r="Q13" s="1046"/>
      <c r="R13" s="1047"/>
      <c r="S13" s="1047"/>
      <c r="T13" s="1047"/>
      <c r="U13" s="1047"/>
      <c r="V13" s="1047"/>
      <c r="W13" s="1047"/>
      <c r="X13" s="1047"/>
      <c r="Y13" s="1047"/>
      <c r="Z13" s="1047"/>
      <c r="AA13" s="1047"/>
      <c r="AB13" s="1047"/>
      <c r="AC13" s="1047"/>
      <c r="AD13" s="1047"/>
      <c r="AE13" s="1048"/>
      <c r="AF13" s="1040"/>
      <c r="AG13" s="1041"/>
      <c r="AH13" s="1041"/>
      <c r="AI13" s="1041"/>
      <c r="AJ13" s="1042"/>
      <c r="AK13" s="1089"/>
      <c r="AL13" s="1090"/>
      <c r="AM13" s="1090"/>
      <c r="AN13" s="1090"/>
      <c r="AO13" s="1090"/>
      <c r="AP13" s="1090"/>
      <c r="AQ13" s="1090"/>
      <c r="AR13" s="1090"/>
      <c r="AS13" s="1090"/>
      <c r="AT13" s="1090"/>
      <c r="AU13" s="1087"/>
      <c r="AV13" s="1087"/>
      <c r="AW13" s="1087"/>
      <c r="AX13" s="1087"/>
      <c r="AY13" s="1088"/>
      <c r="AZ13" s="203"/>
      <c r="BA13" s="203"/>
      <c r="BB13" s="203"/>
      <c r="BC13" s="203"/>
      <c r="BD13" s="203"/>
      <c r="BE13" s="204"/>
      <c r="BF13" s="204"/>
      <c r="BG13" s="204"/>
      <c r="BH13" s="204"/>
      <c r="BI13" s="204"/>
      <c r="BJ13" s="204"/>
      <c r="BK13" s="204"/>
      <c r="BL13" s="204"/>
      <c r="BM13" s="204"/>
      <c r="BN13" s="204"/>
      <c r="BO13" s="204"/>
      <c r="BP13" s="204"/>
      <c r="BQ13" s="213">
        <v>7</v>
      </c>
      <c r="BR13" s="214"/>
      <c r="BS13" s="1017"/>
      <c r="BT13" s="1018"/>
      <c r="BU13" s="1018"/>
      <c r="BV13" s="1018"/>
      <c r="BW13" s="1018"/>
      <c r="BX13" s="1018"/>
      <c r="BY13" s="1018"/>
      <c r="BZ13" s="1018"/>
      <c r="CA13" s="1018"/>
      <c r="CB13" s="1018"/>
      <c r="CC13" s="1018"/>
      <c r="CD13" s="1018"/>
      <c r="CE13" s="1018"/>
      <c r="CF13" s="1018"/>
      <c r="CG13" s="1019"/>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05"/>
    </row>
    <row r="14" spans="1:131" s="206" customFormat="1" ht="26.25" customHeight="1" x14ac:dyDescent="0.15">
      <c r="A14" s="212">
        <v>8</v>
      </c>
      <c r="B14" s="1034"/>
      <c r="C14" s="1035"/>
      <c r="D14" s="1035"/>
      <c r="E14" s="1035"/>
      <c r="F14" s="1035"/>
      <c r="G14" s="1035"/>
      <c r="H14" s="1035"/>
      <c r="I14" s="1035"/>
      <c r="J14" s="1035"/>
      <c r="K14" s="1035"/>
      <c r="L14" s="1035"/>
      <c r="M14" s="1035"/>
      <c r="N14" s="1035"/>
      <c r="O14" s="1035"/>
      <c r="P14" s="1036"/>
      <c r="Q14" s="1046"/>
      <c r="R14" s="1047"/>
      <c r="S14" s="1047"/>
      <c r="T14" s="1047"/>
      <c r="U14" s="1047"/>
      <c r="V14" s="1047"/>
      <c r="W14" s="1047"/>
      <c r="X14" s="1047"/>
      <c r="Y14" s="1047"/>
      <c r="Z14" s="1047"/>
      <c r="AA14" s="1047"/>
      <c r="AB14" s="1047"/>
      <c r="AC14" s="1047"/>
      <c r="AD14" s="1047"/>
      <c r="AE14" s="1048"/>
      <c r="AF14" s="1040"/>
      <c r="AG14" s="1041"/>
      <c r="AH14" s="1041"/>
      <c r="AI14" s="1041"/>
      <c r="AJ14" s="1042"/>
      <c r="AK14" s="1089"/>
      <c r="AL14" s="1090"/>
      <c r="AM14" s="1090"/>
      <c r="AN14" s="1090"/>
      <c r="AO14" s="1090"/>
      <c r="AP14" s="1090"/>
      <c r="AQ14" s="1090"/>
      <c r="AR14" s="1090"/>
      <c r="AS14" s="1090"/>
      <c r="AT14" s="1090"/>
      <c r="AU14" s="1087"/>
      <c r="AV14" s="1087"/>
      <c r="AW14" s="1087"/>
      <c r="AX14" s="1087"/>
      <c r="AY14" s="1088"/>
      <c r="AZ14" s="203"/>
      <c r="BA14" s="203"/>
      <c r="BB14" s="203"/>
      <c r="BC14" s="203"/>
      <c r="BD14" s="203"/>
      <c r="BE14" s="204"/>
      <c r="BF14" s="204"/>
      <c r="BG14" s="204"/>
      <c r="BH14" s="204"/>
      <c r="BI14" s="204"/>
      <c r="BJ14" s="204"/>
      <c r="BK14" s="204"/>
      <c r="BL14" s="204"/>
      <c r="BM14" s="204"/>
      <c r="BN14" s="204"/>
      <c r="BO14" s="204"/>
      <c r="BP14" s="204"/>
      <c r="BQ14" s="213">
        <v>8</v>
      </c>
      <c r="BR14" s="214"/>
      <c r="BS14" s="1017"/>
      <c r="BT14" s="1018"/>
      <c r="BU14" s="1018"/>
      <c r="BV14" s="1018"/>
      <c r="BW14" s="1018"/>
      <c r="BX14" s="1018"/>
      <c r="BY14" s="1018"/>
      <c r="BZ14" s="1018"/>
      <c r="CA14" s="1018"/>
      <c r="CB14" s="1018"/>
      <c r="CC14" s="1018"/>
      <c r="CD14" s="1018"/>
      <c r="CE14" s="1018"/>
      <c r="CF14" s="1018"/>
      <c r="CG14" s="1019"/>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05"/>
    </row>
    <row r="15" spans="1:131" s="206" customFormat="1" ht="26.25" customHeight="1" x14ac:dyDescent="0.15">
      <c r="A15" s="212">
        <v>9</v>
      </c>
      <c r="B15" s="1034"/>
      <c r="C15" s="1035"/>
      <c r="D15" s="1035"/>
      <c r="E15" s="1035"/>
      <c r="F15" s="1035"/>
      <c r="G15" s="1035"/>
      <c r="H15" s="1035"/>
      <c r="I15" s="1035"/>
      <c r="J15" s="1035"/>
      <c r="K15" s="1035"/>
      <c r="L15" s="1035"/>
      <c r="M15" s="1035"/>
      <c r="N15" s="1035"/>
      <c r="O15" s="1035"/>
      <c r="P15" s="1036"/>
      <c r="Q15" s="1046"/>
      <c r="R15" s="1047"/>
      <c r="S15" s="1047"/>
      <c r="T15" s="1047"/>
      <c r="U15" s="1047"/>
      <c r="V15" s="1047"/>
      <c r="W15" s="1047"/>
      <c r="X15" s="1047"/>
      <c r="Y15" s="1047"/>
      <c r="Z15" s="1047"/>
      <c r="AA15" s="1047"/>
      <c r="AB15" s="1047"/>
      <c r="AC15" s="1047"/>
      <c r="AD15" s="1047"/>
      <c r="AE15" s="1048"/>
      <c r="AF15" s="1040"/>
      <c r="AG15" s="1041"/>
      <c r="AH15" s="1041"/>
      <c r="AI15" s="1041"/>
      <c r="AJ15" s="1042"/>
      <c r="AK15" s="1089"/>
      <c r="AL15" s="1090"/>
      <c r="AM15" s="1090"/>
      <c r="AN15" s="1090"/>
      <c r="AO15" s="1090"/>
      <c r="AP15" s="1090"/>
      <c r="AQ15" s="1090"/>
      <c r="AR15" s="1090"/>
      <c r="AS15" s="1090"/>
      <c r="AT15" s="1090"/>
      <c r="AU15" s="1087"/>
      <c r="AV15" s="1087"/>
      <c r="AW15" s="1087"/>
      <c r="AX15" s="1087"/>
      <c r="AY15" s="1088"/>
      <c r="AZ15" s="203"/>
      <c r="BA15" s="203"/>
      <c r="BB15" s="203"/>
      <c r="BC15" s="203"/>
      <c r="BD15" s="203"/>
      <c r="BE15" s="204"/>
      <c r="BF15" s="204"/>
      <c r="BG15" s="204"/>
      <c r="BH15" s="204"/>
      <c r="BI15" s="204"/>
      <c r="BJ15" s="204"/>
      <c r="BK15" s="204"/>
      <c r="BL15" s="204"/>
      <c r="BM15" s="204"/>
      <c r="BN15" s="204"/>
      <c r="BO15" s="204"/>
      <c r="BP15" s="204"/>
      <c r="BQ15" s="213">
        <v>9</v>
      </c>
      <c r="BR15" s="214"/>
      <c r="BS15" s="1017"/>
      <c r="BT15" s="1018"/>
      <c r="BU15" s="1018"/>
      <c r="BV15" s="1018"/>
      <c r="BW15" s="1018"/>
      <c r="BX15" s="1018"/>
      <c r="BY15" s="1018"/>
      <c r="BZ15" s="1018"/>
      <c r="CA15" s="1018"/>
      <c r="CB15" s="1018"/>
      <c r="CC15" s="1018"/>
      <c r="CD15" s="1018"/>
      <c r="CE15" s="1018"/>
      <c r="CF15" s="1018"/>
      <c r="CG15" s="1019"/>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05"/>
    </row>
    <row r="16" spans="1:131" s="206" customFormat="1" ht="26.25" customHeight="1" x14ac:dyDescent="0.15">
      <c r="A16" s="212">
        <v>10</v>
      </c>
      <c r="B16" s="1034"/>
      <c r="C16" s="1035"/>
      <c r="D16" s="1035"/>
      <c r="E16" s="1035"/>
      <c r="F16" s="1035"/>
      <c r="G16" s="1035"/>
      <c r="H16" s="1035"/>
      <c r="I16" s="1035"/>
      <c r="J16" s="1035"/>
      <c r="K16" s="1035"/>
      <c r="L16" s="1035"/>
      <c r="M16" s="1035"/>
      <c r="N16" s="1035"/>
      <c r="O16" s="1035"/>
      <c r="P16" s="1036"/>
      <c r="Q16" s="1046"/>
      <c r="R16" s="1047"/>
      <c r="S16" s="1047"/>
      <c r="T16" s="1047"/>
      <c r="U16" s="1047"/>
      <c r="V16" s="1047"/>
      <c r="W16" s="1047"/>
      <c r="X16" s="1047"/>
      <c r="Y16" s="1047"/>
      <c r="Z16" s="1047"/>
      <c r="AA16" s="1047"/>
      <c r="AB16" s="1047"/>
      <c r="AC16" s="1047"/>
      <c r="AD16" s="1047"/>
      <c r="AE16" s="1048"/>
      <c r="AF16" s="1040"/>
      <c r="AG16" s="1041"/>
      <c r="AH16" s="1041"/>
      <c r="AI16" s="1041"/>
      <c r="AJ16" s="1042"/>
      <c r="AK16" s="1089"/>
      <c r="AL16" s="1090"/>
      <c r="AM16" s="1090"/>
      <c r="AN16" s="1090"/>
      <c r="AO16" s="1090"/>
      <c r="AP16" s="1090"/>
      <c r="AQ16" s="1090"/>
      <c r="AR16" s="1090"/>
      <c r="AS16" s="1090"/>
      <c r="AT16" s="1090"/>
      <c r="AU16" s="1087"/>
      <c r="AV16" s="1087"/>
      <c r="AW16" s="1087"/>
      <c r="AX16" s="1087"/>
      <c r="AY16" s="1088"/>
      <c r="AZ16" s="203"/>
      <c r="BA16" s="203"/>
      <c r="BB16" s="203"/>
      <c r="BC16" s="203"/>
      <c r="BD16" s="203"/>
      <c r="BE16" s="204"/>
      <c r="BF16" s="204"/>
      <c r="BG16" s="204"/>
      <c r="BH16" s="204"/>
      <c r="BI16" s="204"/>
      <c r="BJ16" s="204"/>
      <c r="BK16" s="204"/>
      <c r="BL16" s="204"/>
      <c r="BM16" s="204"/>
      <c r="BN16" s="204"/>
      <c r="BO16" s="204"/>
      <c r="BP16" s="204"/>
      <c r="BQ16" s="213">
        <v>10</v>
      </c>
      <c r="BR16" s="214"/>
      <c r="BS16" s="1017"/>
      <c r="BT16" s="1018"/>
      <c r="BU16" s="1018"/>
      <c r="BV16" s="1018"/>
      <c r="BW16" s="1018"/>
      <c r="BX16" s="1018"/>
      <c r="BY16" s="1018"/>
      <c r="BZ16" s="1018"/>
      <c r="CA16" s="1018"/>
      <c r="CB16" s="1018"/>
      <c r="CC16" s="1018"/>
      <c r="CD16" s="1018"/>
      <c r="CE16" s="1018"/>
      <c r="CF16" s="1018"/>
      <c r="CG16" s="1019"/>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05"/>
    </row>
    <row r="17" spans="1:131" s="206" customFormat="1" ht="26.25" customHeight="1" x14ac:dyDescent="0.15">
      <c r="A17" s="212">
        <v>11</v>
      </c>
      <c r="B17" s="1034"/>
      <c r="C17" s="1035"/>
      <c r="D17" s="1035"/>
      <c r="E17" s="1035"/>
      <c r="F17" s="1035"/>
      <c r="G17" s="1035"/>
      <c r="H17" s="1035"/>
      <c r="I17" s="1035"/>
      <c r="J17" s="1035"/>
      <c r="K17" s="1035"/>
      <c r="L17" s="1035"/>
      <c r="M17" s="1035"/>
      <c r="N17" s="1035"/>
      <c r="O17" s="1035"/>
      <c r="P17" s="1036"/>
      <c r="Q17" s="1046"/>
      <c r="R17" s="1047"/>
      <c r="S17" s="1047"/>
      <c r="T17" s="1047"/>
      <c r="U17" s="1047"/>
      <c r="V17" s="1047"/>
      <c r="W17" s="1047"/>
      <c r="X17" s="1047"/>
      <c r="Y17" s="1047"/>
      <c r="Z17" s="1047"/>
      <c r="AA17" s="1047"/>
      <c r="AB17" s="1047"/>
      <c r="AC17" s="1047"/>
      <c r="AD17" s="1047"/>
      <c r="AE17" s="1048"/>
      <c r="AF17" s="1040"/>
      <c r="AG17" s="1041"/>
      <c r="AH17" s="1041"/>
      <c r="AI17" s="1041"/>
      <c r="AJ17" s="1042"/>
      <c r="AK17" s="1089"/>
      <c r="AL17" s="1090"/>
      <c r="AM17" s="1090"/>
      <c r="AN17" s="1090"/>
      <c r="AO17" s="1090"/>
      <c r="AP17" s="1090"/>
      <c r="AQ17" s="1090"/>
      <c r="AR17" s="1090"/>
      <c r="AS17" s="1090"/>
      <c r="AT17" s="1090"/>
      <c r="AU17" s="1087"/>
      <c r="AV17" s="1087"/>
      <c r="AW17" s="1087"/>
      <c r="AX17" s="1087"/>
      <c r="AY17" s="1088"/>
      <c r="AZ17" s="203"/>
      <c r="BA17" s="203"/>
      <c r="BB17" s="203"/>
      <c r="BC17" s="203"/>
      <c r="BD17" s="203"/>
      <c r="BE17" s="204"/>
      <c r="BF17" s="204"/>
      <c r="BG17" s="204"/>
      <c r="BH17" s="204"/>
      <c r="BI17" s="204"/>
      <c r="BJ17" s="204"/>
      <c r="BK17" s="204"/>
      <c r="BL17" s="204"/>
      <c r="BM17" s="204"/>
      <c r="BN17" s="204"/>
      <c r="BO17" s="204"/>
      <c r="BP17" s="204"/>
      <c r="BQ17" s="213">
        <v>11</v>
      </c>
      <c r="BR17" s="214"/>
      <c r="BS17" s="1017"/>
      <c r="BT17" s="1018"/>
      <c r="BU17" s="1018"/>
      <c r="BV17" s="1018"/>
      <c r="BW17" s="1018"/>
      <c r="BX17" s="1018"/>
      <c r="BY17" s="1018"/>
      <c r="BZ17" s="1018"/>
      <c r="CA17" s="1018"/>
      <c r="CB17" s="1018"/>
      <c r="CC17" s="1018"/>
      <c r="CD17" s="1018"/>
      <c r="CE17" s="1018"/>
      <c r="CF17" s="1018"/>
      <c r="CG17" s="1019"/>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05"/>
    </row>
    <row r="18" spans="1:131" s="206" customFormat="1" ht="26.25" customHeight="1" x14ac:dyDescent="0.15">
      <c r="A18" s="212">
        <v>12</v>
      </c>
      <c r="B18" s="1034"/>
      <c r="C18" s="1035"/>
      <c r="D18" s="1035"/>
      <c r="E18" s="1035"/>
      <c r="F18" s="1035"/>
      <c r="G18" s="1035"/>
      <c r="H18" s="1035"/>
      <c r="I18" s="1035"/>
      <c r="J18" s="1035"/>
      <c r="K18" s="1035"/>
      <c r="L18" s="1035"/>
      <c r="M18" s="1035"/>
      <c r="N18" s="1035"/>
      <c r="O18" s="1035"/>
      <c r="P18" s="1036"/>
      <c r="Q18" s="1046"/>
      <c r="R18" s="1047"/>
      <c r="S18" s="1047"/>
      <c r="T18" s="1047"/>
      <c r="U18" s="1047"/>
      <c r="V18" s="1047"/>
      <c r="W18" s="1047"/>
      <c r="X18" s="1047"/>
      <c r="Y18" s="1047"/>
      <c r="Z18" s="1047"/>
      <c r="AA18" s="1047"/>
      <c r="AB18" s="1047"/>
      <c r="AC18" s="1047"/>
      <c r="AD18" s="1047"/>
      <c r="AE18" s="1048"/>
      <c r="AF18" s="1040"/>
      <c r="AG18" s="1041"/>
      <c r="AH18" s="1041"/>
      <c r="AI18" s="1041"/>
      <c r="AJ18" s="1042"/>
      <c r="AK18" s="1089"/>
      <c r="AL18" s="1090"/>
      <c r="AM18" s="1090"/>
      <c r="AN18" s="1090"/>
      <c r="AO18" s="1090"/>
      <c r="AP18" s="1090"/>
      <c r="AQ18" s="1090"/>
      <c r="AR18" s="1090"/>
      <c r="AS18" s="1090"/>
      <c r="AT18" s="1090"/>
      <c r="AU18" s="1087"/>
      <c r="AV18" s="1087"/>
      <c r="AW18" s="1087"/>
      <c r="AX18" s="1087"/>
      <c r="AY18" s="1088"/>
      <c r="AZ18" s="203"/>
      <c r="BA18" s="203"/>
      <c r="BB18" s="203"/>
      <c r="BC18" s="203"/>
      <c r="BD18" s="203"/>
      <c r="BE18" s="204"/>
      <c r="BF18" s="204"/>
      <c r="BG18" s="204"/>
      <c r="BH18" s="204"/>
      <c r="BI18" s="204"/>
      <c r="BJ18" s="204"/>
      <c r="BK18" s="204"/>
      <c r="BL18" s="204"/>
      <c r="BM18" s="204"/>
      <c r="BN18" s="204"/>
      <c r="BO18" s="204"/>
      <c r="BP18" s="204"/>
      <c r="BQ18" s="213">
        <v>12</v>
      </c>
      <c r="BR18" s="214"/>
      <c r="BS18" s="1017"/>
      <c r="BT18" s="1018"/>
      <c r="BU18" s="1018"/>
      <c r="BV18" s="1018"/>
      <c r="BW18" s="1018"/>
      <c r="BX18" s="1018"/>
      <c r="BY18" s="1018"/>
      <c r="BZ18" s="1018"/>
      <c r="CA18" s="1018"/>
      <c r="CB18" s="1018"/>
      <c r="CC18" s="1018"/>
      <c r="CD18" s="1018"/>
      <c r="CE18" s="1018"/>
      <c r="CF18" s="1018"/>
      <c r="CG18" s="1019"/>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05"/>
    </row>
    <row r="19" spans="1:131" s="206" customFormat="1" ht="26.25" customHeight="1" x14ac:dyDescent="0.15">
      <c r="A19" s="212">
        <v>13</v>
      </c>
      <c r="B19" s="1034"/>
      <c r="C19" s="1035"/>
      <c r="D19" s="1035"/>
      <c r="E19" s="1035"/>
      <c r="F19" s="1035"/>
      <c r="G19" s="1035"/>
      <c r="H19" s="1035"/>
      <c r="I19" s="1035"/>
      <c r="J19" s="1035"/>
      <c r="K19" s="1035"/>
      <c r="L19" s="1035"/>
      <c r="M19" s="1035"/>
      <c r="N19" s="1035"/>
      <c r="O19" s="1035"/>
      <c r="P19" s="1036"/>
      <c r="Q19" s="1046"/>
      <c r="R19" s="1047"/>
      <c r="S19" s="1047"/>
      <c r="T19" s="1047"/>
      <c r="U19" s="1047"/>
      <c r="V19" s="1047"/>
      <c r="W19" s="1047"/>
      <c r="X19" s="1047"/>
      <c r="Y19" s="1047"/>
      <c r="Z19" s="1047"/>
      <c r="AA19" s="1047"/>
      <c r="AB19" s="1047"/>
      <c r="AC19" s="1047"/>
      <c r="AD19" s="1047"/>
      <c r="AE19" s="1048"/>
      <c r="AF19" s="1040"/>
      <c r="AG19" s="1041"/>
      <c r="AH19" s="1041"/>
      <c r="AI19" s="1041"/>
      <c r="AJ19" s="1042"/>
      <c r="AK19" s="1089"/>
      <c r="AL19" s="1090"/>
      <c r="AM19" s="1090"/>
      <c r="AN19" s="1090"/>
      <c r="AO19" s="1090"/>
      <c r="AP19" s="1090"/>
      <c r="AQ19" s="1090"/>
      <c r="AR19" s="1090"/>
      <c r="AS19" s="1090"/>
      <c r="AT19" s="1090"/>
      <c r="AU19" s="1087"/>
      <c r="AV19" s="1087"/>
      <c r="AW19" s="1087"/>
      <c r="AX19" s="1087"/>
      <c r="AY19" s="1088"/>
      <c r="AZ19" s="203"/>
      <c r="BA19" s="203"/>
      <c r="BB19" s="203"/>
      <c r="BC19" s="203"/>
      <c r="BD19" s="203"/>
      <c r="BE19" s="204"/>
      <c r="BF19" s="204"/>
      <c r="BG19" s="204"/>
      <c r="BH19" s="204"/>
      <c r="BI19" s="204"/>
      <c r="BJ19" s="204"/>
      <c r="BK19" s="204"/>
      <c r="BL19" s="204"/>
      <c r="BM19" s="204"/>
      <c r="BN19" s="204"/>
      <c r="BO19" s="204"/>
      <c r="BP19" s="204"/>
      <c r="BQ19" s="213">
        <v>13</v>
      </c>
      <c r="BR19" s="214"/>
      <c r="BS19" s="1017"/>
      <c r="BT19" s="1018"/>
      <c r="BU19" s="1018"/>
      <c r="BV19" s="1018"/>
      <c r="BW19" s="1018"/>
      <c r="BX19" s="1018"/>
      <c r="BY19" s="1018"/>
      <c r="BZ19" s="1018"/>
      <c r="CA19" s="1018"/>
      <c r="CB19" s="1018"/>
      <c r="CC19" s="1018"/>
      <c r="CD19" s="1018"/>
      <c r="CE19" s="1018"/>
      <c r="CF19" s="1018"/>
      <c r="CG19" s="1019"/>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05"/>
    </row>
    <row r="20" spans="1:131" s="206" customFormat="1" ht="26.25" customHeight="1" x14ac:dyDescent="0.15">
      <c r="A20" s="212">
        <v>14</v>
      </c>
      <c r="B20" s="1034"/>
      <c r="C20" s="1035"/>
      <c r="D20" s="1035"/>
      <c r="E20" s="1035"/>
      <c r="F20" s="1035"/>
      <c r="G20" s="1035"/>
      <c r="H20" s="1035"/>
      <c r="I20" s="1035"/>
      <c r="J20" s="1035"/>
      <c r="K20" s="1035"/>
      <c r="L20" s="1035"/>
      <c r="M20" s="1035"/>
      <c r="N20" s="1035"/>
      <c r="O20" s="1035"/>
      <c r="P20" s="1036"/>
      <c r="Q20" s="1046"/>
      <c r="R20" s="1047"/>
      <c r="S20" s="1047"/>
      <c r="T20" s="1047"/>
      <c r="U20" s="1047"/>
      <c r="V20" s="1047"/>
      <c r="W20" s="1047"/>
      <c r="X20" s="1047"/>
      <c r="Y20" s="1047"/>
      <c r="Z20" s="1047"/>
      <c r="AA20" s="1047"/>
      <c r="AB20" s="1047"/>
      <c r="AC20" s="1047"/>
      <c r="AD20" s="1047"/>
      <c r="AE20" s="1048"/>
      <c r="AF20" s="1040"/>
      <c r="AG20" s="1041"/>
      <c r="AH20" s="1041"/>
      <c r="AI20" s="1041"/>
      <c r="AJ20" s="1042"/>
      <c r="AK20" s="1089"/>
      <c r="AL20" s="1090"/>
      <c r="AM20" s="1090"/>
      <c r="AN20" s="1090"/>
      <c r="AO20" s="1090"/>
      <c r="AP20" s="1090"/>
      <c r="AQ20" s="1090"/>
      <c r="AR20" s="1090"/>
      <c r="AS20" s="1090"/>
      <c r="AT20" s="1090"/>
      <c r="AU20" s="1087"/>
      <c r="AV20" s="1087"/>
      <c r="AW20" s="1087"/>
      <c r="AX20" s="1087"/>
      <c r="AY20" s="1088"/>
      <c r="AZ20" s="203"/>
      <c r="BA20" s="203"/>
      <c r="BB20" s="203"/>
      <c r="BC20" s="203"/>
      <c r="BD20" s="203"/>
      <c r="BE20" s="204"/>
      <c r="BF20" s="204"/>
      <c r="BG20" s="204"/>
      <c r="BH20" s="204"/>
      <c r="BI20" s="204"/>
      <c r="BJ20" s="204"/>
      <c r="BK20" s="204"/>
      <c r="BL20" s="204"/>
      <c r="BM20" s="204"/>
      <c r="BN20" s="204"/>
      <c r="BO20" s="204"/>
      <c r="BP20" s="204"/>
      <c r="BQ20" s="213">
        <v>14</v>
      </c>
      <c r="BR20" s="214"/>
      <c r="BS20" s="1017"/>
      <c r="BT20" s="1018"/>
      <c r="BU20" s="1018"/>
      <c r="BV20" s="1018"/>
      <c r="BW20" s="1018"/>
      <c r="BX20" s="1018"/>
      <c r="BY20" s="1018"/>
      <c r="BZ20" s="1018"/>
      <c r="CA20" s="1018"/>
      <c r="CB20" s="1018"/>
      <c r="CC20" s="1018"/>
      <c r="CD20" s="1018"/>
      <c r="CE20" s="1018"/>
      <c r="CF20" s="1018"/>
      <c r="CG20" s="1019"/>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05"/>
    </row>
    <row r="21" spans="1:131" s="206" customFormat="1" ht="26.25" customHeight="1" thickBot="1" x14ac:dyDescent="0.2">
      <c r="A21" s="212">
        <v>15</v>
      </c>
      <c r="B21" s="1034"/>
      <c r="C21" s="1035"/>
      <c r="D21" s="1035"/>
      <c r="E21" s="1035"/>
      <c r="F21" s="1035"/>
      <c r="G21" s="1035"/>
      <c r="H21" s="1035"/>
      <c r="I21" s="1035"/>
      <c r="J21" s="1035"/>
      <c r="K21" s="1035"/>
      <c r="L21" s="1035"/>
      <c r="M21" s="1035"/>
      <c r="N21" s="1035"/>
      <c r="O21" s="1035"/>
      <c r="P21" s="1036"/>
      <c r="Q21" s="1046"/>
      <c r="R21" s="1047"/>
      <c r="S21" s="1047"/>
      <c r="T21" s="1047"/>
      <c r="U21" s="1047"/>
      <c r="V21" s="1047"/>
      <c r="W21" s="1047"/>
      <c r="X21" s="1047"/>
      <c r="Y21" s="1047"/>
      <c r="Z21" s="1047"/>
      <c r="AA21" s="1047"/>
      <c r="AB21" s="1047"/>
      <c r="AC21" s="1047"/>
      <c r="AD21" s="1047"/>
      <c r="AE21" s="1048"/>
      <c r="AF21" s="1040"/>
      <c r="AG21" s="1041"/>
      <c r="AH21" s="1041"/>
      <c r="AI21" s="1041"/>
      <c r="AJ21" s="1042"/>
      <c r="AK21" s="1089"/>
      <c r="AL21" s="1090"/>
      <c r="AM21" s="1090"/>
      <c r="AN21" s="1090"/>
      <c r="AO21" s="1090"/>
      <c r="AP21" s="1090"/>
      <c r="AQ21" s="1090"/>
      <c r="AR21" s="1090"/>
      <c r="AS21" s="1090"/>
      <c r="AT21" s="1090"/>
      <c r="AU21" s="1087"/>
      <c r="AV21" s="1087"/>
      <c r="AW21" s="1087"/>
      <c r="AX21" s="1087"/>
      <c r="AY21" s="1088"/>
      <c r="AZ21" s="203"/>
      <c r="BA21" s="203"/>
      <c r="BB21" s="203"/>
      <c r="BC21" s="203"/>
      <c r="BD21" s="203"/>
      <c r="BE21" s="204"/>
      <c r="BF21" s="204"/>
      <c r="BG21" s="204"/>
      <c r="BH21" s="204"/>
      <c r="BI21" s="204"/>
      <c r="BJ21" s="204"/>
      <c r="BK21" s="204"/>
      <c r="BL21" s="204"/>
      <c r="BM21" s="204"/>
      <c r="BN21" s="204"/>
      <c r="BO21" s="204"/>
      <c r="BP21" s="204"/>
      <c r="BQ21" s="213">
        <v>15</v>
      </c>
      <c r="BR21" s="214"/>
      <c r="BS21" s="1017"/>
      <c r="BT21" s="1018"/>
      <c r="BU21" s="1018"/>
      <c r="BV21" s="1018"/>
      <c r="BW21" s="1018"/>
      <c r="BX21" s="1018"/>
      <c r="BY21" s="1018"/>
      <c r="BZ21" s="1018"/>
      <c r="CA21" s="1018"/>
      <c r="CB21" s="1018"/>
      <c r="CC21" s="1018"/>
      <c r="CD21" s="1018"/>
      <c r="CE21" s="1018"/>
      <c r="CF21" s="1018"/>
      <c r="CG21" s="1019"/>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05"/>
    </row>
    <row r="22" spans="1:131" s="206" customFormat="1" ht="26.25" customHeight="1" x14ac:dyDescent="0.15">
      <c r="A22" s="212">
        <v>16</v>
      </c>
      <c r="B22" s="1034"/>
      <c r="C22" s="1035"/>
      <c r="D22" s="1035"/>
      <c r="E22" s="1035"/>
      <c r="F22" s="1035"/>
      <c r="G22" s="1035"/>
      <c r="H22" s="1035"/>
      <c r="I22" s="1035"/>
      <c r="J22" s="1035"/>
      <c r="K22" s="1035"/>
      <c r="L22" s="1035"/>
      <c r="M22" s="1035"/>
      <c r="N22" s="1035"/>
      <c r="O22" s="1035"/>
      <c r="P22" s="1036"/>
      <c r="Q22" s="1084"/>
      <c r="R22" s="1085"/>
      <c r="S22" s="1085"/>
      <c r="T22" s="1085"/>
      <c r="U22" s="1085"/>
      <c r="V22" s="1085"/>
      <c r="W22" s="1085"/>
      <c r="X22" s="1085"/>
      <c r="Y22" s="1085"/>
      <c r="Z22" s="1085"/>
      <c r="AA22" s="1085"/>
      <c r="AB22" s="1085"/>
      <c r="AC22" s="1085"/>
      <c r="AD22" s="1085"/>
      <c r="AE22" s="1086"/>
      <c r="AF22" s="1040"/>
      <c r="AG22" s="1041"/>
      <c r="AH22" s="1041"/>
      <c r="AI22" s="1041"/>
      <c r="AJ22" s="1042"/>
      <c r="AK22" s="1080"/>
      <c r="AL22" s="1081"/>
      <c r="AM22" s="1081"/>
      <c r="AN22" s="1081"/>
      <c r="AO22" s="1081"/>
      <c r="AP22" s="1081"/>
      <c r="AQ22" s="1081"/>
      <c r="AR22" s="1081"/>
      <c r="AS22" s="1081"/>
      <c r="AT22" s="1081"/>
      <c r="AU22" s="1082"/>
      <c r="AV22" s="1082"/>
      <c r="AW22" s="1082"/>
      <c r="AX22" s="1082"/>
      <c r="AY22" s="1083"/>
      <c r="AZ22" s="1032" t="s">
        <v>370</v>
      </c>
      <c r="BA22" s="1032"/>
      <c r="BB22" s="1032"/>
      <c r="BC22" s="1032"/>
      <c r="BD22" s="1033"/>
      <c r="BE22" s="204"/>
      <c r="BF22" s="204"/>
      <c r="BG22" s="204"/>
      <c r="BH22" s="204"/>
      <c r="BI22" s="204"/>
      <c r="BJ22" s="204"/>
      <c r="BK22" s="204"/>
      <c r="BL22" s="204"/>
      <c r="BM22" s="204"/>
      <c r="BN22" s="204"/>
      <c r="BO22" s="204"/>
      <c r="BP22" s="204"/>
      <c r="BQ22" s="213">
        <v>16</v>
      </c>
      <c r="BR22" s="214"/>
      <c r="BS22" s="1017"/>
      <c r="BT22" s="1018"/>
      <c r="BU22" s="1018"/>
      <c r="BV22" s="1018"/>
      <c r="BW22" s="1018"/>
      <c r="BX22" s="1018"/>
      <c r="BY22" s="1018"/>
      <c r="BZ22" s="1018"/>
      <c r="CA22" s="1018"/>
      <c r="CB22" s="1018"/>
      <c r="CC22" s="1018"/>
      <c r="CD22" s="1018"/>
      <c r="CE22" s="1018"/>
      <c r="CF22" s="1018"/>
      <c r="CG22" s="1019"/>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71">
        <v>7476</v>
      </c>
      <c r="R23" s="1072"/>
      <c r="S23" s="1072"/>
      <c r="T23" s="1072"/>
      <c r="U23" s="1072"/>
      <c r="V23" s="1072">
        <v>7289</v>
      </c>
      <c r="W23" s="1072"/>
      <c r="X23" s="1072"/>
      <c r="Y23" s="1072"/>
      <c r="Z23" s="1072"/>
      <c r="AA23" s="1072">
        <v>187</v>
      </c>
      <c r="AB23" s="1072"/>
      <c r="AC23" s="1072"/>
      <c r="AD23" s="1072"/>
      <c r="AE23" s="1073"/>
      <c r="AF23" s="1074">
        <v>122</v>
      </c>
      <c r="AG23" s="1072"/>
      <c r="AH23" s="1072"/>
      <c r="AI23" s="1072"/>
      <c r="AJ23" s="1075"/>
      <c r="AK23" s="1076"/>
      <c r="AL23" s="1077"/>
      <c r="AM23" s="1077"/>
      <c r="AN23" s="1077"/>
      <c r="AO23" s="1077"/>
      <c r="AP23" s="1072">
        <v>11611</v>
      </c>
      <c r="AQ23" s="1072"/>
      <c r="AR23" s="1072"/>
      <c r="AS23" s="1072"/>
      <c r="AT23" s="1072"/>
      <c r="AU23" s="1078"/>
      <c r="AV23" s="1078"/>
      <c r="AW23" s="1078"/>
      <c r="AX23" s="1078"/>
      <c r="AY23" s="1079"/>
      <c r="AZ23" s="1068" t="s">
        <v>111</v>
      </c>
      <c r="BA23" s="1069"/>
      <c r="BB23" s="1069"/>
      <c r="BC23" s="1069"/>
      <c r="BD23" s="1070"/>
      <c r="BE23" s="204"/>
      <c r="BF23" s="204"/>
      <c r="BG23" s="204"/>
      <c r="BH23" s="204"/>
      <c r="BI23" s="204"/>
      <c r="BJ23" s="204"/>
      <c r="BK23" s="204"/>
      <c r="BL23" s="204"/>
      <c r="BM23" s="204"/>
      <c r="BN23" s="204"/>
      <c r="BO23" s="204"/>
      <c r="BP23" s="204"/>
      <c r="BQ23" s="213">
        <v>17</v>
      </c>
      <c r="BR23" s="214"/>
      <c r="BS23" s="1017"/>
      <c r="BT23" s="1018"/>
      <c r="BU23" s="1018"/>
      <c r="BV23" s="1018"/>
      <c r="BW23" s="1018"/>
      <c r="BX23" s="1018"/>
      <c r="BY23" s="1018"/>
      <c r="BZ23" s="1018"/>
      <c r="CA23" s="1018"/>
      <c r="CB23" s="1018"/>
      <c r="CC23" s="1018"/>
      <c r="CD23" s="1018"/>
      <c r="CE23" s="1018"/>
      <c r="CF23" s="1018"/>
      <c r="CG23" s="1019"/>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05"/>
    </row>
    <row r="24" spans="1:131" s="206" customFormat="1" ht="26.25" customHeight="1" x14ac:dyDescent="0.15">
      <c r="A24" s="1067" t="s">
        <v>373</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3"/>
      <c r="BA24" s="203"/>
      <c r="BB24" s="203"/>
      <c r="BC24" s="203"/>
      <c r="BD24" s="203"/>
      <c r="BE24" s="204"/>
      <c r="BF24" s="204"/>
      <c r="BG24" s="204"/>
      <c r="BH24" s="204"/>
      <c r="BI24" s="204"/>
      <c r="BJ24" s="204"/>
      <c r="BK24" s="204"/>
      <c r="BL24" s="204"/>
      <c r="BM24" s="204"/>
      <c r="BN24" s="204"/>
      <c r="BO24" s="204"/>
      <c r="BP24" s="204"/>
      <c r="BQ24" s="213">
        <v>18</v>
      </c>
      <c r="BR24" s="214"/>
      <c r="BS24" s="1017"/>
      <c r="BT24" s="1018"/>
      <c r="BU24" s="1018"/>
      <c r="BV24" s="1018"/>
      <c r="BW24" s="1018"/>
      <c r="BX24" s="1018"/>
      <c r="BY24" s="1018"/>
      <c r="BZ24" s="1018"/>
      <c r="CA24" s="1018"/>
      <c r="CB24" s="1018"/>
      <c r="CC24" s="1018"/>
      <c r="CD24" s="1018"/>
      <c r="CE24" s="1018"/>
      <c r="CF24" s="1018"/>
      <c r="CG24" s="1019"/>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05"/>
    </row>
    <row r="25" spans="1:131" s="198" customFormat="1" ht="26.25" customHeight="1" thickBot="1" x14ac:dyDescent="0.2">
      <c r="A25" s="1066" t="s">
        <v>374</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03"/>
      <c r="BK25" s="203"/>
      <c r="BL25" s="203"/>
      <c r="BM25" s="203"/>
      <c r="BN25" s="203"/>
      <c r="BO25" s="216"/>
      <c r="BP25" s="216"/>
      <c r="BQ25" s="213">
        <v>19</v>
      </c>
      <c r="BR25" s="214"/>
      <c r="BS25" s="1017"/>
      <c r="BT25" s="1018"/>
      <c r="BU25" s="1018"/>
      <c r="BV25" s="1018"/>
      <c r="BW25" s="1018"/>
      <c r="BX25" s="1018"/>
      <c r="BY25" s="1018"/>
      <c r="BZ25" s="1018"/>
      <c r="CA25" s="1018"/>
      <c r="CB25" s="1018"/>
      <c r="CC25" s="1018"/>
      <c r="CD25" s="1018"/>
      <c r="CE25" s="1018"/>
      <c r="CF25" s="1018"/>
      <c r="CG25" s="1019"/>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197"/>
    </row>
    <row r="26" spans="1:131" s="198" customFormat="1" ht="26.25" customHeight="1" x14ac:dyDescent="0.15">
      <c r="A26" s="998" t="s">
        <v>350</v>
      </c>
      <c r="B26" s="999"/>
      <c r="C26" s="999"/>
      <c r="D26" s="999"/>
      <c r="E26" s="999"/>
      <c r="F26" s="999"/>
      <c r="G26" s="999"/>
      <c r="H26" s="999"/>
      <c r="I26" s="999"/>
      <c r="J26" s="999"/>
      <c r="K26" s="999"/>
      <c r="L26" s="999"/>
      <c r="M26" s="999"/>
      <c r="N26" s="999"/>
      <c r="O26" s="999"/>
      <c r="P26" s="1000"/>
      <c r="Q26" s="1004" t="s">
        <v>375</v>
      </c>
      <c r="R26" s="1005"/>
      <c r="S26" s="1005"/>
      <c r="T26" s="1005"/>
      <c r="U26" s="1006"/>
      <c r="V26" s="1004" t="s">
        <v>376</v>
      </c>
      <c r="W26" s="1005"/>
      <c r="X26" s="1005"/>
      <c r="Y26" s="1005"/>
      <c r="Z26" s="1006"/>
      <c r="AA26" s="1004" t="s">
        <v>377</v>
      </c>
      <c r="AB26" s="1005"/>
      <c r="AC26" s="1005"/>
      <c r="AD26" s="1005"/>
      <c r="AE26" s="1005"/>
      <c r="AF26" s="1062" t="s">
        <v>378</v>
      </c>
      <c r="AG26" s="1011"/>
      <c r="AH26" s="1011"/>
      <c r="AI26" s="1011"/>
      <c r="AJ26" s="1063"/>
      <c r="AK26" s="1005" t="s">
        <v>379</v>
      </c>
      <c r="AL26" s="1005"/>
      <c r="AM26" s="1005"/>
      <c r="AN26" s="1005"/>
      <c r="AO26" s="1006"/>
      <c r="AP26" s="1004" t="s">
        <v>380</v>
      </c>
      <c r="AQ26" s="1005"/>
      <c r="AR26" s="1005"/>
      <c r="AS26" s="1005"/>
      <c r="AT26" s="1006"/>
      <c r="AU26" s="1004" t="s">
        <v>381</v>
      </c>
      <c r="AV26" s="1005"/>
      <c r="AW26" s="1005"/>
      <c r="AX26" s="1005"/>
      <c r="AY26" s="1006"/>
      <c r="AZ26" s="1004" t="s">
        <v>382</v>
      </c>
      <c r="BA26" s="1005"/>
      <c r="BB26" s="1005"/>
      <c r="BC26" s="1005"/>
      <c r="BD26" s="1006"/>
      <c r="BE26" s="1004" t="s">
        <v>357</v>
      </c>
      <c r="BF26" s="1005"/>
      <c r="BG26" s="1005"/>
      <c r="BH26" s="1005"/>
      <c r="BI26" s="1020"/>
      <c r="BJ26" s="203"/>
      <c r="BK26" s="203"/>
      <c r="BL26" s="203"/>
      <c r="BM26" s="203"/>
      <c r="BN26" s="203"/>
      <c r="BO26" s="216"/>
      <c r="BP26" s="216"/>
      <c r="BQ26" s="213">
        <v>20</v>
      </c>
      <c r="BR26" s="214"/>
      <c r="BS26" s="1017"/>
      <c r="BT26" s="1018"/>
      <c r="BU26" s="1018"/>
      <c r="BV26" s="1018"/>
      <c r="BW26" s="1018"/>
      <c r="BX26" s="1018"/>
      <c r="BY26" s="1018"/>
      <c r="BZ26" s="1018"/>
      <c r="CA26" s="1018"/>
      <c r="CB26" s="1018"/>
      <c r="CC26" s="1018"/>
      <c r="CD26" s="1018"/>
      <c r="CE26" s="1018"/>
      <c r="CF26" s="1018"/>
      <c r="CG26" s="1019"/>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197"/>
    </row>
    <row r="27" spans="1:131" s="198" customFormat="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4"/>
      <c r="AG27" s="1014"/>
      <c r="AH27" s="1014"/>
      <c r="AI27" s="1014"/>
      <c r="AJ27" s="1065"/>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21"/>
      <c r="BJ27" s="203"/>
      <c r="BK27" s="203"/>
      <c r="BL27" s="203"/>
      <c r="BM27" s="203"/>
      <c r="BN27" s="203"/>
      <c r="BO27" s="216"/>
      <c r="BP27" s="216"/>
      <c r="BQ27" s="213">
        <v>21</v>
      </c>
      <c r="BR27" s="214"/>
      <c r="BS27" s="1017"/>
      <c r="BT27" s="1018"/>
      <c r="BU27" s="1018"/>
      <c r="BV27" s="1018"/>
      <c r="BW27" s="1018"/>
      <c r="BX27" s="1018"/>
      <c r="BY27" s="1018"/>
      <c r="BZ27" s="1018"/>
      <c r="CA27" s="1018"/>
      <c r="CB27" s="1018"/>
      <c r="CC27" s="1018"/>
      <c r="CD27" s="1018"/>
      <c r="CE27" s="1018"/>
      <c r="CF27" s="1018"/>
      <c r="CG27" s="1019"/>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197"/>
    </row>
    <row r="28" spans="1:131" s="198" customFormat="1" ht="26.25" customHeight="1" thickTop="1" x14ac:dyDescent="0.15">
      <c r="A28" s="217">
        <v>1</v>
      </c>
      <c r="B28" s="1053" t="s">
        <v>383</v>
      </c>
      <c r="C28" s="1054"/>
      <c r="D28" s="1054"/>
      <c r="E28" s="1054"/>
      <c r="F28" s="1054"/>
      <c r="G28" s="1054"/>
      <c r="H28" s="1054"/>
      <c r="I28" s="1054"/>
      <c r="J28" s="1054"/>
      <c r="K28" s="1054"/>
      <c r="L28" s="1054"/>
      <c r="M28" s="1054"/>
      <c r="N28" s="1054"/>
      <c r="O28" s="1054"/>
      <c r="P28" s="1055"/>
      <c r="Q28" s="1056">
        <v>1226</v>
      </c>
      <c r="R28" s="1057"/>
      <c r="S28" s="1057"/>
      <c r="T28" s="1057"/>
      <c r="U28" s="1057"/>
      <c r="V28" s="1057">
        <v>1215</v>
      </c>
      <c r="W28" s="1057"/>
      <c r="X28" s="1057"/>
      <c r="Y28" s="1057"/>
      <c r="Z28" s="1057"/>
      <c r="AA28" s="1057">
        <v>11</v>
      </c>
      <c r="AB28" s="1057"/>
      <c r="AC28" s="1057"/>
      <c r="AD28" s="1057"/>
      <c r="AE28" s="1058"/>
      <c r="AF28" s="1059">
        <v>11</v>
      </c>
      <c r="AG28" s="1057"/>
      <c r="AH28" s="1057"/>
      <c r="AI28" s="1057"/>
      <c r="AJ28" s="1060"/>
      <c r="AK28" s="1061">
        <v>124</v>
      </c>
      <c r="AL28" s="1049"/>
      <c r="AM28" s="1049"/>
      <c r="AN28" s="1049"/>
      <c r="AO28" s="1049"/>
      <c r="AP28" s="1049" t="s">
        <v>552</v>
      </c>
      <c r="AQ28" s="1049"/>
      <c r="AR28" s="1049"/>
      <c r="AS28" s="1049"/>
      <c r="AT28" s="1049"/>
      <c r="AU28" s="1049" t="s">
        <v>552</v>
      </c>
      <c r="AV28" s="1049"/>
      <c r="AW28" s="1049"/>
      <c r="AX28" s="1049"/>
      <c r="AY28" s="1049"/>
      <c r="AZ28" s="1050" t="s">
        <v>552</v>
      </c>
      <c r="BA28" s="1050"/>
      <c r="BB28" s="1050"/>
      <c r="BC28" s="1050"/>
      <c r="BD28" s="1050"/>
      <c r="BE28" s="1051"/>
      <c r="BF28" s="1051"/>
      <c r="BG28" s="1051"/>
      <c r="BH28" s="1051"/>
      <c r="BI28" s="1052"/>
      <c r="BJ28" s="203"/>
      <c r="BK28" s="203"/>
      <c r="BL28" s="203"/>
      <c r="BM28" s="203"/>
      <c r="BN28" s="203"/>
      <c r="BO28" s="216"/>
      <c r="BP28" s="216"/>
      <c r="BQ28" s="213">
        <v>22</v>
      </c>
      <c r="BR28" s="214"/>
      <c r="BS28" s="1017"/>
      <c r="BT28" s="1018"/>
      <c r="BU28" s="1018"/>
      <c r="BV28" s="1018"/>
      <c r="BW28" s="1018"/>
      <c r="BX28" s="1018"/>
      <c r="BY28" s="1018"/>
      <c r="BZ28" s="1018"/>
      <c r="CA28" s="1018"/>
      <c r="CB28" s="1018"/>
      <c r="CC28" s="1018"/>
      <c r="CD28" s="1018"/>
      <c r="CE28" s="1018"/>
      <c r="CF28" s="1018"/>
      <c r="CG28" s="1019"/>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197"/>
    </row>
    <row r="29" spans="1:131" s="198" customFormat="1" ht="26.25" customHeight="1" x14ac:dyDescent="0.15">
      <c r="A29" s="217">
        <v>2</v>
      </c>
      <c r="B29" s="1034" t="s">
        <v>384</v>
      </c>
      <c r="C29" s="1035"/>
      <c r="D29" s="1035"/>
      <c r="E29" s="1035"/>
      <c r="F29" s="1035"/>
      <c r="G29" s="1035"/>
      <c r="H29" s="1035"/>
      <c r="I29" s="1035"/>
      <c r="J29" s="1035"/>
      <c r="K29" s="1035"/>
      <c r="L29" s="1035"/>
      <c r="M29" s="1035"/>
      <c r="N29" s="1035"/>
      <c r="O29" s="1035"/>
      <c r="P29" s="1036"/>
      <c r="Q29" s="1046">
        <v>766</v>
      </c>
      <c r="R29" s="1047"/>
      <c r="S29" s="1047"/>
      <c r="T29" s="1047"/>
      <c r="U29" s="1047"/>
      <c r="V29" s="1047">
        <v>765</v>
      </c>
      <c r="W29" s="1047"/>
      <c r="X29" s="1047"/>
      <c r="Y29" s="1047"/>
      <c r="Z29" s="1047"/>
      <c r="AA29" s="1047">
        <v>1</v>
      </c>
      <c r="AB29" s="1047"/>
      <c r="AC29" s="1047"/>
      <c r="AD29" s="1047"/>
      <c r="AE29" s="1048"/>
      <c r="AF29" s="1040">
        <v>1</v>
      </c>
      <c r="AG29" s="1041"/>
      <c r="AH29" s="1041"/>
      <c r="AI29" s="1041"/>
      <c r="AJ29" s="1042"/>
      <c r="AK29" s="976">
        <v>125</v>
      </c>
      <c r="AL29" s="967"/>
      <c r="AM29" s="967"/>
      <c r="AN29" s="967"/>
      <c r="AO29" s="967"/>
      <c r="AP29" s="967" t="s">
        <v>552</v>
      </c>
      <c r="AQ29" s="967"/>
      <c r="AR29" s="967"/>
      <c r="AS29" s="967"/>
      <c r="AT29" s="967"/>
      <c r="AU29" s="967" t="s">
        <v>552</v>
      </c>
      <c r="AV29" s="967"/>
      <c r="AW29" s="967"/>
      <c r="AX29" s="967"/>
      <c r="AY29" s="967"/>
      <c r="AZ29" s="1045" t="s">
        <v>552</v>
      </c>
      <c r="BA29" s="1045"/>
      <c r="BB29" s="1045"/>
      <c r="BC29" s="1045"/>
      <c r="BD29" s="1045"/>
      <c r="BE29" s="1029"/>
      <c r="BF29" s="1029"/>
      <c r="BG29" s="1029"/>
      <c r="BH29" s="1029"/>
      <c r="BI29" s="1030"/>
      <c r="BJ29" s="203"/>
      <c r="BK29" s="203"/>
      <c r="BL29" s="203"/>
      <c r="BM29" s="203"/>
      <c r="BN29" s="203"/>
      <c r="BO29" s="216"/>
      <c r="BP29" s="216"/>
      <c r="BQ29" s="213">
        <v>23</v>
      </c>
      <c r="BR29" s="214"/>
      <c r="BS29" s="1017"/>
      <c r="BT29" s="1018"/>
      <c r="BU29" s="1018"/>
      <c r="BV29" s="1018"/>
      <c r="BW29" s="1018"/>
      <c r="BX29" s="1018"/>
      <c r="BY29" s="1018"/>
      <c r="BZ29" s="1018"/>
      <c r="CA29" s="1018"/>
      <c r="CB29" s="1018"/>
      <c r="CC29" s="1018"/>
      <c r="CD29" s="1018"/>
      <c r="CE29" s="1018"/>
      <c r="CF29" s="1018"/>
      <c r="CG29" s="1019"/>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197"/>
    </row>
    <row r="30" spans="1:131" s="198" customFormat="1" ht="26.25" customHeight="1" x14ac:dyDescent="0.15">
      <c r="A30" s="217">
        <v>3</v>
      </c>
      <c r="B30" s="1034" t="s">
        <v>385</v>
      </c>
      <c r="C30" s="1035"/>
      <c r="D30" s="1035"/>
      <c r="E30" s="1035"/>
      <c r="F30" s="1035"/>
      <c r="G30" s="1035"/>
      <c r="H30" s="1035"/>
      <c r="I30" s="1035"/>
      <c r="J30" s="1035"/>
      <c r="K30" s="1035"/>
      <c r="L30" s="1035"/>
      <c r="M30" s="1035"/>
      <c r="N30" s="1035"/>
      <c r="O30" s="1035"/>
      <c r="P30" s="1036"/>
      <c r="Q30" s="1046">
        <v>40</v>
      </c>
      <c r="R30" s="1047"/>
      <c r="S30" s="1047"/>
      <c r="T30" s="1047"/>
      <c r="U30" s="1047"/>
      <c r="V30" s="1047">
        <v>39</v>
      </c>
      <c r="W30" s="1047"/>
      <c r="X30" s="1047"/>
      <c r="Y30" s="1047"/>
      <c r="Z30" s="1047"/>
      <c r="AA30" s="1047">
        <v>1</v>
      </c>
      <c r="AB30" s="1047"/>
      <c r="AC30" s="1047"/>
      <c r="AD30" s="1047"/>
      <c r="AE30" s="1048"/>
      <c r="AF30" s="1040">
        <v>1</v>
      </c>
      <c r="AG30" s="1041"/>
      <c r="AH30" s="1041"/>
      <c r="AI30" s="1041"/>
      <c r="AJ30" s="1042"/>
      <c r="AK30" s="976">
        <v>17</v>
      </c>
      <c r="AL30" s="967"/>
      <c r="AM30" s="967"/>
      <c r="AN30" s="967"/>
      <c r="AO30" s="967"/>
      <c r="AP30" s="967" t="s">
        <v>552</v>
      </c>
      <c r="AQ30" s="967"/>
      <c r="AR30" s="967"/>
      <c r="AS30" s="967"/>
      <c r="AT30" s="967"/>
      <c r="AU30" s="967" t="s">
        <v>552</v>
      </c>
      <c r="AV30" s="967"/>
      <c r="AW30" s="967"/>
      <c r="AX30" s="967"/>
      <c r="AY30" s="967"/>
      <c r="AZ30" s="1045" t="s">
        <v>553</v>
      </c>
      <c r="BA30" s="1045"/>
      <c r="BB30" s="1045"/>
      <c r="BC30" s="1045"/>
      <c r="BD30" s="1045"/>
      <c r="BE30" s="1029"/>
      <c r="BF30" s="1029"/>
      <c r="BG30" s="1029"/>
      <c r="BH30" s="1029"/>
      <c r="BI30" s="1030"/>
      <c r="BJ30" s="203"/>
      <c r="BK30" s="203"/>
      <c r="BL30" s="203"/>
      <c r="BM30" s="203"/>
      <c r="BN30" s="203"/>
      <c r="BO30" s="216"/>
      <c r="BP30" s="216"/>
      <c r="BQ30" s="213">
        <v>24</v>
      </c>
      <c r="BR30" s="214"/>
      <c r="BS30" s="1017"/>
      <c r="BT30" s="1018"/>
      <c r="BU30" s="1018"/>
      <c r="BV30" s="1018"/>
      <c r="BW30" s="1018"/>
      <c r="BX30" s="1018"/>
      <c r="BY30" s="1018"/>
      <c r="BZ30" s="1018"/>
      <c r="CA30" s="1018"/>
      <c r="CB30" s="1018"/>
      <c r="CC30" s="1018"/>
      <c r="CD30" s="1018"/>
      <c r="CE30" s="1018"/>
      <c r="CF30" s="1018"/>
      <c r="CG30" s="1019"/>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197"/>
    </row>
    <row r="31" spans="1:131" s="198" customFormat="1" ht="26.25" customHeight="1" x14ac:dyDescent="0.15">
      <c r="A31" s="217">
        <v>4</v>
      </c>
      <c r="B31" s="1034" t="s">
        <v>386</v>
      </c>
      <c r="C31" s="1035"/>
      <c r="D31" s="1035"/>
      <c r="E31" s="1035"/>
      <c r="F31" s="1035"/>
      <c r="G31" s="1035"/>
      <c r="H31" s="1035"/>
      <c r="I31" s="1035"/>
      <c r="J31" s="1035"/>
      <c r="K31" s="1035"/>
      <c r="L31" s="1035"/>
      <c r="M31" s="1035"/>
      <c r="N31" s="1035"/>
      <c r="O31" s="1035"/>
      <c r="P31" s="1036"/>
      <c r="Q31" s="1046">
        <v>56</v>
      </c>
      <c r="R31" s="1047"/>
      <c r="S31" s="1047"/>
      <c r="T31" s="1047"/>
      <c r="U31" s="1047"/>
      <c r="V31" s="1047">
        <v>55</v>
      </c>
      <c r="W31" s="1047"/>
      <c r="X31" s="1047"/>
      <c r="Y31" s="1047"/>
      <c r="Z31" s="1047"/>
      <c r="AA31" s="1047">
        <v>1</v>
      </c>
      <c r="AB31" s="1047"/>
      <c r="AC31" s="1047"/>
      <c r="AD31" s="1047"/>
      <c r="AE31" s="1048"/>
      <c r="AF31" s="1040">
        <v>1</v>
      </c>
      <c r="AG31" s="1041"/>
      <c r="AH31" s="1041"/>
      <c r="AI31" s="1041"/>
      <c r="AJ31" s="1042"/>
      <c r="AK31" s="976">
        <v>42</v>
      </c>
      <c r="AL31" s="967"/>
      <c r="AM31" s="967"/>
      <c r="AN31" s="967"/>
      <c r="AO31" s="967"/>
      <c r="AP31" s="967" t="s">
        <v>552</v>
      </c>
      <c r="AQ31" s="967"/>
      <c r="AR31" s="967"/>
      <c r="AS31" s="967"/>
      <c r="AT31" s="967"/>
      <c r="AU31" s="967" t="s">
        <v>549</v>
      </c>
      <c r="AV31" s="967"/>
      <c r="AW31" s="967"/>
      <c r="AX31" s="967"/>
      <c r="AY31" s="967"/>
      <c r="AZ31" s="1045" t="s">
        <v>548</v>
      </c>
      <c r="BA31" s="1045"/>
      <c r="BB31" s="1045"/>
      <c r="BC31" s="1045"/>
      <c r="BD31" s="1045"/>
      <c r="BE31" s="1029"/>
      <c r="BF31" s="1029"/>
      <c r="BG31" s="1029"/>
      <c r="BH31" s="1029"/>
      <c r="BI31" s="1030"/>
      <c r="BJ31" s="203"/>
      <c r="BK31" s="203"/>
      <c r="BL31" s="203"/>
      <c r="BM31" s="203"/>
      <c r="BN31" s="203"/>
      <c r="BO31" s="216"/>
      <c r="BP31" s="216"/>
      <c r="BQ31" s="213">
        <v>25</v>
      </c>
      <c r="BR31" s="214"/>
      <c r="BS31" s="1017"/>
      <c r="BT31" s="1018"/>
      <c r="BU31" s="1018"/>
      <c r="BV31" s="1018"/>
      <c r="BW31" s="1018"/>
      <c r="BX31" s="1018"/>
      <c r="BY31" s="1018"/>
      <c r="BZ31" s="1018"/>
      <c r="CA31" s="1018"/>
      <c r="CB31" s="1018"/>
      <c r="CC31" s="1018"/>
      <c r="CD31" s="1018"/>
      <c r="CE31" s="1018"/>
      <c r="CF31" s="1018"/>
      <c r="CG31" s="1019"/>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197"/>
    </row>
    <row r="32" spans="1:131" s="198" customFormat="1" ht="26.25" customHeight="1" x14ac:dyDescent="0.15">
      <c r="A32" s="217">
        <v>5</v>
      </c>
      <c r="B32" s="1034" t="s">
        <v>387</v>
      </c>
      <c r="C32" s="1035"/>
      <c r="D32" s="1035"/>
      <c r="E32" s="1035"/>
      <c r="F32" s="1035"/>
      <c r="G32" s="1035"/>
      <c r="H32" s="1035"/>
      <c r="I32" s="1035"/>
      <c r="J32" s="1035"/>
      <c r="K32" s="1035"/>
      <c r="L32" s="1035"/>
      <c r="M32" s="1035"/>
      <c r="N32" s="1035"/>
      <c r="O32" s="1035"/>
      <c r="P32" s="1036"/>
      <c r="Q32" s="1046">
        <v>384</v>
      </c>
      <c r="R32" s="1047"/>
      <c r="S32" s="1047"/>
      <c r="T32" s="1047"/>
      <c r="U32" s="1047"/>
      <c r="V32" s="1047">
        <v>379</v>
      </c>
      <c r="W32" s="1047"/>
      <c r="X32" s="1047"/>
      <c r="Y32" s="1047"/>
      <c r="Z32" s="1047"/>
      <c r="AA32" s="1047">
        <v>5</v>
      </c>
      <c r="AB32" s="1047"/>
      <c r="AC32" s="1047"/>
      <c r="AD32" s="1047"/>
      <c r="AE32" s="1048"/>
      <c r="AF32" s="1040">
        <v>5</v>
      </c>
      <c r="AG32" s="1041"/>
      <c r="AH32" s="1041"/>
      <c r="AI32" s="1041"/>
      <c r="AJ32" s="1042"/>
      <c r="AK32" s="976">
        <v>102</v>
      </c>
      <c r="AL32" s="967"/>
      <c r="AM32" s="967"/>
      <c r="AN32" s="967"/>
      <c r="AO32" s="967"/>
      <c r="AP32" s="967">
        <v>897</v>
      </c>
      <c r="AQ32" s="967"/>
      <c r="AR32" s="967"/>
      <c r="AS32" s="967"/>
      <c r="AT32" s="967"/>
      <c r="AU32" s="967">
        <v>73</v>
      </c>
      <c r="AV32" s="967"/>
      <c r="AW32" s="967"/>
      <c r="AX32" s="967"/>
      <c r="AY32" s="967"/>
      <c r="AZ32" s="1045" t="s">
        <v>548</v>
      </c>
      <c r="BA32" s="1045"/>
      <c r="BB32" s="1045"/>
      <c r="BC32" s="1045"/>
      <c r="BD32" s="1045"/>
      <c r="BE32" s="1029"/>
      <c r="BF32" s="1029"/>
      <c r="BG32" s="1029"/>
      <c r="BH32" s="1029"/>
      <c r="BI32" s="1030"/>
      <c r="BJ32" s="203"/>
      <c r="BK32" s="203"/>
      <c r="BL32" s="203"/>
      <c r="BM32" s="203"/>
      <c r="BN32" s="203"/>
      <c r="BO32" s="216"/>
      <c r="BP32" s="216"/>
      <c r="BQ32" s="213">
        <v>26</v>
      </c>
      <c r="BR32" s="214"/>
      <c r="BS32" s="1017"/>
      <c r="BT32" s="1018"/>
      <c r="BU32" s="1018"/>
      <c r="BV32" s="1018"/>
      <c r="BW32" s="1018"/>
      <c r="BX32" s="1018"/>
      <c r="BY32" s="1018"/>
      <c r="BZ32" s="1018"/>
      <c r="CA32" s="1018"/>
      <c r="CB32" s="1018"/>
      <c r="CC32" s="1018"/>
      <c r="CD32" s="1018"/>
      <c r="CE32" s="1018"/>
      <c r="CF32" s="1018"/>
      <c r="CG32" s="1019"/>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197"/>
    </row>
    <row r="33" spans="1:131" s="198" customFormat="1" ht="26.25" customHeight="1" x14ac:dyDescent="0.15">
      <c r="A33" s="217">
        <v>6</v>
      </c>
      <c r="B33" s="1034" t="s">
        <v>388</v>
      </c>
      <c r="C33" s="1035"/>
      <c r="D33" s="1035"/>
      <c r="E33" s="1035"/>
      <c r="F33" s="1035"/>
      <c r="G33" s="1035"/>
      <c r="H33" s="1035"/>
      <c r="I33" s="1035"/>
      <c r="J33" s="1035"/>
      <c r="K33" s="1035"/>
      <c r="L33" s="1035"/>
      <c r="M33" s="1035"/>
      <c r="N33" s="1035"/>
      <c r="O33" s="1035"/>
      <c r="P33" s="1036"/>
      <c r="Q33" s="1046">
        <v>130</v>
      </c>
      <c r="R33" s="1047"/>
      <c r="S33" s="1047"/>
      <c r="T33" s="1047"/>
      <c r="U33" s="1047"/>
      <c r="V33" s="1047">
        <v>129</v>
      </c>
      <c r="W33" s="1047"/>
      <c r="X33" s="1047"/>
      <c r="Y33" s="1047"/>
      <c r="Z33" s="1047"/>
      <c r="AA33" s="1047">
        <v>1</v>
      </c>
      <c r="AB33" s="1047"/>
      <c r="AC33" s="1047"/>
      <c r="AD33" s="1047"/>
      <c r="AE33" s="1048"/>
      <c r="AF33" s="1040">
        <v>1</v>
      </c>
      <c r="AG33" s="1041"/>
      <c r="AH33" s="1041"/>
      <c r="AI33" s="1041"/>
      <c r="AJ33" s="1042"/>
      <c r="AK33" s="976">
        <v>38</v>
      </c>
      <c r="AL33" s="967"/>
      <c r="AM33" s="967"/>
      <c r="AN33" s="967"/>
      <c r="AO33" s="967"/>
      <c r="AP33" s="967" t="s">
        <v>552</v>
      </c>
      <c r="AQ33" s="967"/>
      <c r="AR33" s="967"/>
      <c r="AS33" s="967"/>
      <c r="AT33" s="967"/>
      <c r="AU33" s="967" t="s">
        <v>552</v>
      </c>
      <c r="AV33" s="967"/>
      <c r="AW33" s="967"/>
      <c r="AX33" s="967"/>
      <c r="AY33" s="967"/>
      <c r="AZ33" s="1045" t="s">
        <v>548</v>
      </c>
      <c r="BA33" s="1045"/>
      <c r="BB33" s="1045"/>
      <c r="BC33" s="1045"/>
      <c r="BD33" s="1045"/>
      <c r="BE33" s="1029"/>
      <c r="BF33" s="1029"/>
      <c r="BG33" s="1029"/>
      <c r="BH33" s="1029"/>
      <c r="BI33" s="1030"/>
      <c r="BJ33" s="203"/>
      <c r="BK33" s="203"/>
      <c r="BL33" s="203"/>
      <c r="BM33" s="203"/>
      <c r="BN33" s="203"/>
      <c r="BO33" s="216"/>
      <c r="BP33" s="216"/>
      <c r="BQ33" s="213">
        <v>27</v>
      </c>
      <c r="BR33" s="214"/>
      <c r="BS33" s="1017"/>
      <c r="BT33" s="1018"/>
      <c r="BU33" s="1018"/>
      <c r="BV33" s="1018"/>
      <c r="BW33" s="1018"/>
      <c r="BX33" s="1018"/>
      <c r="BY33" s="1018"/>
      <c r="BZ33" s="1018"/>
      <c r="CA33" s="1018"/>
      <c r="CB33" s="1018"/>
      <c r="CC33" s="1018"/>
      <c r="CD33" s="1018"/>
      <c r="CE33" s="1018"/>
      <c r="CF33" s="1018"/>
      <c r="CG33" s="1019"/>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197"/>
    </row>
    <row r="34" spans="1:131" s="198" customFormat="1" ht="26.25" customHeight="1" x14ac:dyDescent="0.15">
      <c r="A34" s="217">
        <v>7</v>
      </c>
      <c r="B34" s="1034" t="s">
        <v>389</v>
      </c>
      <c r="C34" s="1035"/>
      <c r="D34" s="1035"/>
      <c r="E34" s="1035"/>
      <c r="F34" s="1035"/>
      <c r="G34" s="1035"/>
      <c r="H34" s="1035"/>
      <c r="I34" s="1035"/>
      <c r="J34" s="1035"/>
      <c r="K34" s="1035"/>
      <c r="L34" s="1035"/>
      <c r="M34" s="1035"/>
      <c r="N34" s="1035"/>
      <c r="O34" s="1035"/>
      <c r="P34" s="1036"/>
      <c r="Q34" s="1046">
        <v>248</v>
      </c>
      <c r="R34" s="1047"/>
      <c r="S34" s="1047"/>
      <c r="T34" s="1047"/>
      <c r="U34" s="1047"/>
      <c r="V34" s="1047">
        <v>214</v>
      </c>
      <c r="W34" s="1047"/>
      <c r="X34" s="1047"/>
      <c r="Y34" s="1047"/>
      <c r="Z34" s="1047"/>
      <c r="AA34" s="1047">
        <v>34</v>
      </c>
      <c r="AB34" s="1047"/>
      <c r="AC34" s="1047"/>
      <c r="AD34" s="1047"/>
      <c r="AE34" s="1048"/>
      <c r="AF34" s="1040">
        <v>573</v>
      </c>
      <c r="AG34" s="1041"/>
      <c r="AH34" s="1041"/>
      <c r="AI34" s="1041"/>
      <c r="AJ34" s="1042"/>
      <c r="AK34" s="976" t="s">
        <v>492</v>
      </c>
      <c r="AL34" s="967"/>
      <c r="AM34" s="967"/>
      <c r="AN34" s="967"/>
      <c r="AO34" s="967"/>
      <c r="AP34" s="967">
        <v>10</v>
      </c>
      <c r="AQ34" s="967"/>
      <c r="AR34" s="967"/>
      <c r="AS34" s="967"/>
      <c r="AT34" s="967"/>
      <c r="AU34" s="967" t="s">
        <v>552</v>
      </c>
      <c r="AV34" s="967"/>
      <c r="AW34" s="967"/>
      <c r="AX34" s="967"/>
      <c r="AY34" s="967"/>
      <c r="AZ34" s="1045" t="s">
        <v>548</v>
      </c>
      <c r="BA34" s="1045"/>
      <c r="BB34" s="1045"/>
      <c r="BC34" s="1045"/>
      <c r="BD34" s="1045"/>
      <c r="BE34" s="1029" t="s">
        <v>390</v>
      </c>
      <c r="BF34" s="1029"/>
      <c r="BG34" s="1029"/>
      <c r="BH34" s="1029"/>
      <c r="BI34" s="1030"/>
      <c r="BJ34" s="203"/>
      <c r="BK34" s="203"/>
      <c r="BL34" s="203"/>
      <c r="BM34" s="203"/>
      <c r="BN34" s="203"/>
      <c r="BO34" s="216"/>
      <c r="BP34" s="216"/>
      <c r="BQ34" s="213">
        <v>28</v>
      </c>
      <c r="BR34" s="214"/>
      <c r="BS34" s="1017"/>
      <c r="BT34" s="1018"/>
      <c r="BU34" s="1018"/>
      <c r="BV34" s="1018"/>
      <c r="BW34" s="1018"/>
      <c r="BX34" s="1018"/>
      <c r="BY34" s="1018"/>
      <c r="BZ34" s="1018"/>
      <c r="CA34" s="1018"/>
      <c r="CB34" s="1018"/>
      <c r="CC34" s="1018"/>
      <c r="CD34" s="1018"/>
      <c r="CE34" s="1018"/>
      <c r="CF34" s="1018"/>
      <c r="CG34" s="1019"/>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197"/>
    </row>
    <row r="35" spans="1:131" s="198" customFormat="1" ht="26.25" customHeight="1" x14ac:dyDescent="0.15">
      <c r="A35" s="217">
        <v>8</v>
      </c>
      <c r="B35" s="1034" t="s">
        <v>391</v>
      </c>
      <c r="C35" s="1035"/>
      <c r="D35" s="1035"/>
      <c r="E35" s="1035"/>
      <c r="F35" s="1035"/>
      <c r="G35" s="1035"/>
      <c r="H35" s="1035"/>
      <c r="I35" s="1035"/>
      <c r="J35" s="1035"/>
      <c r="K35" s="1035"/>
      <c r="L35" s="1035"/>
      <c r="M35" s="1035"/>
      <c r="N35" s="1035"/>
      <c r="O35" s="1035"/>
      <c r="P35" s="1036"/>
      <c r="Q35" s="1046">
        <v>47</v>
      </c>
      <c r="R35" s="1047"/>
      <c r="S35" s="1047"/>
      <c r="T35" s="1047"/>
      <c r="U35" s="1047"/>
      <c r="V35" s="1047">
        <v>45</v>
      </c>
      <c r="W35" s="1047"/>
      <c r="X35" s="1047"/>
      <c r="Y35" s="1047"/>
      <c r="Z35" s="1047"/>
      <c r="AA35" s="1047">
        <v>2</v>
      </c>
      <c r="AB35" s="1047"/>
      <c r="AC35" s="1047"/>
      <c r="AD35" s="1047"/>
      <c r="AE35" s="1048"/>
      <c r="AF35" s="1040">
        <v>2</v>
      </c>
      <c r="AG35" s="1041"/>
      <c r="AH35" s="1041"/>
      <c r="AI35" s="1041"/>
      <c r="AJ35" s="1042"/>
      <c r="AK35" s="976">
        <v>25</v>
      </c>
      <c r="AL35" s="967"/>
      <c r="AM35" s="967"/>
      <c r="AN35" s="967"/>
      <c r="AO35" s="967"/>
      <c r="AP35" s="967">
        <v>35</v>
      </c>
      <c r="AQ35" s="967"/>
      <c r="AR35" s="967"/>
      <c r="AS35" s="967"/>
      <c r="AT35" s="967"/>
      <c r="AU35" s="967">
        <v>34</v>
      </c>
      <c r="AV35" s="967"/>
      <c r="AW35" s="967"/>
      <c r="AX35" s="967"/>
      <c r="AY35" s="967"/>
      <c r="AZ35" s="1045" t="s">
        <v>548</v>
      </c>
      <c r="BA35" s="1045"/>
      <c r="BB35" s="1045"/>
      <c r="BC35" s="1045"/>
      <c r="BD35" s="1045"/>
      <c r="BE35" s="1029" t="s">
        <v>392</v>
      </c>
      <c r="BF35" s="1029"/>
      <c r="BG35" s="1029"/>
      <c r="BH35" s="1029"/>
      <c r="BI35" s="1030"/>
      <c r="BJ35" s="203"/>
      <c r="BK35" s="203"/>
      <c r="BL35" s="203"/>
      <c r="BM35" s="203"/>
      <c r="BN35" s="203"/>
      <c r="BO35" s="216"/>
      <c r="BP35" s="216"/>
      <c r="BQ35" s="213">
        <v>29</v>
      </c>
      <c r="BR35" s="214"/>
      <c r="BS35" s="1017"/>
      <c r="BT35" s="1018"/>
      <c r="BU35" s="1018"/>
      <c r="BV35" s="1018"/>
      <c r="BW35" s="1018"/>
      <c r="BX35" s="1018"/>
      <c r="BY35" s="1018"/>
      <c r="BZ35" s="1018"/>
      <c r="CA35" s="1018"/>
      <c r="CB35" s="1018"/>
      <c r="CC35" s="1018"/>
      <c r="CD35" s="1018"/>
      <c r="CE35" s="1018"/>
      <c r="CF35" s="1018"/>
      <c r="CG35" s="1019"/>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197"/>
    </row>
    <row r="36" spans="1:131" s="198" customFormat="1" ht="26.25" customHeight="1" x14ac:dyDescent="0.15">
      <c r="A36" s="217">
        <v>9</v>
      </c>
      <c r="B36" s="1034" t="s">
        <v>393</v>
      </c>
      <c r="C36" s="1035"/>
      <c r="D36" s="1035"/>
      <c r="E36" s="1035"/>
      <c r="F36" s="1035"/>
      <c r="G36" s="1035"/>
      <c r="H36" s="1035"/>
      <c r="I36" s="1035"/>
      <c r="J36" s="1035"/>
      <c r="K36" s="1035"/>
      <c r="L36" s="1035"/>
      <c r="M36" s="1035"/>
      <c r="N36" s="1035"/>
      <c r="O36" s="1035"/>
      <c r="P36" s="1036"/>
      <c r="Q36" s="1046">
        <v>386</v>
      </c>
      <c r="R36" s="1047"/>
      <c r="S36" s="1047"/>
      <c r="T36" s="1047"/>
      <c r="U36" s="1047"/>
      <c r="V36" s="1047">
        <v>384</v>
      </c>
      <c r="W36" s="1047"/>
      <c r="X36" s="1047"/>
      <c r="Y36" s="1047"/>
      <c r="Z36" s="1047"/>
      <c r="AA36" s="1047">
        <v>2</v>
      </c>
      <c r="AB36" s="1047"/>
      <c r="AC36" s="1047"/>
      <c r="AD36" s="1047"/>
      <c r="AE36" s="1048"/>
      <c r="AF36" s="1040">
        <v>2</v>
      </c>
      <c r="AG36" s="1041"/>
      <c r="AH36" s="1041"/>
      <c r="AI36" s="1041"/>
      <c r="AJ36" s="1042"/>
      <c r="AK36" s="976">
        <v>306</v>
      </c>
      <c r="AL36" s="967"/>
      <c r="AM36" s="967"/>
      <c r="AN36" s="967"/>
      <c r="AO36" s="967"/>
      <c r="AP36" s="967">
        <v>2007</v>
      </c>
      <c r="AQ36" s="967"/>
      <c r="AR36" s="967"/>
      <c r="AS36" s="967"/>
      <c r="AT36" s="967"/>
      <c r="AU36" s="967">
        <v>2007</v>
      </c>
      <c r="AV36" s="967"/>
      <c r="AW36" s="967"/>
      <c r="AX36" s="967"/>
      <c r="AY36" s="967"/>
      <c r="AZ36" s="1045" t="s">
        <v>548</v>
      </c>
      <c r="BA36" s="1045"/>
      <c r="BB36" s="1045"/>
      <c r="BC36" s="1045"/>
      <c r="BD36" s="1045"/>
      <c r="BE36" s="1029" t="s">
        <v>392</v>
      </c>
      <c r="BF36" s="1029"/>
      <c r="BG36" s="1029"/>
      <c r="BH36" s="1029"/>
      <c r="BI36" s="1030"/>
      <c r="BJ36" s="203"/>
      <c r="BK36" s="203"/>
      <c r="BL36" s="203"/>
      <c r="BM36" s="203"/>
      <c r="BN36" s="203"/>
      <c r="BO36" s="216"/>
      <c r="BP36" s="216"/>
      <c r="BQ36" s="213">
        <v>30</v>
      </c>
      <c r="BR36" s="214"/>
      <c r="BS36" s="1017"/>
      <c r="BT36" s="1018"/>
      <c r="BU36" s="1018"/>
      <c r="BV36" s="1018"/>
      <c r="BW36" s="1018"/>
      <c r="BX36" s="1018"/>
      <c r="BY36" s="1018"/>
      <c r="BZ36" s="1018"/>
      <c r="CA36" s="1018"/>
      <c r="CB36" s="1018"/>
      <c r="CC36" s="1018"/>
      <c r="CD36" s="1018"/>
      <c r="CE36" s="1018"/>
      <c r="CF36" s="1018"/>
      <c r="CG36" s="1019"/>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197"/>
    </row>
    <row r="37" spans="1:131" s="198" customFormat="1" ht="26.25" customHeight="1" x14ac:dyDescent="0.15">
      <c r="A37" s="217">
        <v>10</v>
      </c>
      <c r="B37" s="1034" t="s">
        <v>394</v>
      </c>
      <c r="C37" s="1035"/>
      <c r="D37" s="1035"/>
      <c r="E37" s="1035"/>
      <c r="F37" s="1035"/>
      <c r="G37" s="1035"/>
      <c r="H37" s="1035"/>
      <c r="I37" s="1035"/>
      <c r="J37" s="1035"/>
      <c r="K37" s="1035"/>
      <c r="L37" s="1035"/>
      <c r="M37" s="1035"/>
      <c r="N37" s="1035"/>
      <c r="O37" s="1035"/>
      <c r="P37" s="1036"/>
      <c r="Q37" s="1046">
        <v>65</v>
      </c>
      <c r="R37" s="1047"/>
      <c r="S37" s="1047"/>
      <c r="T37" s="1047"/>
      <c r="U37" s="1047"/>
      <c r="V37" s="1047">
        <v>64</v>
      </c>
      <c r="W37" s="1047"/>
      <c r="X37" s="1047"/>
      <c r="Y37" s="1047"/>
      <c r="Z37" s="1047"/>
      <c r="AA37" s="1047">
        <v>1</v>
      </c>
      <c r="AB37" s="1047"/>
      <c r="AC37" s="1047"/>
      <c r="AD37" s="1047"/>
      <c r="AE37" s="1048"/>
      <c r="AF37" s="1040">
        <v>1</v>
      </c>
      <c r="AG37" s="1041"/>
      <c r="AH37" s="1041"/>
      <c r="AI37" s="1041"/>
      <c r="AJ37" s="1042"/>
      <c r="AK37" s="976">
        <v>48</v>
      </c>
      <c r="AL37" s="967"/>
      <c r="AM37" s="967"/>
      <c r="AN37" s="967"/>
      <c r="AO37" s="967"/>
      <c r="AP37" s="967">
        <v>242</v>
      </c>
      <c r="AQ37" s="967"/>
      <c r="AR37" s="967"/>
      <c r="AS37" s="967"/>
      <c r="AT37" s="967"/>
      <c r="AU37" s="967">
        <v>242</v>
      </c>
      <c r="AV37" s="967"/>
      <c r="AW37" s="967"/>
      <c r="AX37" s="967"/>
      <c r="AY37" s="967"/>
      <c r="AZ37" s="1045" t="s">
        <v>549</v>
      </c>
      <c r="BA37" s="1045"/>
      <c r="BB37" s="1045"/>
      <c r="BC37" s="1045"/>
      <c r="BD37" s="1045"/>
      <c r="BE37" s="1029" t="s">
        <v>392</v>
      </c>
      <c r="BF37" s="1029"/>
      <c r="BG37" s="1029"/>
      <c r="BH37" s="1029"/>
      <c r="BI37" s="1030"/>
      <c r="BJ37" s="203"/>
      <c r="BK37" s="203"/>
      <c r="BL37" s="203"/>
      <c r="BM37" s="203"/>
      <c r="BN37" s="203"/>
      <c r="BO37" s="216"/>
      <c r="BP37" s="216"/>
      <c r="BQ37" s="213">
        <v>31</v>
      </c>
      <c r="BR37" s="214"/>
      <c r="BS37" s="1017"/>
      <c r="BT37" s="1018"/>
      <c r="BU37" s="1018"/>
      <c r="BV37" s="1018"/>
      <c r="BW37" s="1018"/>
      <c r="BX37" s="1018"/>
      <c r="BY37" s="1018"/>
      <c r="BZ37" s="1018"/>
      <c r="CA37" s="1018"/>
      <c r="CB37" s="1018"/>
      <c r="CC37" s="1018"/>
      <c r="CD37" s="1018"/>
      <c r="CE37" s="1018"/>
      <c r="CF37" s="1018"/>
      <c r="CG37" s="1019"/>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197"/>
    </row>
    <row r="38" spans="1:131" s="198" customFormat="1" ht="26.25" customHeight="1" x14ac:dyDescent="0.15">
      <c r="A38" s="217">
        <v>11</v>
      </c>
      <c r="B38" s="1034" t="s">
        <v>395</v>
      </c>
      <c r="C38" s="1035"/>
      <c r="D38" s="1035"/>
      <c r="E38" s="1035"/>
      <c r="F38" s="1035"/>
      <c r="G38" s="1035"/>
      <c r="H38" s="1035"/>
      <c r="I38" s="1035"/>
      <c r="J38" s="1035"/>
      <c r="K38" s="1035"/>
      <c r="L38" s="1035"/>
      <c r="M38" s="1035"/>
      <c r="N38" s="1035"/>
      <c r="O38" s="1035"/>
      <c r="P38" s="1036"/>
      <c r="Q38" s="1046">
        <v>32</v>
      </c>
      <c r="R38" s="1047"/>
      <c r="S38" s="1047"/>
      <c r="T38" s="1047"/>
      <c r="U38" s="1047"/>
      <c r="V38" s="1047">
        <v>31</v>
      </c>
      <c r="W38" s="1047"/>
      <c r="X38" s="1047"/>
      <c r="Y38" s="1047"/>
      <c r="Z38" s="1047"/>
      <c r="AA38" s="1047">
        <v>1</v>
      </c>
      <c r="AB38" s="1047"/>
      <c r="AC38" s="1047"/>
      <c r="AD38" s="1047"/>
      <c r="AE38" s="1048"/>
      <c r="AF38" s="1040">
        <v>1</v>
      </c>
      <c r="AG38" s="1041"/>
      <c r="AH38" s="1041"/>
      <c r="AI38" s="1041"/>
      <c r="AJ38" s="1042"/>
      <c r="AK38" s="976">
        <v>25</v>
      </c>
      <c r="AL38" s="967"/>
      <c r="AM38" s="967"/>
      <c r="AN38" s="967"/>
      <c r="AO38" s="967"/>
      <c r="AP38" s="967">
        <v>60</v>
      </c>
      <c r="AQ38" s="967"/>
      <c r="AR38" s="967"/>
      <c r="AS38" s="967"/>
      <c r="AT38" s="967"/>
      <c r="AU38" s="967">
        <v>60</v>
      </c>
      <c r="AV38" s="967"/>
      <c r="AW38" s="967"/>
      <c r="AX38" s="967"/>
      <c r="AY38" s="967"/>
      <c r="AZ38" s="1045" t="s">
        <v>549</v>
      </c>
      <c r="BA38" s="1045"/>
      <c r="BB38" s="1045"/>
      <c r="BC38" s="1045"/>
      <c r="BD38" s="1045"/>
      <c r="BE38" s="1029" t="s">
        <v>392</v>
      </c>
      <c r="BF38" s="1029"/>
      <c r="BG38" s="1029"/>
      <c r="BH38" s="1029"/>
      <c r="BI38" s="1030"/>
      <c r="BJ38" s="203"/>
      <c r="BK38" s="203"/>
      <c r="BL38" s="203"/>
      <c r="BM38" s="203"/>
      <c r="BN38" s="203"/>
      <c r="BO38" s="216"/>
      <c r="BP38" s="216"/>
      <c r="BQ38" s="213">
        <v>32</v>
      </c>
      <c r="BR38" s="214"/>
      <c r="BS38" s="1017"/>
      <c r="BT38" s="1018"/>
      <c r="BU38" s="1018"/>
      <c r="BV38" s="1018"/>
      <c r="BW38" s="1018"/>
      <c r="BX38" s="1018"/>
      <c r="BY38" s="1018"/>
      <c r="BZ38" s="1018"/>
      <c r="CA38" s="1018"/>
      <c r="CB38" s="1018"/>
      <c r="CC38" s="1018"/>
      <c r="CD38" s="1018"/>
      <c r="CE38" s="1018"/>
      <c r="CF38" s="1018"/>
      <c r="CG38" s="1019"/>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197"/>
    </row>
    <row r="39" spans="1:131" s="198" customFormat="1" ht="26.25" customHeight="1" x14ac:dyDescent="0.15">
      <c r="A39" s="217">
        <v>12</v>
      </c>
      <c r="B39" s="1034" t="s">
        <v>396</v>
      </c>
      <c r="C39" s="1035"/>
      <c r="D39" s="1035"/>
      <c r="E39" s="1035"/>
      <c r="F39" s="1035"/>
      <c r="G39" s="1035"/>
      <c r="H39" s="1035"/>
      <c r="I39" s="1035"/>
      <c r="J39" s="1035"/>
      <c r="K39" s="1035"/>
      <c r="L39" s="1035"/>
      <c r="M39" s="1035"/>
      <c r="N39" s="1035"/>
      <c r="O39" s="1035"/>
      <c r="P39" s="1036"/>
      <c r="Q39" s="1046">
        <v>418</v>
      </c>
      <c r="R39" s="1047"/>
      <c r="S39" s="1047"/>
      <c r="T39" s="1047"/>
      <c r="U39" s="1047"/>
      <c r="V39" s="1047">
        <v>358</v>
      </c>
      <c r="W39" s="1047"/>
      <c r="X39" s="1047"/>
      <c r="Y39" s="1047"/>
      <c r="Z39" s="1047"/>
      <c r="AA39" s="1047">
        <v>60</v>
      </c>
      <c r="AB39" s="1047"/>
      <c r="AC39" s="1047"/>
      <c r="AD39" s="1047"/>
      <c r="AE39" s="1048"/>
      <c r="AF39" s="1040">
        <v>60</v>
      </c>
      <c r="AG39" s="1041"/>
      <c r="AH39" s="1041"/>
      <c r="AI39" s="1041"/>
      <c r="AJ39" s="1042"/>
      <c r="AK39" s="976">
        <v>54</v>
      </c>
      <c r="AL39" s="967"/>
      <c r="AM39" s="967"/>
      <c r="AN39" s="967"/>
      <c r="AO39" s="967"/>
      <c r="AP39" s="967">
        <v>22</v>
      </c>
      <c r="AQ39" s="967"/>
      <c r="AR39" s="967"/>
      <c r="AS39" s="967"/>
      <c r="AT39" s="967"/>
      <c r="AU39" s="967">
        <v>3</v>
      </c>
      <c r="AV39" s="967"/>
      <c r="AW39" s="967"/>
      <c r="AX39" s="967"/>
      <c r="AY39" s="967"/>
      <c r="AZ39" s="1045" t="s">
        <v>552</v>
      </c>
      <c r="BA39" s="1045"/>
      <c r="BB39" s="1045"/>
      <c r="BC39" s="1045"/>
      <c r="BD39" s="1045"/>
      <c r="BE39" s="1029" t="s">
        <v>392</v>
      </c>
      <c r="BF39" s="1029"/>
      <c r="BG39" s="1029"/>
      <c r="BH39" s="1029"/>
      <c r="BI39" s="1030"/>
      <c r="BJ39" s="203"/>
      <c r="BK39" s="203"/>
      <c r="BL39" s="203"/>
      <c r="BM39" s="203"/>
      <c r="BN39" s="203"/>
      <c r="BO39" s="216"/>
      <c r="BP39" s="216"/>
      <c r="BQ39" s="213">
        <v>33</v>
      </c>
      <c r="BR39" s="214"/>
      <c r="BS39" s="1017"/>
      <c r="BT39" s="1018"/>
      <c r="BU39" s="1018"/>
      <c r="BV39" s="1018"/>
      <c r="BW39" s="1018"/>
      <c r="BX39" s="1018"/>
      <c r="BY39" s="1018"/>
      <c r="BZ39" s="1018"/>
      <c r="CA39" s="1018"/>
      <c r="CB39" s="1018"/>
      <c r="CC39" s="1018"/>
      <c r="CD39" s="1018"/>
      <c r="CE39" s="1018"/>
      <c r="CF39" s="1018"/>
      <c r="CG39" s="1019"/>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197"/>
    </row>
    <row r="40" spans="1:131" s="198" customFormat="1" ht="26.25" customHeight="1" x14ac:dyDescent="0.15">
      <c r="A40" s="212">
        <v>13</v>
      </c>
      <c r="B40" s="1034"/>
      <c r="C40" s="1035"/>
      <c r="D40" s="1035"/>
      <c r="E40" s="1035"/>
      <c r="F40" s="1035"/>
      <c r="G40" s="1035"/>
      <c r="H40" s="1035"/>
      <c r="I40" s="1035"/>
      <c r="J40" s="1035"/>
      <c r="K40" s="1035"/>
      <c r="L40" s="1035"/>
      <c r="M40" s="1035"/>
      <c r="N40" s="1035"/>
      <c r="O40" s="1035"/>
      <c r="P40" s="1036"/>
      <c r="Q40" s="1046"/>
      <c r="R40" s="1047"/>
      <c r="S40" s="1047"/>
      <c r="T40" s="1047"/>
      <c r="U40" s="1047"/>
      <c r="V40" s="1047"/>
      <c r="W40" s="1047"/>
      <c r="X40" s="1047"/>
      <c r="Y40" s="1047"/>
      <c r="Z40" s="1047"/>
      <c r="AA40" s="1047"/>
      <c r="AB40" s="1047"/>
      <c r="AC40" s="1047"/>
      <c r="AD40" s="1047"/>
      <c r="AE40" s="1048"/>
      <c r="AF40" s="1040"/>
      <c r="AG40" s="1041"/>
      <c r="AH40" s="1041"/>
      <c r="AI40" s="1041"/>
      <c r="AJ40" s="1042"/>
      <c r="AK40" s="976"/>
      <c r="AL40" s="967"/>
      <c r="AM40" s="967"/>
      <c r="AN40" s="967"/>
      <c r="AO40" s="967"/>
      <c r="AP40" s="967"/>
      <c r="AQ40" s="967"/>
      <c r="AR40" s="967"/>
      <c r="AS40" s="967"/>
      <c r="AT40" s="967"/>
      <c r="AU40" s="967"/>
      <c r="AV40" s="967"/>
      <c r="AW40" s="967"/>
      <c r="AX40" s="967"/>
      <c r="AY40" s="967"/>
      <c r="AZ40" s="1045"/>
      <c r="BA40" s="1045"/>
      <c r="BB40" s="1045"/>
      <c r="BC40" s="1045"/>
      <c r="BD40" s="1045"/>
      <c r="BE40" s="1029"/>
      <c r="BF40" s="1029"/>
      <c r="BG40" s="1029"/>
      <c r="BH40" s="1029"/>
      <c r="BI40" s="1030"/>
      <c r="BJ40" s="203"/>
      <c r="BK40" s="203"/>
      <c r="BL40" s="203"/>
      <c r="BM40" s="203"/>
      <c r="BN40" s="203"/>
      <c r="BO40" s="216"/>
      <c r="BP40" s="216"/>
      <c r="BQ40" s="213">
        <v>34</v>
      </c>
      <c r="BR40" s="214"/>
      <c r="BS40" s="1017"/>
      <c r="BT40" s="1018"/>
      <c r="BU40" s="1018"/>
      <c r="BV40" s="1018"/>
      <c r="BW40" s="1018"/>
      <c r="BX40" s="1018"/>
      <c r="BY40" s="1018"/>
      <c r="BZ40" s="1018"/>
      <c r="CA40" s="1018"/>
      <c r="CB40" s="1018"/>
      <c r="CC40" s="1018"/>
      <c r="CD40" s="1018"/>
      <c r="CE40" s="1018"/>
      <c r="CF40" s="1018"/>
      <c r="CG40" s="1019"/>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197"/>
    </row>
    <row r="41" spans="1:131" s="198" customFormat="1" ht="26.25" customHeight="1" x14ac:dyDescent="0.15">
      <c r="A41" s="212">
        <v>14</v>
      </c>
      <c r="B41" s="1034"/>
      <c r="C41" s="1035"/>
      <c r="D41" s="1035"/>
      <c r="E41" s="1035"/>
      <c r="F41" s="1035"/>
      <c r="G41" s="1035"/>
      <c r="H41" s="1035"/>
      <c r="I41" s="1035"/>
      <c r="J41" s="1035"/>
      <c r="K41" s="1035"/>
      <c r="L41" s="1035"/>
      <c r="M41" s="1035"/>
      <c r="N41" s="1035"/>
      <c r="O41" s="1035"/>
      <c r="P41" s="1036"/>
      <c r="Q41" s="1046"/>
      <c r="R41" s="1047"/>
      <c r="S41" s="1047"/>
      <c r="T41" s="1047"/>
      <c r="U41" s="1047"/>
      <c r="V41" s="1047"/>
      <c r="W41" s="1047"/>
      <c r="X41" s="1047"/>
      <c r="Y41" s="1047"/>
      <c r="Z41" s="1047"/>
      <c r="AA41" s="1047"/>
      <c r="AB41" s="1047"/>
      <c r="AC41" s="1047"/>
      <c r="AD41" s="1047"/>
      <c r="AE41" s="1048"/>
      <c r="AF41" s="1040"/>
      <c r="AG41" s="1041"/>
      <c r="AH41" s="1041"/>
      <c r="AI41" s="1041"/>
      <c r="AJ41" s="1042"/>
      <c r="AK41" s="976"/>
      <c r="AL41" s="967"/>
      <c r="AM41" s="967"/>
      <c r="AN41" s="967"/>
      <c r="AO41" s="967"/>
      <c r="AP41" s="967"/>
      <c r="AQ41" s="967"/>
      <c r="AR41" s="967"/>
      <c r="AS41" s="967"/>
      <c r="AT41" s="967"/>
      <c r="AU41" s="967"/>
      <c r="AV41" s="967"/>
      <c r="AW41" s="967"/>
      <c r="AX41" s="967"/>
      <c r="AY41" s="967"/>
      <c r="AZ41" s="1045"/>
      <c r="BA41" s="1045"/>
      <c r="BB41" s="1045"/>
      <c r="BC41" s="1045"/>
      <c r="BD41" s="1045"/>
      <c r="BE41" s="1029"/>
      <c r="BF41" s="1029"/>
      <c r="BG41" s="1029"/>
      <c r="BH41" s="1029"/>
      <c r="BI41" s="1030"/>
      <c r="BJ41" s="203"/>
      <c r="BK41" s="203"/>
      <c r="BL41" s="203"/>
      <c r="BM41" s="203"/>
      <c r="BN41" s="203"/>
      <c r="BO41" s="216"/>
      <c r="BP41" s="216"/>
      <c r="BQ41" s="213">
        <v>35</v>
      </c>
      <c r="BR41" s="214"/>
      <c r="BS41" s="1017"/>
      <c r="BT41" s="1018"/>
      <c r="BU41" s="1018"/>
      <c r="BV41" s="1018"/>
      <c r="BW41" s="1018"/>
      <c r="BX41" s="1018"/>
      <c r="BY41" s="1018"/>
      <c r="BZ41" s="1018"/>
      <c r="CA41" s="1018"/>
      <c r="CB41" s="1018"/>
      <c r="CC41" s="1018"/>
      <c r="CD41" s="1018"/>
      <c r="CE41" s="1018"/>
      <c r="CF41" s="1018"/>
      <c r="CG41" s="1019"/>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197"/>
    </row>
    <row r="42" spans="1:131" s="198" customFormat="1" ht="26.25" customHeight="1" x14ac:dyDescent="0.15">
      <c r="A42" s="212">
        <v>15</v>
      </c>
      <c r="B42" s="1034"/>
      <c r="C42" s="1035"/>
      <c r="D42" s="1035"/>
      <c r="E42" s="1035"/>
      <c r="F42" s="1035"/>
      <c r="G42" s="1035"/>
      <c r="H42" s="1035"/>
      <c r="I42" s="1035"/>
      <c r="J42" s="1035"/>
      <c r="K42" s="1035"/>
      <c r="L42" s="1035"/>
      <c r="M42" s="1035"/>
      <c r="N42" s="1035"/>
      <c r="O42" s="1035"/>
      <c r="P42" s="1036"/>
      <c r="Q42" s="1046"/>
      <c r="R42" s="1047"/>
      <c r="S42" s="1047"/>
      <c r="T42" s="1047"/>
      <c r="U42" s="1047"/>
      <c r="V42" s="1047"/>
      <c r="W42" s="1047"/>
      <c r="X42" s="1047"/>
      <c r="Y42" s="1047"/>
      <c r="Z42" s="1047"/>
      <c r="AA42" s="1047"/>
      <c r="AB42" s="1047"/>
      <c r="AC42" s="1047"/>
      <c r="AD42" s="1047"/>
      <c r="AE42" s="1048"/>
      <c r="AF42" s="1040"/>
      <c r="AG42" s="1041"/>
      <c r="AH42" s="1041"/>
      <c r="AI42" s="1041"/>
      <c r="AJ42" s="1042"/>
      <c r="AK42" s="976"/>
      <c r="AL42" s="967"/>
      <c r="AM42" s="967"/>
      <c r="AN42" s="967"/>
      <c r="AO42" s="967"/>
      <c r="AP42" s="967"/>
      <c r="AQ42" s="967"/>
      <c r="AR42" s="967"/>
      <c r="AS42" s="967"/>
      <c r="AT42" s="967"/>
      <c r="AU42" s="967"/>
      <c r="AV42" s="967"/>
      <c r="AW42" s="967"/>
      <c r="AX42" s="967"/>
      <c r="AY42" s="967"/>
      <c r="AZ42" s="1045"/>
      <c r="BA42" s="1045"/>
      <c r="BB42" s="1045"/>
      <c r="BC42" s="1045"/>
      <c r="BD42" s="1045"/>
      <c r="BE42" s="1029"/>
      <c r="BF42" s="1029"/>
      <c r="BG42" s="1029"/>
      <c r="BH42" s="1029"/>
      <c r="BI42" s="1030"/>
      <c r="BJ42" s="203"/>
      <c r="BK42" s="203"/>
      <c r="BL42" s="203"/>
      <c r="BM42" s="203"/>
      <c r="BN42" s="203"/>
      <c r="BO42" s="216"/>
      <c r="BP42" s="216"/>
      <c r="BQ42" s="213">
        <v>36</v>
      </c>
      <c r="BR42" s="214"/>
      <c r="BS42" s="1017"/>
      <c r="BT42" s="1018"/>
      <c r="BU42" s="1018"/>
      <c r="BV42" s="1018"/>
      <c r="BW42" s="1018"/>
      <c r="BX42" s="1018"/>
      <c r="BY42" s="1018"/>
      <c r="BZ42" s="1018"/>
      <c r="CA42" s="1018"/>
      <c r="CB42" s="1018"/>
      <c r="CC42" s="1018"/>
      <c r="CD42" s="1018"/>
      <c r="CE42" s="1018"/>
      <c r="CF42" s="1018"/>
      <c r="CG42" s="1019"/>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197"/>
    </row>
    <row r="43" spans="1:131" s="198" customFormat="1" ht="26.25" customHeight="1" x14ac:dyDescent="0.15">
      <c r="A43" s="212">
        <v>16</v>
      </c>
      <c r="B43" s="1034"/>
      <c r="C43" s="1035"/>
      <c r="D43" s="1035"/>
      <c r="E43" s="1035"/>
      <c r="F43" s="1035"/>
      <c r="G43" s="1035"/>
      <c r="H43" s="1035"/>
      <c r="I43" s="1035"/>
      <c r="J43" s="1035"/>
      <c r="K43" s="1035"/>
      <c r="L43" s="1035"/>
      <c r="M43" s="1035"/>
      <c r="N43" s="1035"/>
      <c r="O43" s="1035"/>
      <c r="P43" s="1036"/>
      <c r="Q43" s="1046"/>
      <c r="R43" s="1047"/>
      <c r="S43" s="1047"/>
      <c r="T43" s="1047"/>
      <c r="U43" s="1047"/>
      <c r="V43" s="1047"/>
      <c r="W43" s="1047"/>
      <c r="X43" s="1047"/>
      <c r="Y43" s="1047"/>
      <c r="Z43" s="1047"/>
      <c r="AA43" s="1047"/>
      <c r="AB43" s="1047"/>
      <c r="AC43" s="1047"/>
      <c r="AD43" s="1047"/>
      <c r="AE43" s="1048"/>
      <c r="AF43" s="1040"/>
      <c r="AG43" s="1041"/>
      <c r="AH43" s="1041"/>
      <c r="AI43" s="1041"/>
      <c r="AJ43" s="1042"/>
      <c r="AK43" s="976"/>
      <c r="AL43" s="967"/>
      <c r="AM43" s="967"/>
      <c r="AN43" s="967"/>
      <c r="AO43" s="967"/>
      <c r="AP43" s="967"/>
      <c r="AQ43" s="967"/>
      <c r="AR43" s="967"/>
      <c r="AS43" s="967"/>
      <c r="AT43" s="967"/>
      <c r="AU43" s="967"/>
      <c r="AV43" s="967"/>
      <c r="AW43" s="967"/>
      <c r="AX43" s="967"/>
      <c r="AY43" s="967"/>
      <c r="AZ43" s="1045"/>
      <c r="BA43" s="1045"/>
      <c r="BB43" s="1045"/>
      <c r="BC43" s="1045"/>
      <c r="BD43" s="1045"/>
      <c r="BE43" s="1029"/>
      <c r="BF43" s="1029"/>
      <c r="BG43" s="1029"/>
      <c r="BH43" s="1029"/>
      <c r="BI43" s="1030"/>
      <c r="BJ43" s="203"/>
      <c r="BK43" s="203"/>
      <c r="BL43" s="203"/>
      <c r="BM43" s="203"/>
      <c r="BN43" s="203"/>
      <c r="BO43" s="216"/>
      <c r="BP43" s="216"/>
      <c r="BQ43" s="213">
        <v>37</v>
      </c>
      <c r="BR43" s="214"/>
      <c r="BS43" s="1017"/>
      <c r="BT43" s="1018"/>
      <c r="BU43" s="1018"/>
      <c r="BV43" s="1018"/>
      <c r="BW43" s="1018"/>
      <c r="BX43" s="1018"/>
      <c r="BY43" s="1018"/>
      <c r="BZ43" s="1018"/>
      <c r="CA43" s="1018"/>
      <c r="CB43" s="1018"/>
      <c r="CC43" s="1018"/>
      <c r="CD43" s="1018"/>
      <c r="CE43" s="1018"/>
      <c r="CF43" s="1018"/>
      <c r="CG43" s="1019"/>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197"/>
    </row>
    <row r="44" spans="1:131" s="198" customFormat="1" ht="26.25" customHeight="1" x14ac:dyDescent="0.15">
      <c r="A44" s="212">
        <v>17</v>
      </c>
      <c r="B44" s="1034"/>
      <c r="C44" s="1035"/>
      <c r="D44" s="1035"/>
      <c r="E44" s="1035"/>
      <c r="F44" s="1035"/>
      <c r="G44" s="1035"/>
      <c r="H44" s="1035"/>
      <c r="I44" s="1035"/>
      <c r="J44" s="1035"/>
      <c r="K44" s="1035"/>
      <c r="L44" s="1035"/>
      <c r="M44" s="1035"/>
      <c r="N44" s="1035"/>
      <c r="O44" s="1035"/>
      <c r="P44" s="1036"/>
      <c r="Q44" s="1046"/>
      <c r="R44" s="1047"/>
      <c r="S44" s="1047"/>
      <c r="T44" s="1047"/>
      <c r="U44" s="1047"/>
      <c r="V44" s="1047"/>
      <c r="W44" s="1047"/>
      <c r="X44" s="1047"/>
      <c r="Y44" s="1047"/>
      <c r="Z44" s="1047"/>
      <c r="AA44" s="1047"/>
      <c r="AB44" s="1047"/>
      <c r="AC44" s="1047"/>
      <c r="AD44" s="1047"/>
      <c r="AE44" s="1048"/>
      <c r="AF44" s="1040"/>
      <c r="AG44" s="1041"/>
      <c r="AH44" s="1041"/>
      <c r="AI44" s="1041"/>
      <c r="AJ44" s="1042"/>
      <c r="AK44" s="976"/>
      <c r="AL44" s="967"/>
      <c r="AM44" s="967"/>
      <c r="AN44" s="967"/>
      <c r="AO44" s="967"/>
      <c r="AP44" s="967"/>
      <c r="AQ44" s="967"/>
      <c r="AR44" s="967"/>
      <c r="AS44" s="967"/>
      <c r="AT44" s="967"/>
      <c r="AU44" s="967"/>
      <c r="AV44" s="967"/>
      <c r="AW44" s="967"/>
      <c r="AX44" s="967"/>
      <c r="AY44" s="967"/>
      <c r="AZ44" s="1045"/>
      <c r="BA44" s="1045"/>
      <c r="BB44" s="1045"/>
      <c r="BC44" s="1045"/>
      <c r="BD44" s="1045"/>
      <c r="BE44" s="1029"/>
      <c r="BF44" s="1029"/>
      <c r="BG44" s="1029"/>
      <c r="BH44" s="1029"/>
      <c r="BI44" s="1030"/>
      <c r="BJ44" s="203"/>
      <c r="BK44" s="203"/>
      <c r="BL44" s="203"/>
      <c r="BM44" s="203"/>
      <c r="BN44" s="203"/>
      <c r="BO44" s="216"/>
      <c r="BP44" s="216"/>
      <c r="BQ44" s="213">
        <v>38</v>
      </c>
      <c r="BR44" s="214"/>
      <c r="BS44" s="1017"/>
      <c r="BT44" s="1018"/>
      <c r="BU44" s="1018"/>
      <c r="BV44" s="1018"/>
      <c r="BW44" s="1018"/>
      <c r="BX44" s="1018"/>
      <c r="BY44" s="1018"/>
      <c r="BZ44" s="1018"/>
      <c r="CA44" s="1018"/>
      <c r="CB44" s="1018"/>
      <c r="CC44" s="1018"/>
      <c r="CD44" s="1018"/>
      <c r="CE44" s="1018"/>
      <c r="CF44" s="1018"/>
      <c r="CG44" s="1019"/>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197"/>
    </row>
    <row r="45" spans="1:131" s="198" customFormat="1" ht="26.25" customHeight="1" x14ac:dyDescent="0.15">
      <c r="A45" s="212">
        <v>18</v>
      </c>
      <c r="B45" s="1034"/>
      <c r="C45" s="1035"/>
      <c r="D45" s="1035"/>
      <c r="E45" s="1035"/>
      <c r="F45" s="1035"/>
      <c r="G45" s="1035"/>
      <c r="H45" s="1035"/>
      <c r="I45" s="1035"/>
      <c r="J45" s="1035"/>
      <c r="K45" s="1035"/>
      <c r="L45" s="1035"/>
      <c r="M45" s="1035"/>
      <c r="N45" s="1035"/>
      <c r="O45" s="1035"/>
      <c r="P45" s="1036"/>
      <c r="Q45" s="1046"/>
      <c r="R45" s="1047"/>
      <c r="S45" s="1047"/>
      <c r="T45" s="1047"/>
      <c r="U45" s="1047"/>
      <c r="V45" s="1047"/>
      <c r="W45" s="1047"/>
      <c r="X45" s="1047"/>
      <c r="Y45" s="1047"/>
      <c r="Z45" s="1047"/>
      <c r="AA45" s="1047"/>
      <c r="AB45" s="1047"/>
      <c r="AC45" s="1047"/>
      <c r="AD45" s="1047"/>
      <c r="AE45" s="1048"/>
      <c r="AF45" s="1040"/>
      <c r="AG45" s="1041"/>
      <c r="AH45" s="1041"/>
      <c r="AI45" s="1041"/>
      <c r="AJ45" s="1042"/>
      <c r="AK45" s="976"/>
      <c r="AL45" s="967"/>
      <c r="AM45" s="967"/>
      <c r="AN45" s="967"/>
      <c r="AO45" s="967"/>
      <c r="AP45" s="967"/>
      <c r="AQ45" s="967"/>
      <c r="AR45" s="967"/>
      <c r="AS45" s="967"/>
      <c r="AT45" s="967"/>
      <c r="AU45" s="967"/>
      <c r="AV45" s="967"/>
      <c r="AW45" s="967"/>
      <c r="AX45" s="967"/>
      <c r="AY45" s="967"/>
      <c r="AZ45" s="1045"/>
      <c r="BA45" s="1045"/>
      <c r="BB45" s="1045"/>
      <c r="BC45" s="1045"/>
      <c r="BD45" s="1045"/>
      <c r="BE45" s="1029"/>
      <c r="BF45" s="1029"/>
      <c r="BG45" s="1029"/>
      <c r="BH45" s="1029"/>
      <c r="BI45" s="1030"/>
      <c r="BJ45" s="203"/>
      <c r="BK45" s="203"/>
      <c r="BL45" s="203"/>
      <c r="BM45" s="203"/>
      <c r="BN45" s="203"/>
      <c r="BO45" s="216"/>
      <c r="BP45" s="216"/>
      <c r="BQ45" s="213">
        <v>39</v>
      </c>
      <c r="BR45" s="214"/>
      <c r="BS45" s="1017"/>
      <c r="BT45" s="1018"/>
      <c r="BU45" s="1018"/>
      <c r="BV45" s="1018"/>
      <c r="BW45" s="1018"/>
      <c r="BX45" s="1018"/>
      <c r="BY45" s="1018"/>
      <c r="BZ45" s="1018"/>
      <c r="CA45" s="1018"/>
      <c r="CB45" s="1018"/>
      <c r="CC45" s="1018"/>
      <c r="CD45" s="1018"/>
      <c r="CE45" s="1018"/>
      <c r="CF45" s="1018"/>
      <c r="CG45" s="1019"/>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197"/>
    </row>
    <row r="46" spans="1:131" s="198" customFormat="1" ht="26.25" customHeight="1" x14ac:dyDescent="0.15">
      <c r="A46" s="212">
        <v>19</v>
      </c>
      <c r="B46" s="1034"/>
      <c r="C46" s="1035"/>
      <c r="D46" s="1035"/>
      <c r="E46" s="1035"/>
      <c r="F46" s="1035"/>
      <c r="G46" s="1035"/>
      <c r="H46" s="1035"/>
      <c r="I46" s="1035"/>
      <c r="J46" s="1035"/>
      <c r="K46" s="1035"/>
      <c r="L46" s="1035"/>
      <c r="M46" s="1035"/>
      <c r="N46" s="1035"/>
      <c r="O46" s="1035"/>
      <c r="P46" s="1036"/>
      <c r="Q46" s="1046"/>
      <c r="R46" s="1047"/>
      <c r="S46" s="1047"/>
      <c r="T46" s="1047"/>
      <c r="U46" s="1047"/>
      <c r="V46" s="1047"/>
      <c r="W46" s="1047"/>
      <c r="X46" s="1047"/>
      <c r="Y46" s="1047"/>
      <c r="Z46" s="1047"/>
      <c r="AA46" s="1047"/>
      <c r="AB46" s="1047"/>
      <c r="AC46" s="1047"/>
      <c r="AD46" s="1047"/>
      <c r="AE46" s="1048"/>
      <c r="AF46" s="1040"/>
      <c r="AG46" s="1041"/>
      <c r="AH46" s="1041"/>
      <c r="AI46" s="1041"/>
      <c r="AJ46" s="1042"/>
      <c r="AK46" s="976"/>
      <c r="AL46" s="967"/>
      <c r="AM46" s="967"/>
      <c r="AN46" s="967"/>
      <c r="AO46" s="967"/>
      <c r="AP46" s="967"/>
      <c r="AQ46" s="967"/>
      <c r="AR46" s="967"/>
      <c r="AS46" s="967"/>
      <c r="AT46" s="967"/>
      <c r="AU46" s="967"/>
      <c r="AV46" s="967"/>
      <c r="AW46" s="967"/>
      <c r="AX46" s="967"/>
      <c r="AY46" s="967"/>
      <c r="AZ46" s="1045"/>
      <c r="BA46" s="1045"/>
      <c r="BB46" s="1045"/>
      <c r="BC46" s="1045"/>
      <c r="BD46" s="1045"/>
      <c r="BE46" s="1029"/>
      <c r="BF46" s="1029"/>
      <c r="BG46" s="1029"/>
      <c r="BH46" s="1029"/>
      <c r="BI46" s="1030"/>
      <c r="BJ46" s="203"/>
      <c r="BK46" s="203"/>
      <c r="BL46" s="203"/>
      <c r="BM46" s="203"/>
      <c r="BN46" s="203"/>
      <c r="BO46" s="216"/>
      <c r="BP46" s="216"/>
      <c r="BQ46" s="213">
        <v>40</v>
      </c>
      <c r="BR46" s="214"/>
      <c r="BS46" s="1017"/>
      <c r="BT46" s="1018"/>
      <c r="BU46" s="1018"/>
      <c r="BV46" s="1018"/>
      <c r="BW46" s="1018"/>
      <c r="BX46" s="1018"/>
      <c r="BY46" s="1018"/>
      <c r="BZ46" s="1018"/>
      <c r="CA46" s="1018"/>
      <c r="CB46" s="1018"/>
      <c r="CC46" s="1018"/>
      <c r="CD46" s="1018"/>
      <c r="CE46" s="1018"/>
      <c r="CF46" s="1018"/>
      <c r="CG46" s="1019"/>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197"/>
    </row>
    <row r="47" spans="1:131" s="198" customFormat="1" ht="26.25" customHeight="1" x14ac:dyDescent="0.15">
      <c r="A47" s="212">
        <v>20</v>
      </c>
      <c r="B47" s="1034"/>
      <c r="C47" s="1035"/>
      <c r="D47" s="1035"/>
      <c r="E47" s="1035"/>
      <c r="F47" s="1035"/>
      <c r="G47" s="1035"/>
      <c r="H47" s="1035"/>
      <c r="I47" s="1035"/>
      <c r="J47" s="1035"/>
      <c r="K47" s="1035"/>
      <c r="L47" s="1035"/>
      <c r="M47" s="1035"/>
      <c r="N47" s="1035"/>
      <c r="O47" s="1035"/>
      <c r="P47" s="1036"/>
      <c r="Q47" s="1046"/>
      <c r="R47" s="1047"/>
      <c r="S47" s="1047"/>
      <c r="T47" s="1047"/>
      <c r="U47" s="1047"/>
      <c r="V47" s="1047"/>
      <c r="W47" s="1047"/>
      <c r="X47" s="1047"/>
      <c r="Y47" s="1047"/>
      <c r="Z47" s="1047"/>
      <c r="AA47" s="1047"/>
      <c r="AB47" s="1047"/>
      <c r="AC47" s="1047"/>
      <c r="AD47" s="1047"/>
      <c r="AE47" s="1048"/>
      <c r="AF47" s="1040"/>
      <c r="AG47" s="1041"/>
      <c r="AH47" s="1041"/>
      <c r="AI47" s="1041"/>
      <c r="AJ47" s="1042"/>
      <c r="AK47" s="976"/>
      <c r="AL47" s="967"/>
      <c r="AM47" s="967"/>
      <c r="AN47" s="967"/>
      <c r="AO47" s="967"/>
      <c r="AP47" s="967"/>
      <c r="AQ47" s="967"/>
      <c r="AR47" s="967"/>
      <c r="AS47" s="967"/>
      <c r="AT47" s="967"/>
      <c r="AU47" s="967"/>
      <c r="AV47" s="967"/>
      <c r="AW47" s="967"/>
      <c r="AX47" s="967"/>
      <c r="AY47" s="967"/>
      <c r="AZ47" s="1045"/>
      <c r="BA47" s="1045"/>
      <c r="BB47" s="1045"/>
      <c r="BC47" s="1045"/>
      <c r="BD47" s="1045"/>
      <c r="BE47" s="1029"/>
      <c r="BF47" s="1029"/>
      <c r="BG47" s="1029"/>
      <c r="BH47" s="1029"/>
      <c r="BI47" s="1030"/>
      <c r="BJ47" s="203"/>
      <c r="BK47" s="203"/>
      <c r="BL47" s="203"/>
      <c r="BM47" s="203"/>
      <c r="BN47" s="203"/>
      <c r="BO47" s="216"/>
      <c r="BP47" s="216"/>
      <c r="BQ47" s="213">
        <v>41</v>
      </c>
      <c r="BR47" s="214"/>
      <c r="BS47" s="1017"/>
      <c r="BT47" s="1018"/>
      <c r="BU47" s="1018"/>
      <c r="BV47" s="1018"/>
      <c r="BW47" s="1018"/>
      <c r="BX47" s="1018"/>
      <c r="BY47" s="1018"/>
      <c r="BZ47" s="1018"/>
      <c r="CA47" s="1018"/>
      <c r="CB47" s="1018"/>
      <c r="CC47" s="1018"/>
      <c r="CD47" s="1018"/>
      <c r="CE47" s="1018"/>
      <c r="CF47" s="1018"/>
      <c r="CG47" s="1019"/>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197"/>
    </row>
    <row r="48" spans="1:131" s="198" customFormat="1" ht="26.25" customHeight="1" x14ac:dyDescent="0.15">
      <c r="A48" s="212">
        <v>21</v>
      </c>
      <c r="B48" s="1034"/>
      <c r="C48" s="1035"/>
      <c r="D48" s="1035"/>
      <c r="E48" s="1035"/>
      <c r="F48" s="1035"/>
      <c r="G48" s="1035"/>
      <c r="H48" s="1035"/>
      <c r="I48" s="1035"/>
      <c r="J48" s="1035"/>
      <c r="K48" s="1035"/>
      <c r="L48" s="1035"/>
      <c r="M48" s="1035"/>
      <c r="N48" s="1035"/>
      <c r="O48" s="1035"/>
      <c r="P48" s="1036"/>
      <c r="Q48" s="1046"/>
      <c r="R48" s="1047"/>
      <c r="S48" s="1047"/>
      <c r="T48" s="1047"/>
      <c r="U48" s="1047"/>
      <c r="V48" s="1047"/>
      <c r="W48" s="1047"/>
      <c r="X48" s="1047"/>
      <c r="Y48" s="1047"/>
      <c r="Z48" s="1047"/>
      <c r="AA48" s="1047"/>
      <c r="AB48" s="1047"/>
      <c r="AC48" s="1047"/>
      <c r="AD48" s="1047"/>
      <c r="AE48" s="1048"/>
      <c r="AF48" s="1040"/>
      <c r="AG48" s="1041"/>
      <c r="AH48" s="1041"/>
      <c r="AI48" s="1041"/>
      <c r="AJ48" s="1042"/>
      <c r="AK48" s="976"/>
      <c r="AL48" s="967"/>
      <c r="AM48" s="967"/>
      <c r="AN48" s="967"/>
      <c r="AO48" s="967"/>
      <c r="AP48" s="967"/>
      <c r="AQ48" s="967"/>
      <c r="AR48" s="967"/>
      <c r="AS48" s="967"/>
      <c r="AT48" s="967"/>
      <c r="AU48" s="967"/>
      <c r="AV48" s="967"/>
      <c r="AW48" s="967"/>
      <c r="AX48" s="967"/>
      <c r="AY48" s="967"/>
      <c r="AZ48" s="1045"/>
      <c r="BA48" s="1045"/>
      <c r="BB48" s="1045"/>
      <c r="BC48" s="1045"/>
      <c r="BD48" s="1045"/>
      <c r="BE48" s="1029"/>
      <c r="BF48" s="1029"/>
      <c r="BG48" s="1029"/>
      <c r="BH48" s="1029"/>
      <c r="BI48" s="1030"/>
      <c r="BJ48" s="203"/>
      <c r="BK48" s="203"/>
      <c r="BL48" s="203"/>
      <c r="BM48" s="203"/>
      <c r="BN48" s="203"/>
      <c r="BO48" s="216"/>
      <c r="BP48" s="216"/>
      <c r="BQ48" s="213">
        <v>42</v>
      </c>
      <c r="BR48" s="214"/>
      <c r="BS48" s="1017"/>
      <c r="BT48" s="1018"/>
      <c r="BU48" s="1018"/>
      <c r="BV48" s="1018"/>
      <c r="BW48" s="1018"/>
      <c r="BX48" s="1018"/>
      <c r="BY48" s="1018"/>
      <c r="BZ48" s="1018"/>
      <c r="CA48" s="1018"/>
      <c r="CB48" s="1018"/>
      <c r="CC48" s="1018"/>
      <c r="CD48" s="1018"/>
      <c r="CE48" s="1018"/>
      <c r="CF48" s="1018"/>
      <c r="CG48" s="1019"/>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197"/>
    </row>
    <row r="49" spans="1:131" s="198" customFormat="1" ht="26.25" customHeight="1" x14ac:dyDescent="0.15">
      <c r="A49" s="212">
        <v>22</v>
      </c>
      <c r="B49" s="1034"/>
      <c r="C49" s="1035"/>
      <c r="D49" s="1035"/>
      <c r="E49" s="1035"/>
      <c r="F49" s="1035"/>
      <c r="G49" s="1035"/>
      <c r="H49" s="1035"/>
      <c r="I49" s="1035"/>
      <c r="J49" s="1035"/>
      <c r="K49" s="1035"/>
      <c r="L49" s="1035"/>
      <c r="M49" s="1035"/>
      <c r="N49" s="1035"/>
      <c r="O49" s="1035"/>
      <c r="P49" s="1036"/>
      <c r="Q49" s="1046"/>
      <c r="R49" s="1047"/>
      <c r="S49" s="1047"/>
      <c r="T49" s="1047"/>
      <c r="U49" s="1047"/>
      <c r="V49" s="1047"/>
      <c r="W49" s="1047"/>
      <c r="X49" s="1047"/>
      <c r="Y49" s="1047"/>
      <c r="Z49" s="1047"/>
      <c r="AA49" s="1047"/>
      <c r="AB49" s="1047"/>
      <c r="AC49" s="1047"/>
      <c r="AD49" s="1047"/>
      <c r="AE49" s="1048"/>
      <c r="AF49" s="1040"/>
      <c r="AG49" s="1041"/>
      <c r="AH49" s="1041"/>
      <c r="AI49" s="1041"/>
      <c r="AJ49" s="1042"/>
      <c r="AK49" s="976"/>
      <c r="AL49" s="967"/>
      <c r="AM49" s="967"/>
      <c r="AN49" s="967"/>
      <c r="AO49" s="967"/>
      <c r="AP49" s="967"/>
      <c r="AQ49" s="967"/>
      <c r="AR49" s="967"/>
      <c r="AS49" s="967"/>
      <c r="AT49" s="967"/>
      <c r="AU49" s="967"/>
      <c r="AV49" s="967"/>
      <c r="AW49" s="967"/>
      <c r="AX49" s="967"/>
      <c r="AY49" s="967"/>
      <c r="AZ49" s="1045"/>
      <c r="BA49" s="1045"/>
      <c r="BB49" s="1045"/>
      <c r="BC49" s="1045"/>
      <c r="BD49" s="1045"/>
      <c r="BE49" s="1029"/>
      <c r="BF49" s="1029"/>
      <c r="BG49" s="1029"/>
      <c r="BH49" s="1029"/>
      <c r="BI49" s="1030"/>
      <c r="BJ49" s="203"/>
      <c r="BK49" s="203"/>
      <c r="BL49" s="203"/>
      <c r="BM49" s="203"/>
      <c r="BN49" s="203"/>
      <c r="BO49" s="216"/>
      <c r="BP49" s="216"/>
      <c r="BQ49" s="213">
        <v>43</v>
      </c>
      <c r="BR49" s="214"/>
      <c r="BS49" s="1017"/>
      <c r="BT49" s="1018"/>
      <c r="BU49" s="1018"/>
      <c r="BV49" s="1018"/>
      <c r="BW49" s="1018"/>
      <c r="BX49" s="1018"/>
      <c r="BY49" s="1018"/>
      <c r="BZ49" s="1018"/>
      <c r="CA49" s="1018"/>
      <c r="CB49" s="1018"/>
      <c r="CC49" s="1018"/>
      <c r="CD49" s="1018"/>
      <c r="CE49" s="1018"/>
      <c r="CF49" s="1018"/>
      <c r="CG49" s="1019"/>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197"/>
    </row>
    <row r="50" spans="1:131" s="198" customFormat="1" ht="26.25" customHeight="1" x14ac:dyDescent="0.15">
      <c r="A50" s="212">
        <v>23</v>
      </c>
      <c r="B50" s="1034"/>
      <c r="C50" s="1035"/>
      <c r="D50" s="1035"/>
      <c r="E50" s="1035"/>
      <c r="F50" s="1035"/>
      <c r="G50" s="1035"/>
      <c r="H50" s="1035"/>
      <c r="I50" s="1035"/>
      <c r="J50" s="1035"/>
      <c r="K50" s="1035"/>
      <c r="L50" s="1035"/>
      <c r="M50" s="1035"/>
      <c r="N50" s="1035"/>
      <c r="O50" s="1035"/>
      <c r="P50" s="1036"/>
      <c r="Q50" s="1037"/>
      <c r="R50" s="1038"/>
      <c r="S50" s="1038"/>
      <c r="T50" s="1038"/>
      <c r="U50" s="1038"/>
      <c r="V50" s="1038"/>
      <c r="W50" s="1038"/>
      <c r="X50" s="1038"/>
      <c r="Y50" s="1038"/>
      <c r="Z50" s="1038"/>
      <c r="AA50" s="1038"/>
      <c r="AB50" s="1038"/>
      <c r="AC50" s="1038"/>
      <c r="AD50" s="1038"/>
      <c r="AE50" s="1039"/>
      <c r="AF50" s="1040"/>
      <c r="AG50" s="1041"/>
      <c r="AH50" s="1041"/>
      <c r="AI50" s="1041"/>
      <c r="AJ50" s="1042"/>
      <c r="AK50" s="1043"/>
      <c r="AL50" s="1038"/>
      <c r="AM50" s="1038"/>
      <c r="AN50" s="1038"/>
      <c r="AO50" s="1038"/>
      <c r="AP50" s="1038"/>
      <c r="AQ50" s="1038"/>
      <c r="AR50" s="1038"/>
      <c r="AS50" s="1038"/>
      <c r="AT50" s="1038"/>
      <c r="AU50" s="1038"/>
      <c r="AV50" s="1038"/>
      <c r="AW50" s="1038"/>
      <c r="AX50" s="1038"/>
      <c r="AY50" s="1038"/>
      <c r="AZ50" s="1044"/>
      <c r="BA50" s="1044"/>
      <c r="BB50" s="1044"/>
      <c r="BC50" s="1044"/>
      <c r="BD50" s="1044"/>
      <c r="BE50" s="1029"/>
      <c r="BF50" s="1029"/>
      <c r="BG50" s="1029"/>
      <c r="BH50" s="1029"/>
      <c r="BI50" s="1030"/>
      <c r="BJ50" s="203"/>
      <c r="BK50" s="203"/>
      <c r="BL50" s="203"/>
      <c r="BM50" s="203"/>
      <c r="BN50" s="203"/>
      <c r="BO50" s="216"/>
      <c r="BP50" s="216"/>
      <c r="BQ50" s="213">
        <v>44</v>
      </c>
      <c r="BR50" s="214"/>
      <c r="BS50" s="1017"/>
      <c r="BT50" s="1018"/>
      <c r="BU50" s="1018"/>
      <c r="BV50" s="1018"/>
      <c r="BW50" s="1018"/>
      <c r="BX50" s="1018"/>
      <c r="BY50" s="1018"/>
      <c r="BZ50" s="1018"/>
      <c r="CA50" s="1018"/>
      <c r="CB50" s="1018"/>
      <c r="CC50" s="1018"/>
      <c r="CD50" s="1018"/>
      <c r="CE50" s="1018"/>
      <c r="CF50" s="1018"/>
      <c r="CG50" s="1019"/>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197"/>
    </row>
    <row r="51" spans="1:131" s="198" customFormat="1" ht="26.25" customHeight="1" x14ac:dyDescent="0.15">
      <c r="A51" s="212">
        <v>24</v>
      </c>
      <c r="B51" s="1034"/>
      <c r="C51" s="1035"/>
      <c r="D51" s="1035"/>
      <c r="E51" s="1035"/>
      <c r="F51" s="1035"/>
      <c r="G51" s="1035"/>
      <c r="H51" s="1035"/>
      <c r="I51" s="1035"/>
      <c r="J51" s="1035"/>
      <c r="K51" s="1035"/>
      <c r="L51" s="1035"/>
      <c r="M51" s="1035"/>
      <c r="N51" s="1035"/>
      <c r="O51" s="1035"/>
      <c r="P51" s="1036"/>
      <c r="Q51" s="1037"/>
      <c r="R51" s="1038"/>
      <c r="S51" s="1038"/>
      <c r="T51" s="1038"/>
      <c r="U51" s="1038"/>
      <c r="V51" s="1038"/>
      <c r="W51" s="1038"/>
      <c r="X51" s="1038"/>
      <c r="Y51" s="1038"/>
      <c r="Z51" s="1038"/>
      <c r="AA51" s="1038"/>
      <c r="AB51" s="1038"/>
      <c r="AC51" s="1038"/>
      <c r="AD51" s="1038"/>
      <c r="AE51" s="1039"/>
      <c r="AF51" s="1040"/>
      <c r="AG51" s="1041"/>
      <c r="AH51" s="1041"/>
      <c r="AI51" s="1041"/>
      <c r="AJ51" s="1042"/>
      <c r="AK51" s="1043"/>
      <c r="AL51" s="1038"/>
      <c r="AM51" s="1038"/>
      <c r="AN51" s="1038"/>
      <c r="AO51" s="1038"/>
      <c r="AP51" s="1038"/>
      <c r="AQ51" s="1038"/>
      <c r="AR51" s="1038"/>
      <c r="AS51" s="1038"/>
      <c r="AT51" s="1038"/>
      <c r="AU51" s="1038"/>
      <c r="AV51" s="1038"/>
      <c r="AW51" s="1038"/>
      <c r="AX51" s="1038"/>
      <c r="AY51" s="1038"/>
      <c r="AZ51" s="1044"/>
      <c r="BA51" s="1044"/>
      <c r="BB51" s="1044"/>
      <c r="BC51" s="1044"/>
      <c r="BD51" s="1044"/>
      <c r="BE51" s="1029"/>
      <c r="BF51" s="1029"/>
      <c r="BG51" s="1029"/>
      <c r="BH51" s="1029"/>
      <c r="BI51" s="1030"/>
      <c r="BJ51" s="203"/>
      <c r="BK51" s="203"/>
      <c r="BL51" s="203"/>
      <c r="BM51" s="203"/>
      <c r="BN51" s="203"/>
      <c r="BO51" s="216"/>
      <c r="BP51" s="216"/>
      <c r="BQ51" s="213">
        <v>45</v>
      </c>
      <c r="BR51" s="214"/>
      <c r="BS51" s="1017"/>
      <c r="BT51" s="1018"/>
      <c r="BU51" s="1018"/>
      <c r="BV51" s="1018"/>
      <c r="BW51" s="1018"/>
      <c r="BX51" s="1018"/>
      <c r="BY51" s="1018"/>
      <c r="BZ51" s="1018"/>
      <c r="CA51" s="1018"/>
      <c r="CB51" s="1018"/>
      <c r="CC51" s="1018"/>
      <c r="CD51" s="1018"/>
      <c r="CE51" s="1018"/>
      <c r="CF51" s="1018"/>
      <c r="CG51" s="1019"/>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197"/>
    </row>
    <row r="52" spans="1:131" s="198" customFormat="1" ht="26.25" customHeight="1" x14ac:dyDescent="0.15">
      <c r="A52" s="212">
        <v>25</v>
      </c>
      <c r="B52" s="1034"/>
      <c r="C52" s="1035"/>
      <c r="D52" s="1035"/>
      <c r="E52" s="1035"/>
      <c r="F52" s="1035"/>
      <c r="G52" s="1035"/>
      <c r="H52" s="1035"/>
      <c r="I52" s="1035"/>
      <c r="J52" s="1035"/>
      <c r="K52" s="1035"/>
      <c r="L52" s="1035"/>
      <c r="M52" s="1035"/>
      <c r="N52" s="1035"/>
      <c r="O52" s="1035"/>
      <c r="P52" s="1036"/>
      <c r="Q52" s="1037"/>
      <c r="R52" s="1038"/>
      <c r="S52" s="1038"/>
      <c r="T52" s="1038"/>
      <c r="U52" s="1038"/>
      <c r="V52" s="1038"/>
      <c r="W52" s="1038"/>
      <c r="X52" s="1038"/>
      <c r="Y52" s="1038"/>
      <c r="Z52" s="1038"/>
      <c r="AA52" s="1038"/>
      <c r="AB52" s="1038"/>
      <c r="AC52" s="1038"/>
      <c r="AD52" s="1038"/>
      <c r="AE52" s="1039"/>
      <c r="AF52" s="1040"/>
      <c r="AG52" s="1041"/>
      <c r="AH52" s="1041"/>
      <c r="AI52" s="1041"/>
      <c r="AJ52" s="1042"/>
      <c r="AK52" s="1043"/>
      <c r="AL52" s="1038"/>
      <c r="AM52" s="1038"/>
      <c r="AN52" s="1038"/>
      <c r="AO52" s="1038"/>
      <c r="AP52" s="1038"/>
      <c r="AQ52" s="1038"/>
      <c r="AR52" s="1038"/>
      <c r="AS52" s="1038"/>
      <c r="AT52" s="1038"/>
      <c r="AU52" s="1038"/>
      <c r="AV52" s="1038"/>
      <c r="AW52" s="1038"/>
      <c r="AX52" s="1038"/>
      <c r="AY52" s="1038"/>
      <c r="AZ52" s="1044"/>
      <c r="BA52" s="1044"/>
      <c r="BB52" s="1044"/>
      <c r="BC52" s="1044"/>
      <c r="BD52" s="1044"/>
      <c r="BE52" s="1029"/>
      <c r="BF52" s="1029"/>
      <c r="BG52" s="1029"/>
      <c r="BH52" s="1029"/>
      <c r="BI52" s="1030"/>
      <c r="BJ52" s="203"/>
      <c r="BK52" s="203"/>
      <c r="BL52" s="203"/>
      <c r="BM52" s="203"/>
      <c r="BN52" s="203"/>
      <c r="BO52" s="216"/>
      <c r="BP52" s="216"/>
      <c r="BQ52" s="213">
        <v>46</v>
      </c>
      <c r="BR52" s="214"/>
      <c r="BS52" s="1017"/>
      <c r="BT52" s="1018"/>
      <c r="BU52" s="1018"/>
      <c r="BV52" s="1018"/>
      <c r="BW52" s="1018"/>
      <c r="BX52" s="1018"/>
      <c r="BY52" s="1018"/>
      <c r="BZ52" s="1018"/>
      <c r="CA52" s="1018"/>
      <c r="CB52" s="1018"/>
      <c r="CC52" s="1018"/>
      <c r="CD52" s="1018"/>
      <c r="CE52" s="1018"/>
      <c r="CF52" s="1018"/>
      <c r="CG52" s="1019"/>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197"/>
    </row>
    <row r="53" spans="1:131" s="198" customFormat="1" ht="26.25" customHeight="1" x14ac:dyDescent="0.15">
      <c r="A53" s="212">
        <v>26</v>
      </c>
      <c r="B53" s="1034"/>
      <c r="C53" s="1035"/>
      <c r="D53" s="1035"/>
      <c r="E53" s="1035"/>
      <c r="F53" s="1035"/>
      <c r="G53" s="1035"/>
      <c r="H53" s="1035"/>
      <c r="I53" s="1035"/>
      <c r="J53" s="1035"/>
      <c r="K53" s="1035"/>
      <c r="L53" s="1035"/>
      <c r="M53" s="1035"/>
      <c r="N53" s="1035"/>
      <c r="O53" s="1035"/>
      <c r="P53" s="1036"/>
      <c r="Q53" s="1037"/>
      <c r="R53" s="1038"/>
      <c r="S53" s="1038"/>
      <c r="T53" s="1038"/>
      <c r="U53" s="1038"/>
      <c r="V53" s="1038"/>
      <c r="W53" s="1038"/>
      <c r="X53" s="1038"/>
      <c r="Y53" s="1038"/>
      <c r="Z53" s="1038"/>
      <c r="AA53" s="1038"/>
      <c r="AB53" s="1038"/>
      <c r="AC53" s="1038"/>
      <c r="AD53" s="1038"/>
      <c r="AE53" s="1039"/>
      <c r="AF53" s="1040"/>
      <c r="AG53" s="1041"/>
      <c r="AH53" s="1041"/>
      <c r="AI53" s="1041"/>
      <c r="AJ53" s="1042"/>
      <c r="AK53" s="1043"/>
      <c r="AL53" s="1038"/>
      <c r="AM53" s="1038"/>
      <c r="AN53" s="1038"/>
      <c r="AO53" s="1038"/>
      <c r="AP53" s="1038"/>
      <c r="AQ53" s="1038"/>
      <c r="AR53" s="1038"/>
      <c r="AS53" s="1038"/>
      <c r="AT53" s="1038"/>
      <c r="AU53" s="1038"/>
      <c r="AV53" s="1038"/>
      <c r="AW53" s="1038"/>
      <c r="AX53" s="1038"/>
      <c r="AY53" s="1038"/>
      <c r="AZ53" s="1044"/>
      <c r="BA53" s="1044"/>
      <c r="BB53" s="1044"/>
      <c r="BC53" s="1044"/>
      <c r="BD53" s="1044"/>
      <c r="BE53" s="1029"/>
      <c r="BF53" s="1029"/>
      <c r="BG53" s="1029"/>
      <c r="BH53" s="1029"/>
      <c r="BI53" s="1030"/>
      <c r="BJ53" s="203"/>
      <c r="BK53" s="203"/>
      <c r="BL53" s="203"/>
      <c r="BM53" s="203"/>
      <c r="BN53" s="203"/>
      <c r="BO53" s="216"/>
      <c r="BP53" s="216"/>
      <c r="BQ53" s="213">
        <v>47</v>
      </c>
      <c r="BR53" s="214"/>
      <c r="BS53" s="1017"/>
      <c r="BT53" s="1018"/>
      <c r="BU53" s="1018"/>
      <c r="BV53" s="1018"/>
      <c r="BW53" s="1018"/>
      <c r="BX53" s="1018"/>
      <c r="BY53" s="1018"/>
      <c r="BZ53" s="1018"/>
      <c r="CA53" s="1018"/>
      <c r="CB53" s="1018"/>
      <c r="CC53" s="1018"/>
      <c r="CD53" s="1018"/>
      <c r="CE53" s="1018"/>
      <c r="CF53" s="1018"/>
      <c r="CG53" s="1019"/>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197"/>
    </row>
    <row r="54" spans="1:131" s="198" customFormat="1" ht="26.25" customHeight="1" x14ac:dyDescent="0.15">
      <c r="A54" s="212">
        <v>27</v>
      </c>
      <c r="B54" s="1034"/>
      <c r="C54" s="1035"/>
      <c r="D54" s="1035"/>
      <c r="E54" s="1035"/>
      <c r="F54" s="1035"/>
      <c r="G54" s="1035"/>
      <c r="H54" s="1035"/>
      <c r="I54" s="1035"/>
      <c r="J54" s="1035"/>
      <c r="K54" s="1035"/>
      <c r="L54" s="1035"/>
      <c r="M54" s="1035"/>
      <c r="N54" s="1035"/>
      <c r="O54" s="1035"/>
      <c r="P54" s="1036"/>
      <c r="Q54" s="1037"/>
      <c r="R54" s="1038"/>
      <c r="S54" s="1038"/>
      <c r="T54" s="1038"/>
      <c r="U54" s="1038"/>
      <c r="V54" s="1038"/>
      <c r="W54" s="1038"/>
      <c r="X54" s="1038"/>
      <c r="Y54" s="1038"/>
      <c r="Z54" s="1038"/>
      <c r="AA54" s="1038"/>
      <c r="AB54" s="1038"/>
      <c r="AC54" s="1038"/>
      <c r="AD54" s="1038"/>
      <c r="AE54" s="1039"/>
      <c r="AF54" s="1040"/>
      <c r="AG54" s="1041"/>
      <c r="AH54" s="1041"/>
      <c r="AI54" s="1041"/>
      <c r="AJ54" s="1042"/>
      <c r="AK54" s="1043"/>
      <c r="AL54" s="1038"/>
      <c r="AM54" s="1038"/>
      <c r="AN54" s="1038"/>
      <c r="AO54" s="1038"/>
      <c r="AP54" s="1038"/>
      <c r="AQ54" s="1038"/>
      <c r="AR54" s="1038"/>
      <c r="AS54" s="1038"/>
      <c r="AT54" s="1038"/>
      <c r="AU54" s="1038"/>
      <c r="AV54" s="1038"/>
      <c r="AW54" s="1038"/>
      <c r="AX54" s="1038"/>
      <c r="AY54" s="1038"/>
      <c r="AZ54" s="1044"/>
      <c r="BA54" s="1044"/>
      <c r="BB54" s="1044"/>
      <c r="BC54" s="1044"/>
      <c r="BD54" s="1044"/>
      <c r="BE54" s="1029"/>
      <c r="BF54" s="1029"/>
      <c r="BG54" s="1029"/>
      <c r="BH54" s="1029"/>
      <c r="BI54" s="1030"/>
      <c r="BJ54" s="203"/>
      <c r="BK54" s="203"/>
      <c r="BL54" s="203"/>
      <c r="BM54" s="203"/>
      <c r="BN54" s="203"/>
      <c r="BO54" s="216"/>
      <c r="BP54" s="216"/>
      <c r="BQ54" s="213">
        <v>48</v>
      </c>
      <c r="BR54" s="214"/>
      <c r="BS54" s="1017"/>
      <c r="BT54" s="1018"/>
      <c r="BU54" s="1018"/>
      <c r="BV54" s="1018"/>
      <c r="BW54" s="1018"/>
      <c r="BX54" s="1018"/>
      <c r="BY54" s="1018"/>
      <c r="BZ54" s="1018"/>
      <c r="CA54" s="1018"/>
      <c r="CB54" s="1018"/>
      <c r="CC54" s="1018"/>
      <c r="CD54" s="1018"/>
      <c r="CE54" s="1018"/>
      <c r="CF54" s="1018"/>
      <c r="CG54" s="1019"/>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197"/>
    </row>
    <row r="55" spans="1:131" s="198" customFormat="1" ht="26.25" customHeight="1" x14ac:dyDescent="0.15">
      <c r="A55" s="212">
        <v>28</v>
      </c>
      <c r="B55" s="1034"/>
      <c r="C55" s="1035"/>
      <c r="D55" s="1035"/>
      <c r="E55" s="1035"/>
      <c r="F55" s="1035"/>
      <c r="G55" s="1035"/>
      <c r="H55" s="1035"/>
      <c r="I55" s="1035"/>
      <c r="J55" s="1035"/>
      <c r="K55" s="1035"/>
      <c r="L55" s="1035"/>
      <c r="M55" s="1035"/>
      <c r="N55" s="1035"/>
      <c r="O55" s="1035"/>
      <c r="P55" s="1036"/>
      <c r="Q55" s="1037"/>
      <c r="R55" s="1038"/>
      <c r="S55" s="1038"/>
      <c r="T55" s="1038"/>
      <c r="U55" s="1038"/>
      <c r="V55" s="1038"/>
      <c r="W55" s="1038"/>
      <c r="X55" s="1038"/>
      <c r="Y55" s="1038"/>
      <c r="Z55" s="1038"/>
      <c r="AA55" s="1038"/>
      <c r="AB55" s="1038"/>
      <c r="AC55" s="1038"/>
      <c r="AD55" s="1038"/>
      <c r="AE55" s="1039"/>
      <c r="AF55" s="1040"/>
      <c r="AG55" s="1041"/>
      <c r="AH55" s="1041"/>
      <c r="AI55" s="1041"/>
      <c r="AJ55" s="1042"/>
      <c r="AK55" s="1043"/>
      <c r="AL55" s="1038"/>
      <c r="AM55" s="1038"/>
      <c r="AN55" s="1038"/>
      <c r="AO55" s="1038"/>
      <c r="AP55" s="1038"/>
      <c r="AQ55" s="1038"/>
      <c r="AR55" s="1038"/>
      <c r="AS55" s="1038"/>
      <c r="AT55" s="1038"/>
      <c r="AU55" s="1038"/>
      <c r="AV55" s="1038"/>
      <c r="AW55" s="1038"/>
      <c r="AX55" s="1038"/>
      <c r="AY55" s="1038"/>
      <c r="AZ55" s="1044"/>
      <c r="BA55" s="1044"/>
      <c r="BB55" s="1044"/>
      <c r="BC55" s="1044"/>
      <c r="BD55" s="1044"/>
      <c r="BE55" s="1029"/>
      <c r="BF55" s="1029"/>
      <c r="BG55" s="1029"/>
      <c r="BH55" s="1029"/>
      <c r="BI55" s="1030"/>
      <c r="BJ55" s="203"/>
      <c r="BK55" s="203"/>
      <c r="BL55" s="203"/>
      <c r="BM55" s="203"/>
      <c r="BN55" s="203"/>
      <c r="BO55" s="216"/>
      <c r="BP55" s="216"/>
      <c r="BQ55" s="213">
        <v>49</v>
      </c>
      <c r="BR55" s="214"/>
      <c r="BS55" s="1017"/>
      <c r="BT55" s="1018"/>
      <c r="BU55" s="1018"/>
      <c r="BV55" s="1018"/>
      <c r="BW55" s="1018"/>
      <c r="BX55" s="1018"/>
      <c r="BY55" s="1018"/>
      <c r="BZ55" s="1018"/>
      <c r="CA55" s="1018"/>
      <c r="CB55" s="1018"/>
      <c r="CC55" s="1018"/>
      <c r="CD55" s="1018"/>
      <c r="CE55" s="1018"/>
      <c r="CF55" s="1018"/>
      <c r="CG55" s="1019"/>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197"/>
    </row>
    <row r="56" spans="1:131" s="198" customFormat="1" ht="26.25" customHeight="1" x14ac:dyDescent="0.15">
      <c r="A56" s="212">
        <v>29</v>
      </c>
      <c r="B56" s="1034"/>
      <c r="C56" s="1035"/>
      <c r="D56" s="1035"/>
      <c r="E56" s="1035"/>
      <c r="F56" s="1035"/>
      <c r="G56" s="1035"/>
      <c r="H56" s="1035"/>
      <c r="I56" s="1035"/>
      <c r="J56" s="1035"/>
      <c r="K56" s="1035"/>
      <c r="L56" s="1035"/>
      <c r="M56" s="1035"/>
      <c r="N56" s="1035"/>
      <c r="O56" s="1035"/>
      <c r="P56" s="1036"/>
      <c r="Q56" s="1037"/>
      <c r="R56" s="1038"/>
      <c r="S56" s="1038"/>
      <c r="T56" s="1038"/>
      <c r="U56" s="1038"/>
      <c r="V56" s="1038"/>
      <c r="W56" s="1038"/>
      <c r="X56" s="1038"/>
      <c r="Y56" s="1038"/>
      <c r="Z56" s="1038"/>
      <c r="AA56" s="1038"/>
      <c r="AB56" s="1038"/>
      <c r="AC56" s="1038"/>
      <c r="AD56" s="1038"/>
      <c r="AE56" s="1039"/>
      <c r="AF56" s="1040"/>
      <c r="AG56" s="1041"/>
      <c r="AH56" s="1041"/>
      <c r="AI56" s="1041"/>
      <c r="AJ56" s="1042"/>
      <c r="AK56" s="1043"/>
      <c r="AL56" s="1038"/>
      <c r="AM56" s="1038"/>
      <c r="AN56" s="1038"/>
      <c r="AO56" s="1038"/>
      <c r="AP56" s="1038"/>
      <c r="AQ56" s="1038"/>
      <c r="AR56" s="1038"/>
      <c r="AS56" s="1038"/>
      <c r="AT56" s="1038"/>
      <c r="AU56" s="1038"/>
      <c r="AV56" s="1038"/>
      <c r="AW56" s="1038"/>
      <c r="AX56" s="1038"/>
      <c r="AY56" s="1038"/>
      <c r="AZ56" s="1044"/>
      <c r="BA56" s="1044"/>
      <c r="BB56" s="1044"/>
      <c r="BC56" s="1044"/>
      <c r="BD56" s="1044"/>
      <c r="BE56" s="1029"/>
      <c r="BF56" s="1029"/>
      <c r="BG56" s="1029"/>
      <c r="BH56" s="1029"/>
      <c r="BI56" s="1030"/>
      <c r="BJ56" s="203"/>
      <c r="BK56" s="203"/>
      <c r="BL56" s="203"/>
      <c r="BM56" s="203"/>
      <c r="BN56" s="203"/>
      <c r="BO56" s="216"/>
      <c r="BP56" s="216"/>
      <c r="BQ56" s="213">
        <v>50</v>
      </c>
      <c r="BR56" s="214"/>
      <c r="BS56" s="1017"/>
      <c r="BT56" s="1018"/>
      <c r="BU56" s="1018"/>
      <c r="BV56" s="1018"/>
      <c r="BW56" s="1018"/>
      <c r="BX56" s="1018"/>
      <c r="BY56" s="1018"/>
      <c r="BZ56" s="1018"/>
      <c r="CA56" s="1018"/>
      <c r="CB56" s="1018"/>
      <c r="CC56" s="1018"/>
      <c r="CD56" s="1018"/>
      <c r="CE56" s="1018"/>
      <c r="CF56" s="1018"/>
      <c r="CG56" s="1019"/>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197"/>
    </row>
    <row r="57" spans="1:131" s="198" customFormat="1" ht="26.25" customHeight="1" x14ac:dyDescent="0.15">
      <c r="A57" s="212">
        <v>30</v>
      </c>
      <c r="B57" s="1034"/>
      <c r="C57" s="1035"/>
      <c r="D57" s="1035"/>
      <c r="E57" s="1035"/>
      <c r="F57" s="1035"/>
      <c r="G57" s="1035"/>
      <c r="H57" s="1035"/>
      <c r="I57" s="1035"/>
      <c r="J57" s="1035"/>
      <c r="K57" s="1035"/>
      <c r="L57" s="1035"/>
      <c r="M57" s="1035"/>
      <c r="N57" s="1035"/>
      <c r="O57" s="1035"/>
      <c r="P57" s="1036"/>
      <c r="Q57" s="1037"/>
      <c r="R57" s="1038"/>
      <c r="S57" s="1038"/>
      <c r="T57" s="1038"/>
      <c r="U57" s="1038"/>
      <c r="V57" s="1038"/>
      <c r="W57" s="1038"/>
      <c r="X57" s="1038"/>
      <c r="Y57" s="1038"/>
      <c r="Z57" s="1038"/>
      <c r="AA57" s="1038"/>
      <c r="AB57" s="1038"/>
      <c r="AC57" s="1038"/>
      <c r="AD57" s="1038"/>
      <c r="AE57" s="1039"/>
      <c r="AF57" s="1040"/>
      <c r="AG57" s="1041"/>
      <c r="AH57" s="1041"/>
      <c r="AI57" s="1041"/>
      <c r="AJ57" s="1042"/>
      <c r="AK57" s="1043"/>
      <c r="AL57" s="1038"/>
      <c r="AM57" s="1038"/>
      <c r="AN57" s="1038"/>
      <c r="AO57" s="1038"/>
      <c r="AP57" s="1038"/>
      <c r="AQ57" s="1038"/>
      <c r="AR57" s="1038"/>
      <c r="AS57" s="1038"/>
      <c r="AT57" s="1038"/>
      <c r="AU57" s="1038"/>
      <c r="AV57" s="1038"/>
      <c r="AW57" s="1038"/>
      <c r="AX57" s="1038"/>
      <c r="AY57" s="1038"/>
      <c r="AZ57" s="1044"/>
      <c r="BA57" s="1044"/>
      <c r="BB57" s="1044"/>
      <c r="BC57" s="1044"/>
      <c r="BD57" s="1044"/>
      <c r="BE57" s="1029"/>
      <c r="BF57" s="1029"/>
      <c r="BG57" s="1029"/>
      <c r="BH57" s="1029"/>
      <c r="BI57" s="1030"/>
      <c r="BJ57" s="203"/>
      <c r="BK57" s="203"/>
      <c r="BL57" s="203"/>
      <c r="BM57" s="203"/>
      <c r="BN57" s="203"/>
      <c r="BO57" s="216"/>
      <c r="BP57" s="216"/>
      <c r="BQ57" s="213">
        <v>51</v>
      </c>
      <c r="BR57" s="214"/>
      <c r="BS57" s="1017"/>
      <c r="BT57" s="1018"/>
      <c r="BU57" s="1018"/>
      <c r="BV57" s="1018"/>
      <c r="BW57" s="1018"/>
      <c r="BX57" s="1018"/>
      <c r="BY57" s="1018"/>
      <c r="BZ57" s="1018"/>
      <c r="CA57" s="1018"/>
      <c r="CB57" s="1018"/>
      <c r="CC57" s="1018"/>
      <c r="CD57" s="1018"/>
      <c r="CE57" s="1018"/>
      <c r="CF57" s="1018"/>
      <c r="CG57" s="1019"/>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197"/>
    </row>
    <row r="58" spans="1:131" s="198" customFormat="1" ht="26.25" customHeight="1" x14ac:dyDescent="0.15">
      <c r="A58" s="212">
        <v>31</v>
      </c>
      <c r="B58" s="1034"/>
      <c r="C58" s="1035"/>
      <c r="D58" s="1035"/>
      <c r="E58" s="1035"/>
      <c r="F58" s="1035"/>
      <c r="G58" s="1035"/>
      <c r="H58" s="1035"/>
      <c r="I58" s="1035"/>
      <c r="J58" s="1035"/>
      <c r="K58" s="1035"/>
      <c r="L58" s="1035"/>
      <c r="M58" s="1035"/>
      <c r="N58" s="1035"/>
      <c r="O58" s="1035"/>
      <c r="P58" s="1036"/>
      <c r="Q58" s="1037"/>
      <c r="R58" s="1038"/>
      <c r="S58" s="1038"/>
      <c r="T58" s="1038"/>
      <c r="U58" s="1038"/>
      <c r="V58" s="1038"/>
      <c r="W58" s="1038"/>
      <c r="X58" s="1038"/>
      <c r="Y58" s="1038"/>
      <c r="Z58" s="1038"/>
      <c r="AA58" s="1038"/>
      <c r="AB58" s="1038"/>
      <c r="AC58" s="1038"/>
      <c r="AD58" s="1038"/>
      <c r="AE58" s="1039"/>
      <c r="AF58" s="1040"/>
      <c r="AG58" s="1041"/>
      <c r="AH58" s="1041"/>
      <c r="AI58" s="1041"/>
      <c r="AJ58" s="1042"/>
      <c r="AK58" s="1043"/>
      <c r="AL58" s="1038"/>
      <c r="AM58" s="1038"/>
      <c r="AN58" s="1038"/>
      <c r="AO58" s="1038"/>
      <c r="AP58" s="1038"/>
      <c r="AQ58" s="1038"/>
      <c r="AR58" s="1038"/>
      <c r="AS58" s="1038"/>
      <c r="AT58" s="1038"/>
      <c r="AU58" s="1038"/>
      <c r="AV58" s="1038"/>
      <c r="AW58" s="1038"/>
      <c r="AX58" s="1038"/>
      <c r="AY58" s="1038"/>
      <c r="AZ58" s="1044"/>
      <c r="BA58" s="1044"/>
      <c r="BB58" s="1044"/>
      <c r="BC58" s="1044"/>
      <c r="BD58" s="1044"/>
      <c r="BE58" s="1029"/>
      <c r="BF58" s="1029"/>
      <c r="BG58" s="1029"/>
      <c r="BH58" s="1029"/>
      <c r="BI58" s="1030"/>
      <c r="BJ58" s="203"/>
      <c r="BK58" s="203"/>
      <c r="BL58" s="203"/>
      <c r="BM58" s="203"/>
      <c r="BN58" s="203"/>
      <c r="BO58" s="216"/>
      <c r="BP58" s="216"/>
      <c r="BQ58" s="213">
        <v>52</v>
      </c>
      <c r="BR58" s="214"/>
      <c r="BS58" s="1017"/>
      <c r="BT58" s="1018"/>
      <c r="BU58" s="1018"/>
      <c r="BV58" s="1018"/>
      <c r="BW58" s="1018"/>
      <c r="BX58" s="1018"/>
      <c r="BY58" s="1018"/>
      <c r="BZ58" s="1018"/>
      <c r="CA58" s="1018"/>
      <c r="CB58" s="1018"/>
      <c r="CC58" s="1018"/>
      <c r="CD58" s="1018"/>
      <c r="CE58" s="1018"/>
      <c r="CF58" s="1018"/>
      <c r="CG58" s="1019"/>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197"/>
    </row>
    <row r="59" spans="1:131" s="198" customFormat="1" ht="26.25" customHeight="1" x14ac:dyDescent="0.15">
      <c r="A59" s="212">
        <v>32</v>
      </c>
      <c r="B59" s="1034"/>
      <c r="C59" s="1035"/>
      <c r="D59" s="1035"/>
      <c r="E59" s="1035"/>
      <c r="F59" s="1035"/>
      <c r="G59" s="1035"/>
      <c r="H59" s="1035"/>
      <c r="I59" s="1035"/>
      <c r="J59" s="1035"/>
      <c r="K59" s="1035"/>
      <c r="L59" s="1035"/>
      <c r="M59" s="1035"/>
      <c r="N59" s="1035"/>
      <c r="O59" s="1035"/>
      <c r="P59" s="1036"/>
      <c r="Q59" s="1037"/>
      <c r="R59" s="1038"/>
      <c r="S59" s="1038"/>
      <c r="T59" s="1038"/>
      <c r="U59" s="1038"/>
      <c r="V59" s="1038"/>
      <c r="W59" s="1038"/>
      <c r="X59" s="1038"/>
      <c r="Y59" s="1038"/>
      <c r="Z59" s="1038"/>
      <c r="AA59" s="1038"/>
      <c r="AB59" s="1038"/>
      <c r="AC59" s="1038"/>
      <c r="AD59" s="1038"/>
      <c r="AE59" s="1039"/>
      <c r="AF59" s="1040"/>
      <c r="AG59" s="1041"/>
      <c r="AH59" s="1041"/>
      <c r="AI59" s="1041"/>
      <c r="AJ59" s="1042"/>
      <c r="AK59" s="1043"/>
      <c r="AL59" s="1038"/>
      <c r="AM59" s="1038"/>
      <c r="AN59" s="1038"/>
      <c r="AO59" s="1038"/>
      <c r="AP59" s="1038"/>
      <c r="AQ59" s="1038"/>
      <c r="AR59" s="1038"/>
      <c r="AS59" s="1038"/>
      <c r="AT59" s="1038"/>
      <c r="AU59" s="1038"/>
      <c r="AV59" s="1038"/>
      <c r="AW59" s="1038"/>
      <c r="AX59" s="1038"/>
      <c r="AY59" s="1038"/>
      <c r="AZ59" s="1044"/>
      <c r="BA59" s="1044"/>
      <c r="BB59" s="1044"/>
      <c r="BC59" s="1044"/>
      <c r="BD59" s="1044"/>
      <c r="BE59" s="1029"/>
      <c r="BF59" s="1029"/>
      <c r="BG59" s="1029"/>
      <c r="BH59" s="1029"/>
      <c r="BI59" s="1030"/>
      <c r="BJ59" s="203"/>
      <c r="BK59" s="203"/>
      <c r="BL59" s="203"/>
      <c r="BM59" s="203"/>
      <c r="BN59" s="203"/>
      <c r="BO59" s="216"/>
      <c r="BP59" s="216"/>
      <c r="BQ59" s="213">
        <v>53</v>
      </c>
      <c r="BR59" s="214"/>
      <c r="BS59" s="1017"/>
      <c r="BT59" s="1018"/>
      <c r="BU59" s="1018"/>
      <c r="BV59" s="1018"/>
      <c r="BW59" s="1018"/>
      <c r="BX59" s="1018"/>
      <c r="BY59" s="1018"/>
      <c r="BZ59" s="1018"/>
      <c r="CA59" s="1018"/>
      <c r="CB59" s="1018"/>
      <c r="CC59" s="1018"/>
      <c r="CD59" s="1018"/>
      <c r="CE59" s="1018"/>
      <c r="CF59" s="1018"/>
      <c r="CG59" s="1019"/>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197"/>
    </row>
    <row r="60" spans="1:131" s="198" customFormat="1" ht="26.25" customHeight="1" x14ac:dyDescent="0.15">
      <c r="A60" s="212">
        <v>33</v>
      </c>
      <c r="B60" s="1034"/>
      <c r="C60" s="1035"/>
      <c r="D60" s="1035"/>
      <c r="E60" s="1035"/>
      <c r="F60" s="1035"/>
      <c r="G60" s="1035"/>
      <c r="H60" s="1035"/>
      <c r="I60" s="1035"/>
      <c r="J60" s="1035"/>
      <c r="K60" s="1035"/>
      <c r="L60" s="1035"/>
      <c r="M60" s="1035"/>
      <c r="N60" s="1035"/>
      <c r="O60" s="1035"/>
      <c r="P60" s="1036"/>
      <c r="Q60" s="1037"/>
      <c r="R60" s="1038"/>
      <c r="S60" s="1038"/>
      <c r="T60" s="1038"/>
      <c r="U60" s="1038"/>
      <c r="V60" s="1038"/>
      <c r="W60" s="1038"/>
      <c r="X60" s="1038"/>
      <c r="Y60" s="1038"/>
      <c r="Z60" s="1038"/>
      <c r="AA60" s="1038"/>
      <c r="AB60" s="1038"/>
      <c r="AC60" s="1038"/>
      <c r="AD60" s="1038"/>
      <c r="AE60" s="1039"/>
      <c r="AF60" s="1040"/>
      <c r="AG60" s="1041"/>
      <c r="AH60" s="1041"/>
      <c r="AI60" s="1041"/>
      <c r="AJ60" s="1042"/>
      <c r="AK60" s="1043"/>
      <c r="AL60" s="1038"/>
      <c r="AM60" s="1038"/>
      <c r="AN60" s="1038"/>
      <c r="AO60" s="1038"/>
      <c r="AP60" s="1038"/>
      <c r="AQ60" s="1038"/>
      <c r="AR60" s="1038"/>
      <c r="AS60" s="1038"/>
      <c r="AT60" s="1038"/>
      <c r="AU60" s="1038"/>
      <c r="AV60" s="1038"/>
      <c r="AW60" s="1038"/>
      <c r="AX60" s="1038"/>
      <c r="AY60" s="1038"/>
      <c r="AZ60" s="1044"/>
      <c r="BA60" s="1044"/>
      <c r="BB60" s="1044"/>
      <c r="BC60" s="1044"/>
      <c r="BD60" s="1044"/>
      <c r="BE60" s="1029"/>
      <c r="BF60" s="1029"/>
      <c r="BG60" s="1029"/>
      <c r="BH60" s="1029"/>
      <c r="BI60" s="1030"/>
      <c r="BJ60" s="203"/>
      <c r="BK60" s="203"/>
      <c r="BL60" s="203"/>
      <c r="BM60" s="203"/>
      <c r="BN60" s="203"/>
      <c r="BO60" s="216"/>
      <c r="BP60" s="216"/>
      <c r="BQ60" s="213">
        <v>54</v>
      </c>
      <c r="BR60" s="214"/>
      <c r="BS60" s="1017"/>
      <c r="BT60" s="1018"/>
      <c r="BU60" s="1018"/>
      <c r="BV60" s="1018"/>
      <c r="BW60" s="1018"/>
      <c r="BX60" s="1018"/>
      <c r="BY60" s="1018"/>
      <c r="BZ60" s="1018"/>
      <c r="CA60" s="1018"/>
      <c r="CB60" s="1018"/>
      <c r="CC60" s="1018"/>
      <c r="CD60" s="1018"/>
      <c r="CE60" s="1018"/>
      <c r="CF60" s="1018"/>
      <c r="CG60" s="1019"/>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197"/>
    </row>
    <row r="61" spans="1:131" s="198" customFormat="1" ht="26.25" customHeight="1" thickBot="1" x14ac:dyDescent="0.2">
      <c r="A61" s="212">
        <v>34</v>
      </c>
      <c r="B61" s="1034"/>
      <c r="C61" s="1035"/>
      <c r="D61" s="1035"/>
      <c r="E61" s="1035"/>
      <c r="F61" s="1035"/>
      <c r="G61" s="1035"/>
      <c r="H61" s="1035"/>
      <c r="I61" s="1035"/>
      <c r="J61" s="1035"/>
      <c r="K61" s="1035"/>
      <c r="L61" s="1035"/>
      <c r="M61" s="1035"/>
      <c r="N61" s="1035"/>
      <c r="O61" s="1035"/>
      <c r="P61" s="1036"/>
      <c r="Q61" s="1037"/>
      <c r="R61" s="1038"/>
      <c r="S61" s="1038"/>
      <c r="T61" s="1038"/>
      <c r="U61" s="1038"/>
      <c r="V61" s="1038"/>
      <c r="W61" s="1038"/>
      <c r="X61" s="1038"/>
      <c r="Y61" s="1038"/>
      <c r="Z61" s="1038"/>
      <c r="AA61" s="1038"/>
      <c r="AB61" s="1038"/>
      <c r="AC61" s="1038"/>
      <c r="AD61" s="1038"/>
      <c r="AE61" s="1039"/>
      <c r="AF61" s="1040"/>
      <c r="AG61" s="1041"/>
      <c r="AH61" s="1041"/>
      <c r="AI61" s="1041"/>
      <c r="AJ61" s="1042"/>
      <c r="AK61" s="1043"/>
      <c r="AL61" s="1038"/>
      <c r="AM61" s="1038"/>
      <c r="AN61" s="1038"/>
      <c r="AO61" s="1038"/>
      <c r="AP61" s="1038"/>
      <c r="AQ61" s="1038"/>
      <c r="AR61" s="1038"/>
      <c r="AS61" s="1038"/>
      <c r="AT61" s="1038"/>
      <c r="AU61" s="1038"/>
      <c r="AV61" s="1038"/>
      <c r="AW61" s="1038"/>
      <c r="AX61" s="1038"/>
      <c r="AY61" s="1038"/>
      <c r="AZ61" s="1044"/>
      <c r="BA61" s="1044"/>
      <c r="BB61" s="1044"/>
      <c r="BC61" s="1044"/>
      <c r="BD61" s="1044"/>
      <c r="BE61" s="1029"/>
      <c r="BF61" s="1029"/>
      <c r="BG61" s="1029"/>
      <c r="BH61" s="1029"/>
      <c r="BI61" s="1030"/>
      <c r="BJ61" s="203"/>
      <c r="BK61" s="203"/>
      <c r="BL61" s="203"/>
      <c r="BM61" s="203"/>
      <c r="BN61" s="203"/>
      <c r="BO61" s="216"/>
      <c r="BP61" s="216"/>
      <c r="BQ61" s="213">
        <v>55</v>
      </c>
      <c r="BR61" s="214"/>
      <c r="BS61" s="1017"/>
      <c r="BT61" s="1018"/>
      <c r="BU61" s="1018"/>
      <c r="BV61" s="1018"/>
      <c r="BW61" s="1018"/>
      <c r="BX61" s="1018"/>
      <c r="BY61" s="1018"/>
      <c r="BZ61" s="1018"/>
      <c r="CA61" s="1018"/>
      <c r="CB61" s="1018"/>
      <c r="CC61" s="1018"/>
      <c r="CD61" s="1018"/>
      <c r="CE61" s="1018"/>
      <c r="CF61" s="1018"/>
      <c r="CG61" s="1019"/>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197"/>
    </row>
    <row r="62" spans="1:131" s="198" customFormat="1" ht="26.25" customHeight="1" x14ac:dyDescent="0.15">
      <c r="A62" s="212">
        <v>35</v>
      </c>
      <c r="B62" s="1034"/>
      <c r="C62" s="1035"/>
      <c r="D62" s="1035"/>
      <c r="E62" s="1035"/>
      <c r="F62" s="1035"/>
      <c r="G62" s="1035"/>
      <c r="H62" s="1035"/>
      <c r="I62" s="1035"/>
      <c r="J62" s="1035"/>
      <c r="K62" s="1035"/>
      <c r="L62" s="1035"/>
      <c r="M62" s="1035"/>
      <c r="N62" s="1035"/>
      <c r="O62" s="1035"/>
      <c r="P62" s="1036"/>
      <c r="Q62" s="1037"/>
      <c r="R62" s="1038"/>
      <c r="S62" s="1038"/>
      <c r="T62" s="1038"/>
      <c r="U62" s="1038"/>
      <c r="V62" s="1038"/>
      <c r="W62" s="1038"/>
      <c r="X62" s="1038"/>
      <c r="Y62" s="1038"/>
      <c r="Z62" s="1038"/>
      <c r="AA62" s="1038"/>
      <c r="AB62" s="1038"/>
      <c r="AC62" s="1038"/>
      <c r="AD62" s="1038"/>
      <c r="AE62" s="1039"/>
      <c r="AF62" s="1040"/>
      <c r="AG62" s="1041"/>
      <c r="AH62" s="1041"/>
      <c r="AI62" s="1041"/>
      <c r="AJ62" s="1042"/>
      <c r="AK62" s="1043"/>
      <c r="AL62" s="1038"/>
      <c r="AM62" s="1038"/>
      <c r="AN62" s="1038"/>
      <c r="AO62" s="1038"/>
      <c r="AP62" s="1038"/>
      <c r="AQ62" s="1038"/>
      <c r="AR62" s="1038"/>
      <c r="AS62" s="1038"/>
      <c r="AT62" s="1038"/>
      <c r="AU62" s="1038"/>
      <c r="AV62" s="1038"/>
      <c r="AW62" s="1038"/>
      <c r="AX62" s="1038"/>
      <c r="AY62" s="1038"/>
      <c r="AZ62" s="1044"/>
      <c r="BA62" s="1044"/>
      <c r="BB62" s="1044"/>
      <c r="BC62" s="1044"/>
      <c r="BD62" s="1044"/>
      <c r="BE62" s="1029"/>
      <c r="BF62" s="1029"/>
      <c r="BG62" s="1029"/>
      <c r="BH62" s="1029"/>
      <c r="BI62" s="1030"/>
      <c r="BJ62" s="1031" t="s">
        <v>397</v>
      </c>
      <c r="BK62" s="1032"/>
      <c r="BL62" s="1032"/>
      <c r="BM62" s="1032"/>
      <c r="BN62" s="1033"/>
      <c r="BO62" s="216"/>
      <c r="BP62" s="216"/>
      <c r="BQ62" s="213">
        <v>56</v>
      </c>
      <c r="BR62" s="214"/>
      <c r="BS62" s="1017"/>
      <c r="BT62" s="1018"/>
      <c r="BU62" s="1018"/>
      <c r="BV62" s="1018"/>
      <c r="BW62" s="1018"/>
      <c r="BX62" s="1018"/>
      <c r="BY62" s="1018"/>
      <c r="BZ62" s="1018"/>
      <c r="CA62" s="1018"/>
      <c r="CB62" s="1018"/>
      <c r="CC62" s="1018"/>
      <c r="CD62" s="1018"/>
      <c r="CE62" s="1018"/>
      <c r="CF62" s="1018"/>
      <c r="CG62" s="1019"/>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197"/>
    </row>
    <row r="63" spans="1:131" s="198" customFormat="1" ht="26.25" customHeight="1" thickBot="1" x14ac:dyDescent="0.2">
      <c r="A63" s="215" t="s">
        <v>371</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659</v>
      </c>
      <c r="AG63" s="955"/>
      <c r="AH63" s="955"/>
      <c r="AI63" s="955"/>
      <c r="AJ63" s="1027"/>
      <c r="AK63" s="1028"/>
      <c r="AL63" s="959"/>
      <c r="AM63" s="959"/>
      <c r="AN63" s="959"/>
      <c r="AO63" s="959"/>
      <c r="AP63" s="955">
        <v>3273</v>
      </c>
      <c r="AQ63" s="955"/>
      <c r="AR63" s="955"/>
      <c r="AS63" s="955"/>
      <c r="AT63" s="955"/>
      <c r="AU63" s="955">
        <v>2419</v>
      </c>
      <c r="AV63" s="955"/>
      <c r="AW63" s="955"/>
      <c r="AX63" s="955"/>
      <c r="AY63" s="955"/>
      <c r="AZ63" s="1022"/>
      <c r="BA63" s="1022"/>
      <c r="BB63" s="1022"/>
      <c r="BC63" s="1022"/>
      <c r="BD63" s="1022"/>
      <c r="BE63" s="956"/>
      <c r="BF63" s="956"/>
      <c r="BG63" s="956"/>
      <c r="BH63" s="956"/>
      <c r="BI63" s="957"/>
      <c r="BJ63" s="1023" t="s">
        <v>111</v>
      </c>
      <c r="BK63" s="947"/>
      <c r="BL63" s="947"/>
      <c r="BM63" s="947"/>
      <c r="BN63" s="1024"/>
      <c r="BO63" s="216"/>
      <c r="BP63" s="216"/>
      <c r="BQ63" s="213">
        <v>57</v>
      </c>
      <c r="BR63" s="214"/>
      <c r="BS63" s="1017"/>
      <c r="BT63" s="1018"/>
      <c r="BU63" s="1018"/>
      <c r="BV63" s="1018"/>
      <c r="BW63" s="1018"/>
      <c r="BX63" s="1018"/>
      <c r="BY63" s="1018"/>
      <c r="BZ63" s="1018"/>
      <c r="CA63" s="1018"/>
      <c r="CB63" s="1018"/>
      <c r="CC63" s="1018"/>
      <c r="CD63" s="1018"/>
      <c r="CE63" s="1018"/>
      <c r="CF63" s="1018"/>
      <c r="CG63" s="1019"/>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7"/>
      <c r="BT64" s="1018"/>
      <c r="BU64" s="1018"/>
      <c r="BV64" s="1018"/>
      <c r="BW64" s="1018"/>
      <c r="BX64" s="1018"/>
      <c r="BY64" s="1018"/>
      <c r="BZ64" s="1018"/>
      <c r="CA64" s="1018"/>
      <c r="CB64" s="1018"/>
      <c r="CC64" s="1018"/>
      <c r="CD64" s="1018"/>
      <c r="CE64" s="1018"/>
      <c r="CF64" s="1018"/>
      <c r="CG64" s="1019"/>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7"/>
      <c r="BT65" s="1018"/>
      <c r="BU65" s="1018"/>
      <c r="BV65" s="1018"/>
      <c r="BW65" s="1018"/>
      <c r="BX65" s="1018"/>
      <c r="BY65" s="1018"/>
      <c r="BZ65" s="1018"/>
      <c r="CA65" s="1018"/>
      <c r="CB65" s="1018"/>
      <c r="CC65" s="1018"/>
      <c r="CD65" s="1018"/>
      <c r="CE65" s="1018"/>
      <c r="CF65" s="1018"/>
      <c r="CG65" s="1019"/>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197"/>
    </row>
    <row r="66" spans="1:131" s="198" customFormat="1" ht="26.25" customHeight="1" x14ac:dyDescent="0.15">
      <c r="A66" s="998" t="s">
        <v>400</v>
      </c>
      <c r="B66" s="999"/>
      <c r="C66" s="999"/>
      <c r="D66" s="999"/>
      <c r="E66" s="999"/>
      <c r="F66" s="999"/>
      <c r="G66" s="999"/>
      <c r="H66" s="999"/>
      <c r="I66" s="999"/>
      <c r="J66" s="999"/>
      <c r="K66" s="999"/>
      <c r="L66" s="999"/>
      <c r="M66" s="999"/>
      <c r="N66" s="999"/>
      <c r="O66" s="999"/>
      <c r="P66" s="1000"/>
      <c r="Q66" s="1004" t="s">
        <v>375</v>
      </c>
      <c r="R66" s="1005"/>
      <c r="S66" s="1005"/>
      <c r="T66" s="1005"/>
      <c r="U66" s="1006"/>
      <c r="V66" s="1004" t="s">
        <v>376</v>
      </c>
      <c r="W66" s="1005"/>
      <c r="X66" s="1005"/>
      <c r="Y66" s="1005"/>
      <c r="Z66" s="1006"/>
      <c r="AA66" s="1004" t="s">
        <v>377</v>
      </c>
      <c r="AB66" s="1005"/>
      <c r="AC66" s="1005"/>
      <c r="AD66" s="1005"/>
      <c r="AE66" s="1006"/>
      <c r="AF66" s="1010" t="s">
        <v>378</v>
      </c>
      <c r="AG66" s="1011"/>
      <c r="AH66" s="1011"/>
      <c r="AI66" s="1011"/>
      <c r="AJ66" s="1012"/>
      <c r="AK66" s="1004" t="s">
        <v>379</v>
      </c>
      <c r="AL66" s="999"/>
      <c r="AM66" s="999"/>
      <c r="AN66" s="999"/>
      <c r="AO66" s="1000"/>
      <c r="AP66" s="1004" t="s">
        <v>380</v>
      </c>
      <c r="AQ66" s="1005"/>
      <c r="AR66" s="1005"/>
      <c r="AS66" s="1005"/>
      <c r="AT66" s="1006"/>
      <c r="AU66" s="1004" t="s">
        <v>401</v>
      </c>
      <c r="AV66" s="1005"/>
      <c r="AW66" s="1005"/>
      <c r="AX66" s="1005"/>
      <c r="AY66" s="1006"/>
      <c r="AZ66" s="1004" t="s">
        <v>357</v>
      </c>
      <c r="BA66" s="1005"/>
      <c r="BB66" s="1005"/>
      <c r="BC66" s="1005"/>
      <c r="BD66" s="102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2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8" t="s">
        <v>555</v>
      </c>
      <c r="C68" s="989"/>
      <c r="D68" s="989"/>
      <c r="E68" s="989"/>
      <c r="F68" s="989"/>
      <c r="G68" s="989"/>
      <c r="H68" s="989"/>
      <c r="I68" s="989"/>
      <c r="J68" s="989"/>
      <c r="K68" s="989"/>
      <c r="L68" s="989"/>
      <c r="M68" s="989"/>
      <c r="N68" s="989"/>
      <c r="O68" s="989"/>
      <c r="P68" s="990"/>
      <c r="Q68" s="991">
        <v>10234</v>
      </c>
      <c r="R68" s="982">
        <v>9419.6749999999993</v>
      </c>
      <c r="S68" s="982">
        <v>813.89499999999998</v>
      </c>
      <c r="T68" s="982">
        <v>813.89499999999998</v>
      </c>
      <c r="U68" s="983">
        <v>4000</v>
      </c>
      <c r="V68" s="981">
        <v>9420</v>
      </c>
      <c r="W68" s="982"/>
      <c r="X68" s="982"/>
      <c r="Y68" s="982"/>
      <c r="Z68" s="983"/>
      <c r="AA68" s="981">
        <v>814</v>
      </c>
      <c r="AB68" s="982"/>
      <c r="AC68" s="982"/>
      <c r="AD68" s="982"/>
      <c r="AE68" s="983"/>
      <c r="AF68" s="981">
        <v>814</v>
      </c>
      <c r="AG68" s="982"/>
      <c r="AH68" s="982"/>
      <c r="AI68" s="982"/>
      <c r="AJ68" s="983"/>
      <c r="AK68" s="981">
        <v>4000</v>
      </c>
      <c r="AL68" s="982"/>
      <c r="AM68" s="982"/>
      <c r="AN68" s="982"/>
      <c r="AO68" s="983"/>
      <c r="AP68" s="981" t="s">
        <v>566</v>
      </c>
      <c r="AQ68" s="982"/>
      <c r="AR68" s="982"/>
      <c r="AS68" s="982"/>
      <c r="AT68" s="983"/>
      <c r="AU68" s="984" t="s">
        <v>566</v>
      </c>
      <c r="AV68" s="984"/>
      <c r="AW68" s="984"/>
      <c r="AX68" s="984"/>
      <c r="AY68" s="984"/>
      <c r="AZ68" s="985" t="s">
        <v>563</v>
      </c>
      <c r="BA68" s="986" t="s">
        <v>563</v>
      </c>
      <c r="BB68" s="986" t="s">
        <v>563</v>
      </c>
      <c r="BC68" s="986" t="s">
        <v>563</v>
      </c>
      <c r="BD68" s="987" t="s">
        <v>563</v>
      </c>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554</v>
      </c>
      <c r="C69" s="971"/>
      <c r="D69" s="971"/>
      <c r="E69" s="971"/>
      <c r="F69" s="971"/>
      <c r="G69" s="971"/>
      <c r="H69" s="971"/>
      <c r="I69" s="971"/>
      <c r="J69" s="971"/>
      <c r="K69" s="971"/>
      <c r="L69" s="971"/>
      <c r="M69" s="971"/>
      <c r="N69" s="971"/>
      <c r="O69" s="971"/>
      <c r="P69" s="972"/>
      <c r="Q69" s="974">
        <v>589</v>
      </c>
      <c r="R69" s="975">
        <v>586.428</v>
      </c>
      <c r="S69" s="975">
        <v>2.964</v>
      </c>
      <c r="T69" s="975">
        <v>2.964</v>
      </c>
      <c r="U69" s="976" t="s">
        <v>492</v>
      </c>
      <c r="V69" s="967">
        <v>586</v>
      </c>
      <c r="W69" s="967"/>
      <c r="X69" s="967"/>
      <c r="Y69" s="967"/>
      <c r="Z69" s="967"/>
      <c r="AA69" s="967">
        <v>3</v>
      </c>
      <c r="AB69" s="967"/>
      <c r="AC69" s="967"/>
      <c r="AD69" s="967"/>
      <c r="AE69" s="967"/>
      <c r="AF69" s="967">
        <v>3</v>
      </c>
      <c r="AG69" s="967"/>
      <c r="AH69" s="967"/>
      <c r="AI69" s="967"/>
      <c r="AJ69" s="967"/>
      <c r="AK69" s="967" t="s">
        <v>566</v>
      </c>
      <c r="AL69" s="967"/>
      <c r="AM69" s="967"/>
      <c r="AN69" s="967"/>
      <c r="AO69" s="967"/>
      <c r="AP69" s="967" t="s">
        <v>566</v>
      </c>
      <c r="AQ69" s="967"/>
      <c r="AR69" s="967"/>
      <c r="AS69" s="967"/>
      <c r="AT69" s="967"/>
      <c r="AU69" s="967" t="s">
        <v>567</v>
      </c>
      <c r="AV69" s="967"/>
      <c r="AW69" s="967"/>
      <c r="AX69" s="967"/>
      <c r="AY69" s="967"/>
      <c r="AZ69" s="978" t="s">
        <v>564</v>
      </c>
      <c r="BA69" s="979" t="s">
        <v>564</v>
      </c>
      <c r="BB69" s="979" t="s">
        <v>564</v>
      </c>
      <c r="BC69" s="979" t="s">
        <v>564</v>
      </c>
      <c r="BD69" s="980" t="s">
        <v>564</v>
      </c>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554</v>
      </c>
      <c r="C70" s="971"/>
      <c r="D70" s="971"/>
      <c r="E70" s="971"/>
      <c r="F70" s="971"/>
      <c r="G70" s="971"/>
      <c r="H70" s="971"/>
      <c r="I70" s="971"/>
      <c r="J70" s="971"/>
      <c r="K70" s="971"/>
      <c r="L70" s="971"/>
      <c r="M70" s="971"/>
      <c r="N70" s="971"/>
      <c r="O70" s="971"/>
      <c r="P70" s="972"/>
      <c r="Q70" s="974">
        <v>51</v>
      </c>
      <c r="R70" s="975">
        <v>34.295000000000002</v>
      </c>
      <c r="S70" s="975">
        <v>16.46</v>
      </c>
      <c r="T70" s="975">
        <v>16.46</v>
      </c>
      <c r="U70" s="976" t="s">
        <v>492</v>
      </c>
      <c r="V70" s="967">
        <v>34</v>
      </c>
      <c r="W70" s="967"/>
      <c r="X70" s="967"/>
      <c r="Y70" s="967"/>
      <c r="Z70" s="967"/>
      <c r="AA70" s="967">
        <v>16</v>
      </c>
      <c r="AB70" s="967"/>
      <c r="AC70" s="967"/>
      <c r="AD70" s="967"/>
      <c r="AE70" s="967"/>
      <c r="AF70" s="967">
        <v>16</v>
      </c>
      <c r="AG70" s="967"/>
      <c r="AH70" s="967"/>
      <c r="AI70" s="967"/>
      <c r="AJ70" s="967"/>
      <c r="AK70" s="967" t="s">
        <v>566</v>
      </c>
      <c r="AL70" s="967"/>
      <c r="AM70" s="967"/>
      <c r="AN70" s="967"/>
      <c r="AO70" s="967"/>
      <c r="AP70" s="967" t="s">
        <v>566</v>
      </c>
      <c r="AQ70" s="967"/>
      <c r="AR70" s="967"/>
      <c r="AS70" s="967"/>
      <c r="AT70" s="967"/>
      <c r="AU70" s="967" t="s">
        <v>111</v>
      </c>
      <c r="AV70" s="967"/>
      <c r="AW70" s="967"/>
      <c r="AX70" s="967"/>
      <c r="AY70" s="967"/>
      <c r="AZ70" s="978" t="s">
        <v>559</v>
      </c>
      <c r="BA70" s="979" t="s">
        <v>559</v>
      </c>
      <c r="BB70" s="979" t="s">
        <v>559</v>
      </c>
      <c r="BC70" s="979" t="s">
        <v>559</v>
      </c>
      <c r="BD70" s="980" t="s">
        <v>559</v>
      </c>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4">
        <v>18</v>
      </c>
      <c r="R71" s="975">
        <v>10.45</v>
      </c>
      <c r="S71" s="975">
        <v>7.9169999999999998</v>
      </c>
      <c r="T71" s="975">
        <v>7.9169999999999998</v>
      </c>
      <c r="U71" s="976" t="s">
        <v>492</v>
      </c>
      <c r="V71" s="967">
        <v>10</v>
      </c>
      <c r="W71" s="967"/>
      <c r="X71" s="967"/>
      <c r="Y71" s="967"/>
      <c r="Z71" s="967"/>
      <c r="AA71" s="967">
        <v>8</v>
      </c>
      <c r="AB71" s="967"/>
      <c r="AC71" s="967"/>
      <c r="AD71" s="967"/>
      <c r="AE71" s="967"/>
      <c r="AF71" s="967">
        <v>8</v>
      </c>
      <c r="AG71" s="967"/>
      <c r="AH71" s="967"/>
      <c r="AI71" s="967"/>
      <c r="AJ71" s="967"/>
      <c r="AK71" s="967" t="s">
        <v>566</v>
      </c>
      <c r="AL71" s="967"/>
      <c r="AM71" s="967"/>
      <c r="AN71" s="967"/>
      <c r="AO71" s="967"/>
      <c r="AP71" s="967" t="s">
        <v>566</v>
      </c>
      <c r="AQ71" s="967"/>
      <c r="AR71" s="967"/>
      <c r="AS71" s="967"/>
      <c r="AT71" s="967"/>
      <c r="AU71" s="967" t="s">
        <v>566</v>
      </c>
      <c r="AV71" s="967"/>
      <c r="AW71" s="967"/>
      <c r="AX71" s="967"/>
      <c r="AY71" s="967"/>
      <c r="AZ71" s="978" t="s">
        <v>560</v>
      </c>
      <c r="BA71" s="979" t="s">
        <v>560</v>
      </c>
      <c r="BB71" s="979" t="s">
        <v>560</v>
      </c>
      <c r="BC71" s="979" t="s">
        <v>560</v>
      </c>
      <c r="BD71" s="980" t="s">
        <v>560</v>
      </c>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554</v>
      </c>
      <c r="C72" s="971"/>
      <c r="D72" s="971"/>
      <c r="E72" s="971"/>
      <c r="F72" s="971"/>
      <c r="G72" s="971"/>
      <c r="H72" s="971"/>
      <c r="I72" s="971"/>
      <c r="J72" s="971"/>
      <c r="K72" s="971"/>
      <c r="L72" s="971"/>
      <c r="M72" s="971"/>
      <c r="N72" s="971"/>
      <c r="O72" s="971"/>
      <c r="P72" s="972"/>
      <c r="Q72" s="974">
        <v>3</v>
      </c>
      <c r="R72" s="975">
        <v>2.3410000000000002</v>
      </c>
      <c r="S72" s="975">
        <v>0.46200000000000002</v>
      </c>
      <c r="T72" s="975">
        <v>0.46200000000000002</v>
      </c>
      <c r="U72" s="976" t="s">
        <v>492</v>
      </c>
      <c r="V72" s="967">
        <v>2</v>
      </c>
      <c r="W72" s="967"/>
      <c r="X72" s="967"/>
      <c r="Y72" s="967"/>
      <c r="Z72" s="967"/>
      <c r="AA72" s="967">
        <v>0</v>
      </c>
      <c r="AB72" s="967"/>
      <c r="AC72" s="967"/>
      <c r="AD72" s="967"/>
      <c r="AE72" s="967"/>
      <c r="AF72" s="967">
        <v>0</v>
      </c>
      <c r="AG72" s="967"/>
      <c r="AH72" s="967"/>
      <c r="AI72" s="967"/>
      <c r="AJ72" s="967"/>
      <c r="AK72" s="967" t="s">
        <v>566</v>
      </c>
      <c r="AL72" s="967"/>
      <c r="AM72" s="967"/>
      <c r="AN72" s="967"/>
      <c r="AO72" s="967"/>
      <c r="AP72" s="967" t="s">
        <v>567</v>
      </c>
      <c r="AQ72" s="967"/>
      <c r="AR72" s="967"/>
      <c r="AS72" s="967"/>
      <c r="AT72" s="967"/>
      <c r="AU72" s="967" t="s">
        <v>566</v>
      </c>
      <c r="AV72" s="967"/>
      <c r="AW72" s="967"/>
      <c r="AX72" s="967"/>
      <c r="AY72" s="967"/>
      <c r="AZ72" s="978" t="s">
        <v>561</v>
      </c>
      <c r="BA72" s="979" t="s">
        <v>561</v>
      </c>
      <c r="BB72" s="979" t="s">
        <v>561</v>
      </c>
      <c r="BC72" s="979" t="s">
        <v>561</v>
      </c>
      <c r="BD72" s="980" t="s">
        <v>561</v>
      </c>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554</v>
      </c>
      <c r="C73" s="971"/>
      <c r="D73" s="971"/>
      <c r="E73" s="971"/>
      <c r="F73" s="971"/>
      <c r="G73" s="971"/>
      <c r="H73" s="971"/>
      <c r="I73" s="971"/>
      <c r="J73" s="971"/>
      <c r="K73" s="971"/>
      <c r="L73" s="971"/>
      <c r="M73" s="971"/>
      <c r="N73" s="971"/>
      <c r="O73" s="971"/>
      <c r="P73" s="972"/>
      <c r="Q73" s="974">
        <v>50.908999999999999</v>
      </c>
      <c r="R73" s="975">
        <v>50.908999999999999</v>
      </c>
      <c r="S73" s="975" t="s">
        <v>492</v>
      </c>
      <c r="T73" s="975" t="s">
        <v>492</v>
      </c>
      <c r="U73" s="976" t="s">
        <v>492</v>
      </c>
      <c r="V73" s="967">
        <v>51</v>
      </c>
      <c r="W73" s="967"/>
      <c r="X73" s="967"/>
      <c r="Y73" s="967"/>
      <c r="Z73" s="967"/>
      <c r="AA73" s="967" t="s">
        <v>566</v>
      </c>
      <c r="AB73" s="967"/>
      <c r="AC73" s="967"/>
      <c r="AD73" s="967"/>
      <c r="AE73" s="967"/>
      <c r="AF73" s="967" t="s">
        <v>566</v>
      </c>
      <c r="AG73" s="967"/>
      <c r="AH73" s="967"/>
      <c r="AI73" s="967"/>
      <c r="AJ73" s="967"/>
      <c r="AK73" s="967" t="s">
        <v>566</v>
      </c>
      <c r="AL73" s="967"/>
      <c r="AM73" s="967"/>
      <c r="AN73" s="967"/>
      <c r="AO73" s="967"/>
      <c r="AP73" s="967" t="s">
        <v>566</v>
      </c>
      <c r="AQ73" s="967"/>
      <c r="AR73" s="967"/>
      <c r="AS73" s="967"/>
      <c r="AT73" s="967"/>
      <c r="AU73" s="967" t="s">
        <v>566</v>
      </c>
      <c r="AV73" s="967"/>
      <c r="AW73" s="967"/>
      <c r="AX73" s="967"/>
      <c r="AY73" s="967"/>
      <c r="AZ73" s="978" t="s">
        <v>562</v>
      </c>
      <c r="BA73" s="979" t="s">
        <v>562</v>
      </c>
      <c r="BB73" s="979" t="s">
        <v>562</v>
      </c>
      <c r="BC73" s="979" t="s">
        <v>562</v>
      </c>
      <c r="BD73" s="980" t="s">
        <v>562</v>
      </c>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556</v>
      </c>
      <c r="C74" s="971"/>
      <c r="D74" s="971"/>
      <c r="E74" s="971"/>
      <c r="F74" s="971"/>
      <c r="G74" s="971"/>
      <c r="H74" s="971"/>
      <c r="I74" s="971"/>
      <c r="J74" s="971"/>
      <c r="K74" s="971"/>
      <c r="L74" s="971"/>
      <c r="M74" s="971"/>
      <c r="N74" s="971"/>
      <c r="O74" s="971"/>
      <c r="P74" s="972"/>
      <c r="Q74" s="973">
        <v>197</v>
      </c>
      <c r="R74" s="967"/>
      <c r="S74" s="967"/>
      <c r="T74" s="967"/>
      <c r="U74" s="967"/>
      <c r="V74" s="967">
        <v>98</v>
      </c>
      <c r="W74" s="967"/>
      <c r="X74" s="967"/>
      <c r="Y74" s="967"/>
      <c r="Z74" s="967"/>
      <c r="AA74" s="967">
        <v>100</v>
      </c>
      <c r="AB74" s="967"/>
      <c r="AC74" s="967"/>
      <c r="AD74" s="967"/>
      <c r="AE74" s="967"/>
      <c r="AF74" s="967">
        <v>100</v>
      </c>
      <c r="AG74" s="967"/>
      <c r="AH74" s="967"/>
      <c r="AI74" s="967"/>
      <c r="AJ74" s="967"/>
      <c r="AK74" s="967" t="s">
        <v>566</v>
      </c>
      <c r="AL74" s="967"/>
      <c r="AM74" s="967"/>
      <c r="AN74" s="967"/>
      <c r="AO74" s="967"/>
      <c r="AP74" s="967" t="s">
        <v>566</v>
      </c>
      <c r="AQ74" s="967"/>
      <c r="AR74" s="967"/>
      <c r="AS74" s="967"/>
      <c r="AT74" s="967"/>
      <c r="AU74" s="967" t="s">
        <v>566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558</v>
      </c>
      <c r="C75" s="971"/>
      <c r="D75" s="971"/>
      <c r="E75" s="971"/>
      <c r="F75" s="971"/>
      <c r="G75" s="971"/>
      <c r="H75" s="971"/>
      <c r="I75" s="971"/>
      <c r="J75" s="971"/>
      <c r="K75" s="971"/>
      <c r="L75" s="971"/>
      <c r="M75" s="971"/>
      <c r="N75" s="971"/>
      <c r="O75" s="971"/>
      <c r="P75" s="972"/>
      <c r="Q75" s="974">
        <v>190</v>
      </c>
      <c r="R75" s="975"/>
      <c r="S75" s="975"/>
      <c r="T75" s="975"/>
      <c r="U75" s="976"/>
      <c r="V75" s="977">
        <v>176</v>
      </c>
      <c r="W75" s="975"/>
      <c r="X75" s="975"/>
      <c r="Y75" s="975"/>
      <c r="Z75" s="976"/>
      <c r="AA75" s="977">
        <v>14</v>
      </c>
      <c r="AB75" s="975"/>
      <c r="AC75" s="975"/>
      <c r="AD75" s="975"/>
      <c r="AE75" s="976"/>
      <c r="AF75" s="977">
        <v>14</v>
      </c>
      <c r="AG75" s="975"/>
      <c r="AH75" s="975"/>
      <c r="AI75" s="975"/>
      <c r="AJ75" s="976"/>
      <c r="AK75" s="977" t="s">
        <v>566</v>
      </c>
      <c r="AL75" s="975"/>
      <c r="AM75" s="975"/>
      <c r="AN75" s="975"/>
      <c r="AO75" s="976"/>
      <c r="AP75" s="977" t="s">
        <v>566</v>
      </c>
      <c r="AQ75" s="975"/>
      <c r="AR75" s="975"/>
      <c r="AS75" s="975"/>
      <c r="AT75" s="976"/>
      <c r="AU75" s="977" t="s">
        <v>567</v>
      </c>
      <c r="AV75" s="975"/>
      <c r="AW75" s="975"/>
      <c r="AX75" s="975"/>
      <c r="AY75" s="976"/>
      <c r="AZ75" s="978" t="s">
        <v>539</v>
      </c>
      <c r="BA75" s="979" t="s">
        <v>539</v>
      </c>
      <c r="BB75" s="979" t="s">
        <v>539</v>
      </c>
      <c r="BC75" s="979" t="s">
        <v>539</v>
      </c>
      <c r="BD75" s="980" t="s">
        <v>539</v>
      </c>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557</v>
      </c>
      <c r="C76" s="971"/>
      <c r="D76" s="971"/>
      <c r="E76" s="971"/>
      <c r="F76" s="971"/>
      <c r="G76" s="971"/>
      <c r="H76" s="971"/>
      <c r="I76" s="971"/>
      <c r="J76" s="971"/>
      <c r="K76" s="971"/>
      <c r="L76" s="971"/>
      <c r="M76" s="971"/>
      <c r="N76" s="971"/>
      <c r="O76" s="971"/>
      <c r="P76" s="972"/>
      <c r="Q76" s="974">
        <v>203088</v>
      </c>
      <c r="R76" s="975"/>
      <c r="S76" s="975"/>
      <c r="T76" s="975"/>
      <c r="U76" s="976"/>
      <c r="V76" s="977">
        <v>193126</v>
      </c>
      <c r="W76" s="975"/>
      <c r="X76" s="975"/>
      <c r="Y76" s="975"/>
      <c r="Z76" s="976"/>
      <c r="AA76" s="977">
        <v>9962</v>
      </c>
      <c r="AB76" s="975"/>
      <c r="AC76" s="975"/>
      <c r="AD76" s="975"/>
      <c r="AE76" s="976"/>
      <c r="AF76" s="977">
        <v>9962</v>
      </c>
      <c r="AG76" s="975"/>
      <c r="AH76" s="975"/>
      <c r="AI76" s="975"/>
      <c r="AJ76" s="976"/>
      <c r="AK76" s="977">
        <v>1312</v>
      </c>
      <c r="AL76" s="975"/>
      <c r="AM76" s="975"/>
      <c r="AN76" s="975"/>
      <c r="AO76" s="976"/>
      <c r="AP76" s="977" t="s">
        <v>567</v>
      </c>
      <c r="AQ76" s="975"/>
      <c r="AR76" s="975"/>
      <c r="AS76" s="975"/>
      <c r="AT76" s="976"/>
      <c r="AU76" s="977" t="s">
        <v>111</v>
      </c>
      <c r="AV76" s="975"/>
      <c r="AW76" s="975"/>
      <c r="AX76" s="975"/>
      <c r="AY76" s="976"/>
      <c r="AZ76" s="978" t="s">
        <v>565</v>
      </c>
      <c r="BA76" s="979" t="s">
        <v>565</v>
      </c>
      <c r="BB76" s="979" t="s">
        <v>565</v>
      </c>
      <c r="BC76" s="979" t="s">
        <v>565</v>
      </c>
      <c r="BD76" s="980" t="s">
        <v>565</v>
      </c>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10917</v>
      </c>
      <c r="AG88" s="955"/>
      <c r="AH88" s="955"/>
      <c r="AI88" s="955"/>
      <c r="AJ88" s="955"/>
      <c r="AK88" s="959"/>
      <c r="AL88" s="959"/>
      <c r="AM88" s="959"/>
      <c r="AN88" s="959"/>
      <c r="AO88" s="959"/>
      <c r="AP88" s="955" t="s">
        <v>568</v>
      </c>
      <c r="AQ88" s="955"/>
      <c r="AR88" s="955"/>
      <c r="AS88" s="955"/>
      <c r="AT88" s="955"/>
      <c r="AU88" s="955" t="s">
        <v>569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v>
      </c>
      <c r="CS102" s="947"/>
      <c r="CT102" s="947"/>
      <c r="CU102" s="947"/>
      <c r="CV102" s="948"/>
      <c r="CW102" s="946" t="s">
        <v>569</v>
      </c>
      <c r="CX102" s="947"/>
      <c r="CY102" s="947"/>
      <c r="CZ102" s="947"/>
      <c r="DA102" s="948"/>
      <c r="DB102" s="946" t="s">
        <v>569</v>
      </c>
      <c r="DC102" s="947"/>
      <c r="DD102" s="947"/>
      <c r="DE102" s="947"/>
      <c r="DF102" s="948"/>
      <c r="DG102" s="946" t="s">
        <v>569</v>
      </c>
      <c r="DH102" s="947"/>
      <c r="DI102" s="947"/>
      <c r="DJ102" s="947"/>
      <c r="DK102" s="948"/>
      <c r="DL102" s="946" t="s">
        <v>569</v>
      </c>
      <c r="DM102" s="947"/>
      <c r="DN102" s="947"/>
      <c r="DO102" s="947"/>
      <c r="DP102" s="948"/>
      <c r="DQ102" s="946" t="s">
        <v>569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289</v>
      </c>
      <c r="AG109" s="888"/>
      <c r="AH109" s="888"/>
      <c r="AI109" s="888"/>
      <c r="AJ109" s="889"/>
      <c r="AK109" s="890" t="s">
        <v>288</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289</v>
      </c>
      <c r="BW109" s="888"/>
      <c r="BX109" s="888"/>
      <c r="BY109" s="888"/>
      <c r="BZ109" s="889"/>
      <c r="CA109" s="890" t="s">
        <v>288</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289</v>
      </c>
      <c r="DM109" s="888"/>
      <c r="DN109" s="888"/>
      <c r="DO109" s="888"/>
      <c r="DP109" s="889"/>
      <c r="DQ109" s="890" t="s">
        <v>288</v>
      </c>
      <c r="DR109" s="888"/>
      <c r="DS109" s="888"/>
      <c r="DT109" s="888"/>
      <c r="DU109" s="889"/>
      <c r="DV109" s="890" t="s">
        <v>412</v>
      </c>
      <c r="DW109" s="888"/>
      <c r="DX109" s="888"/>
      <c r="DY109" s="888"/>
      <c r="DZ109" s="919"/>
    </row>
    <row r="110" spans="1:131" s="197" customFormat="1" ht="26.25" customHeight="1" x14ac:dyDescent="0.15">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1027261</v>
      </c>
      <c r="AB110" s="873"/>
      <c r="AC110" s="873"/>
      <c r="AD110" s="873"/>
      <c r="AE110" s="874"/>
      <c r="AF110" s="875">
        <v>1115711</v>
      </c>
      <c r="AG110" s="873"/>
      <c r="AH110" s="873"/>
      <c r="AI110" s="873"/>
      <c r="AJ110" s="874"/>
      <c r="AK110" s="875">
        <v>1134317</v>
      </c>
      <c r="AL110" s="873"/>
      <c r="AM110" s="873"/>
      <c r="AN110" s="873"/>
      <c r="AO110" s="874"/>
      <c r="AP110" s="876">
        <v>35.299999999999997</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11386206</v>
      </c>
      <c r="BR110" s="800"/>
      <c r="BS110" s="800"/>
      <c r="BT110" s="800"/>
      <c r="BU110" s="800"/>
      <c r="BV110" s="800">
        <v>11301266</v>
      </c>
      <c r="BW110" s="800"/>
      <c r="BX110" s="800"/>
      <c r="BY110" s="800"/>
      <c r="BZ110" s="800"/>
      <c r="CA110" s="800">
        <v>11610875</v>
      </c>
      <c r="CB110" s="800"/>
      <c r="CC110" s="800"/>
      <c r="CD110" s="800"/>
      <c r="CE110" s="800"/>
      <c r="CF110" s="861">
        <v>360.9</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2783348</v>
      </c>
      <c r="BR112" s="771"/>
      <c r="BS112" s="771"/>
      <c r="BT112" s="771"/>
      <c r="BU112" s="771"/>
      <c r="BV112" s="771">
        <v>2573774</v>
      </c>
      <c r="BW112" s="771"/>
      <c r="BX112" s="771"/>
      <c r="BY112" s="771"/>
      <c r="BZ112" s="771"/>
      <c r="CA112" s="771">
        <v>2417686</v>
      </c>
      <c r="CB112" s="771"/>
      <c r="CC112" s="771"/>
      <c r="CD112" s="771"/>
      <c r="CE112" s="771"/>
      <c r="CF112" s="848">
        <v>75.099999999999994</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308743</v>
      </c>
      <c r="AB113" s="909"/>
      <c r="AC113" s="909"/>
      <c r="AD113" s="909"/>
      <c r="AE113" s="910"/>
      <c r="AF113" s="911">
        <v>277212</v>
      </c>
      <c r="AG113" s="909"/>
      <c r="AH113" s="909"/>
      <c r="AI113" s="909"/>
      <c r="AJ113" s="910"/>
      <c r="AK113" s="911">
        <v>282864</v>
      </c>
      <c r="AL113" s="909"/>
      <c r="AM113" s="909"/>
      <c r="AN113" s="909"/>
      <c r="AO113" s="910"/>
      <c r="AP113" s="912">
        <v>8.8000000000000007</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907921</v>
      </c>
      <c r="BR114" s="771"/>
      <c r="BS114" s="771"/>
      <c r="BT114" s="771"/>
      <c r="BU114" s="771"/>
      <c r="BV114" s="771">
        <v>850711</v>
      </c>
      <c r="BW114" s="771"/>
      <c r="BX114" s="771"/>
      <c r="BY114" s="771"/>
      <c r="BZ114" s="771"/>
      <c r="CA114" s="771">
        <v>752087</v>
      </c>
      <c r="CB114" s="771"/>
      <c r="CC114" s="771"/>
      <c r="CD114" s="771"/>
      <c r="CE114" s="771"/>
      <c r="CF114" s="848">
        <v>23.4</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1336004</v>
      </c>
      <c r="AB117" s="895"/>
      <c r="AC117" s="895"/>
      <c r="AD117" s="895"/>
      <c r="AE117" s="896"/>
      <c r="AF117" s="898">
        <v>1392923</v>
      </c>
      <c r="AG117" s="895"/>
      <c r="AH117" s="895"/>
      <c r="AI117" s="895"/>
      <c r="AJ117" s="896"/>
      <c r="AK117" s="898">
        <v>1417181</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289</v>
      </c>
      <c r="AG118" s="888"/>
      <c r="AH118" s="888"/>
      <c r="AI118" s="888"/>
      <c r="AJ118" s="889"/>
      <c r="AK118" s="890" t="s">
        <v>288</v>
      </c>
      <c r="AL118" s="888"/>
      <c r="AM118" s="888"/>
      <c r="AN118" s="888"/>
      <c r="AO118" s="889"/>
      <c r="AP118" s="891" t="s">
        <v>412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440</v>
      </c>
      <c r="BP118" s="838"/>
      <c r="BQ118" s="857">
        <v>15077475</v>
      </c>
      <c r="BR118" s="858"/>
      <c r="BS118" s="858"/>
      <c r="BT118" s="858"/>
      <c r="BU118" s="858"/>
      <c r="BV118" s="858">
        <v>14725751</v>
      </c>
      <c r="BW118" s="858"/>
      <c r="BX118" s="858"/>
      <c r="BY118" s="858"/>
      <c r="BZ118" s="858"/>
      <c r="CA118" s="858">
        <v>14780648</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3182237</v>
      </c>
      <c r="BR119" s="800"/>
      <c r="BS119" s="800"/>
      <c r="BT119" s="800"/>
      <c r="BU119" s="800"/>
      <c r="BV119" s="800">
        <v>3233872</v>
      </c>
      <c r="BW119" s="800"/>
      <c r="BX119" s="800"/>
      <c r="BY119" s="800"/>
      <c r="BZ119" s="800"/>
      <c r="CA119" s="800">
        <v>3274957</v>
      </c>
      <c r="CB119" s="800"/>
      <c r="CC119" s="800"/>
      <c r="CD119" s="800"/>
      <c r="CE119" s="800"/>
      <c r="CF119" s="861">
        <v>101.8</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1744965</v>
      </c>
      <c r="BR120" s="771"/>
      <c r="BS120" s="771"/>
      <c r="BT120" s="771"/>
      <c r="BU120" s="771"/>
      <c r="BV120" s="771">
        <v>1671825</v>
      </c>
      <c r="BW120" s="771"/>
      <c r="BX120" s="771"/>
      <c r="BY120" s="771"/>
      <c r="BZ120" s="771"/>
      <c r="CA120" s="771">
        <v>1594438</v>
      </c>
      <c r="CB120" s="771"/>
      <c r="CC120" s="771"/>
      <c r="CD120" s="771"/>
      <c r="CE120" s="771"/>
      <c r="CF120" s="848">
        <v>49.6</v>
      </c>
      <c r="CG120" s="849"/>
      <c r="CH120" s="849"/>
      <c r="CI120" s="849"/>
      <c r="CJ120" s="849"/>
      <c r="CK120" s="850" t="s">
        <v>446</v>
      </c>
      <c r="CL120" s="810"/>
      <c r="CM120" s="810"/>
      <c r="CN120" s="810"/>
      <c r="CO120" s="811"/>
      <c r="CP120" s="854" t="s">
        <v>447</v>
      </c>
      <c r="CQ120" s="855"/>
      <c r="CR120" s="855"/>
      <c r="CS120" s="855"/>
      <c r="CT120" s="855"/>
      <c r="CU120" s="855"/>
      <c r="CV120" s="855"/>
      <c r="CW120" s="855"/>
      <c r="CX120" s="855"/>
      <c r="CY120" s="855"/>
      <c r="CZ120" s="855"/>
      <c r="DA120" s="855"/>
      <c r="DB120" s="855"/>
      <c r="DC120" s="855"/>
      <c r="DD120" s="855"/>
      <c r="DE120" s="855"/>
      <c r="DF120" s="856"/>
      <c r="DG120" s="799">
        <v>2383411</v>
      </c>
      <c r="DH120" s="800"/>
      <c r="DI120" s="800"/>
      <c r="DJ120" s="800"/>
      <c r="DK120" s="800"/>
      <c r="DL120" s="800">
        <v>2192919</v>
      </c>
      <c r="DM120" s="800"/>
      <c r="DN120" s="800"/>
      <c r="DO120" s="800"/>
      <c r="DP120" s="800"/>
      <c r="DQ120" s="800">
        <v>2006708</v>
      </c>
      <c r="DR120" s="800"/>
      <c r="DS120" s="800"/>
      <c r="DT120" s="800"/>
      <c r="DU120" s="800"/>
      <c r="DV120" s="801">
        <v>62.4</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9185425</v>
      </c>
      <c r="BR121" s="858"/>
      <c r="BS121" s="858"/>
      <c r="BT121" s="858"/>
      <c r="BU121" s="858"/>
      <c r="BV121" s="858">
        <v>8971292</v>
      </c>
      <c r="BW121" s="858"/>
      <c r="BX121" s="858"/>
      <c r="BY121" s="858"/>
      <c r="BZ121" s="858"/>
      <c r="CA121" s="858">
        <v>9022508</v>
      </c>
      <c r="CB121" s="858"/>
      <c r="CC121" s="858"/>
      <c r="CD121" s="858"/>
      <c r="CE121" s="858"/>
      <c r="CF121" s="859">
        <v>280.39999999999998</v>
      </c>
      <c r="CG121" s="860"/>
      <c r="CH121" s="860"/>
      <c r="CI121" s="860"/>
      <c r="CJ121" s="860"/>
      <c r="CK121" s="851"/>
      <c r="CL121" s="812"/>
      <c r="CM121" s="812"/>
      <c r="CN121" s="812"/>
      <c r="CO121" s="813"/>
      <c r="CP121" s="828" t="s">
        <v>450</v>
      </c>
      <c r="CQ121" s="829"/>
      <c r="CR121" s="829"/>
      <c r="CS121" s="829"/>
      <c r="CT121" s="829"/>
      <c r="CU121" s="829"/>
      <c r="CV121" s="829"/>
      <c r="CW121" s="829"/>
      <c r="CX121" s="829"/>
      <c r="CY121" s="829"/>
      <c r="CZ121" s="829"/>
      <c r="DA121" s="829"/>
      <c r="DB121" s="829"/>
      <c r="DC121" s="829"/>
      <c r="DD121" s="829"/>
      <c r="DE121" s="829"/>
      <c r="DF121" s="830"/>
      <c r="DG121" s="770">
        <v>277889</v>
      </c>
      <c r="DH121" s="771"/>
      <c r="DI121" s="771"/>
      <c r="DJ121" s="771"/>
      <c r="DK121" s="771"/>
      <c r="DL121" s="771">
        <v>259945</v>
      </c>
      <c r="DM121" s="771"/>
      <c r="DN121" s="771"/>
      <c r="DO121" s="771"/>
      <c r="DP121" s="771"/>
      <c r="DQ121" s="771">
        <v>241759</v>
      </c>
      <c r="DR121" s="771"/>
      <c r="DS121" s="771"/>
      <c r="DT121" s="771"/>
      <c r="DU121" s="771"/>
      <c r="DV121" s="823">
        <v>7.5</v>
      </c>
      <c r="DW121" s="823"/>
      <c r="DX121" s="823"/>
      <c r="DY121" s="823"/>
      <c r="DZ121" s="824"/>
    </row>
    <row r="122" spans="1:130" s="197" customFormat="1" ht="26.25" customHeight="1" x14ac:dyDescent="0.15">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451</v>
      </c>
      <c r="BP122" s="838"/>
      <c r="BQ122" s="839">
        <v>14112627</v>
      </c>
      <c r="BR122" s="840"/>
      <c r="BS122" s="840"/>
      <c r="BT122" s="840"/>
      <c r="BU122" s="840"/>
      <c r="BV122" s="840">
        <v>13876989</v>
      </c>
      <c r="BW122" s="840"/>
      <c r="BX122" s="840"/>
      <c r="BY122" s="840"/>
      <c r="BZ122" s="840"/>
      <c r="CA122" s="840">
        <v>13891903</v>
      </c>
      <c r="CB122" s="840"/>
      <c r="CC122" s="840"/>
      <c r="CD122" s="840"/>
      <c r="CE122" s="840"/>
      <c r="CF122" s="743"/>
      <c r="CG122" s="744"/>
      <c r="CH122" s="744"/>
      <c r="CI122" s="744"/>
      <c r="CJ122" s="841"/>
      <c r="CK122" s="851"/>
      <c r="CL122" s="812"/>
      <c r="CM122" s="812"/>
      <c r="CN122" s="812"/>
      <c r="CO122" s="813"/>
      <c r="CP122" s="828" t="s">
        <v>452</v>
      </c>
      <c r="CQ122" s="829"/>
      <c r="CR122" s="829"/>
      <c r="CS122" s="829"/>
      <c r="CT122" s="829"/>
      <c r="CU122" s="829"/>
      <c r="CV122" s="829"/>
      <c r="CW122" s="829"/>
      <c r="CX122" s="829"/>
      <c r="CY122" s="829"/>
      <c r="CZ122" s="829"/>
      <c r="DA122" s="829"/>
      <c r="DB122" s="829"/>
      <c r="DC122" s="829"/>
      <c r="DD122" s="829"/>
      <c r="DE122" s="829"/>
      <c r="DF122" s="830"/>
      <c r="DG122" s="770">
        <v>72867</v>
      </c>
      <c r="DH122" s="771"/>
      <c r="DI122" s="771"/>
      <c r="DJ122" s="771"/>
      <c r="DK122" s="771"/>
      <c r="DL122" s="771">
        <v>65830</v>
      </c>
      <c r="DM122" s="771"/>
      <c r="DN122" s="771"/>
      <c r="DO122" s="771"/>
      <c r="DP122" s="771"/>
      <c r="DQ122" s="771">
        <v>59626</v>
      </c>
      <c r="DR122" s="771"/>
      <c r="DS122" s="771"/>
      <c r="DT122" s="771"/>
      <c r="DU122" s="771"/>
      <c r="DV122" s="823">
        <v>1.9</v>
      </c>
      <c r="DW122" s="823"/>
      <c r="DX122" s="823"/>
      <c r="DY122" s="823"/>
      <c r="DZ122" s="824"/>
    </row>
    <row r="123" spans="1:130" s="197" customFormat="1" ht="26.25" customHeight="1" thickBot="1" x14ac:dyDescent="0.2">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29.5</v>
      </c>
      <c r="BR123" s="832"/>
      <c r="BS123" s="832"/>
      <c r="BT123" s="832"/>
      <c r="BU123" s="832"/>
      <c r="BV123" s="832">
        <v>26.4</v>
      </c>
      <c r="BW123" s="832"/>
      <c r="BX123" s="832"/>
      <c r="BY123" s="832"/>
      <c r="BZ123" s="832"/>
      <c r="CA123" s="832">
        <v>27.6</v>
      </c>
      <c r="CB123" s="832"/>
      <c r="CC123" s="832"/>
      <c r="CD123" s="832"/>
      <c r="CE123" s="832"/>
      <c r="CF123" s="730"/>
      <c r="CG123" s="731"/>
      <c r="CH123" s="731"/>
      <c r="CI123" s="731"/>
      <c r="CJ123" s="833"/>
      <c r="CK123" s="851"/>
      <c r="CL123" s="812"/>
      <c r="CM123" s="812"/>
      <c r="CN123" s="812"/>
      <c r="CO123" s="813"/>
      <c r="CP123" s="828" t="s">
        <v>454</v>
      </c>
      <c r="CQ123" s="829"/>
      <c r="CR123" s="829"/>
      <c r="CS123" s="829"/>
      <c r="CT123" s="829"/>
      <c r="CU123" s="829"/>
      <c r="CV123" s="829"/>
      <c r="CW123" s="829"/>
      <c r="CX123" s="829"/>
      <c r="CY123" s="829"/>
      <c r="CZ123" s="829"/>
      <c r="DA123" s="829"/>
      <c r="DB123" s="829"/>
      <c r="DC123" s="829"/>
      <c r="DD123" s="829"/>
      <c r="DE123" s="829"/>
      <c r="DF123" s="830"/>
      <c r="DG123" s="783">
        <v>32684</v>
      </c>
      <c r="DH123" s="784"/>
      <c r="DI123" s="784"/>
      <c r="DJ123" s="784"/>
      <c r="DK123" s="785"/>
      <c r="DL123" s="786">
        <v>28708</v>
      </c>
      <c r="DM123" s="784"/>
      <c r="DN123" s="784"/>
      <c r="DO123" s="784"/>
      <c r="DP123" s="785"/>
      <c r="DQ123" s="786">
        <v>33714</v>
      </c>
      <c r="DR123" s="784"/>
      <c r="DS123" s="784"/>
      <c r="DT123" s="784"/>
      <c r="DU123" s="785"/>
      <c r="DV123" s="754">
        <v>1</v>
      </c>
      <c r="DW123" s="755"/>
      <c r="DX123" s="755"/>
      <c r="DY123" s="755"/>
      <c r="DZ123" s="756"/>
    </row>
    <row r="124" spans="1:130" s="197" customFormat="1" ht="26.25" customHeight="1" x14ac:dyDescent="0.15">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455</v>
      </c>
      <c r="AB124" s="784"/>
      <c r="AC124" s="784"/>
      <c r="AD124" s="784"/>
      <c r="AE124" s="785"/>
      <c r="AF124" s="786" t="s">
        <v>455</v>
      </c>
      <c r="AG124" s="784"/>
      <c r="AH124" s="784"/>
      <c r="AI124" s="784"/>
      <c r="AJ124" s="785"/>
      <c r="AK124" s="786" t="s">
        <v>455</v>
      </c>
      <c r="AL124" s="784"/>
      <c r="AM124" s="784"/>
      <c r="AN124" s="784"/>
      <c r="AO124" s="785"/>
      <c r="AP124" s="754" t="s">
        <v>455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v>16497</v>
      </c>
      <c r="DH124" s="717"/>
      <c r="DI124" s="717"/>
      <c r="DJ124" s="717"/>
      <c r="DK124" s="718"/>
      <c r="DL124" s="719">
        <v>7715</v>
      </c>
      <c r="DM124" s="717"/>
      <c r="DN124" s="717"/>
      <c r="DO124" s="717"/>
      <c r="DP124" s="718"/>
      <c r="DQ124" s="719">
        <v>3193</v>
      </c>
      <c r="DR124" s="717"/>
      <c r="DS124" s="717"/>
      <c r="DT124" s="717"/>
      <c r="DU124" s="718"/>
      <c r="DV124" s="807">
        <v>0.1</v>
      </c>
      <c r="DW124" s="808"/>
      <c r="DX124" s="808"/>
      <c r="DY124" s="808"/>
      <c r="DZ124" s="809"/>
    </row>
    <row r="125" spans="1:130" s="197" customFormat="1" ht="26.25" customHeight="1" thickBot="1" x14ac:dyDescent="0.2">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455</v>
      </c>
      <c r="AB125" s="784"/>
      <c r="AC125" s="784"/>
      <c r="AD125" s="784"/>
      <c r="AE125" s="785"/>
      <c r="AF125" s="786" t="s">
        <v>455</v>
      </c>
      <c r="AG125" s="784"/>
      <c r="AH125" s="784"/>
      <c r="AI125" s="784"/>
      <c r="AJ125" s="785"/>
      <c r="AK125" s="786" t="s">
        <v>455</v>
      </c>
      <c r="AL125" s="784"/>
      <c r="AM125" s="784"/>
      <c r="AN125" s="784"/>
      <c r="AO125" s="785"/>
      <c r="AP125" s="754" t="s">
        <v>455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455</v>
      </c>
      <c r="DH125" s="800"/>
      <c r="DI125" s="800"/>
      <c r="DJ125" s="800"/>
      <c r="DK125" s="800"/>
      <c r="DL125" s="800" t="s">
        <v>455</v>
      </c>
      <c r="DM125" s="800"/>
      <c r="DN125" s="800"/>
      <c r="DO125" s="800"/>
      <c r="DP125" s="800"/>
      <c r="DQ125" s="800" t="s">
        <v>455</v>
      </c>
      <c r="DR125" s="800"/>
      <c r="DS125" s="800"/>
      <c r="DT125" s="800"/>
      <c r="DU125" s="800"/>
      <c r="DV125" s="801" t="s">
        <v>455</v>
      </c>
      <c r="DW125" s="801"/>
      <c r="DX125" s="801"/>
      <c r="DY125" s="801"/>
      <c r="DZ125" s="802"/>
    </row>
    <row r="126" spans="1:130" s="197" customFormat="1" ht="26.25" customHeight="1" x14ac:dyDescent="0.15">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455</v>
      </c>
      <c r="AB126" s="784"/>
      <c r="AC126" s="784"/>
      <c r="AD126" s="784"/>
      <c r="AE126" s="785"/>
      <c r="AF126" s="786" t="s">
        <v>455</v>
      </c>
      <c r="AG126" s="784"/>
      <c r="AH126" s="784"/>
      <c r="AI126" s="784"/>
      <c r="AJ126" s="785"/>
      <c r="AK126" s="786" t="s">
        <v>455</v>
      </c>
      <c r="AL126" s="784"/>
      <c r="AM126" s="784"/>
      <c r="AN126" s="784"/>
      <c r="AO126" s="785"/>
      <c r="AP126" s="754" t="s">
        <v>455</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t="s">
        <v>455</v>
      </c>
      <c r="DH126" s="771"/>
      <c r="DI126" s="771"/>
      <c r="DJ126" s="771"/>
      <c r="DK126" s="771"/>
      <c r="DL126" s="771" t="s">
        <v>455</v>
      </c>
      <c r="DM126" s="771"/>
      <c r="DN126" s="771"/>
      <c r="DO126" s="771"/>
      <c r="DP126" s="771"/>
      <c r="DQ126" s="771" t="s">
        <v>455</v>
      </c>
      <c r="DR126" s="771"/>
      <c r="DS126" s="771"/>
      <c r="DT126" s="771"/>
      <c r="DU126" s="771"/>
      <c r="DV126" s="823" t="s">
        <v>455</v>
      </c>
      <c r="DW126" s="823"/>
      <c r="DX126" s="823"/>
      <c r="DY126" s="823"/>
      <c r="DZ126" s="824"/>
    </row>
    <row r="127" spans="1:130" s="197" customFormat="1" ht="26.25" customHeight="1" thickBot="1" x14ac:dyDescent="0.2">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455</v>
      </c>
      <c r="AB127" s="784"/>
      <c r="AC127" s="784"/>
      <c r="AD127" s="784"/>
      <c r="AE127" s="785"/>
      <c r="AF127" s="786" t="s">
        <v>455</v>
      </c>
      <c r="AG127" s="784"/>
      <c r="AH127" s="784"/>
      <c r="AI127" s="784"/>
      <c r="AJ127" s="785"/>
      <c r="AK127" s="786" t="s">
        <v>455</v>
      </c>
      <c r="AL127" s="784"/>
      <c r="AM127" s="784"/>
      <c r="AN127" s="784"/>
      <c r="AO127" s="785"/>
      <c r="AP127" s="754" t="s">
        <v>455</v>
      </c>
      <c r="AQ127" s="755"/>
      <c r="AR127" s="755"/>
      <c r="AS127" s="755"/>
      <c r="AT127" s="756"/>
      <c r="AU127" s="233"/>
      <c r="AV127" s="233"/>
      <c r="AW127" s="233"/>
      <c r="AX127" s="757" t="s">
        <v>465</v>
      </c>
      <c r="AY127" s="758"/>
      <c r="AZ127" s="758"/>
      <c r="BA127" s="758"/>
      <c r="BB127" s="758"/>
      <c r="BC127" s="758"/>
      <c r="BD127" s="758"/>
      <c r="BE127" s="759"/>
      <c r="BF127" s="760" t="s">
        <v>455</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t="s">
        <v>455</v>
      </c>
      <c r="DH127" s="820"/>
      <c r="DI127" s="820"/>
      <c r="DJ127" s="820"/>
      <c r="DK127" s="820"/>
      <c r="DL127" s="820" t="s">
        <v>467</v>
      </c>
      <c r="DM127" s="820"/>
      <c r="DN127" s="820"/>
      <c r="DO127" s="820"/>
      <c r="DP127" s="820"/>
      <c r="DQ127" s="820" t="s">
        <v>467</v>
      </c>
      <c r="DR127" s="820"/>
      <c r="DS127" s="820"/>
      <c r="DT127" s="820"/>
      <c r="DU127" s="820"/>
      <c r="DV127" s="821" t="s">
        <v>467</v>
      </c>
      <c r="DW127" s="821"/>
      <c r="DX127" s="821"/>
      <c r="DY127" s="821"/>
      <c r="DZ127" s="822"/>
    </row>
    <row r="128" spans="1:130" s="197" customFormat="1" ht="26.25" customHeight="1" x14ac:dyDescent="0.15">
      <c r="A128" s="795" t="s">
        <v>468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469</v>
      </c>
      <c r="X128" s="797"/>
      <c r="Y128" s="797"/>
      <c r="Z128" s="798"/>
      <c r="AA128" s="723">
        <v>92807</v>
      </c>
      <c r="AB128" s="724"/>
      <c r="AC128" s="724"/>
      <c r="AD128" s="724"/>
      <c r="AE128" s="725"/>
      <c r="AF128" s="726">
        <v>101469</v>
      </c>
      <c r="AG128" s="724"/>
      <c r="AH128" s="724"/>
      <c r="AI128" s="724"/>
      <c r="AJ128" s="725"/>
      <c r="AK128" s="726">
        <v>107023</v>
      </c>
      <c r="AL128" s="724"/>
      <c r="AM128" s="724"/>
      <c r="AN128" s="724"/>
      <c r="AO128" s="725"/>
      <c r="AP128" s="727"/>
      <c r="AQ128" s="728"/>
      <c r="AR128" s="728"/>
      <c r="AS128" s="728"/>
      <c r="AT128" s="729"/>
      <c r="AU128" s="235"/>
      <c r="AV128" s="235"/>
      <c r="AW128" s="235"/>
      <c r="AX128" s="772" t="s">
        <v>470</v>
      </c>
      <c r="AY128" s="768"/>
      <c r="AZ128" s="768"/>
      <c r="BA128" s="768"/>
      <c r="BB128" s="768"/>
      <c r="BC128" s="768"/>
      <c r="BD128" s="768"/>
      <c r="BE128" s="769"/>
      <c r="BF128" s="790" t="s">
        <v>471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472</v>
      </c>
      <c r="X129" s="781"/>
      <c r="Y129" s="781"/>
      <c r="Z129" s="782"/>
      <c r="AA129" s="783">
        <v>4179684</v>
      </c>
      <c r="AB129" s="784"/>
      <c r="AC129" s="784"/>
      <c r="AD129" s="784"/>
      <c r="AE129" s="785"/>
      <c r="AF129" s="786">
        <v>4159890</v>
      </c>
      <c r="AG129" s="784"/>
      <c r="AH129" s="784"/>
      <c r="AI129" s="784"/>
      <c r="AJ129" s="785"/>
      <c r="AK129" s="786">
        <v>4227004</v>
      </c>
      <c r="AL129" s="784"/>
      <c r="AM129" s="784"/>
      <c r="AN129" s="784"/>
      <c r="AO129" s="785"/>
      <c r="AP129" s="787"/>
      <c r="AQ129" s="788"/>
      <c r="AR129" s="788"/>
      <c r="AS129" s="788"/>
      <c r="AT129" s="789"/>
      <c r="AU129" s="235"/>
      <c r="AV129" s="235"/>
      <c r="AW129" s="235"/>
      <c r="AX129" s="772" t="s">
        <v>473</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475</v>
      </c>
      <c r="X130" s="781"/>
      <c r="Y130" s="781"/>
      <c r="Z130" s="782"/>
      <c r="AA130" s="783">
        <v>918339</v>
      </c>
      <c r="AB130" s="784"/>
      <c r="AC130" s="784"/>
      <c r="AD130" s="784"/>
      <c r="AE130" s="785"/>
      <c r="AF130" s="786">
        <v>945174</v>
      </c>
      <c r="AG130" s="784"/>
      <c r="AH130" s="784"/>
      <c r="AI130" s="784"/>
      <c r="AJ130" s="785"/>
      <c r="AK130" s="786">
        <v>1009680</v>
      </c>
      <c r="AL130" s="784"/>
      <c r="AM130" s="784"/>
      <c r="AN130" s="784"/>
      <c r="AO130" s="785"/>
      <c r="AP130" s="787"/>
      <c r="AQ130" s="788"/>
      <c r="AR130" s="788"/>
      <c r="AS130" s="788"/>
      <c r="AT130" s="789"/>
      <c r="AU130" s="235"/>
      <c r="AV130" s="235"/>
      <c r="AW130" s="235"/>
      <c r="AX130" s="751" t="s">
        <v>476</v>
      </c>
      <c r="AY130" s="752"/>
      <c r="AZ130" s="752"/>
      <c r="BA130" s="752"/>
      <c r="BB130" s="752"/>
      <c r="BC130" s="752"/>
      <c r="BD130" s="752"/>
      <c r="BE130" s="753"/>
      <c r="BF130" s="705">
        <v>27.6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477</v>
      </c>
      <c r="X131" s="714"/>
      <c r="Y131" s="714"/>
      <c r="Z131" s="715"/>
      <c r="AA131" s="716">
        <v>3261345</v>
      </c>
      <c r="AB131" s="717"/>
      <c r="AC131" s="717"/>
      <c r="AD131" s="717"/>
      <c r="AE131" s="718"/>
      <c r="AF131" s="719">
        <v>3214716</v>
      </c>
      <c r="AG131" s="717"/>
      <c r="AH131" s="717"/>
      <c r="AI131" s="717"/>
      <c r="AJ131" s="718"/>
      <c r="AK131" s="719">
        <v>3217324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479</v>
      </c>
      <c r="W132" s="737"/>
      <c r="X132" s="737"/>
      <c r="Y132" s="737"/>
      <c r="Z132" s="738"/>
      <c r="AA132" s="739">
        <v>9.9608597069999991</v>
      </c>
      <c r="AB132" s="740"/>
      <c r="AC132" s="740"/>
      <c r="AD132" s="740"/>
      <c r="AE132" s="741"/>
      <c r="AF132" s="742">
        <v>10.77171358</v>
      </c>
      <c r="AG132" s="740"/>
      <c r="AH132" s="740"/>
      <c r="AI132" s="740"/>
      <c r="AJ132" s="741"/>
      <c r="AK132" s="742">
        <v>9.3393764509999997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480</v>
      </c>
      <c r="W133" s="746"/>
      <c r="X133" s="746"/>
      <c r="Y133" s="746"/>
      <c r="Z133" s="747"/>
      <c r="AA133" s="748">
        <v>9.4</v>
      </c>
      <c r="AB133" s="749"/>
      <c r="AC133" s="749"/>
      <c r="AD133" s="749"/>
      <c r="AE133" s="750"/>
      <c r="AF133" s="748">
        <v>10.1</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26" t="s">
        <v>483</v>
      </c>
      <c r="L7" s="254"/>
      <c r="M7" s="255" t="s">
        <v>484</v>
      </c>
      <c r="N7" s="256"/>
    </row>
    <row r="8" spans="1:16" x14ac:dyDescent="0.15">
      <c r="A8" s="248"/>
      <c r="B8" s="244"/>
      <c r="C8" s="244"/>
      <c r="D8" s="244"/>
      <c r="E8" s="244"/>
      <c r="F8" s="244"/>
      <c r="G8" s="257"/>
      <c r="H8" s="258"/>
      <c r="I8" s="258"/>
      <c r="J8" s="259"/>
      <c r="K8" s="1127"/>
      <c r="L8" s="260" t="s">
        <v>485</v>
      </c>
      <c r="M8" s="261" t="s">
        <v>486</v>
      </c>
      <c r="N8" s="262" t="s">
        <v>487</v>
      </c>
    </row>
    <row r="9" spans="1:16" x14ac:dyDescent="0.15">
      <c r="A9" s="248"/>
      <c r="B9" s="244"/>
      <c r="C9" s="244"/>
      <c r="D9" s="244"/>
      <c r="E9" s="244"/>
      <c r="F9" s="244"/>
      <c r="G9" s="1140" t="s">
        <v>488</v>
      </c>
      <c r="H9" s="1141"/>
      <c r="I9" s="1141"/>
      <c r="J9" s="1142"/>
      <c r="K9" s="263">
        <v>1157529</v>
      </c>
      <c r="L9" s="264">
        <v>156911</v>
      </c>
      <c r="M9" s="265">
        <v>107721</v>
      </c>
      <c r="N9" s="266">
        <v>45.7</v>
      </c>
    </row>
    <row r="10" spans="1:16" x14ac:dyDescent="0.15">
      <c r="A10" s="248"/>
      <c r="B10" s="244"/>
      <c r="C10" s="244"/>
      <c r="D10" s="244"/>
      <c r="E10" s="244"/>
      <c r="F10" s="244"/>
      <c r="G10" s="1140" t="s">
        <v>489</v>
      </c>
      <c r="H10" s="1141"/>
      <c r="I10" s="1141"/>
      <c r="J10" s="1142"/>
      <c r="K10" s="267">
        <v>148764</v>
      </c>
      <c r="L10" s="268">
        <v>20166</v>
      </c>
      <c r="M10" s="269">
        <v>11248</v>
      </c>
      <c r="N10" s="270">
        <v>79.3</v>
      </c>
    </row>
    <row r="11" spans="1:16" ht="13.5" customHeight="1" x14ac:dyDescent="0.15">
      <c r="A11" s="248"/>
      <c r="B11" s="244"/>
      <c r="C11" s="244"/>
      <c r="D11" s="244"/>
      <c r="E11" s="244"/>
      <c r="F11" s="244"/>
      <c r="G11" s="1140" t="s">
        <v>490</v>
      </c>
      <c r="H11" s="1141"/>
      <c r="I11" s="1141"/>
      <c r="J11" s="1142"/>
      <c r="K11" s="267">
        <v>1307</v>
      </c>
      <c r="L11" s="268">
        <v>177</v>
      </c>
      <c r="M11" s="269">
        <v>13957</v>
      </c>
      <c r="N11" s="270">
        <v>-98.7</v>
      </c>
    </row>
    <row r="12" spans="1:16" ht="13.5" customHeight="1" x14ac:dyDescent="0.15">
      <c r="A12" s="248"/>
      <c r="B12" s="244"/>
      <c r="C12" s="244"/>
      <c r="D12" s="244"/>
      <c r="E12" s="244"/>
      <c r="F12" s="244"/>
      <c r="G12" s="1140" t="s">
        <v>491</v>
      </c>
      <c r="H12" s="1141"/>
      <c r="I12" s="1141"/>
      <c r="J12" s="1142"/>
      <c r="K12" s="267" t="s">
        <v>492</v>
      </c>
      <c r="L12" s="268" t="s">
        <v>492</v>
      </c>
      <c r="M12" s="269">
        <v>971</v>
      </c>
      <c r="N12" s="270" t="s">
        <v>492</v>
      </c>
    </row>
    <row r="13" spans="1:16" ht="13.5" customHeight="1" x14ac:dyDescent="0.15">
      <c r="A13" s="248"/>
      <c r="B13" s="244"/>
      <c r="C13" s="244"/>
      <c r="D13" s="244"/>
      <c r="E13" s="244"/>
      <c r="F13" s="244"/>
      <c r="G13" s="1140" t="s">
        <v>493</v>
      </c>
      <c r="H13" s="1141"/>
      <c r="I13" s="1141"/>
      <c r="J13" s="1142"/>
      <c r="K13" s="267" t="s">
        <v>492</v>
      </c>
      <c r="L13" s="268" t="s">
        <v>492</v>
      </c>
      <c r="M13" s="269" t="s">
        <v>492</v>
      </c>
      <c r="N13" s="270" t="s">
        <v>492</v>
      </c>
    </row>
    <row r="14" spans="1:16" ht="13.5" customHeight="1" x14ac:dyDescent="0.15">
      <c r="A14" s="248"/>
      <c r="B14" s="244"/>
      <c r="C14" s="244"/>
      <c r="D14" s="244"/>
      <c r="E14" s="244"/>
      <c r="F14" s="244"/>
      <c r="G14" s="1140" t="s">
        <v>494</v>
      </c>
      <c r="H14" s="1141"/>
      <c r="I14" s="1141"/>
      <c r="J14" s="1142"/>
      <c r="K14" s="267" t="s">
        <v>492</v>
      </c>
      <c r="L14" s="268" t="s">
        <v>492</v>
      </c>
      <c r="M14" s="269">
        <v>5742</v>
      </c>
      <c r="N14" s="270" t="s">
        <v>492</v>
      </c>
    </row>
    <row r="15" spans="1:16" ht="13.5" customHeight="1" x14ac:dyDescent="0.15">
      <c r="A15" s="248"/>
      <c r="B15" s="244"/>
      <c r="C15" s="244"/>
      <c r="D15" s="244"/>
      <c r="E15" s="244"/>
      <c r="F15" s="244"/>
      <c r="G15" s="1140" t="s">
        <v>495</v>
      </c>
      <c r="H15" s="1141"/>
      <c r="I15" s="1141"/>
      <c r="J15" s="1142"/>
      <c r="K15" s="267">
        <v>123526</v>
      </c>
      <c r="L15" s="268">
        <v>16745</v>
      </c>
      <c r="M15" s="269">
        <v>2506</v>
      </c>
      <c r="N15" s="270">
        <v>568.20000000000005</v>
      </c>
    </row>
    <row r="16" spans="1:16" x14ac:dyDescent="0.15">
      <c r="A16" s="248"/>
      <c r="B16" s="244"/>
      <c r="C16" s="244"/>
      <c r="D16" s="244"/>
      <c r="E16" s="244"/>
      <c r="F16" s="244"/>
      <c r="G16" s="1143" t="s">
        <v>496</v>
      </c>
      <c r="H16" s="1144"/>
      <c r="I16" s="1144"/>
      <c r="J16" s="1145"/>
      <c r="K16" s="268">
        <v>-133071</v>
      </c>
      <c r="L16" s="268">
        <v>-18039</v>
      </c>
      <c r="M16" s="269">
        <v>-10736</v>
      </c>
      <c r="N16" s="270">
        <v>68</v>
      </c>
    </row>
    <row r="17" spans="1:16" x14ac:dyDescent="0.15">
      <c r="A17" s="248"/>
      <c r="B17" s="244"/>
      <c r="C17" s="244"/>
      <c r="D17" s="244"/>
      <c r="E17" s="244"/>
      <c r="F17" s="244"/>
      <c r="G17" s="1143" t="s">
        <v>171</v>
      </c>
      <c r="H17" s="1144"/>
      <c r="I17" s="1144"/>
      <c r="J17" s="1145"/>
      <c r="K17" s="268">
        <v>1298055</v>
      </c>
      <c r="L17" s="268">
        <v>175960</v>
      </c>
      <c r="M17" s="269">
        <v>131409</v>
      </c>
      <c r="N17" s="270">
        <v>33.9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37" t="s">
        <v>501</v>
      </c>
      <c r="H21" s="1138"/>
      <c r="I21" s="1138"/>
      <c r="J21" s="1139"/>
      <c r="K21" s="280">
        <v>22.37</v>
      </c>
      <c r="L21" s="281">
        <v>12.2</v>
      </c>
      <c r="M21" s="282">
        <v>10.17</v>
      </c>
      <c r="N21" s="249"/>
      <c r="O21" s="283"/>
      <c r="P21" s="279"/>
    </row>
    <row r="22" spans="1:16" s="284" customFormat="1" x14ac:dyDescent="0.15">
      <c r="A22" s="279"/>
      <c r="B22" s="249"/>
      <c r="C22" s="249"/>
      <c r="D22" s="249"/>
      <c r="E22" s="249"/>
      <c r="F22" s="249"/>
      <c r="G22" s="1137" t="s">
        <v>502</v>
      </c>
      <c r="H22" s="1138"/>
      <c r="I22" s="1138"/>
      <c r="J22" s="1139"/>
      <c r="K22" s="285">
        <v>86.5</v>
      </c>
      <c r="L22" s="286">
        <v>95.9</v>
      </c>
      <c r="M22" s="287">
        <v>-9.4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504</v>
      </c>
      <c r="H29" s="249"/>
      <c r="I29" s="249"/>
      <c r="J29" s="249"/>
      <c r="K29" s="244"/>
      <c r="L29" s="244"/>
      <c r="M29" s="244"/>
      <c r="N29" s="244"/>
      <c r="O29" s="293"/>
    </row>
    <row r="30" spans="1:16" x14ac:dyDescent="0.15">
      <c r="A30" s="248"/>
      <c r="B30" s="244"/>
      <c r="C30" s="244"/>
      <c r="D30" s="244"/>
      <c r="E30" s="244"/>
      <c r="F30" s="244"/>
      <c r="G30" s="251"/>
      <c r="H30" s="252"/>
      <c r="I30" s="252"/>
      <c r="J30" s="253"/>
      <c r="K30" s="1126" t="s">
        <v>483</v>
      </c>
      <c r="L30" s="254"/>
      <c r="M30" s="255" t="s">
        <v>484</v>
      </c>
      <c r="N30" s="256"/>
    </row>
    <row r="31" spans="1:16" x14ac:dyDescent="0.15">
      <c r="A31" s="248"/>
      <c r="B31" s="244"/>
      <c r="C31" s="244"/>
      <c r="D31" s="244"/>
      <c r="E31" s="244"/>
      <c r="F31" s="244"/>
      <c r="G31" s="257"/>
      <c r="H31" s="258"/>
      <c r="I31" s="258"/>
      <c r="J31" s="259"/>
      <c r="K31" s="1127"/>
      <c r="L31" s="260" t="s">
        <v>485</v>
      </c>
      <c r="M31" s="261" t="s">
        <v>486</v>
      </c>
      <c r="N31" s="262" t="s">
        <v>487</v>
      </c>
    </row>
    <row r="32" spans="1:16" ht="27" customHeight="1" x14ac:dyDescent="0.15">
      <c r="A32" s="248"/>
      <c r="B32" s="244"/>
      <c r="C32" s="244"/>
      <c r="D32" s="244"/>
      <c r="E32" s="244"/>
      <c r="F32" s="244"/>
      <c r="G32" s="1128" t="s">
        <v>505</v>
      </c>
      <c r="H32" s="1129"/>
      <c r="I32" s="1129"/>
      <c r="J32" s="1130"/>
      <c r="K32" s="294">
        <v>1134317</v>
      </c>
      <c r="L32" s="294">
        <v>153764</v>
      </c>
      <c r="M32" s="295">
        <v>69791</v>
      </c>
      <c r="N32" s="296">
        <v>120.3</v>
      </c>
    </row>
    <row r="33" spans="1:16" ht="13.5" customHeight="1" x14ac:dyDescent="0.15">
      <c r="A33" s="248"/>
      <c r="B33" s="244"/>
      <c r="C33" s="244"/>
      <c r="D33" s="244"/>
      <c r="E33" s="244"/>
      <c r="F33" s="244"/>
      <c r="G33" s="1128" t="s">
        <v>506</v>
      </c>
      <c r="H33" s="1129"/>
      <c r="I33" s="1129"/>
      <c r="J33" s="1130"/>
      <c r="K33" s="294" t="s">
        <v>492</v>
      </c>
      <c r="L33" s="294" t="s">
        <v>492</v>
      </c>
      <c r="M33" s="295" t="s">
        <v>492</v>
      </c>
      <c r="N33" s="296" t="s">
        <v>492</v>
      </c>
    </row>
    <row r="34" spans="1:16" ht="27" customHeight="1" x14ac:dyDescent="0.15">
      <c r="A34" s="248"/>
      <c r="B34" s="244"/>
      <c r="C34" s="244"/>
      <c r="D34" s="244"/>
      <c r="E34" s="244"/>
      <c r="F34" s="244"/>
      <c r="G34" s="1128" t="s">
        <v>507</v>
      </c>
      <c r="H34" s="1129"/>
      <c r="I34" s="1129"/>
      <c r="J34" s="1130"/>
      <c r="K34" s="294" t="s">
        <v>492</v>
      </c>
      <c r="L34" s="294" t="s">
        <v>492</v>
      </c>
      <c r="M34" s="295" t="s">
        <v>492</v>
      </c>
      <c r="N34" s="296" t="s">
        <v>492</v>
      </c>
    </row>
    <row r="35" spans="1:16" ht="27" customHeight="1" x14ac:dyDescent="0.15">
      <c r="A35" s="248"/>
      <c r="B35" s="244"/>
      <c r="C35" s="244"/>
      <c r="D35" s="244"/>
      <c r="E35" s="244"/>
      <c r="F35" s="244"/>
      <c r="G35" s="1128" t="s">
        <v>508</v>
      </c>
      <c r="H35" s="1129"/>
      <c r="I35" s="1129"/>
      <c r="J35" s="1130"/>
      <c r="K35" s="294">
        <v>282864</v>
      </c>
      <c r="L35" s="294">
        <v>38344</v>
      </c>
      <c r="M35" s="295">
        <v>23888</v>
      </c>
      <c r="N35" s="296">
        <v>60.5</v>
      </c>
    </row>
    <row r="36" spans="1:16" ht="27" customHeight="1" x14ac:dyDescent="0.15">
      <c r="A36" s="248"/>
      <c r="B36" s="244"/>
      <c r="C36" s="244"/>
      <c r="D36" s="244"/>
      <c r="E36" s="244"/>
      <c r="F36" s="244"/>
      <c r="G36" s="1128" t="s">
        <v>509</v>
      </c>
      <c r="H36" s="1129"/>
      <c r="I36" s="1129"/>
      <c r="J36" s="1130"/>
      <c r="K36" s="294" t="s">
        <v>492</v>
      </c>
      <c r="L36" s="294" t="s">
        <v>492</v>
      </c>
      <c r="M36" s="295">
        <v>4171</v>
      </c>
      <c r="N36" s="296" t="s">
        <v>492</v>
      </c>
    </row>
    <row r="37" spans="1:16" ht="13.5" customHeight="1" x14ac:dyDescent="0.15">
      <c r="A37" s="248"/>
      <c r="B37" s="244"/>
      <c r="C37" s="244"/>
      <c r="D37" s="244"/>
      <c r="E37" s="244"/>
      <c r="F37" s="244"/>
      <c r="G37" s="1128" t="s">
        <v>510</v>
      </c>
      <c r="H37" s="1129"/>
      <c r="I37" s="1129"/>
      <c r="J37" s="1130"/>
      <c r="K37" s="294" t="s">
        <v>492</v>
      </c>
      <c r="L37" s="294" t="s">
        <v>492</v>
      </c>
      <c r="M37" s="295">
        <v>1426</v>
      </c>
      <c r="N37" s="296" t="s">
        <v>492</v>
      </c>
    </row>
    <row r="38" spans="1:16" ht="27" customHeight="1" x14ac:dyDescent="0.15">
      <c r="A38" s="248"/>
      <c r="B38" s="244"/>
      <c r="C38" s="244"/>
      <c r="D38" s="244"/>
      <c r="E38" s="244"/>
      <c r="F38" s="244"/>
      <c r="G38" s="1131" t="s">
        <v>511</v>
      </c>
      <c r="H38" s="1132"/>
      <c r="I38" s="1132"/>
      <c r="J38" s="1133"/>
      <c r="K38" s="297" t="s">
        <v>492</v>
      </c>
      <c r="L38" s="297" t="s">
        <v>492</v>
      </c>
      <c r="M38" s="298">
        <v>4</v>
      </c>
      <c r="N38" s="299" t="s">
        <v>492</v>
      </c>
      <c r="O38" s="293"/>
    </row>
    <row r="39" spans="1:16" x14ac:dyDescent="0.15">
      <c r="A39" s="248"/>
      <c r="B39" s="244"/>
      <c r="C39" s="244"/>
      <c r="D39" s="244"/>
      <c r="E39" s="244"/>
      <c r="F39" s="244"/>
      <c r="G39" s="1131" t="s">
        <v>512</v>
      </c>
      <c r="H39" s="1132"/>
      <c r="I39" s="1132"/>
      <c r="J39" s="1133"/>
      <c r="K39" s="300">
        <v>-107023</v>
      </c>
      <c r="L39" s="300">
        <v>-14508</v>
      </c>
      <c r="M39" s="301">
        <v>-2824</v>
      </c>
      <c r="N39" s="302">
        <v>413.7</v>
      </c>
      <c r="O39" s="293"/>
    </row>
    <row r="40" spans="1:16" ht="27" customHeight="1" x14ac:dyDescent="0.15">
      <c r="A40" s="248"/>
      <c r="B40" s="244"/>
      <c r="C40" s="244"/>
      <c r="D40" s="244"/>
      <c r="E40" s="244"/>
      <c r="F40" s="244"/>
      <c r="G40" s="1128" t="s">
        <v>513</v>
      </c>
      <c r="H40" s="1129"/>
      <c r="I40" s="1129"/>
      <c r="J40" s="1130"/>
      <c r="K40" s="300">
        <v>-1009680</v>
      </c>
      <c r="L40" s="300">
        <v>-136869</v>
      </c>
      <c r="M40" s="301">
        <v>-68054</v>
      </c>
      <c r="N40" s="302">
        <v>101.1</v>
      </c>
      <c r="O40" s="293"/>
    </row>
    <row r="41" spans="1:16" x14ac:dyDescent="0.15">
      <c r="A41" s="248"/>
      <c r="B41" s="244"/>
      <c r="C41" s="244"/>
      <c r="D41" s="244"/>
      <c r="E41" s="244"/>
      <c r="F41" s="244"/>
      <c r="G41" s="1134" t="s">
        <v>283</v>
      </c>
      <c r="H41" s="1135"/>
      <c r="I41" s="1135"/>
      <c r="J41" s="1136"/>
      <c r="K41" s="294">
        <v>300478</v>
      </c>
      <c r="L41" s="300">
        <v>40732</v>
      </c>
      <c r="M41" s="301">
        <v>28401</v>
      </c>
      <c r="N41" s="302">
        <v>43.4</v>
      </c>
      <c r="O41" s="293"/>
    </row>
    <row r="42" spans="1:16" x14ac:dyDescent="0.15">
      <c r="A42" s="248"/>
      <c r="B42" s="244"/>
      <c r="C42" s="244"/>
      <c r="D42" s="244"/>
      <c r="E42" s="244"/>
      <c r="F42" s="244"/>
      <c r="G42" s="303" t="s">
        <v>514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516</v>
      </c>
      <c r="H48" s="308"/>
      <c r="I48" s="308"/>
      <c r="J48" s="308"/>
      <c r="K48" s="308"/>
      <c r="L48" s="308"/>
      <c r="M48" s="309"/>
      <c r="N48" s="308"/>
    </row>
    <row r="49" spans="1:14" ht="13.5" customHeight="1" x14ac:dyDescent="0.15">
      <c r="A49" s="248"/>
      <c r="B49" s="244"/>
      <c r="C49" s="244"/>
      <c r="D49" s="244"/>
      <c r="E49" s="244"/>
      <c r="F49" s="244"/>
      <c r="G49" s="310"/>
      <c r="H49" s="311"/>
      <c r="I49" s="1121" t="s">
        <v>483</v>
      </c>
      <c r="J49" s="1123" t="s">
        <v>517</v>
      </c>
      <c r="K49" s="1124"/>
      <c r="L49" s="1124"/>
      <c r="M49" s="1124"/>
      <c r="N49" s="1125"/>
    </row>
    <row r="50" spans="1:14" x14ac:dyDescent="0.15">
      <c r="A50" s="248"/>
      <c r="B50" s="244"/>
      <c r="C50" s="244"/>
      <c r="D50" s="244"/>
      <c r="E50" s="244"/>
      <c r="F50" s="244"/>
      <c r="G50" s="312"/>
      <c r="H50" s="313"/>
      <c r="I50" s="1122"/>
      <c r="J50" s="314" t="s">
        <v>518</v>
      </c>
      <c r="K50" s="315" t="s">
        <v>519</v>
      </c>
      <c r="L50" s="316" t="s">
        <v>520</v>
      </c>
      <c r="M50" s="317" t="s">
        <v>521</v>
      </c>
      <c r="N50" s="318" t="s">
        <v>522</v>
      </c>
    </row>
    <row r="51" spans="1:14" x14ac:dyDescent="0.15">
      <c r="A51" s="248"/>
      <c r="B51" s="244"/>
      <c r="C51" s="244"/>
      <c r="D51" s="244"/>
      <c r="E51" s="244"/>
      <c r="F51" s="244"/>
      <c r="G51" s="310" t="s">
        <v>523</v>
      </c>
      <c r="H51" s="311"/>
      <c r="I51" s="319">
        <v>4490773</v>
      </c>
      <c r="J51" s="320">
        <v>602788</v>
      </c>
      <c r="K51" s="321">
        <v>32.700000000000003</v>
      </c>
      <c r="L51" s="322">
        <v>133616</v>
      </c>
      <c r="M51" s="323">
        <v>21.6</v>
      </c>
      <c r="N51" s="324">
        <v>11.1</v>
      </c>
    </row>
    <row r="52" spans="1:14" x14ac:dyDescent="0.15">
      <c r="A52" s="248"/>
      <c r="B52" s="244"/>
      <c r="C52" s="244"/>
      <c r="D52" s="244"/>
      <c r="E52" s="244"/>
      <c r="F52" s="244"/>
      <c r="G52" s="325"/>
      <c r="H52" s="326" t="s">
        <v>524</v>
      </c>
      <c r="I52" s="327">
        <v>1469587</v>
      </c>
      <c r="J52" s="328">
        <v>197260</v>
      </c>
      <c r="K52" s="329">
        <v>32.9</v>
      </c>
      <c r="L52" s="330">
        <v>57933</v>
      </c>
      <c r="M52" s="331">
        <v>-10.7</v>
      </c>
      <c r="N52" s="332">
        <v>43.6</v>
      </c>
    </row>
    <row r="53" spans="1:14" x14ac:dyDescent="0.15">
      <c r="A53" s="248"/>
      <c r="B53" s="244"/>
      <c r="C53" s="244"/>
      <c r="D53" s="244"/>
      <c r="E53" s="244"/>
      <c r="F53" s="244"/>
      <c r="G53" s="310" t="s">
        <v>525</v>
      </c>
      <c r="H53" s="311"/>
      <c r="I53" s="319">
        <v>2187723</v>
      </c>
      <c r="J53" s="320">
        <v>299114</v>
      </c>
      <c r="K53" s="321">
        <v>-50.4</v>
      </c>
      <c r="L53" s="322">
        <v>96333</v>
      </c>
      <c r="M53" s="323">
        <v>-27.9</v>
      </c>
      <c r="N53" s="324">
        <v>-22.5</v>
      </c>
    </row>
    <row r="54" spans="1:14" x14ac:dyDescent="0.15">
      <c r="A54" s="248"/>
      <c r="B54" s="244"/>
      <c r="C54" s="244"/>
      <c r="D54" s="244"/>
      <c r="E54" s="244"/>
      <c r="F54" s="244"/>
      <c r="G54" s="325"/>
      <c r="H54" s="326" t="s">
        <v>524</v>
      </c>
      <c r="I54" s="327">
        <v>970003</v>
      </c>
      <c r="J54" s="328">
        <v>132623</v>
      </c>
      <c r="K54" s="329">
        <v>-32.799999999999997</v>
      </c>
      <c r="L54" s="330">
        <v>57060</v>
      </c>
      <c r="M54" s="331">
        <v>-1.5</v>
      </c>
      <c r="N54" s="332">
        <v>-31.3</v>
      </c>
    </row>
    <row r="55" spans="1:14" x14ac:dyDescent="0.15">
      <c r="A55" s="248"/>
      <c r="B55" s="244"/>
      <c r="C55" s="244"/>
      <c r="D55" s="244"/>
      <c r="E55" s="244"/>
      <c r="F55" s="244"/>
      <c r="G55" s="310" t="s">
        <v>526</v>
      </c>
      <c r="H55" s="311"/>
      <c r="I55" s="319">
        <v>1452181</v>
      </c>
      <c r="J55" s="320">
        <v>193058</v>
      </c>
      <c r="K55" s="321">
        <v>-35.5</v>
      </c>
      <c r="L55" s="322">
        <v>117673</v>
      </c>
      <c r="M55" s="323">
        <v>22.2</v>
      </c>
      <c r="N55" s="324">
        <v>-57.7</v>
      </c>
    </row>
    <row r="56" spans="1:14" x14ac:dyDescent="0.15">
      <c r="A56" s="248"/>
      <c r="B56" s="244"/>
      <c r="C56" s="244"/>
      <c r="D56" s="244"/>
      <c r="E56" s="244"/>
      <c r="F56" s="244"/>
      <c r="G56" s="325"/>
      <c r="H56" s="326" t="s">
        <v>524</v>
      </c>
      <c r="I56" s="327">
        <v>951559</v>
      </c>
      <c r="J56" s="328">
        <v>126503</v>
      </c>
      <c r="K56" s="329">
        <v>-4.5999999999999996</v>
      </c>
      <c r="L56" s="330">
        <v>62359</v>
      </c>
      <c r="M56" s="331">
        <v>9.3000000000000007</v>
      </c>
      <c r="N56" s="332">
        <v>-13.9</v>
      </c>
    </row>
    <row r="57" spans="1:14" x14ac:dyDescent="0.15">
      <c r="A57" s="248"/>
      <c r="B57" s="244"/>
      <c r="C57" s="244"/>
      <c r="D57" s="244"/>
      <c r="E57" s="244"/>
      <c r="F57" s="244"/>
      <c r="G57" s="310" t="s">
        <v>527</v>
      </c>
      <c r="H57" s="311"/>
      <c r="I57" s="319">
        <v>1767729</v>
      </c>
      <c r="J57" s="320">
        <v>237279</v>
      </c>
      <c r="K57" s="321">
        <v>22.9</v>
      </c>
      <c r="L57" s="322">
        <v>118223</v>
      </c>
      <c r="M57" s="323">
        <v>0.5</v>
      </c>
      <c r="N57" s="324">
        <v>22.4</v>
      </c>
    </row>
    <row r="58" spans="1:14" x14ac:dyDescent="0.15">
      <c r="A58" s="248"/>
      <c r="B58" s="244"/>
      <c r="C58" s="244"/>
      <c r="D58" s="244"/>
      <c r="E58" s="244"/>
      <c r="F58" s="244"/>
      <c r="G58" s="325"/>
      <c r="H58" s="326" t="s">
        <v>524</v>
      </c>
      <c r="I58" s="327">
        <v>1008717</v>
      </c>
      <c r="J58" s="328">
        <v>135398</v>
      </c>
      <c r="K58" s="329">
        <v>7</v>
      </c>
      <c r="L58" s="330">
        <v>57106</v>
      </c>
      <c r="M58" s="331">
        <v>-8.4</v>
      </c>
      <c r="N58" s="332">
        <v>15.4</v>
      </c>
    </row>
    <row r="59" spans="1:14" x14ac:dyDescent="0.15">
      <c r="A59" s="248"/>
      <c r="B59" s="244"/>
      <c r="C59" s="244"/>
      <c r="D59" s="244"/>
      <c r="E59" s="244"/>
      <c r="F59" s="244"/>
      <c r="G59" s="310" t="s">
        <v>528</v>
      </c>
      <c r="H59" s="311"/>
      <c r="I59" s="319">
        <v>2238814</v>
      </c>
      <c r="J59" s="320">
        <v>303486</v>
      </c>
      <c r="K59" s="321">
        <v>27.9</v>
      </c>
      <c r="L59" s="322">
        <v>128485</v>
      </c>
      <c r="M59" s="323">
        <v>8.6999999999999993</v>
      </c>
      <c r="N59" s="324">
        <v>19.2</v>
      </c>
    </row>
    <row r="60" spans="1:14" x14ac:dyDescent="0.15">
      <c r="A60" s="248"/>
      <c r="B60" s="244"/>
      <c r="C60" s="244"/>
      <c r="D60" s="244"/>
      <c r="E60" s="244"/>
      <c r="F60" s="244"/>
      <c r="G60" s="325"/>
      <c r="H60" s="326" t="s">
        <v>524</v>
      </c>
      <c r="I60" s="333">
        <v>1430773</v>
      </c>
      <c r="J60" s="328">
        <v>193951</v>
      </c>
      <c r="K60" s="329">
        <v>43.2</v>
      </c>
      <c r="L60" s="330">
        <v>62765</v>
      </c>
      <c r="M60" s="331">
        <v>9.9</v>
      </c>
      <c r="N60" s="332">
        <v>33.299999999999997</v>
      </c>
    </row>
    <row r="61" spans="1:14" x14ac:dyDescent="0.15">
      <c r="A61" s="248"/>
      <c r="B61" s="244"/>
      <c r="C61" s="244"/>
      <c r="D61" s="244"/>
      <c r="E61" s="244"/>
      <c r="F61" s="244"/>
      <c r="G61" s="310" t="s">
        <v>529</v>
      </c>
      <c r="H61" s="334"/>
      <c r="I61" s="335">
        <v>2427444</v>
      </c>
      <c r="J61" s="336">
        <v>327145</v>
      </c>
      <c r="K61" s="337">
        <v>-0.5</v>
      </c>
      <c r="L61" s="338">
        <v>118866</v>
      </c>
      <c r="M61" s="339">
        <v>5</v>
      </c>
      <c r="N61" s="324">
        <v>-5.5</v>
      </c>
    </row>
    <row r="62" spans="1:14" x14ac:dyDescent="0.15">
      <c r="A62" s="248"/>
      <c r="B62" s="244"/>
      <c r="C62" s="244"/>
      <c r="D62" s="244"/>
      <c r="E62" s="244"/>
      <c r="F62" s="244"/>
      <c r="G62" s="325"/>
      <c r="H62" s="326" t="s">
        <v>524</v>
      </c>
      <c r="I62" s="327">
        <v>1166128</v>
      </c>
      <c r="J62" s="328">
        <v>157147</v>
      </c>
      <c r="K62" s="329">
        <v>9.1</v>
      </c>
      <c r="L62" s="330">
        <v>59445</v>
      </c>
      <c r="M62" s="331">
        <v>-0.3</v>
      </c>
      <c r="N62" s="332">
        <v>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6" t="s">
        <v>3</v>
      </c>
      <c r="D47" s="1146"/>
      <c r="E47" s="1147"/>
      <c r="F47" s="11">
        <v>26.86</v>
      </c>
      <c r="G47" s="12">
        <v>35.35</v>
      </c>
      <c r="H47" s="12">
        <v>35.92</v>
      </c>
      <c r="I47" s="12">
        <v>36.1</v>
      </c>
      <c r="J47" s="13">
        <v>35.54</v>
      </c>
    </row>
    <row r="48" spans="2:10" ht="57.75" customHeight="1" x14ac:dyDescent="0.15">
      <c r="B48" s="14"/>
      <c r="C48" s="1148" t="s">
        <v>4</v>
      </c>
      <c r="D48" s="1148"/>
      <c r="E48" s="1149"/>
      <c r="F48" s="15">
        <v>9.91</v>
      </c>
      <c r="G48" s="16">
        <v>9.2799999999999994</v>
      </c>
      <c r="H48" s="16">
        <v>8.01</v>
      </c>
      <c r="I48" s="16">
        <v>8.5299999999999994</v>
      </c>
      <c r="J48" s="17">
        <v>2.88</v>
      </c>
    </row>
    <row r="49" spans="2:10" ht="57.75" customHeight="1" thickBot="1" x14ac:dyDescent="0.2">
      <c r="B49" s="18"/>
      <c r="C49" s="1150" t="s">
        <v>5</v>
      </c>
      <c r="D49" s="1150"/>
      <c r="E49" s="1151"/>
      <c r="F49" s="19">
        <v>8.82</v>
      </c>
      <c r="G49" s="20">
        <v>6.47</v>
      </c>
      <c r="H49" s="20" t="s">
        <v>536</v>
      </c>
      <c r="I49" s="20">
        <v>0.49</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8" t="s">
        <v>538</v>
      </c>
      <c r="D34" s="1158"/>
      <c r="E34" s="1159"/>
      <c r="F34" s="32">
        <v>11.19</v>
      </c>
      <c r="G34" s="33">
        <v>12.31</v>
      </c>
      <c r="H34" s="33">
        <v>12.98</v>
      </c>
      <c r="I34" s="33">
        <v>13.46</v>
      </c>
      <c r="J34" s="34">
        <v>13.56</v>
      </c>
      <c r="K34" s="22"/>
      <c r="L34" s="22"/>
      <c r="M34" s="22"/>
      <c r="N34" s="22"/>
      <c r="O34" s="22"/>
      <c r="P34" s="22"/>
    </row>
    <row r="35" spans="1:16" ht="39" customHeight="1" x14ac:dyDescent="0.15">
      <c r="A35" s="22"/>
      <c r="B35" s="35"/>
      <c r="C35" s="1152" t="s">
        <v>539</v>
      </c>
      <c r="D35" s="1153"/>
      <c r="E35" s="1154"/>
      <c r="F35" s="36">
        <v>9.76</v>
      </c>
      <c r="G35" s="37">
        <v>9.1300000000000008</v>
      </c>
      <c r="H35" s="37">
        <v>7.96</v>
      </c>
      <c r="I35" s="37">
        <v>8.4700000000000006</v>
      </c>
      <c r="J35" s="38">
        <v>2.85</v>
      </c>
      <c r="K35" s="22"/>
      <c r="L35" s="22"/>
      <c r="M35" s="22"/>
      <c r="N35" s="22"/>
      <c r="O35" s="22"/>
      <c r="P35" s="22"/>
    </row>
    <row r="36" spans="1:16" ht="39" customHeight="1" x14ac:dyDescent="0.15">
      <c r="A36" s="22"/>
      <c r="B36" s="35"/>
      <c r="C36" s="1152" t="s">
        <v>540</v>
      </c>
      <c r="D36" s="1153"/>
      <c r="E36" s="1154"/>
      <c r="F36" s="36">
        <v>0.92</v>
      </c>
      <c r="G36" s="37">
        <v>0.94</v>
      </c>
      <c r="H36" s="37">
        <v>1.26</v>
      </c>
      <c r="I36" s="37">
        <v>1.75</v>
      </c>
      <c r="J36" s="38">
        <v>1.42</v>
      </c>
      <c r="K36" s="22"/>
      <c r="L36" s="22"/>
      <c r="M36" s="22"/>
      <c r="N36" s="22"/>
      <c r="O36" s="22"/>
      <c r="P36" s="22"/>
    </row>
    <row r="37" spans="1:16" ht="39" customHeight="1" x14ac:dyDescent="0.15">
      <c r="A37" s="22"/>
      <c r="B37" s="35"/>
      <c r="C37" s="1152" t="s">
        <v>541</v>
      </c>
      <c r="D37" s="1153"/>
      <c r="E37" s="1154"/>
      <c r="F37" s="36">
        <v>0.49</v>
      </c>
      <c r="G37" s="37">
        <v>0.45</v>
      </c>
      <c r="H37" s="37">
        <v>0.5</v>
      </c>
      <c r="I37" s="37">
        <v>0.23</v>
      </c>
      <c r="J37" s="38">
        <v>0.25</v>
      </c>
      <c r="K37" s="22"/>
      <c r="L37" s="22"/>
      <c r="M37" s="22"/>
      <c r="N37" s="22"/>
      <c r="O37" s="22"/>
      <c r="P37" s="22"/>
    </row>
    <row r="38" spans="1:16" ht="39" customHeight="1" x14ac:dyDescent="0.15">
      <c r="A38" s="22"/>
      <c r="B38" s="35"/>
      <c r="C38" s="1152" t="s">
        <v>542</v>
      </c>
      <c r="D38" s="1153"/>
      <c r="E38" s="1154"/>
      <c r="F38" s="36">
        <v>0.13</v>
      </c>
      <c r="G38" s="37">
        <v>0.63</v>
      </c>
      <c r="H38" s="37">
        <v>0.17</v>
      </c>
      <c r="I38" s="37">
        <v>0.12</v>
      </c>
      <c r="J38" s="38">
        <v>0.12</v>
      </c>
      <c r="K38" s="22"/>
      <c r="L38" s="22"/>
      <c r="M38" s="22"/>
      <c r="N38" s="22"/>
      <c r="O38" s="22"/>
      <c r="P38" s="22"/>
    </row>
    <row r="39" spans="1:16" ht="39" customHeight="1" x14ac:dyDescent="0.15">
      <c r="A39" s="22"/>
      <c r="B39" s="35"/>
      <c r="C39" s="1152" t="s">
        <v>543</v>
      </c>
      <c r="D39" s="1153"/>
      <c r="E39" s="1154"/>
      <c r="F39" s="36">
        <v>0.09</v>
      </c>
      <c r="G39" s="37">
        <v>0.24</v>
      </c>
      <c r="H39" s="37">
        <v>0.04</v>
      </c>
      <c r="I39" s="37">
        <v>0.03</v>
      </c>
      <c r="J39" s="38">
        <v>0.04</v>
      </c>
      <c r="K39" s="22"/>
      <c r="L39" s="22"/>
      <c r="M39" s="22"/>
      <c r="N39" s="22"/>
      <c r="O39" s="22"/>
      <c r="P39" s="22"/>
    </row>
    <row r="40" spans="1:16" ht="39" customHeight="1" x14ac:dyDescent="0.15">
      <c r="A40" s="22"/>
      <c r="B40" s="35"/>
      <c r="C40" s="1152" t="s">
        <v>544</v>
      </c>
      <c r="D40" s="1153"/>
      <c r="E40" s="1154"/>
      <c r="F40" s="36">
        <v>0.01</v>
      </c>
      <c r="G40" s="37">
        <v>0.01</v>
      </c>
      <c r="H40" s="37">
        <v>0.01</v>
      </c>
      <c r="I40" s="37">
        <v>0.01</v>
      </c>
      <c r="J40" s="38">
        <v>0.03</v>
      </c>
      <c r="K40" s="22"/>
      <c r="L40" s="22"/>
      <c r="M40" s="22"/>
      <c r="N40" s="22"/>
      <c r="O40" s="22"/>
      <c r="P40" s="22"/>
    </row>
    <row r="41" spans="1:16" ht="39" customHeight="1" x14ac:dyDescent="0.15">
      <c r="A41" s="22"/>
      <c r="B41" s="35"/>
      <c r="C41" s="1152" t="s">
        <v>545</v>
      </c>
      <c r="D41" s="1153"/>
      <c r="E41" s="1154"/>
      <c r="F41" s="36">
        <v>0.06</v>
      </c>
      <c r="G41" s="37">
        <v>0.05</v>
      </c>
      <c r="H41" s="37">
        <v>0.04</v>
      </c>
      <c r="I41" s="37">
        <v>0.01</v>
      </c>
      <c r="J41" s="38">
        <v>0.03</v>
      </c>
      <c r="K41" s="22"/>
      <c r="L41" s="22"/>
      <c r="M41" s="22"/>
      <c r="N41" s="22"/>
      <c r="O41" s="22"/>
      <c r="P41" s="22"/>
    </row>
    <row r="42" spans="1:16" ht="39" customHeight="1" x14ac:dyDescent="0.15">
      <c r="A42" s="22"/>
      <c r="B42" s="39"/>
      <c r="C42" s="1152" t="s">
        <v>546</v>
      </c>
      <c r="D42" s="1153"/>
      <c r="E42" s="1154"/>
      <c r="F42" s="36" t="s">
        <v>492</v>
      </c>
      <c r="G42" s="37" t="s">
        <v>492</v>
      </c>
      <c r="H42" s="37" t="s">
        <v>492</v>
      </c>
      <c r="I42" s="37" t="s">
        <v>492</v>
      </c>
      <c r="J42" s="38" t="s">
        <v>492</v>
      </c>
      <c r="K42" s="22"/>
      <c r="L42" s="22"/>
      <c r="M42" s="22"/>
      <c r="N42" s="22"/>
      <c r="O42" s="22"/>
      <c r="P42" s="22"/>
    </row>
    <row r="43" spans="1:16" ht="39" customHeight="1" thickBot="1" x14ac:dyDescent="0.2">
      <c r="A43" s="22"/>
      <c r="B43" s="40"/>
      <c r="C43" s="1155" t="s">
        <v>547</v>
      </c>
      <c r="D43" s="1156"/>
      <c r="E43" s="1157"/>
      <c r="F43" s="41">
        <v>0.31</v>
      </c>
      <c r="G43" s="42">
        <v>0.26</v>
      </c>
      <c r="H43" s="42">
        <v>0.19</v>
      </c>
      <c r="I43" s="42">
        <v>0.16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882</v>
      </c>
      <c r="L45" s="60">
        <v>967</v>
      </c>
      <c r="M45" s="60">
        <v>1027</v>
      </c>
      <c r="N45" s="60">
        <v>1116</v>
      </c>
      <c r="O45" s="61">
        <v>1134</v>
      </c>
      <c r="P45" s="48"/>
      <c r="Q45" s="48"/>
      <c r="R45" s="48"/>
      <c r="S45" s="48"/>
      <c r="T45" s="48"/>
      <c r="U45" s="48"/>
    </row>
    <row r="46" spans="1:21" ht="30.75" customHeight="1" x14ac:dyDescent="0.15">
      <c r="A46" s="48"/>
      <c r="B46" s="1170"/>
      <c r="C46" s="1171"/>
      <c r="D46" s="62"/>
      <c r="E46" s="1162" t="s">
        <v>13</v>
      </c>
      <c r="F46" s="1162"/>
      <c r="G46" s="1162"/>
      <c r="H46" s="1162"/>
      <c r="I46" s="1162"/>
      <c r="J46" s="1163"/>
      <c r="K46" s="63" t="s">
        <v>492</v>
      </c>
      <c r="L46" s="64" t="s">
        <v>492</v>
      </c>
      <c r="M46" s="64" t="s">
        <v>492</v>
      </c>
      <c r="N46" s="64" t="s">
        <v>492</v>
      </c>
      <c r="O46" s="65" t="s">
        <v>492</v>
      </c>
      <c r="P46" s="48"/>
      <c r="Q46" s="48"/>
      <c r="R46" s="48"/>
      <c r="S46" s="48"/>
      <c r="T46" s="48"/>
      <c r="U46" s="48"/>
    </row>
    <row r="47" spans="1:21" ht="30.75" customHeight="1" x14ac:dyDescent="0.15">
      <c r="A47" s="48"/>
      <c r="B47" s="1170"/>
      <c r="C47" s="1171"/>
      <c r="D47" s="62"/>
      <c r="E47" s="1162" t="s">
        <v>14</v>
      </c>
      <c r="F47" s="1162"/>
      <c r="G47" s="1162"/>
      <c r="H47" s="1162"/>
      <c r="I47" s="1162"/>
      <c r="J47" s="1163"/>
      <c r="K47" s="63" t="s">
        <v>492</v>
      </c>
      <c r="L47" s="64" t="s">
        <v>492</v>
      </c>
      <c r="M47" s="64" t="s">
        <v>492</v>
      </c>
      <c r="N47" s="64" t="s">
        <v>492</v>
      </c>
      <c r="O47" s="65" t="s">
        <v>492</v>
      </c>
      <c r="P47" s="48"/>
      <c r="Q47" s="48"/>
      <c r="R47" s="48"/>
      <c r="S47" s="48"/>
      <c r="T47" s="48"/>
      <c r="U47" s="48"/>
    </row>
    <row r="48" spans="1:21" ht="30.75" customHeight="1" x14ac:dyDescent="0.15">
      <c r="A48" s="48"/>
      <c r="B48" s="1170"/>
      <c r="C48" s="1171"/>
      <c r="D48" s="62"/>
      <c r="E48" s="1162" t="s">
        <v>15</v>
      </c>
      <c r="F48" s="1162"/>
      <c r="G48" s="1162"/>
      <c r="H48" s="1162"/>
      <c r="I48" s="1162"/>
      <c r="J48" s="1163"/>
      <c r="K48" s="63">
        <v>368</v>
      </c>
      <c r="L48" s="64">
        <v>340</v>
      </c>
      <c r="M48" s="64">
        <v>309</v>
      </c>
      <c r="N48" s="64">
        <v>277</v>
      </c>
      <c r="O48" s="65">
        <v>283</v>
      </c>
      <c r="P48" s="48"/>
      <c r="Q48" s="48"/>
      <c r="R48" s="48"/>
      <c r="S48" s="48"/>
      <c r="T48" s="48"/>
      <c r="U48" s="48"/>
    </row>
    <row r="49" spans="1:21" ht="30.75" customHeight="1" x14ac:dyDescent="0.15">
      <c r="A49" s="48"/>
      <c r="B49" s="1170"/>
      <c r="C49" s="1171"/>
      <c r="D49" s="62"/>
      <c r="E49" s="1162" t="s">
        <v>16</v>
      </c>
      <c r="F49" s="1162"/>
      <c r="G49" s="1162"/>
      <c r="H49" s="1162"/>
      <c r="I49" s="1162"/>
      <c r="J49" s="1163"/>
      <c r="K49" s="63" t="s">
        <v>492</v>
      </c>
      <c r="L49" s="64" t="s">
        <v>492</v>
      </c>
      <c r="M49" s="64" t="s">
        <v>492</v>
      </c>
      <c r="N49" s="64" t="s">
        <v>492</v>
      </c>
      <c r="O49" s="65" t="s">
        <v>492</v>
      </c>
      <c r="P49" s="48"/>
      <c r="Q49" s="48"/>
      <c r="R49" s="48"/>
      <c r="S49" s="48"/>
      <c r="T49" s="48"/>
      <c r="U49" s="48"/>
    </row>
    <row r="50" spans="1:21" ht="30.75" customHeight="1" x14ac:dyDescent="0.15">
      <c r="A50" s="48"/>
      <c r="B50" s="1170"/>
      <c r="C50" s="1171"/>
      <c r="D50" s="62"/>
      <c r="E50" s="1162" t="s">
        <v>17</v>
      </c>
      <c r="F50" s="1162"/>
      <c r="G50" s="1162"/>
      <c r="H50" s="1162"/>
      <c r="I50" s="1162"/>
      <c r="J50" s="1163"/>
      <c r="K50" s="63" t="s">
        <v>492</v>
      </c>
      <c r="L50" s="64" t="s">
        <v>492</v>
      </c>
      <c r="M50" s="64" t="s">
        <v>492</v>
      </c>
      <c r="N50" s="64" t="s">
        <v>492</v>
      </c>
      <c r="O50" s="65" t="s">
        <v>492</v>
      </c>
      <c r="P50" s="48"/>
      <c r="Q50" s="48"/>
      <c r="R50" s="48"/>
      <c r="S50" s="48"/>
      <c r="T50" s="48"/>
      <c r="U50" s="48"/>
    </row>
    <row r="51" spans="1:21" ht="30.75" customHeight="1" x14ac:dyDescent="0.15">
      <c r="A51" s="48"/>
      <c r="B51" s="1172"/>
      <c r="C51" s="1173"/>
      <c r="D51" s="66"/>
      <c r="E51" s="1162" t="s">
        <v>18</v>
      </c>
      <c r="F51" s="1162"/>
      <c r="G51" s="1162"/>
      <c r="H51" s="1162"/>
      <c r="I51" s="1162"/>
      <c r="J51" s="1163"/>
      <c r="K51" s="63" t="s">
        <v>492</v>
      </c>
      <c r="L51" s="64" t="s">
        <v>492</v>
      </c>
      <c r="M51" s="64" t="s">
        <v>492</v>
      </c>
      <c r="N51" s="64" t="s">
        <v>492</v>
      </c>
      <c r="O51" s="65" t="s">
        <v>492</v>
      </c>
      <c r="P51" s="48"/>
      <c r="Q51" s="48"/>
      <c r="R51" s="48"/>
      <c r="S51" s="48"/>
      <c r="T51" s="48"/>
      <c r="U51" s="48"/>
    </row>
    <row r="52" spans="1:21" ht="30.75" customHeight="1" x14ac:dyDescent="0.15">
      <c r="A52" s="48"/>
      <c r="B52" s="1160" t="s">
        <v>19</v>
      </c>
      <c r="C52" s="1161"/>
      <c r="D52" s="66"/>
      <c r="E52" s="1162" t="s">
        <v>20</v>
      </c>
      <c r="F52" s="1162"/>
      <c r="G52" s="1162"/>
      <c r="H52" s="1162"/>
      <c r="I52" s="1162"/>
      <c r="J52" s="1163"/>
      <c r="K52" s="63">
        <v>944</v>
      </c>
      <c r="L52" s="64">
        <v>986</v>
      </c>
      <c r="M52" s="64">
        <v>1012</v>
      </c>
      <c r="N52" s="64">
        <v>1046</v>
      </c>
      <c r="O52" s="65">
        <v>1116</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306</v>
      </c>
      <c r="L53" s="69">
        <v>321</v>
      </c>
      <c r="M53" s="69">
        <v>324</v>
      </c>
      <c r="N53" s="69">
        <v>347</v>
      </c>
      <c r="O53" s="70">
        <v>301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188" t="s">
        <v>24</v>
      </c>
      <c r="C41" s="1189"/>
      <c r="D41" s="81"/>
      <c r="E41" s="1190" t="s">
        <v>25</v>
      </c>
      <c r="F41" s="1190"/>
      <c r="G41" s="1190"/>
      <c r="H41" s="1191"/>
      <c r="I41" s="82">
        <v>11197</v>
      </c>
      <c r="J41" s="83">
        <v>11388</v>
      </c>
      <c r="K41" s="83">
        <v>11386</v>
      </c>
      <c r="L41" s="83">
        <v>11301</v>
      </c>
      <c r="M41" s="84">
        <v>11611</v>
      </c>
    </row>
    <row r="42" spans="2:13" ht="27.75" customHeight="1" x14ac:dyDescent="0.15">
      <c r="B42" s="1178"/>
      <c r="C42" s="1179"/>
      <c r="D42" s="85"/>
      <c r="E42" s="1182" t="s">
        <v>26</v>
      </c>
      <c r="F42" s="1182"/>
      <c r="G42" s="1182"/>
      <c r="H42" s="1183"/>
      <c r="I42" s="86" t="s">
        <v>492</v>
      </c>
      <c r="J42" s="87" t="s">
        <v>492</v>
      </c>
      <c r="K42" s="87" t="s">
        <v>492</v>
      </c>
      <c r="L42" s="87" t="s">
        <v>492</v>
      </c>
      <c r="M42" s="88" t="s">
        <v>492</v>
      </c>
    </row>
    <row r="43" spans="2:13" ht="27.75" customHeight="1" x14ac:dyDescent="0.15">
      <c r="B43" s="1178"/>
      <c r="C43" s="1179"/>
      <c r="D43" s="85"/>
      <c r="E43" s="1182" t="s">
        <v>27</v>
      </c>
      <c r="F43" s="1182"/>
      <c r="G43" s="1182"/>
      <c r="H43" s="1183"/>
      <c r="I43" s="86">
        <v>3313</v>
      </c>
      <c r="J43" s="87">
        <v>3034</v>
      </c>
      <c r="K43" s="87">
        <v>2783</v>
      </c>
      <c r="L43" s="87">
        <v>2574</v>
      </c>
      <c r="M43" s="88">
        <v>2418</v>
      </c>
    </row>
    <row r="44" spans="2:13" ht="27.75" customHeight="1" x14ac:dyDescent="0.15">
      <c r="B44" s="1178"/>
      <c r="C44" s="1179"/>
      <c r="D44" s="85"/>
      <c r="E44" s="1182" t="s">
        <v>28</v>
      </c>
      <c r="F44" s="1182"/>
      <c r="G44" s="1182"/>
      <c r="H44" s="1183"/>
      <c r="I44" s="86" t="s">
        <v>492</v>
      </c>
      <c r="J44" s="87" t="s">
        <v>492</v>
      </c>
      <c r="K44" s="87" t="s">
        <v>492</v>
      </c>
      <c r="L44" s="87" t="s">
        <v>492</v>
      </c>
      <c r="M44" s="88" t="s">
        <v>492</v>
      </c>
    </row>
    <row r="45" spans="2:13" ht="27.75" customHeight="1" x14ac:dyDescent="0.15">
      <c r="B45" s="1178"/>
      <c r="C45" s="1179"/>
      <c r="D45" s="85"/>
      <c r="E45" s="1182" t="s">
        <v>29</v>
      </c>
      <c r="F45" s="1182"/>
      <c r="G45" s="1182"/>
      <c r="H45" s="1183"/>
      <c r="I45" s="86">
        <v>1132</v>
      </c>
      <c r="J45" s="87">
        <v>1054</v>
      </c>
      <c r="K45" s="87">
        <v>908</v>
      </c>
      <c r="L45" s="87">
        <v>851</v>
      </c>
      <c r="M45" s="88">
        <v>752</v>
      </c>
    </row>
    <row r="46" spans="2:13" ht="27.75" customHeight="1" x14ac:dyDescent="0.15">
      <c r="B46" s="1178"/>
      <c r="C46" s="1179"/>
      <c r="D46" s="85"/>
      <c r="E46" s="1182" t="s">
        <v>30</v>
      </c>
      <c r="F46" s="1182"/>
      <c r="G46" s="1182"/>
      <c r="H46" s="1183"/>
      <c r="I46" s="86" t="s">
        <v>492</v>
      </c>
      <c r="J46" s="87" t="s">
        <v>492</v>
      </c>
      <c r="K46" s="87" t="s">
        <v>492</v>
      </c>
      <c r="L46" s="87" t="s">
        <v>492</v>
      </c>
      <c r="M46" s="88" t="s">
        <v>492</v>
      </c>
    </row>
    <row r="47" spans="2:13" ht="27.75" customHeight="1" x14ac:dyDescent="0.15">
      <c r="B47" s="1178"/>
      <c r="C47" s="1179"/>
      <c r="D47" s="85"/>
      <c r="E47" s="1182" t="s">
        <v>31</v>
      </c>
      <c r="F47" s="1182"/>
      <c r="G47" s="1182"/>
      <c r="H47" s="1183"/>
      <c r="I47" s="86" t="s">
        <v>492</v>
      </c>
      <c r="J47" s="87" t="s">
        <v>492</v>
      </c>
      <c r="K47" s="87" t="s">
        <v>492</v>
      </c>
      <c r="L47" s="87" t="s">
        <v>492</v>
      </c>
      <c r="M47" s="88" t="s">
        <v>492</v>
      </c>
    </row>
    <row r="48" spans="2:13" ht="27.75" customHeight="1" x14ac:dyDescent="0.15">
      <c r="B48" s="1180"/>
      <c r="C48" s="1181"/>
      <c r="D48" s="85"/>
      <c r="E48" s="1182" t="s">
        <v>32</v>
      </c>
      <c r="F48" s="1182"/>
      <c r="G48" s="1182"/>
      <c r="H48" s="1183"/>
      <c r="I48" s="86" t="s">
        <v>492</v>
      </c>
      <c r="J48" s="87" t="s">
        <v>492</v>
      </c>
      <c r="K48" s="87" t="s">
        <v>492</v>
      </c>
      <c r="L48" s="87" t="s">
        <v>492</v>
      </c>
      <c r="M48" s="88" t="s">
        <v>492</v>
      </c>
    </row>
    <row r="49" spans="2:13" ht="27.75" customHeight="1" x14ac:dyDescent="0.15">
      <c r="B49" s="1176" t="s">
        <v>33</v>
      </c>
      <c r="C49" s="1177"/>
      <c r="D49" s="89"/>
      <c r="E49" s="1182" t="s">
        <v>34</v>
      </c>
      <c r="F49" s="1182"/>
      <c r="G49" s="1182"/>
      <c r="H49" s="1183"/>
      <c r="I49" s="86">
        <v>2653</v>
      </c>
      <c r="J49" s="87">
        <v>2835</v>
      </c>
      <c r="K49" s="87">
        <v>3182</v>
      </c>
      <c r="L49" s="87">
        <v>3234</v>
      </c>
      <c r="M49" s="88">
        <v>3275</v>
      </c>
    </row>
    <row r="50" spans="2:13" ht="27.75" customHeight="1" x14ac:dyDescent="0.15">
      <c r="B50" s="1178"/>
      <c r="C50" s="1179"/>
      <c r="D50" s="85"/>
      <c r="E50" s="1182" t="s">
        <v>35</v>
      </c>
      <c r="F50" s="1182"/>
      <c r="G50" s="1182"/>
      <c r="H50" s="1183"/>
      <c r="I50" s="86">
        <v>1658</v>
      </c>
      <c r="J50" s="87">
        <v>1613</v>
      </c>
      <c r="K50" s="87">
        <v>1745</v>
      </c>
      <c r="L50" s="87">
        <v>1672</v>
      </c>
      <c r="M50" s="88">
        <v>1594</v>
      </c>
    </row>
    <row r="51" spans="2:13" ht="27.75" customHeight="1" x14ac:dyDescent="0.15">
      <c r="B51" s="1180"/>
      <c r="C51" s="1181"/>
      <c r="D51" s="85"/>
      <c r="E51" s="1182" t="s">
        <v>36</v>
      </c>
      <c r="F51" s="1182"/>
      <c r="G51" s="1182"/>
      <c r="H51" s="1183"/>
      <c r="I51" s="86">
        <v>9249</v>
      </c>
      <c r="J51" s="87">
        <v>9247</v>
      </c>
      <c r="K51" s="87">
        <v>9185</v>
      </c>
      <c r="L51" s="87">
        <v>8971</v>
      </c>
      <c r="M51" s="88">
        <v>9023</v>
      </c>
    </row>
    <row r="52" spans="2:13" ht="27.75" customHeight="1" thickBot="1" x14ac:dyDescent="0.2">
      <c r="B52" s="1184" t="s">
        <v>37</v>
      </c>
      <c r="C52" s="1185"/>
      <c r="D52" s="90"/>
      <c r="E52" s="1186" t="s">
        <v>38</v>
      </c>
      <c r="F52" s="1186"/>
      <c r="G52" s="1186"/>
      <c r="H52" s="1187"/>
      <c r="I52" s="91">
        <v>2082</v>
      </c>
      <c r="J52" s="92">
        <v>1781</v>
      </c>
      <c r="K52" s="92">
        <v>965</v>
      </c>
      <c r="L52" s="92">
        <v>849</v>
      </c>
      <c r="M52" s="93">
        <v>889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530</v>
      </c>
      <c r="G2" s="111"/>
      <c r="H2" s="112"/>
    </row>
    <row r="3" spans="1:8" x14ac:dyDescent="0.15">
      <c r="A3" s="108" t="s">
        <v>523</v>
      </c>
      <c r="B3" s="113"/>
      <c r="C3" s="114"/>
      <c r="D3" s="115">
        <v>602788</v>
      </c>
      <c r="E3" s="116"/>
      <c r="F3" s="117">
        <v>133616</v>
      </c>
      <c r="G3" s="118"/>
      <c r="H3" s="119"/>
    </row>
    <row r="4" spans="1:8" x14ac:dyDescent="0.15">
      <c r="A4" s="120"/>
      <c r="B4" s="121"/>
      <c r="C4" s="122"/>
      <c r="D4" s="123">
        <v>197260</v>
      </c>
      <c r="E4" s="124"/>
      <c r="F4" s="125">
        <v>57933</v>
      </c>
      <c r="G4" s="126"/>
      <c r="H4" s="127"/>
    </row>
    <row r="5" spans="1:8" x14ac:dyDescent="0.15">
      <c r="A5" s="108" t="s">
        <v>525</v>
      </c>
      <c r="B5" s="113"/>
      <c r="C5" s="114"/>
      <c r="D5" s="115">
        <v>299114</v>
      </c>
      <c r="E5" s="116"/>
      <c r="F5" s="117">
        <v>96333</v>
      </c>
      <c r="G5" s="118"/>
      <c r="H5" s="119"/>
    </row>
    <row r="6" spans="1:8" x14ac:dyDescent="0.15">
      <c r="A6" s="120"/>
      <c r="B6" s="121"/>
      <c r="C6" s="122"/>
      <c r="D6" s="123">
        <v>132623</v>
      </c>
      <c r="E6" s="124"/>
      <c r="F6" s="125">
        <v>57060</v>
      </c>
      <c r="G6" s="126"/>
      <c r="H6" s="127"/>
    </row>
    <row r="7" spans="1:8" x14ac:dyDescent="0.15">
      <c r="A7" s="108" t="s">
        <v>526</v>
      </c>
      <c r="B7" s="113"/>
      <c r="C7" s="114"/>
      <c r="D7" s="115">
        <v>193058</v>
      </c>
      <c r="E7" s="116"/>
      <c r="F7" s="117">
        <v>117673</v>
      </c>
      <c r="G7" s="118"/>
      <c r="H7" s="119"/>
    </row>
    <row r="8" spans="1:8" x14ac:dyDescent="0.15">
      <c r="A8" s="120"/>
      <c r="B8" s="121"/>
      <c r="C8" s="122"/>
      <c r="D8" s="123">
        <v>126503</v>
      </c>
      <c r="E8" s="124"/>
      <c r="F8" s="125">
        <v>62359</v>
      </c>
      <c r="G8" s="126"/>
      <c r="H8" s="127"/>
    </row>
    <row r="9" spans="1:8" x14ac:dyDescent="0.15">
      <c r="A9" s="108" t="s">
        <v>527</v>
      </c>
      <c r="B9" s="113"/>
      <c r="C9" s="114"/>
      <c r="D9" s="115">
        <v>237279</v>
      </c>
      <c r="E9" s="116"/>
      <c r="F9" s="117">
        <v>118223</v>
      </c>
      <c r="G9" s="118"/>
      <c r="H9" s="119"/>
    </row>
    <row r="10" spans="1:8" x14ac:dyDescent="0.15">
      <c r="A10" s="120"/>
      <c r="B10" s="121"/>
      <c r="C10" s="122"/>
      <c r="D10" s="123">
        <v>135398</v>
      </c>
      <c r="E10" s="124"/>
      <c r="F10" s="125">
        <v>57106</v>
      </c>
      <c r="G10" s="126"/>
      <c r="H10" s="127"/>
    </row>
    <row r="11" spans="1:8" x14ac:dyDescent="0.15">
      <c r="A11" s="108" t="s">
        <v>528</v>
      </c>
      <c r="B11" s="113"/>
      <c r="C11" s="114"/>
      <c r="D11" s="115">
        <v>303486</v>
      </c>
      <c r="E11" s="116"/>
      <c r="F11" s="117">
        <v>128485</v>
      </c>
      <c r="G11" s="118"/>
      <c r="H11" s="119"/>
    </row>
    <row r="12" spans="1:8" x14ac:dyDescent="0.15">
      <c r="A12" s="120"/>
      <c r="B12" s="121"/>
      <c r="C12" s="128"/>
      <c r="D12" s="123">
        <v>193951</v>
      </c>
      <c r="E12" s="124"/>
      <c r="F12" s="125">
        <v>62765</v>
      </c>
      <c r="G12" s="126"/>
      <c r="H12" s="127"/>
    </row>
    <row r="13" spans="1:8" x14ac:dyDescent="0.15">
      <c r="A13" s="108"/>
      <c r="B13" s="113"/>
      <c r="C13" s="129"/>
      <c r="D13" s="130">
        <v>327145</v>
      </c>
      <c r="E13" s="131"/>
      <c r="F13" s="132">
        <v>118866</v>
      </c>
      <c r="G13" s="133"/>
      <c r="H13" s="119"/>
    </row>
    <row r="14" spans="1:8" x14ac:dyDescent="0.15">
      <c r="A14" s="120"/>
      <c r="B14" s="121"/>
      <c r="C14" s="122"/>
      <c r="D14" s="123">
        <v>157147</v>
      </c>
      <c r="E14" s="124"/>
      <c r="F14" s="125">
        <v>59445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9.91</v>
      </c>
      <c r="C19" s="134">
        <f>ROUND(VALUE(SUBSTITUTE(実質収支比率等に係る経年分析!G$48,"▲","-")),2)</f>
        <v>9.2799999999999994</v>
      </c>
      <c r="D19" s="134">
        <f>ROUND(VALUE(SUBSTITUTE(実質収支比率等に係る経年分析!H$48,"▲","-")),2)</f>
        <v>8.01</v>
      </c>
      <c r="E19" s="134">
        <f>ROUND(VALUE(SUBSTITUTE(実質収支比率等に係る経年分析!I$48,"▲","-")),2)</f>
        <v>8.5299999999999994</v>
      </c>
      <c r="F19" s="134">
        <f>ROUND(VALUE(SUBSTITUTE(実質収支比率等に係る経年分析!J$48,"▲","-")),2)</f>
        <v>2.88</v>
      </c>
    </row>
    <row r="20" spans="1:11" x14ac:dyDescent="0.15">
      <c r="A20" s="134" t="s">
        <v>43</v>
      </c>
      <c r="B20" s="134">
        <f>ROUND(VALUE(SUBSTITUTE(実質収支比率等に係る経年分析!F$47,"▲","-")),2)</f>
        <v>26.86</v>
      </c>
      <c r="C20" s="134">
        <f>ROUND(VALUE(SUBSTITUTE(実質収支比率等に係る経年分析!G$47,"▲","-")),2)</f>
        <v>35.35</v>
      </c>
      <c r="D20" s="134">
        <f>ROUND(VALUE(SUBSTITUTE(実質収支比率等に係る経年分析!H$47,"▲","-")),2)</f>
        <v>35.92</v>
      </c>
      <c r="E20" s="134">
        <f>ROUND(VALUE(SUBSTITUTE(実質収支比率等に係る経年分析!I$47,"▲","-")),2)</f>
        <v>36.1</v>
      </c>
      <c r="F20" s="134">
        <f>ROUND(VALUE(SUBSTITUTE(実質収支比率等に係る経年分析!J$47,"▲","-")),2)</f>
        <v>35.54</v>
      </c>
    </row>
    <row r="21" spans="1:11" x14ac:dyDescent="0.15">
      <c r="A21" s="134" t="s">
        <v>44</v>
      </c>
      <c r="B21" s="134">
        <f>IF(ISNUMBER(VALUE(SUBSTITUTE(実質収支比率等に係る経年分析!F$49,"▲","-"))),ROUND(VALUE(SUBSTITUTE(実質収支比率等に係る経年分析!F$49,"▲","-")),2),NA())</f>
        <v>8.82</v>
      </c>
      <c r="C21" s="134">
        <f>IF(ISNUMBER(VALUE(SUBSTITUTE(実質収支比率等に係る経年分析!G$49,"▲","-"))),ROUND(VALUE(SUBSTITUTE(実質収支比率等に係る経年分析!G$49,"▲","-")),2),NA())</f>
        <v>6.47</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-5.5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浄化槽事業会計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特別養護老人ホーム事業会計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船舶事業会計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9.1300000000000008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2.85</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944</v>
      </c>
      <c r="E42" s="136"/>
      <c r="F42" s="136"/>
      <c r="G42" s="136">
        <f>'実質公債費比率（分子）の構造'!L$52</f>
        <v>986</v>
      </c>
      <c r="H42" s="136"/>
      <c r="I42" s="136"/>
      <c r="J42" s="136">
        <f>'実質公債費比率（分子）の構造'!M$52</f>
        <v>1012</v>
      </c>
      <c r="K42" s="136"/>
      <c r="L42" s="136"/>
      <c r="M42" s="136">
        <f>'実質公債費比率（分子）の構造'!N$52</f>
        <v>1046</v>
      </c>
      <c r="N42" s="136"/>
      <c r="O42" s="136"/>
      <c r="P42" s="136">
        <f>'実質公債費比率（分子）の構造'!O$52</f>
        <v>1116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368</v>
      </c>
      <c r="C46" s="136"/>
      <c r="D46" s="136"/>
      <c r="E46" s="136">
        <f>'実質公債費比率（分子）の構造'!L$48</f>
        <v>340</v>
      </c>
      <c r="F46" s="136"/>
      <c r="G46" s="136"/>
      <c r="H46" s="136">
        <f>'実質公債費比率（分子）の構造'!M$48</f>
        <v>309</v>
      </c>
      <c r="I46" s="136"/>
      <c r="J46" s="136"/>
      <c r="K46" s="136">
        <f>'実質公債費比率（分子）の構造'!N$48</f>
        <v>277</v>
      </c>
      <c r="L46" s="136"/>
      <c r="M46" s="136"/>
      <c r="N46" s="136">
        <f>'実質公債費比率（分子）の構造'!O$48</f>
        <v>283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882</v>
      </c>
      <c r="C49" s="136"/>
      <c r="D49" s="136"/>
      <c r="E49" s="136">
        <f>'実質公債費比率（分子）の構造'!L$45</f>
        <v>967</v>
      </c>
      <c r="F49" s="136"/>
      <c r="G49" s="136"/>
      <c r="H49" s="136">
        <f>'実質公債費比率（分子）の構造'!M$45</f>
        <v>1027</v>
      </c>
      <c r="I49" s="136"/>
      <c r="J49" s="136"/>
      <c r="K49" s="136">
        <f>'実質公債費比率（分子）の構造'!N$45</f>
        <v>1116</v>
      </c>
      <c r="L49" s="136"/>
      <c r="M49" s="136"/>
      <c r="N49" s="136">
        <f>'実質公債費比率（分子）の構造'!O$45</f>
        <v>1134</v>
      </c>
      <c r="O49" s="136"/>
      <c r="P49" s="136"/>
    </row>
    <row r="50" spans="1:16" x14ac:dyDescent="0.15">
      <c r="A50" s="136" t="s">
        <v>59</v>
      </c>
      <c r="B50" s="136" t="e">
        <f>NA()</f>
        <v>#N/A</v>
      </c>
      <c r="C50" s="136">
        <f>IF(ISNUMBER('実質公債費比率（分子）の構造'!K$53),'実質公債費比率（分子）の構造'!K$53,NA())</f>
        <v>306</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324</v>
      </c>
      <c r="J50" s="136" t="e">
        <f>NA()</f>
        <v>#N/A</v>
      </c>
      <c r="K50" s="136" t="e">
        <f>NA()</f>
        <v>#N/A</v>
      </c>
      <c r="L50" s="136">
        <f>IF(ISNUMBER('実質公債費比率（分子）の構造'!N$53),'実質公債費比率（分子）の構造'!N$53,NA())</f>
        <v>347</v>
      </c>
      <c r="M50" s="136" t="e">
        <f>NA()</f>
        <v>#N/A</v>
      </c>
      <c r="N50" s="136" t="e">
        <f>NA()</f>
        <v>#N/A</v>
      </c>
      <c r="O50" s="136">
        <f>IF(ISNUMBER('実質公債費比率（分子）の構造'!O$53),'実質公債費比率（分子）の構造'!O$53,NA())</f>
        <v>301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9249</v>
      </c>
      <c r="E56" s="135"/>
      <c r="F56" s="135"/>
      <c r="G56" s="135">
        <f>'将来負担比率（分子）の構造'!J$51</f>
        <v>9247</v>
      </c>
      <c r="H56" s="135"/>
      <c r="I56" s="135"/>
      <c r="J56" s="135">
        <f>'将来負担比率（分子）の構造'!K$51</f>
        <v>9185</v>
      </c>
      <c r="K56" s="135"/>
      <c r="L56" s="135"/>
      <c r="M56" s="135">
        <f>'将来負担比率（分子）の構造'!L$51</f>
        <v>8971</v>
      </c>
      <c r="N56" s="135"/>
      <c r="O56" s="135"/>
      <c r="P56" s="135">
        <f>'将来負担比率（分子）の構造'!M$51</f>
        <v>9023</v>
      </c>
    </row>
    <row r="57" spans="1:16" x14ac:dyDescent="0.15">
      <c r="A57" s="135" t="s">
        <v>35</v>
      </c>
      <c r="B57" s="135"/>
      <c r="C57" s="135"/>
      <c r="D57" s="135">
        <f>'将来負担比率（分子）の構造'!I$50</f>
        <v>1658</v>
      </c>
      <c r="E57" s="135"/>
      <c r="F57" s="135"/>
      <c r="G57" s="135">
        <f>'将来負担比率（分子）の構造'!J$50</f>
        <v>1613</v>
      </c>
      <c r="H57" s="135"/>
      <c r="I57" s="135"/>
      <c r="J57" s="135">
        <f>'将来負担比率（分子）の構造'!K$50</f>
        <v>1745</v>
      </c>
      <c r="K57" s="135"/>
      <c r="L57" s="135"/>
      <c r="M57" s="135">
        <f>'将来負担比率（分子）の構造'!L$50</f>
        <v>1672</v>
      </c>
      <c r="N57" s="135"/>
      <c r="O57" s="135"/>
      <c r="P57" s="135">
        <f>'将来負担比率（分子）の構造'!M$50</f>
        <v>1594</v>
      </c>
    </row>
    <row r="58" spans="1:16" x14ac:dyDescent="0.15">
      <c r="A58" s="135" t="s">
        <v>34</v>
      </c>
      <c r="B58" s="135"/>
      <c r="C58" s="135"/>
      <c r="D58" s="135">
        <f>'将来負担比率（分子）の構造'!I$49</f>
        <v>2653</v>
      </c>
      <c r="E58" s="135"/>
      <c r="F58" s="135"/>
      <c r="G58" s="135">
        <f>'将来負担比率（分子）の構造'!J$49</f>
        <v>2835</v>
      </c>
      <c r="H58" s="135"/>
      <c r="I58" s="135"/>
      <c r="J58" s="135">
        <f>'将来負担比率（分子）の構造'!K$49</f>
        <v>3182</v>
      </c>
      <c r="K58" s="135"/>
      <c r="L58" s="135"/>
      <c r="M58" s="135">
        <f>'将来負担比率（分子）の構造'!L$49</f>
        <v>3234</v>
      </c>
      <c r="N58" s="135"/>
      <c r="O58" s="135"/>
      <c r="P58" s="135">
        <f>'将来負担比率（分子）の構造'!M$49</f>
        <v>3275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1132</v>
      </c>
      <c r="C62" s="135"/>
      <c r="D62" s="135"/>
      <c r="E62" s="135">
        <f>'将来負担比率（分子）の構造'!J$45</f>
        <v>1054</v>
      </c>
      <c r="F62" s="135"/>
      <c r="G62" s="135"/>
      <c r="H62" s="135">
        <f>'将来負担比率（分子）の構造'!K$45</f>
        <v>908</v>
      </c>
      <c r="I62" s="135"/>
      <c r="J62" s="135"/>
      <c r="K62" s="135">
        <f>'将来負担比率（分子）の構造'!L$45</f>
        <v>851</v>
      </c>
      <c r="L62" s="135"/>
      <c r="M62" s="135"/>
      <c r="N62" s="135">
        <f>'将来負担比率（分子）の構造'!M$45</f>
        <v>752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3313</v>
      </c>
      <c r="C64" s="135"/>
      <c r="D64" s="135"/>
      <c r="E64" s="135">
        <f>'将来負担比率（分子）の構造'!J$43</f>
        <v>3034</v>
      </c>
      <c r="F64" s="135"/>
      <c r="G64" s="135"/>
      <c r="H64" s="135">
        <f>'将来負担比率（分子）の構造'!K$43</f>
        <v>2783</v>
      </c>
      <c r="I64" s="135"/>
      <c r="J64" s="135"/>
      <c r="K64" s="135">
        <f>'将来負担比率（分子）の構造'!L$43</f>
        <v>2574</v>
      </c>
      <c r="L64" s="135"/>
      <c r="M64" s="135"/>
      <c r="N64" s="135">
        <f>'将来負担比率（分子）の構造'!M$43</f>
        <v>2418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11197</v>
      </c>
      <c r="C66" s="135"/>
      <c r="D66" s="135"/>
      <c r="E66" s="135">
        <f>'将来負担比率（分子）の構造'!J$41</f>
        <v>11388</v>
      </c>
      <c r="F66" s="135"/>
      <c r="G66" s="135"/>
      <c r="H66" s="135">
        <f>'将来負担比率（分子）の構造'!K$41</f>
        <v>11386</v>
      </c>
      <c r="I66" s="135"/>
      <c r="J66" s="135"/>
      <c r="K66" s="135">
        <f>'将来負担比率（分子）の構造'!L$41</f>
        <v>11301</v>
      </c>
      <c r="L66" s="135"/>
      <c r="M66" s="135"/>
      <c r="N66" s="135">
        <f>'将来負担比率（分子）の構造'!M$41</f>
        <v>11611</v>
      </c>
      <c r="O66" s="135"/>
      <c r="P66" s="135"/>
    </row>
    <row r="67" spans="1:16" x14ac:dyDescent="0.15">
      <c r="A67" s="135" t="s">
        <v>63</v>
      </c>
      <c r="B67" s="135" t="e">
        <f>NA()</f>
        <v>#N/A</v>
      </c>
      <c r="C67" s="135">
        <f>IF(ISNUMBER('将来負担比率（分子）の構造'!I$52), IF('将来負担比率（分子）の構造'!I$52 &lt; 0, 0, '将来負担比率（分子）の構造'!I$52), NA())</f>
        <v>2082</v>
      </c>
      <c r="D67" s="135" t="e">
        <f>NA()</f>
        <v>#N/A</v>
      </c>
      <c r="E67" s="135" t="e">
        <f>NA()</f>
        <v>#N/A</v>
      </c>
      <c r="F67" s="135">
        <f>IF(ISNUMBER('将来負担比率（分子）の構造'!J$52), IF('将来負担比率（分子）の構造'!J$52 &lt; 0, 0, '将来負担比率（分子）の構造'!J$52), NA())</f>
        <v>1781</v>
      </c>
      <c r="G67" s="135" t="e">
        <f>NA()</f>
        <v>#N/A</v>
      </c>
      <c r="H67" s="135" t="e">
        <f>NA()</f>
        <v>#N/A</v>
      </c>
      <c r="I67" s="135">
        <f>IF(ISNUMBER('将来負担比率（分子）の構造'!K$52), IF('将来負担比率（分子）の構造'!K$52 &lt; 0, 0, '将来負担比率（分子）の構造'!K$52), NA())</f>
        <v>965</v>
      </c>
      <c r="J67" s="135" t="e">
        <f>NA()</f>
        <v>#N/A</v>
      </c>
      <c r="K67" s="135" t="e">
        <f>NA()</f>
        <v>#N/A</v>
      </c>
      <c r="L67" s="135">
        <f>IF(ISNUMBER('将来負担比率（分子）の構造'!L$52), IF('将来負担比率（分子）の構造'!L$52 &lt; 0, 0, '将来負担比率（分子）の構造'!L$52), NA())</f>
        <v>849</v>
      </c>
      <c r="M67" s="135" t="e">
        <f>NA()</f>
        <v>#N/A</v>
      </c>
      <c r="N67" s="135" t="e">
        <f>NA()</f>
        <v>#N/A</v>
      </c>
      <c r="O67" s="135">
        <f>IF(ISNUMBER('将来負担比率（分子）の構造'!M$52), IF('将来負担比率（分子）の構造'!M$52 &lt; 0, 0, '将来負担比率（分子）の構造'!M$52), NA())</f>
        <v>889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2016-04-15T05:47:27Z</cp:lastPrinted>
  <dcterms:created xsi:type="dcterms:W3CDTF">2016-02-15T02:08:08Z</dcterms:created>
  <dcterms:modified xsi:type="dcterms:W3CDTF">2016-04-21T05:47:13Z</dcterms:modified>
  <cp:category/>
</cp:coreProperties>
</file>