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BE37" i="9"/>
  <c r="AM37" i="9"/>
  <c r="C37" i="9"/>
  <c r="C35" i="9"/>
  <c r="C36" i="9" s="1"/>
  <c r="C34" i="9"/>
  <c r="U34" i="9" l="1"/>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CO34" i="9" l="1"/>
  <c r="CO35" i="9" s="1"/>
  <c r="CO36" i="9" s="1"/>
  <c r="CO37" i="9" s="1"/>
</calcChain>
</file>

<file path=xl/sharedStrings.xml><?xml version="1.0" encoding="utf-8"?>
<sst xmlns="http://schemas.openxmlformats.org/spreadsheetml/2006/main" count="1021" uniqueCount="563">
  <si>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</si>
  <si>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</si>
  <si>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</si>
  <si>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</si>
  <si>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</si>
  <si>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</si>
  <si>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</si>
  <si>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</si>
  <si>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</si>
  <si>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</si>
  <si>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</si>
  <si>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</si>
  <si>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</si>
  <si>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</si>
  <si>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</si>
  <si>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</si>
  <si>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</si>
  <si>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</si>
  <si>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</si>
  <si>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</si>
  <si>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</si>
  <si>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</si>
  <si>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</si>
  <si>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</si>
  <si>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</si>
  <si>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</si>
  <si>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</si>
  <si>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</si>
  <si>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</si>
  <si>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</si>
  <si>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</si>
  <si>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</si>
  <si>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</si>
  <si>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</si>
  <si>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</si>
  <si>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</si>
  <si>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</si>
  <si>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</si>
  <si>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</si>
  <si>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</si>
  <si>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</si>
  <si>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</si>
  <si>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</si>
  <si>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</si>
  <si>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</si>
  <si>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</si>
  <si>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</si>
  <si>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</si>
  <si>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</si>
  <si>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</si>
  <si>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</si>
  <si>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</si>
  <si>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</si>
  <si>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</si>
  <si>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</si>
  <si>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</si>
  <si>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</si>
  <si>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</si>
  <si>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</si>
  <si>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</si>
  <si>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</si>
  <si>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</si>
  <si>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</si>
  <si>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</si>
  <si>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</si>
  <si>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</si>
  <si>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</si>
  <si>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</si>
  <si>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</si>
  <si>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</si>
  <si>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</si>
  <si>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</si>
  <si>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</si>
  <si>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</si>
  <si>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</si>
  <si>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</si>
  <si>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</si>
  <si>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</si>
  <si>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</si>
  <si>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</si>
  <si>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</si>
  <si>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</si>
  <si>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</si>
  <si>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</si>
  <si>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</si>
  <si>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</si>
  <si>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</si>
  <si>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</si>
  <si>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</si>
  <si>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</si>
  <si>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</si>
  <si>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</si>
  <si>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</si>
  <si>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</si>
  <si>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</si>
  <si>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</si>
  <si>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</si>
  <si>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</si>
  <si>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</si>
  <si>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</si>
  <si>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</si>
  <si>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</si>
  <si>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</si>
  <si>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</si>
  <si>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</si>
  <si>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</si>
  <si>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</si>
  <si>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</si>
  <si>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</si>
  <si>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</si>
  <si>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</si>
  <si>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</si>
  <si>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</si>
  <si>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</si>
  <si>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</si>
  <si>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</si>
  <si>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</si>
  <si>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</si>
  <si>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</si>
  <si>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</si>
  <si>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</si>
  <si>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</si>
  <si>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</si>
  <si>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</si>
  <si>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</si>
  <si>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</si>
  <si>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</si>
  <si>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</si>
  <si>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</si>
  <si>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</si>
  <si>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</si>
  <si>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</si>
  <si>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</si>
  <si>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</si>
  <si>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</si>
  <si>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</si>
  <si>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</si>
  <si>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</si>
  <si>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</si>
  <si>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</si>
  <si>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</si>
  <si>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</si>
  <si>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</si>
  <si>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</si>
  <si>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</si>
  <si>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</si>
  <si>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</si>
  <si>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</si>
  <si>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</si>
  <si>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</si>
  <si>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</si>
  <si>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</si>
  <si>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</si>
  <si>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</si>
  <si>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</si>
  <si>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</si>
  <si>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</si>
  <si>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</si>
  <si>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</si>
  <si>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</si>
  <si>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</si>
  <si>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</si>
  <si>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</si>
  <si>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</si>
  <si>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</si>
  <si>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</si>
  <si>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</si>
  <si>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</si>
  <si>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</si>
  <si>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</si>
  <si>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</si>
  <si>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</si>
  <si>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</si>
  <si>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</si>
  <si>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</si>
  <si>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</si>
  <si>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</si>
  <si>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</si>
  <si>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</si>
  <si>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</si>
  <si>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</si>
  <si>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</si>
  <si>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</si>
  <si>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</si>
  <si>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</si>
  <si>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</si>
  <si>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</si>
  <si>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</si>
  <si>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</si>
  <si>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</si>
  <si>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</si>
  <si>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</si>
  <si>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</si>
  <si>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</si>
  <si>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愛媛県宇和島市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</si>
  <si>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</si>
  <si>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</si>
  <si>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</si>
  <si>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</si>
  <si>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</si>
  <si>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</si>
  <si>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</si>
  <si>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</si>
  <si>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</si>
  <si>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</si>
  <si>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</si>
  <si>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</si>
  <si>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</si>
  <si>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</si>
  <si>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</si>
  <si>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</si>
  <si>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</si>
  <si>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</si>
  <si>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</si>
  <si>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</si>
  <si>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</si>
  <si>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</si>
  <si>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</si>
  <si>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</si>
  <si>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</si>
  <si>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</si>
  <si>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</si>
  <si>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</si>
  <si>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</si>
  <si>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</si>
  <si>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</si>
  <si>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</si>
  <si>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</si>
  <si>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</si>
  <si>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</si>
  <si>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</si>
  <si>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</si>
  <si>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</si>
  <si>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</si>
  <si>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</si>
  <si>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</si>
  <si>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</si>
  <si>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</si>
  <si>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</si>
  <si>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</si>
  <si>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</si>
  <si>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</si>
  <si>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</si>
  <si>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</si>
  <si>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</si>
  <si>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</si>
  <si>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</si>
  <si>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</si>
  <si>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</si>
  <si>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</si>
  <si>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</si>
  <si>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</si>
  <si>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</si>
  <si>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</si>
  <si>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</si>
  <si>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</si>
  <si>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</si>
  <si>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</si>
  <si>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</si>
  <si>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</si>
  <si>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</si>
  <si>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</si>
  <si>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</si>
  <si>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</si>
  <si>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</si>
  <si>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</si>
  <si>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</si>
  <si>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</si>
  <si>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</si>
  <si>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</si>
  <si>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</si>
  <si>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</si>
  <si>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</si>
  <si>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</si>
  <si>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</si>
  <si>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</si>
  <si>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</si>
  <si>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</si>
  <si>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</si>
  <si>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</si>
  <si>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</si>
  <si>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</si>
  <si>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</si>
  <si>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</si>
  <si>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</si>
  <si>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</si>
  <si>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</si>
  <si>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</si>
  <si>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</si>
  <si>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</si>
  <si>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</si>
  <si>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</si>
  <si>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</si>
  <si>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</si>
  <si>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</si>
  <si>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</si>
  <si>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</si>
  <si>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</si>
  <si>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</si>
  <si>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</si>
  <si>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</si>
  <si>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</si>
  <si>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</si>
  <si>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</si>
  <si>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</si>
  <si>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</si>
  <si>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</si>
  <si>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</si>
  <si>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</si>
  <si>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</si>
  <si>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</si>
  <si>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</si>
  <si>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</si>
  <si>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</si>
  <si>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</si>
  <si>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</si>
  <si>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</si>
  <si>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</si>
  <si>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</si>
  <si>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</si>
  <si>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</si>
  <si>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</si>
  <si>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</si>
  <si>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</si>
  <si>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</si>
  <si>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</si>
  <si>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</si>
  <si>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</si>
  <si>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</si>
  <si>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</si>
  <si>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</si>
  <si>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</si>
  <si>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</si>
  <si>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</si>
  <si>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</si>
  <si>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</si>
  <si>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</si>
  <si>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</si>
  <si>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</si>
  <si>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</si>
  <si>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</si>
  <si>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</si>
  <si>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</si>
  <si>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</si>
  <si>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</si>
  <si>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</si>
  <si>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愛媛県宇和島市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</si>
  <si>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</si>
  <si>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</si>
  <si>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</si>
  <si>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</si>
  <si>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</si>
  <si>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</si>
  <si>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</si>
  <si>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</si>
  <si>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</si>
  <si>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</si>
  <si>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</si>
  <si>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</si>
  <si>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</si>
  <si>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</si>
  <si>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</si>
  <si>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</si>
  <si>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</si>
  <si>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</si>
  <si>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</si>
  <si>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</si>
  <si>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</si>
  <si>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</si>
  <si>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</si>
  <si>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</si>
  <si>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</si>
  <si>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</si>
  <si>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</si>
  <si>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</si>
  <si>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</si>
  <si>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</si>
  <si>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</si>
  <si>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</si>
  <si>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</si>
  <si>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</si>
  <si>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</si>
  <si>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</si>
  <si>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</si>
  <si>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</si>
  <si>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</si>
  <si>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</si>
  <si>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</si>
  <si>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</si>
  <si>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</si>
  <si>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</si>
  <si>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簡易水道事業特別会計</t>
    <phoneticPr fontId="5"/>
  </si>
  <si>
    <t>法非適用企業</t>
    <phoneticPr fontId="5"/>
  </si>
  <si>
    <t>公共下水道事業特別会計</t>
    <phoneticPr fontId="5"/>
  </si>
  <si>
    <t>小規模下水道事業特別会計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</si>
  <si>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</si>
  <si>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</si>
  <si>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</si>
  <si>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</si>
  <si>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</si>
  <si>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</si>
  <si>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</si>
  <si>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</si>
  <si>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</si>
  <si>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</si>
  <si>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</si>
  <si>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</si>
  <si>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</si>
  <si>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</si>
  <si>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</si>
  <si>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</si>
  <si>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</si>
  <si>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</si>
  <si>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</si>
  <si>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</si>
  <si>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</si>
  <si>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</si>
  <si>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</si>
  <si>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</si>
  <si>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</si>
  <si>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</si>
  <si>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</si>
  <si>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</si>
  <si>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</si>
  <si>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</si>
  <si>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</si>
  <si>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</si>
  <si>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</si>
  <si>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</si>
  <si>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</si>
  <si>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</si>
  <si>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</si>
  <si>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</si>
  <si>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</si>
  <si>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</si>
  <si>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</si>
  <si>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</si>
  <si>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</si>
  <si>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</si>
  <si>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</si>
  <si>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</si>
  <si>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</si>
  <si>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</si>
  <si>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</si>
  <si>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</si>
  <si>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</si>
  <si>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</si>
  <si>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</si>
  <si>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</si>
  <si>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</si>
  <si>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</si>
  <si>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</si>
  <si>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</si>
  <si>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</si>
  <si>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</si>
  <si>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</si>
  <si>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</si>
  <si>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</si>
  <si>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</si>
  <si>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</si>
  <si>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</si>
  <si>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</si>
  <si>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</si>
  <si>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</si>
  <si>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</si>
  <si>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</si>
  <si>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</si>
  <si>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</si>
  <si>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</si>
  <si>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</si>
  <si>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</si>
  <si>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</si>
  <si>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</si>
  <si>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</si>
  <si>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</si>
  <si>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</si>
  <si>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</si>
  <si>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</si>
  <si>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</si>
  <si>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</si>
  <si>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</si>
  <si>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</si>
  <si>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</si>
  <si>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</si>
  <si>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</si>
  <si>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</si>
  <si>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</si>
  <si>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</si>
  <si>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</si>
  <si>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</si>
  <si>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</si>
  <si>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</si>
  <si>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</si>
  <si>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</si>
  <si>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</si>
  <si>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</si>
  <si>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</si>
  <si>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</si>
  <si>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</si>
  <si>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</si>
  <si>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</si>
  <si>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</si>
  <si>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</si>
  <si>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</si>
  <si>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</si>
  <si>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</si>
  <si>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</si>
  <si>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</si>
  <si>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</si>
  <si>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</si>
  <si>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</si>
  <si>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</si>
  <si>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</si>
  <si>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</si>
  <si>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</si>
  <si>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</si>
  <si>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</si>
  <si>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</si>
  <si>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</si>
  <si>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</si>
  <si>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</si>
  <si>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</si>
  <si>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</si>
  <si>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</si>
  <si>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</si>
  <si>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</si>
  <si>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</si>
  <si>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住宅新築資金等貸付事業特別会計</t>
  </si>
  <si>
    <t>▲ 1.28</t>
  </si>
  <si>
    <t>▲ 1.20</t>
  </si>
  <si>
    <t>▲ 1.10</t>
  </si>
  <si>
    <t>病院事業会計</t>
  </si>
  <si>
    <t>水道事業会計</t>
  </si>
  <si>
    <t>一般会計</t>
  </si>
  <si>
    <t>国民健康保険（事業勘定）特別会計</t>
  </si>
  <si>
    <t>介護老人保健施設事業会計</t>
  </si>
  <si>
    <t>後期高齢者医療特別会計</t>
  </si>
  <si>
    <t>介護保険（保険事業勘定）特別会計</t>
  </si>
  <si>
    <t>その他会計（赤字）</t>
  </si>
  <si>
    <t>その他会計（黒字）</t>
  </si>
  <si>
    <t>-</t>
    <phoneticPr fontId="2"/>
  </si>
  <si>
    <t>-</t>
    <phoneticPr fontId="2"/>
  </si>
  <si>
    <t>-</t>
    <phoneticPr fontId="2"/>
  </si>
  <si>
    <t>-</t>
    <phoneticPr fontId="2"/>
  </si>
  <si>
    <t>宇和島市土地開発公社</t>
    <rPh sb="0" eb="3">
      <t>ウワジマ</t>
    </rPh>
    <rPh sb="3" eb="4">
      <t>シ</t>
    </rPh>
    <rPh sb="4" eb="6">
      <t>トチ</t>
    </rPh>
    <rPh sb="6" eb="8">
      <t>カイハツ</t>
    </rPh>
    <rPh sb="8" eb="10">
      <t>コウシャ</t>
    </rPh>
    <phoneticPr fontId="2"/>
  </si>
  <si>
    <t>○</t>
    <phoneticPr fontId="2"/>
  </si>
  <si>
    <t>-</t>
    <phoneticPr fontId="2"/>
  </si>
  <si>
    <t>うわじま産業振興公社</t>
    <rPh sb="4" eb="6">
      <t>サンギョウ</t>
    </rPh>
    <rPh sb="6" eb="8">
      <t>シンコウ</t>
    </rPh>
    <rPh sb="8" eb="10">
      <t>コウシャ</t>
    </rPh>
    <phoneticPr fontId="2"/>
  </si>
  <si>
    <t>下灘漁協共同組合</t>
    <rPh sb="0" eb="2">
      <t>シモナダ</t>
    </rPh>
    <rPh sb="2" eb="4">
      <t>ギョキョウ</t>
    </rPh>
    <rPh sb="4" eb="6">
      <t>キョウドウ</t>
    </rPh>
    <rPh sb="6" eb="8">
      <t>クミアイ</t>
    </rPh>
    <phoneticPr fontId="2"/>
  </si>
  <si>
    <t>愛媛県信用保証協会</t>
    <rPh sb="0" eb="3">
      <t>エヒメケン</t>
    </rPh>
    <rPh sb="3" eb="5">
      <t>シンヨウ</t>
    </rPh>
    <rPh sb="5" eb="7">
      <t>ホショウ</t>
    </rPh>
    <rPh sb="7" eb="9">
      <t>キョウカイ</t>
    </rPh>
    <phoneticPr fontId="2"/>
  </si>
  <si>
    <t>○</t>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</si>
  <si>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</si>
  <si>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</si>
  <si>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</si>
  <si>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</si>
  <si>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</si>
  <si>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</si>
  <si>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</si>
  <si>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愛媛県地方税滞納整理機構</t>
    <rPh sb="0" eb="3">
      <t>エヒメケン</t>
    </rPh>
    <rPh sb="3" eb="5">
      <t>チホウ</t>
    </rPh>
    <rPh sb="5" eb="6">
      <t>ゼイ</t>
    </rPh>
    <rPh sb="6" eb="8">
      <t>タイノウ</t>
    </rPh>
    <rPh sb="8" eb="10">
      <t>セイリ</t>
    </rPh>
    <rPh sb="10" eb="12">
      <t>キコウ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</si>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</sst>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8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61944</c:v>
                </c:pt>
                <c:pt idx="1">
                  <c:v>37597</c:v>
                </c:pt>
                <c:pt idx="2">
                  <c:v>48639</c:v>
                </c:pt>
                <c:pt idx="3">
                  <c:v>99892</c:v>
                </c:pt>
                <c:pt idx="4">
                  <c:v>77664</c:v>
                </c:pt>
              </c:numCache>
            </c:numRef>
          </c:val>
          <c:smooth val="0"/>
        </c:ser>
        <c:dLbls>
          <c:showLegendKey val="0"/>
          <c:showVal val="0"/>
          <c:showCatName val="0"/>
          <c:showSerName val="0"/>
          <c:showPercent val="0"/>
          <c:showBubbleSize val="0"/>
        </c:dLbls>
        <c:marker val="1"/>
        <c:smooth val="0"/>
        <c:axId val="134646784"/>
        <c:axId val="136590464"/>
      </c:lineChart>
      <c:catAx>
        <c:axId val="13464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590464"/>
        <c:crosses val="autoZero"/>
        <c:auto val="1"/>
        <c:lblAlgn val="ctr"/>
        <c:lblOffset val="100"/>
        <c:tickLblSkip val="1"/>
        <c:tickMarkSkip val="1"/>
        <c:noMultiLvlLbl val="0"/>
      </c:catAx>
      <c:valAx>
        <c:axId val="136590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4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3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1.91</c:v>
                </c:pt>
                <c:pt idx="1">
                  <c:v>0.81</c:v>
                </c:pt>
                <c:pt idx="2">
                  <c:v>1.85</c:v>
                </c:pt>
                <c:pt idx="3">
                  <c:v>2.0699999999999998</c:v>
                </c:pt>
                <c:pt idx="4">
                  <c:v>2.2599999999999998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13.58</c:v>
                </c:pt>
                <c:pt idx="1">
                  <c:v>14.99</c:v>
                </c:pt>
                <c:pt idx="2">
                  <c:v>17.07</c:v>
                </c:pt>
                <c:pt idx="3">
                  <c:v>18.489999999999998</c:v>
                </c:pt>
                <c:pt idx="4">
                  <c:v>22.24</c:v>
                </c:pt>
              </c:numCache>
            </c:numRef>
          </c:val>
        </c:ser>
        <c:dLbls>
          <c:showLegendKey val="0"/>
          <c:showVal val="0"/>
          <c:showCatName val="0"/>
          <c:showSerName val="0"/>
          <c:showPercent val="0"/>
          <c:showBubbleSize val="0"/>
        </c:dLbls>
        <c:gapWidth val="250"/>
        <c:overlap val="100"/>
        <c:axId val="122334208"/>
        <c:axId val="13167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11.71</c:v>
                </c:pt>
                <c:pt idx="1">
                  <c:v>2.97</c:v>
                </c:pt>
                <c:pt idx="2">
                  <c:v>5.87</c:v>
                </c:pt>
                <c:pt idx="3">
                  <c:v>4.29</c:v>
                </c:pt>
                <c:pt idx="4">
                  <c:v>7.19</c:v>
                </c:pt>
              </c:numCache>
            </c:numRef>
          </c:val>
          <c:smooth val="0"/>
        </c:ser>
        <c:dLbls>
          <c:showLegendKey val="0"/>
          <c:showVal val="0"/>
          <c:showCatName val="0"/>
          <c:showSerName val="0"/>
          <c:showPercent val="0"/>
          <c:showBubbleSize val="0"/>
        </c:dLbls>
        <c:marker val="1"/>
        <c:smooth val="0"/>
        <c:axId val="122334208"/>
        <c:axId val="131679360"/>
      </c:lineChart>
      <c:catAx>
        <c:axId val="1223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679360"/>
        <c:crosses val="autoZero"/>
        <c:auto val="1"/>
        <c:lblAlgn val="ctr"/>
        <c:lblOffset val="100"/>
        <c:tickLblSkip val="1"/>
        <c:tickMarkSkip val="1"/>
        <c:noMultiLvlLbl val="0"/>
      </c:catAx>
      <c:valAx>
        <c:axId val="1316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2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0.02</c:v>
                </c:pt>
                <c:pt idx="4">
                  <c:v>#N/A</c:v>
                </c:pt>
                <c:pt idx="5">
                  <c:v>0.04</c:v>
                </c:pt>
                <c:pt idx="6">
                  <c:v>#N/A</c:v>
                </c:pt>
                <c:pt idx="7">
                  <c:v>0.01</c:v>
                </c:pt>
                <c:pt idx="8">
                  <c:v>#N/A</c:v>
                </c:pt>
                <c:pt idx="9">
                  <c:v>0.11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0.35</c:v>
                </c:pt>
                <c:pt idx="2">
                  <c:v>#N/A</c:v>
                </c:pt>
                <c:pt idx="3">
                  <c:v>0.44</c:v>
                </c:pt>
                <c:pt idx="4">
                  <c:v>#N/A</c:v>
                </c:pt>
                <c:pt idx="5">
                  <c:v>0.37</c:v>
                </c:pt>
                <c:pt idx="6">
                  <c:v>#N/A</c:v>
                </c:pt>
                <c:pt idx="7">
                  <c:v>0.38</c:v>
                </c:pt>
                <c:pt idx="8">
                  <c:v>#N/A</c:v>
                </c:pt>
                <c:pt idx="9">
                  <c:v>0.31</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0.72</c:v>
                </c:pt>
                <c:pt idx="2">
                  <c:v>#N/A</c:v>
                </c:pt>
                <c:pt idx="3">
                  <c:v>1.32</c:v>
                </c:pt>
                <c:pt idx="4">
                  <c:v>#N/A</c:v>
                </c:pt>
                <c:pt idx="5">
                  <c:v>0.42</c:v>
                </c:pt>
                <c:pt idx="6">
                  <c:v>#N/A</c:v>
                </c:pt>
                <c:pt idx="7">
                  <c:v>0.42</c:v>
                </c:pt>
                <c:pt idx="8">
                  <c:v>#N/A</c:v>
                </c:pt>
                <c:pt idx="9">
                  <c:v>0.87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3.17</c:v>
                </c:pt>
                <c:pt idx="2">
                  <c:v>#N/A</c:v>
                </c:pt>
                <c:pt idx="3">
                  <c:v>2.0699999999999998</c:v>
                </c:pt>
                <c:pt idx="4">
                  <c:v>#N/A</c:v>
                </c:pt>
                <c:pt idx="5">
                  <c:v>3.13</c:v>
                </c:pt>
                <c:pt idx="6">
                  <c:v>#N/A</c:v>
                </c:pt>
                <c:pt idx="7">
                  <c:v>3.27</c:v>
                </c:pt>
                <c:pt idx="8">
                  <c:v>#N/A</c:v>
                </c:pt>
                <c:pt idx="9">
                  <c:v>3.36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4.09</c:v>
                </c:pt>
                <c:pt idx="2">
                  <c:v>#N/A</c:v>
                </c:pt>
                <c:pt idx="3">
                  <c:v>4.8099999999999996</c:v>
                </c:pt>
                <c:pt idx="4">
                  <c:v>#N/A</c:v>
                </c:pt>
                <c:pt idx="5">
                  <c:v>5.57</c:v>
                </c:pt>
                <c:pt idx="6">
                  <c:v>#N/A</c:v>
                </c:pt>
                <c:pt idx="7">
                  <c:v>6.26</c:v>
                </c:pt>
                <c:pt idx="8">
                  <c:v>#N/A</c:v>
                </c:pt>
                <c:pt idx="9">
                  <c:v>6.74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13.94</c:v>
                </c:pt>
                <c:pt idx="2">
                  <c:v>#N/A</c:v>
                </c:pt>
                <c:pt idx="3">
                  <c:v>19.59</c:v>
                </c:pt>
                <c:pt idx="4">
                  <c:v>#N/A</c:v>
                </c:pt>
                <c:pt idx="5">
                  <c:v>26.51</c:v>
                </c:pt>
                <c:pt idx="6">
                  <c:v>#N/A</c:v>
                </c:pt>
                <c:pt idx="7">
                  <c:v>30.31</c:v>
                </c:pt>
                <c:pt idx="8">
                  <c:v>#N/A</c:v>
                </c:pt>
                <c:pt idx="9">
                  <c:v>32.76</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1.28</c:v>
                </c:pt>
                <c:pt idx="1">
                  <c:v>#N/A</c:v>
                </c:pt>
                <c:pt idx="2">
                  <c:v>1.28</c:v>
                </c:pt>
                <c:pt idx="3">
                  <c:v>#N/A</c:v>
                </c:pt>
                <c:pt idx="4">
                  <c:v>1.28</c:v>
                </c:pt>
                <c:pt idx="5">
                  <c:v>#N/A</c:v>
                </c:pt>
                <c:pt idx="6">
                  <c:v>1.2</c:v>
                </c:pt>
                <c:pt idx="7">
                  <c:v>#N/A</c:v>
                </c:pt>
                <c:pt idx="8">
                  <c:v>1.1000000000000001</c:v>
                </c:pt>
                <c:pt idx="9">
                  <c:v>#N/A</c:v>
                </c:pt>
              </c:numCache>
            </c:numRef>
          </c:val>
        </c:ser>
        <c:dLbls>
          <c:showLegendKey val="0"/>
          <c:showVal val="0"/>
          <c:showCatName val="0"/>
          <c:showSerName val="0"/>
          <c:showPercent val="0"/>
          <c:showBubbleSize val="0"/>
        </c:dLbls>
        <c:gapWidth val="150"/>
        <c:overlap val="100"/>
        <c:axId val="137434624"/>
        <c:axId val="137436160"/>
      </c:barChart>
      <c:catAx>
        <c:axId val="1374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36160"/>
        <c:crosses val="autoZero"/>
        <c:auto val="1"/>
        <c:lblAlgn val="ctr"/>
        <c:lblOffset val="100"/>
        <c:tickLblSkip val="1"/>
        <c:tickMarkSkip val="1"/>
        <c:noMultiLvlLbl val="0"/>
      </c:catAx>
      <c:valAx>
        <c:axId val="13743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3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56"/>
          <c:h val="0.6392961876832886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3993</c:v>
                </c:pt>
                <c:pt idx="5">
                  <c:v>4493</c:v>
                </c:pt>
                <c:pt idx="8">
                  <c:v>4671</c:v>
                </c:pt>
                <c:pt idx="11">
                  <c:v>5053</c:v>
                </c:pt>
                <c:pt idx="14">
                  <c:v>5271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42</c:v>
                </c:pt>
                <c:pt idx="6">
                  <c:v>41</c:v>
                </c:pt>
                <c:pt idx="9">
                  <c:v>40</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127</c:v>
                </c:pt>
                <c:pt idx="3">
                  <c:v>118</c:v>
                </c:pt>
                <c:pt idx="6">
                  <c:v>99</c:v>
                </c:pt>
                <c:pt idx="9">
                  <c:v>86</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1724</c:v>
                </c:pt>
                <c:pt idx="3">
                  <c:v>1756</c:v>
                </c:pt>
                <c:pt idx="6">
                  <c:v>1660</c:v>
                </c:pt>
                <c:pt idx="9">
                  <c:v>1728</c:v>
                </c:pt>
                <c:pt idx="12">
                  <c:v>1773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4784</c:v>
                </c:pt>
                <c:pt idx="3">
                  <c:v>5163</c:v>
                </c:pt>
                <c:pt idx="6">
                  <c:v>4986</c:v>
                </c:pt>
                <c:pt idx="9">
                  <c:v>5039</c:v>
                </c:pt>
                <c:pt idx="12">
                  <c:v>4845</c:v>
                </c:pt>
              </c:numCache>
            </c:numRef>
          </c:val>
        </c:ser>
        <c:dLbls>
          <c:showLegendKey val="0"/>
          <c:showVal val="0"/>
          <c:showCatName val="0"/>
          <c:showSerName val="0"/>
          <c:showPercent val="0"/>
          <c:showBubbleSize val="0"/>
        </c:dLbls>
        <c:gapWidth val="100"/>
        <c:overlap val="100"/>
        <c:axId val="136307456"/>
        <c:axId val="13630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2686</c:v>
                </c:pt>
                <c:pt idx="2">
                  <c:v>#N/A</c:v>
                </c:pt>
                <c:pt idx="3">
                  <c:v>#N/A</c:v>
                </c:pt>
                <c:pt idx="4">
                  <c:v>2586</c:v>
                </c:pt>
                <c:pt idx="5">
                  <c:v>#N/A</c:v>
                </c:pt>
                <c:pt idx="6">
                  <c:v>#N/A</c:v>
                </c:pt>
                <c:pt idx="7">
                  <c:v>2115</c:v>
                </c:pt>
                <c:pt idx="8">
                  <c:v>#N/A</c:v>
                </c:pt>
                <c:pt idx="9">
                  <c:v>#N/A</c:v>
                </c:pt>
                <c:pt idx="10">
                  <c:v>1840</c:v>
                </c:pt>
                <c:pt idx="11">
                  <c:v>#N/A</c:v>
                </c:pt>
                <c:pt idx="12">
                  <c:v>#N/A</c:v>
                </c:pt>
                <c:pt idx="13">
                  <c:v>1439</c:v>
                </c:pt>
                <c:pt idx="14">
                  <c:v>#N/A</c:v>
                </c:pt>
              </c:numCache>
            </c:numRef>
          </c:val>
          <c:smooth val="0"/>
        </c:ser>
        <c:dLbls>
          <c:showLegendKey val="0"/>
          <c:showVal val="0"/>
          <c:showCatName val="0"/>
          <c:showSerName val="0"/>
          <c:showPercent val="0"/>
          <c:showBubbleSize val="0"/>
        </c:dLbls>
        <c:marker val="1"/>
        <c:smooth val="0"/>
        <c:axId val="136307456"/>
        <c:axId val="136309376"/>
      </c:lineChart>
      <c:catAx>
        <c:axId val="1363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09376"/>
        <c:crosses val="autoZero"/>
        <c:auto val="1"/>
        <c:lblAlgn val="ctr"/>
        <c:lblOffset val="100"/>
        <c:tickLblSkip val="1"/>
        <c:tickMarkSkip val="1"/>
        <c:noMultiLvlLbl val="0"/>
      </c:catAx>
      <c:valAx>
        <c:axId val="13630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90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47234</c:v>
                </c:pt>
                <c:pt idx="5">
                  <c:v>46573</c:v>
                </c:pt>
                <c:pt idx="8">
                  <c:v>46606</c:v>
                </c:pt>
                <c:pt idx="11">
                  <c:v>47141</c:v>
                </c:pt>
                <c:pt idx="14">
                  <c:v>46591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1464</c:v>
                </c:pt>
                <c:pt idx="5">
                  <c:v>1416</c:v>
                </c:pt>
                <c:pt idx="8">
                  <c:v>1459</c:v>
                </c:pt>
                <c:pt idx="11">
                  <c:v>1340</c:v>
                </c:pt>
                <c:pt idx="14">
                  <c:v>1224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5018</c:v>
                </c:pt>
                <c:pt idx="5">
                  <c:v>5819</c:v>
                </c:pt>
                <c:pt idx="8">
                  <c:v>6647</c:v>
                </c:pt>
                <c:pt idx="11">
                  <c:v>7093</c:v>
                </c:pt>
                <c:pt idx="14">
                  <c:v>8191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873</c:v>
                </c:pt>
                <c:pt idx="3">
                  <c:v>654</c:v>
                </c:pt>
                <c:pt idx="6">
                  <c:v>1078</c:v>
                </c:pt>
                <c:pt idx="9">
                  <c:v>409</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7506</c:v>
                </c:pt>
                <c:pt idx="3">
                  <c:v>7255</c:v>
                </c:pt>
                <c:pt idx="6">
                  <c:v>6405</c:v>
                </c:pt>
                <c:pt idx="9">
                  <c:v>5789</c:v>
                </c:pt>
                <c:pt idx="12">
                  <c:v>5245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739</c:v>
                </c:pt>
                <c:pt idx="3">
                  <c:v>570</c:v>
                </c:pt>
                <c:pt idx="6">
                  <c:v>580</c:v>
                </c:pt>
                <c:pt idx="9">
                  <c:v>664</c:v>
                </c:pt>
                <c:pt idx="12">
                  <c:v>627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23014</c:v>
                </c:pt>
                <c:pt idx="3">
                  <c:v>23620</c:v>
                </c:pt>
                <c:pt idx="6">
                  <c:v>22100</c:v>
                </c:pt>
                <c:pt idx="9">
                  <c:v>19907</c:v>
                </c:pt>
                <c:pt idx="12">
                  <c:v>18205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300</c:v>
                </c:pt>
                <c:pt idx="3">
                  <c:v>265</c:v>
                </c:pt>
                <c:pt idx="6">
                  <c:v>229</c:v>
                </c:pt>
                <c:pt idx="9">
                  <c:v>194</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43262</c:v>
                </c:pt>
                <c:pt idx="3">
                  <c:v>39721</c:v>
                </c:pt>
                <c:pt idx="6">
                  <c:v>37180</c:v>
                </c:pt>
                <c:pt idx="9">
                  <c:v>35989</c:v>
                </c:pt>
                <c:pt idx="12">
                  <c:v>33852</c:v>
                </c:pt>
              </c:numCache>
            </c:numRef>
          </c:val>
        </c:ser>
        <c:dLbls>
          <c:showLegendKey val="0"/>
          <c:showVal val="0"/>
          <c:showCatName val="0"/>
          <c:showSerName val="0"/>
          <c:showPercent val="0"/>
          <c:showBubbleSize val="0"/>
        </c:dLbls>
        <c:gapWidth val="100"/>
        <c:overlap val="100"/>
        <c:axId val="137153152"/>
        <c:axId val="13715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21979</c:v>
                </c:pt>
                <c:pt idx="2">
                  <c:v>#N/A</c:v>
                </c:pt>
                <c:pt idx="3">
                  <c:v>#N/A</c:v>
                </c:pt>
                <c:pt idx="4">
                  <c:v>18278</c:v>
                </c:pt>
                <c:pt idx="5">
                  <c:v>#N/A</c:v>
                </c:pt>
                <c:pt idx="6">
                  <c:v>#N/A</c:v>
                </c:pt>
                <c:pt idx="7">
                  <c:v>12860</c:v>
                </c:pt>
                <c:pt idx="8">
                  <c:v>#N/A</c:v>
                </c:pt>
                <c:pt idx="9">
                  <c:v>#N/A</c:v>
                </c:pt>
                <c:pt idx="10">
                  <c:v>7378</c:v>
                </c:pt>
                <c:pt idx="11">
                  <c:v>#N/A</c:v>
                </c:pt>
                <c:pt idx="12">
                  <c:v>#N/A</c:v>
                </c:pt>
                <c:pt idx="13">
                  <c:v>2090</c:v>
                </c:pt>
                <c:pt idx="14">
                  <c:v>#N/A</c:v>
                </c:pt>
              </c:numCache>
            </c:numRef>
          </c:val>
          <c:smooth val="0"/>
        </c:ser>
        <c:dLbls>
          <c:showLegendKey val="0"/>
          <c:showVal val="0"/>
          <c:showCatName val="0"/>
          <c:showSerName val="0"/>
          <c:showPercent val="0"/>
          <c:showBubbleSize val="0"/>
        </c:dLbls>
        <c:marker val="1"/>
        <c:smooth val="0"/>
        <c:axId val="137153152"/>
        <c:axId val="137159424"/>
      </c:lineChart>
      <c:catAx>
        <c:axId val="1371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59424"/>
        <c:crosses val="autoZero"/>
        <c:auto val="1"/>
        <c:lblAlgn val="ctr"/>
        <c:lblOffset val="100"/>
        <c:tickLblSkip val="1"/>
        <c:tickMarkSkip val="1"/>
        <c:noMultiLvlLbl val="0"/>
      </c:catAx>
      <c:valAx>
        <c:axId val="1371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81,730
81,362
468.15
43,708,485
42,714,688
600,094
26,575,022
33,852,058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当市は企業も集積していないことなどから財政基盤が弱いことに加えて、人口減少（</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4,061</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4.7</a:t>
          </a:r>
          <a:r>
            <a:rPr lang="ja-JP" altLang="ja-JP" sz="1200" b="0" i="0" baseline="0">
              <a:solidFill>
                <a:schemeClr val="dk1"/>
              </a:solidFill>
              <a:latin typeface="+mn-ea"/>
              <a:ea typeface="+mn-ea"/>
              <a:cs typeface="+mn-cs"/>
            </a:rPr>
            <a:t>％減）や全国平均を上回る高齢化率（平成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a:t>
          </a:r>
          <a:r>
            <a:rPr lang="en-US" altLang="ja-JP" sz="1200" b="0" i="0" baseline="0">
              <a:solidFill>
                <a:schemeClr val="dk1"/>
              </a:solidFill>
              <a:latin typeface="+mn-ea"/>
              <a:ea typeface="+mn-ea"/>
              <a:cs typeface="+mn-cs"/>
            </a:rPr>
            <a:t>34.6</a:t>
          </a:r>
          <a:r>
            <a:rPr lang="ja-JP" altLang="ja-JP" sz="1200" b="0" i="0" baseline="0">
              <a:solidFill>
                <a:schemeClr val="dk1"/>
              </a:solidFill>
              <a:latin typeface="+mn-ea"/>
              <a:ea typeface="+mn-ea"/>
              <a:cs typeface="+mn-cs"/>
            </a:rPr>
            <a:t>％）、基幹産業である水産業の長引く低迷などにより、市税の減収傾向が続いており、財政力指数は、類似団体平均を大きく下回っている。</a:t>
          </a:r>
          <a:endParaRPr lang="en-US" altLang="ja-JP" sz="1200" b="0" i="0" baseline="0">
            <a:solidFill>
              <a:schemeClr val="dk1"/>
            </a:solidFill>
            <a:latin typeface="+mn-ea"/>
            <a:ea typeface="+mn-ea"/>
            <a:cs typeface="+mn-cs"/>
          </a:endParaRPr>
        </a:p>
        <a:p>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今後も限られた財源を重点施策に配分することにより地域の活性化を図るとともに、歳出削減、定員管理・給与の適正化、地方税の徴収強化等の取り組みを通じて、財政基盤の強化に努める。</a:t>
          </a:r>
          <a:endParaRPr kumimoji="1" lang="ja-JP" altLang="ja-JP" sz="120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5" name="直線コネクタ 74"/>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8" name="直線コネクタ 77"/>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lt"/>
              <a:ea typeface="+mn-ea"/>
              <a:cs typeface="+mn-cs"/>
            </a:rPr>
            <a:t>定員適正化計画に基づく</a:t>
          </a:r>
          <a:r>
            <a:rPr lang="ja-JP" altLang="ja-JP" sz="1200" b="0" i="0" baseline="0">
              <a:solidFill>
                <a:schemeClr val="dk1"/>
              </a:solidFill>
              <a:latin typeface="+mn-ea"/>
              <a:ea typeface="+mn-ea"/>
              <a:cs typeface="+mn-cs"/>
            </a:rPr>
            <a:t>職員数の削減（</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122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17.0</a:t>
          </a:r>
          <a:r>
            <a:rPr lang="ja-JP" altLang="ja-JP" sz="1200" b="0" i="0" baseline="0">
              <a:solidFill>
                <a:schemeClr val="dk1"/>
              </a:solidFill>
              <a:latin typeface="+mn-ea"/>
              <a:ea typeface="+mn-ea"/>
              <a:cs typeface="+mn-cs"/>
            </a:rPr>
            <a:t>％減）や、高利率の既発債の繰上償還による公債費抑制などの影響により、類似団体平均を下回る状況が続いている。</a:t>
          </a:r>
          <a:endParaRPr lang="en-US" altLang="ja-JP" sz="1200" b="0" i="0" baseline="0">
            <a:solidFill>
              <a:schemeClr val="dk1"/>
            </a:solidFill>
            <a:latin typeface="+mn-ea"/>
            <a:ea typeface="+mn-ea"/>
            <a:cs typeface="+mn-cs"/>
          </a:endParaRPr>
        </a:p>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しかしながら、生活保護世帯の増加（</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138</a:t>
          </a:r>
          <a:r>
            <a:rPr lang="ja-JP" altLang="ja-JP" sz="1200" b="0" i="0" baseline="0">
              <a:solidFill>
                <a:schemeClr val="dk1"/>
              </a:solidFill>
              <a:latin typeface="+mn-ea"/>
              <a:ea typeface="+mn-ea"/>
              <a:cs typeface="+mn-cs"/>
            </a:rPr>
            <a:t>世帯、</a:t>
          </a:r>
          <a:r>
            <a:rPr lang="en-US" altLang="ja-JP" sz="1200" b="0" i="0" baseline="0">
              <a:solidFill>
                <a:schemeClr val="dk1"/>
              </a:solidFill>
              <a:latin typeface="+mn-ea"/>
              <a:ea typeface="+mn-ea"/>
              <a:cs typeface="+mn-cs"/>
            </a:rPr>
            <a:t>10.6</a:t>
          </a:r>
          <a:r>
            <a:rPr lang="ja-JP" altLang="ja-JP" sz="1200" b="0" i="0" baseline="0">
              <a:solidFill>
                <a:schemeClr val="dk1"/>
              </a:solidFill>
              <a:latin typeface="+mn-ea"/>
              <a:ea typeface="+mn-ea"/>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endParaRPr lang="en-US" altLang="ja-JP" sz="1200" b="0" i="0" baseline="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60</xdr:row>
      <xdr:rowOff>146050</xdr:rowOff>
    </xdr:to>
    <xdr:cxnSp macro="">
      <xdr:nvCxnSpPr>
        <xdr:cNvPr id="130" name="直線コネクタ 129"/>
        <xdr:cNvCxnSpPr/>
      </xdr:nvCxnSpPr>
      <xdr:spPr>
        <a:xfrm>
          <a:off x="4114800" y="104185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61</xdr:row>
      <xdr:rowOff>80772</xdr:rowOff>
    </xdr:to>
    <xdr:cxnSp macro="">
      <xdr:nvCxnSpPr>
        <xdr:cNvPr id="133" name="直線コネクタ 132"/>
        <xdr:cNvCxnSpPr/>
      </xdr:nvCxnSpPr>
      <xdr:spPr>
        <a:xfrm flipV="1">
          <a:off x="3225800" y="104185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61</xdr:row>
      <xdr:rowOff>80772</xdr:rowOff>
    </xdr:to>
    <xdr:cxnSp macro="">
      <xdr:nvCxnSpPr>
        <xdr:cNvPr id="136" name="直線コネクタ 135"/>
        <xdr:cNvCxnSpPr/>
      </xdr:nvCxnSpPr>
      <xdr:spPr>
        <a:xfrm>
          <a:off x="2336800" y="105150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88138</xdr:rowOff>
    </xdr:from>
    <xdr:to>
      <xdr:col>3</xdr:col>
      <xdr:colOff>279400</xdr:colOff>
      <xdr:row>61</xdr:row>
      <xdr:rowOff>56642</xdr:rowOff>
    </xdr:to>
    <xdr:cxnSp macro="">
      <xdr:nvCxnSpPr>
        <xdr:cNvPr id="139" name="直線コネクタ 138"/>
        <xdr:cNvCxnSpPr/>
      </xdr:nvCxnSpPr>
      <xdr:spPr>
        <a:xfrm>
          <a:off x="1447800" y="103751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9" name="円/楕円 148"/>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0"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51" name="円/楕円 150"/>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52" name="テキスト ボックス 151"/>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3" name="円/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5" name="円/楕円 154"/>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6" name="テキスト ボックス 155"/>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37338</xdr:rowOff>
    </xdr:from>
    <xdr:to>
      <xdr:col>2</xdr:col>
      <xdr:colOff>127000</xdr:colOff>
      <xdr:row>60</xdr:row>
      <xdr:rowOff>138938</xdr:rowOff>
    </xdr:to>
    <xdr:sp macro="" textlink="">
      <xdr:nvSpPr>
        <xdr:cNvPr id="157" name="円/楕円 156"/>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149115</xdr:rowOff>
    </xdr:from>
    <xdr:ext cx="762000" cy="259045"/>
    <xdr:sp macro="" textlink="">
      <xdr:nvSpPr>
        <xdr:cNvPr id="158" name="テキスト ボックス 157"/>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定員適正化計画に基づく職員数の削減（</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122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17.0</a:t>
          </a:r>
          <a:r>
            <a:rPr lang="ja-JP" altLang="ja-JP" sz="1200" b="0" i="0" baseline="0">
              <a:solidFill>
                <a:schemeClr val="dk1"/>
              </a:solidFill>
              <a:latin typeface="+mn-ea"/>
              <a:ea typeface="+mn-ea"/>
              <a:cs typeface="+mn-cs"/>
            </a:rPr>
            <a:t>％減）や事務事業の簡素化・効率化に努めてきたことなどにより、類似団体を下回る状況が続いている。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今後も行財政改革への取り組みを通じて、人件費・物件費等の削減に努める。</a:t>
          </a:r>
          <a:endParaRPr lang="ja-JP" altLang="ja-JP" sz="120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125352</xdr:rowOff>
    </xdr:from>
    <xdr:to>
      <xdr:col>7</xdr:col>
      <xdr:colOff>152400</xdr:colOff>
      <xdr:row>81</xdr:row>
      <xdr:rowOff>138502</xdr:rowOff>
    </xdr:to>
    <xdr:cxnSp macro="">
      <xdr:nvCxnSpPr>
        <xdr:cNvPr id="192" name="直線コネクタ 191"/>
        <xdr:cNvCxnSpPr/>
      </xdr:nvCxnSpPr>
      <xdr:spPr>
        <a:xfrm>
          <a:off x="4114800" y="14012802"/>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123280</xdr:rowOff>
    </xdr:from>
    <xdr:ext cx="762000" cy="259045"/>
    <xdr:sp macro="" textlink="">
      <xdr:nvSpPr>
        <xdr:cNvPr id="193" name="人件費・物件費等の状況平均値テキスト"/>
        <xdr:cNvSpPr txBox="1"/>
      </xdr:nvSpPr>
      <xdr:spPr>
        <a:xfrm>
          <a:off x="5041900" y="14010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125352</xdr:rowOff>
    </xdr:from>
    <xdr:to>
      <xdr:col>6</xdr:col>
      <xdr:colOff>0</xdr:colOff>
      <xdr:row>81</xdr:row>
      <xdr:rowOff>131665</xdr:rowOff>
    </xdr:to>
    <xdr:cxnSp macro="">
      <xdr:nvCxnSpPr>
        <xdr:cNvPr id="195" name="直線コネクタ 194"/>
        <xdr:cNvCxnSpPr/>
      </xdr:nvCxnSpPr>
      <xdr:spPr>
        <a:xfrm flipV="1">
          <a:off x="3225800" y="14012802"/>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131665</xdr:rowOff>
    </xdr:from>
    <xdr:to>
      <xdr:col>4</xdr:col>
      <xdr:colOff>482600</xdr:colOff>
      <xdr:row>81</xdr:row>
      <xdr:rowOff>143529</xdr:rowOff>
    </xdr:to>
    <xdr:cxnSp macro="">
      <xdr:nvCxnSpPr>
        <xdr:cNvPr id="198" name="直線コネクタ 197"/>
        <xdr:cNvCxnSpPr/>
      </xdr:nvCxnSpPr>
      <xdr:spPr>
        <a:xfrm flipV="1">
          <a:off x="2336800" y="14019115"/>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136320</xdr:rowOff>
    </xdr:from>
    <xdr:to>
      <xdr:col>3</xdr:col>
      <xdr:colOff>279400</xdr:colOff>
      <xdr:row>81</xdr:row>
      <xdr:rowOff>143529</xdr:rowOff>
    </xdr:to>
    <xdr:cxnSp macro="">
      <xdr:nvCxnSpPr>
        <xdr:cNvPr id="201" name="直線コネクタ 200"/>
        <xdr:cNvCxnSpPr/>
      </xdr:nvCxnSpPr>
      <xdr:spPr>
        <a:xfrm>
          <a:off x="1447800" y="14023770"/>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87702</xdr:rowOff>
    </xdr:from>
    <xdr:to>
      <xdr:col>7</xdr:col>
      <xdr:colOff>203200</xdr:colOff>
      <xdr:row>82</xdr:row>
      <xdr:rowOff>17852</xdr:rowOff>
    </xdr:to>
    <xdr:sp macro="" textlink="">
      <xdr:nvSpPr>
        <xdr:cNvPr id="211" name="円/楕円 210"/>
        <xdr:cNvSpPr/>
      </xdr:nvSpPr>
      <xdr:spPr>
        <a:xfrm>
          <a:off x="4902200" y="139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8979</xdr:rowOff>
    </xdr:from>
    <xdr:ext cx="762000" cy="259045"/>
    <xdr:sp macro="" textlink="">
      <xdr:nvSpPr>
        <xdr:cNvPr id="212" name="人件費・物件費等の状況該当値テキスト"/>
        <xdr:cNvSpPr txBox="1"/>
      </xdr:nvSpPr>
      <xdr:spPr>
        <a:xfrm>
          <a:off x="5041900" y="1389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74552</xdr:rowOff>
    </xdr:from>
    <xdr:to>
      <xdr:col>6</xdr:col>
      <xdr:colOff>50800</xdr:colOff>
      <xdr:row>82</xdr:row>
      <xdr:rowOff>4702</xdr:rowOff>
    </xdr:to>
    <xdr:sp macro="" textlink="">
      <xdr:nvSpPr>
        <xdr:cNvPr id="213" name="円/楕円 212"/>
        <xdr:cNvSpPr/>
      </xdr:nvSpPr>
      <xdr:spPr>
        <a:xfrm>
          <a:off x="4064000" y="139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14879</xdr:rowOff>
    </xdr:from>
    <xdr:ext cx="736600" cy="259045"/>
    <xdr:sp macro="" textlink="">
      <xdr:nvSpPr>
        <xdr:cNvPr id="214" name="テキスト ボックス 213"/>
        <xdr:cNvSpPr txBox="1"/>
      </xdr:nvSpPr>
      <xdr:spPr>
        <a:xfrm>
          <a:off x="3733800" y="1373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80865</xdr:rowOff>
    </xdr:from>
    <xdr:to>
      <xdr:col>4</xdr:col>
      <xdr:colOff>533400</xdr:colOff>
      <xdr:row>82</xdr:row>
      <xdr:rowOff>11015</xdr:rowOff>
    </xdr:to>
    <xdr:sp macro="" textlink="">
      <xdr:nvSpPr>
        <xdr:cNvPr id="215" name="円/楕円 214"/>
        <xdr:cNvSpPr/>
      </xdr:nvSpPr>
      <xdr:spPr>
        <a:xfrm>
          <a:off x="3175000" y="139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21192</xdr:rowOff>
    </xdr:from>
    <xdr:ext cx="762000" cy="259045"/>
    <xdr:sp macro="" textlink="">
      <xdr:nvSpPr>
        <xdr:cNvPr id="216" name="テキスト ボックス 215"/>
        <xdr:cNvSpPr txBox="1"/>
      </xdr:nvSpPr>
      <xdr:spPr>
        <a:xfrm>
          <a:off x="2844800" y="1373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92729</xdr:rowOff>
    </xdr:from>
    <xdr:to>
      <xdr:col>3</xdr:col>
      <xdr:colOff>330200</xdr:colOff>
      <xdr:row>82</xdr:row>
      <xdr:rowOff>22879</xdr:rowOff>
    </xdr:to>
    <xdr:sp macro="" textlink="">
      <xdr:nvSpPr>
        <xdr:cNvPr id="217" name="円/楕円 216"/>
        <xdr:cNvSpPr/>
      </xdr:nvSpPr>
      <xdr:spPr>
        <a:xfrm>
          <a:off x="2286000" y="139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33056</xdr:rowOff>
    </xdr:from>
    <xdr:ext cx="762000" cy="259045"/>
    <xdr:sp macro="" textlink="">
      <xdr:nvSpPr>
        <xdr:cNvPr id="218" name="テキスト ボックス 217"/>
        <xdr:cNvSpPr txBox="1"/>
      </xdr:nvSpPr>
      <xdr:spPr>
        <a:xfrm>
          <a:off x="1955800" y="1374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85520</xdr:rowOff>
    </xdr:from>
    <xdr:to>
      <xdr:col>2</xdr:col>
      <xdr:colOff>127000</xdr:colOff>
      <xdr:row>82</xdr:row>
      <xdr:rowOff>15670</xdr:rowOff>
    </xdr:to>
    <xdr:sp macro="" textlink="">
      <xdr:nvSpPr>
        <xdr:cNvPr id="219" name="円/楕円 218"/>
        <xdr:cNvSpPr/>
      </xdr:nvSpPr>
      <xdr:spPr>
        <a:xfrm>
          <a:off x="1397000" y="13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25847</xdr:rowOff>
    </xdr:from>
    <xdr:ext cx="762000" cy="259045"/>
    <xdr:sp macro="" textlink="">
      <xdr:nvSpPr>
        <xdr:cNvPr id="220" name="テキスト ボックス 219"/>
        <xdr:cNvSpPr txBox="1"/>
      </xdr:nvSpPr>
      <xdr:spPr>
        <a:xfrm>
          <a:off x="1066800" y="1374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ラスパイレス指数は類似団体平均を下回っており、引き続き職員給与の適正化に努める。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平成</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年度及び平成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年度が大幅に高くなっているのは、国家公務員の時限的な（</a:t>
          </a:r>
          <a:r>
            <a:rPr lang="en-US" altLang="ja-JP" sz="1200" b="0" i="0" baseline="0">
              <a:solidFill>
                <a:schemeClr val="dk1"/>
              </a:solidFill>
              <a:latin typeface="+mn-ea"/>
              <a:ea typeface="+mn-ea"/>
              <a:cs typeface="+mn-cs"/>
            </a:rPr>
            <a:t>2</a:t>
          </a:r>
          <a:r>
            <a:rPr lang="ja-JP" altLang="ja-JP" sz="1200" b="0" i="0" baseline="0">
              <a:solidFill>
                <a:schemeClr val="dk1"/>
              </a:solidFill>
              <a:latin typeface="+mn-ea"/>
              <a:ea typeface="+mn-ea"/>
              <a:cs typeface="+mn-cs"/>
            </a:rPr>
            <a:t>年間）給与改定特例法による措置があったためで、これを考慮した場合のラスパイレス指数は</a:t>
          </a:r>
          <a:r>
            <a:rPr lang="en-US" altLang="ja-JP" sz="1200" b="0" i="0" baseline="0">
              <a:solidFill>
                <a:schemeClr val="dk1"/>
              </a:solidFill>
              <a:latin typeface="+mn-ea"/>
              <a:ea typeface="+mn-ea"/>
              <a:cs typeface="+mn-cs"/>
            </a:rPr>
            <a:t>94.9</a:t>
          </a:r>
          <a:r>
            <a:rPr lang="ja-JP" altLang="ja-JP" sz="1200" b="0" i="0" baseline="0">
              <a:solidFill>
                <a:schemeClr val="dk1"/>
              </a:solidFill>
              <a:latin typeface="+mn-ea"/>
              <a:ea typeface="+mn-ea"/>
              <a:cs typeface="+mn-cs"/>
            </a:rPr>
            <a:t>（参考値）となっており、１００を下回る。</a:t>
          </a:r>
          <a:endParaRPr lang="ja-JP" altLang="ja-JP" sz="1200">
            <a:solidFill>
              <a:schemeClr val="dk1"/>
            </a:solidFill>
            <a:latin typeface="+mn-ea"/>
            <a:ea typeface="+mn-ea"/>
            <a:cs typeface="+mn-cs"/>
          </a:endParaRPr>
        </a:p>
        <a:p>
          <a:endParaRPr kumimoji="1" lang="ja-JP" altLang="en-US"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63923</xdr:rowOff>
    </xdr:to>
    <xdr:cxnSp macro="">
      <xdr:nvCxnSpPr>
        <xdr:cNvPr id="254" name="直線コネクタ 253"/>
        <xdr:cNvCxnSpPr/>
      </xdr:nvCxnSpPr>
      <xdr:spPr>
        <a:xfrm>
          <a:off x="16179800" y="146050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88</xdr:row>
      <xdr:rowOff>136737</xdr:rowOff>
    </xdr:to>
    <xdr:cxnSp macro="">
      <xdr:nvCxnSpPr>
        <xdr:cNvPr id="257" name="直線コネクタ 256"/>
        <xdr:cNvCxnSpPr/>
      </xdr:nvCxnSpPr>
      <xdr:spPr>
        <a:xfrm flipV="1">
          <a:off x="15290800" y="146050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128693</xdr:rowOff>
    </xdr:from>
    <xdr:to>
      <xdr:col>22</xdr:col>
      <xdr:colOff>203200</xdr:colOff>
      <xdr:row>88</xdr:row>
      <xdr:rowOff>136737</xdr:rowOff>
    </xdr:to>
    <xdr:cxnSp macro="">
      <xdr:nvCxnSpPr>
        <xdr:cNvPr id="260" name="直線コネクタ 259"/>
        <xdr:cNvCxnSpPr/>
      </xdr:nvCxnSpPr>
      <xdr:spPr>
        <a:xfrm>
          <a:off x="14401800" y="152162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88</xdr:row>
      <xdr:rowOff>128693</xdr:rowOff>
    </xdr:to>
    <xdr:cxnSp macro="">
      <xdr:nvCxnSpPr>
        <xdr:cNvPr id="263" name="直線コネクタ 262"/>
        <xdr:cNvCxnSpPr/>
      </xdr:nvCxnSpPr>
      <xdr:spPr>
        <a:xfrm>
          <a:off x="13512800" y="145889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3" name="円/楕円 272"/>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4"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6" name="テキスト ボックス 27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77" name="円/楕円 276"/>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78" name="テキスト ボックス 277"/>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79" name="円/楕円 278"/>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80" name="テキスト ボックス 279"/>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1" name="円/楕円 280"/>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2" name="テキスト ボックス 281"/>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lt"/>
              <a:ea typeface="+mn-ea"/>
              <a:cs typeface="+mn-cs"/>
            </a:rPr>
            <a:t>半島部や離島を有する地理的要件に加え、人口減少に歯止めがかからない（</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4,061</a:t>
          </a:r>
          <a:r>
            <a:rPr lang="ja-JP" altLang="ja-JP" sz="1200" b="0" i="0" baseline="0">
              <a:solidFill>
                <a:schemeClr val="dk1"/>
              </a:solidFill>
              <a:latin typeface="+mn-lt"/>
              <a:ea typeface="+mn-ea"/>
              <a:cs typeface="+mn-cs"/>
            </a:rPr>
            <a:t>人、</a:t>
          </a:r>
          <a:r>
            <a:rPr lang="en-US" altLang="ja-JP" sz="1200" b="0" i="0" baseline="0">
              <a:solidFill>
                <a:schemeClr val="dk1"/>
              </a:solidFill>
              <a:latin typeface="+mn-lt"/>
              <a:ea typeface="+mn-ea"/>
              <a:cs typeface="+mn-cs"/>
            </a:rPr>
            <a:t>4.7</a:t>
          </a:r>
          <a:r>
            <a:rPr lang="ja-JP" altLang="ja-JP" sz="1200" b="0" i="0" baseline="0">
              <a:solidFill>
                <a:schemeClr val="dk1"/>
              </a:solidFill>
              <a:latin typeface="+mn-lt"/>
              <a:ea typeface="+mn-ea"/>
              <a:cs typeface="+mn-cs"/>
            </a:rPr>
            <a:t>％減）</a:t>
          </a:r>
          <a:r>
            <a:rPr lang="ja-JP" altLang="en-US" sz="1200" b="0" i="0" baseline="0">
              <a:solidFill>
                <a:schemeClr val="dk1"/>
              </a:solidFill>
              <a:latin typeface="+mn-lt"/>
              <a:ea typeface="+mn-ea"/>
              <a:cs typeface="+mn-cs"/>
            </a:rPr>
            <a:t>状況ではあるが</a:t>
          </a:r>
          <a:r>
            <a:rPr lang="ja-JP" altLang="ja-JP" sz="1200" b="0" i="0" baseline="0">
              <a:solidFill>
                <a:schemeClr val="dk1"/>
              </a:solidFill>
              <a:latin typeface="+mn-lt"/>
              <a:ea typeface="+mn-ea"/>
              <a:cs typeface="+mn-cs"/>
            </a:rPr>
            <a:t>、</a:t>
          </a:r>
          <a:r>
            <a:rPr lang="ja-JP" altLang="ja-JP" sz="1200" b="0" i="0" baseline="0">
              <a:solidFill>
                <a:schemeClr val="dk1"/>
              </a:solidFill>
              <a:latin typeface="+mn-ea"/>
              <a:ea typeface="+mn-ea"/>
              <a:cs typeface="+mn-cs"/>
            </a:rPr>
            <a:t>定員適正化計画に基づく職員数の削減（</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122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17.0</a:t>
          </a:r>
          <a:r>
            <a:rPr lang="ja-JP" altLang="ja-JP" sz="1200" b="0" i="0" baseline="0">
              <a:solidFill>
                <a:schemeClr val="dk1"/>
              </a:solidFill>
              <a:latin typeface="+mn-ea"/>
              <a:ea typeface="+mn-ea"/>
              <a:cs typeface="+mn-cs"/>
            </a:rPr>
            <a:t>％減）により、人口千人当たり職員数も</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1.12</a:t>
          </a:r>
          <a:r>
            <a:rPr lang="ja-JP" altLang="ja-JP" sz="1200" b="0" i="0" baseline="0">
              <a:solidFill>
                <a:schemeClr val="dk1"/>
              </a:solidFill>
              <a:latin typeface="+mn-ea"/>
              <a:ea typeface="+mn-ea"/>
              <a:cs typeface="+mn-cs"/>
            </a:rPr>
            <a:t>人の減となっており指標は改善</a:t>
          </a:r>
          <a:r>
            <a:rPr lang="ja-JP" altLang="en-US" sz="1200" b="0" i="0" baseline="0">
              <a:solidFill>
                <a:schemeClr val="dk1"/>
              </a:solidFill>
              <a:latin typeface="+mn-ea"/>
              <a:ea typeface="+mn-ea"/>
              <a:cs typeface="+mn-cs"/>
            </a:rPr>
            <a:t>傾向にあり</a:t>
          </a:r>
          <a:r>
            <a:rPr lang="ja-JP" altLang="ja-JP" sz="1200" b="0" i="0" baseline="0">
              <a:solidFill>
                <a:schemeClr val="dk1"/>
              </a:solidFill>
              <a:latin typeface="+mn-ea"/>
              <a:ea typeface="+mn-ea"/>
              <a:cs typeface="+mn-cs"/>
            </a:rPr>
            <a:t>、</a:t>
          </a:r>
          <a:r>
            <a:rPr lang="ja-JP" altLang="ja-JP" sz="1200" b="0" i="0" baseline="0">
              <a:solidFill>
                <a:schemeClr val="dk1"/>
              </a:solidFill>
              <a:latin typeface="+mn-lt"/>
              <a:ea typeface="+mn-ea"/>
              <a:cs typeface="+mn-cs"/>
            </a:rPr>
            <a:t>全国平均</a:t>
          </a:r>
          <a:r>
            <a:rPr lang="ja-JP" altLang="en-US" sz="1200" b="0" i="0" baseline="0">
              <a:solidFill>
                <a:schemeClr val="dk1"/>
              </a:solidFill>
              <a:latin typeface="+mn-lt"/>
              <a:ea typeface="+mn-ea"/>
              <a:cs typeface="+mn-cs"/>
            </a:rPr>
            <a:t>、</a:t>
          </a:r>
          <a:r>
            <a:rPr lang="ja-JP" altLang="ja-JP" sz="1200" b="0" i="0" baseline="0">
              <a:solidFill>
                <a:schemeClr val="dk1"/>
              </a:solidFill>
              <a:latin typeface="+mn-ea"/>
              <a:ea typeface="+mn-ea"/>
              <a:cs typeface="+mn-cs"/>
            </a:rPr>
            <a:t>県内平均及び類似団体平均を</a:t>
          </a:r>
          <a:r>
            <a:rPr lang="ja-JP" altLang="en-US" sz="1200" b="0" i="0" baseline="0">
              <a:solidFill>
                <a:schemeClr val="dk1"/>
              </a:solidFill>
              <a:latin typeface="+mn-ea"/>
              <a:ea typeface="+mn-ea"/>
              <a:cs typeface="+mn-cs"/>
            </a:rPr>
            <a:t>下</a:t>
          </a:r>
          <a:r>
            <a:rPr lang="ja-JP" altLang="ja-JP" sz="1200" b="0" i="0" baseline="0">
              <a:solidFill>
                <a:schemeClr val="dk1"/>
              </a:solidFill>
              <a:latin typeface="+mn-ea"/>
              <a:ea typeface="+mn-ea"/>
              <a:cs typeface="+mn-cs"/>
            </a:rPr>
            <a:t>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引き続き、市民サービスの低下を招かないような組織編制や事務見直しに努める。</a:t>
          </a:r>
          <a:endParaRPr lang="ja-JP" altLang="ja-JP" sz="12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95492</xdr:rowOff>
    </xdr:from>
    <xdr:to>
      <xdr:col>24</xdr:col>
      <xdr:colOff>558800</xdr:colOff>
      <xdr:row>60</xdr:row>
      <xdr:rowOff>123069</xdr:rowOff>
    </xdr:to>
    <xdr:cxnSp macro="">
      <xdr:nvCxnSpPr>
        <xdr:cNvPr id="319" name="直線コネクタ 318"/>
        <xdr:cNvCxnSpPr/>
      </xdr:nvCxnSpPr>
      <xdr:spPr>
        <a:xfrm flipV="1">
          <a:off x="16179800" y="1038249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123069</xdr:rowOff>
    </xdr:from>
    <xdr:to>
      <xdr:col>23</xdr:col>
      <xdr:colOff>406400</xdr:colOff>
      <xdr:row>60</xdr:row>
      <xdr:rowOff>149497</xdr:rowOff>
    </xdr:to>
    <xdr:cxnSp macro="">
      <xdr:nvCxnSpPr>
        <xdr:cNvPr id="322" name="直線コネクタ 321"/>
        <xdr:cNvCxnSpPr/>
      </xdr:nvCxnSpPr>
      <xdr:spPr>
        <a:xfrm flipV="1">
          <a:off x="15290800" y="1041006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149497</xdr:rowOff>
    </xdr:from>
    <xdr:to>
      <xdr:col>22</xdr:col>
      <xdr:colOff>203200</xdr:colOff>
      <xdr:row>61</xdr:row>
      <xdr:rowOff>18264</xdr:rowOff>
    </xdr:to>
    <xdr:cxnSp macro="">
      <xdr:nvCxnSpPr>
        <xdr:cNvPr id="325" name="直線コネクタ 324"/>
        <xdr:cNvCxnSpPr/>
      </xdr:nvCxnSpPr>
      <xdr:spPr>
        <a:xfrm flipV="1">
          <a:off x="14401800" y="104364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18264</xdr:rowOff>
    </xdr:from>
    <xdr:to>
      <xdr:col>21</xdr:col>
      <xdr:colOff>0</xdr:colOff>
      <xdr:row>61</xdr:row>
      <xdr:rowOff>52736</xdr:rowOff>
    </xdr:to>
    <xdr:cxnSp macro="">
      <xdr:nvCxnSpPr>
        <xdr:cNvPr id="328" name="直線コネクタ 327"/>
        <xdr:cNvCxnSpPr/>
      </xdr:nvCxnSpPr>
      <xdr:spPr>
        <a:xfrm flipV="1">
          <a:off x="13512800" y="10476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44692</xdr:rowOff>
    </xdr:from>
    <xdr:to>
      <xdr:col>24</xdr:col>
      <xdr:colOff>609600</xdr:colOff>
      <xdr:row>60</xdr:row>
      <xdr:rowOff>146292</xdr:rowOff>
    </xdr:to>
    <xdr:sp macro="" textlink="">
      <xdr:nvSpPr>
        <xdr:cNvPr id="338" name="円/楕円 337"/>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61219</xdr:rowOff>
    </xdr:from>
    <xdr:ext cx="762000" cy="259045"/>
    <xdr:sp macro="" textlink="">
      <xdr:nvSpPr>
        <xdr:cNvPr id="339" name="定員管理の状況該当値テキスト"/>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72269</xdr:rowOff>
    </xdr:from>
    <xdr:to>
      <xdr:col>23</xdr:col>
      <xdr:colOff>457200</xdr:colOff>
      <xdr:row>61</xdr:row>
      <xdr:rowOff>2419</xdr:rowOff>
    </xdr:to>
    <xdr:sp macro="" textlink="">
      <xdr:nvSpPr>
        <xdr:cNvPr id="340" name="円/楕円 339"/>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12596</xdr:rowOff>
    </xdr:from>
    <xdr:ext cx="736600" cy="259045"/>
    <xdr:sp macro="" textlink="">
      <xdr:nvSpPr>
        <xdr:cNvPr id="341" name="テキスト ボックス 340"/>
        <xdr:cNvSpPr txBox="1"/>
      </xdr:nvSpPr>
      <xdr:spPr>
        <a:xfrm>
          <a:off x="15798800" y="1012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98697</xdr:rowOff>
    </xdr:from>
    <xdr:to>
      <xdr:col>22</xdr:col>
      <xdr:colOff>254000</xdr:colOff>
      <xdr:row>61</xdr:row>
      <xdr:rowOff>28847</xdr:rowOff>
    </xdr:to>
    <xdr:sp macro="" textlink="">
      <xdr:nvSpPr>
        <xdr:cNvPr id="342" name="円/楕円 341"/>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13624</xdr:rowOff>
    </xdr:from>
    <xdr:ext cx="762000" cy="259045"/>
    <xdr:sp macro="" textlink="">
      <xdr:nvSpPr>
        <xdr:cNvPr id="343" name="テキスト ボックス 342"/>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138914</xdr:rowOff>
    </xdr:from>
    <xdr:to>
      <xdr:col>21</xdr:col>
      <xdr:colOff>50800</xdr:colOff>
      <xdr:row>61</xdr:row>
      <xdr:rowOff>69064</xdr:rowOff>
    </xdr:to>
    <xdr:sp macro="" textlink="">
      <xdr:nvSpPr>
        <xdr:cNvPr id="344" name="円/楕円 343"/>
        <xdr:cNvSpPr/>
      </xdr:nvSpPr>
      <xdr:spPr>
        <a:xfrm>
          <a:off x="14351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53841</xdr:rowOff>
    </xdr:from>
    <xdr:ext cx="762000" cy="259045"/>
    <xdr:sp macro="" textlink="">
      <xdr:nvSpPr>
        <xdr:cNvPr id="345" name="テキスト ボックス 344"/>
        <xdr:cNvSpPr txBox="1"/>
      </xdr:nvSpPr>
      <xdr:spPr>
        <a:xfrm>
          <a:off x="14020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1936</xdr:rowOff>
    </xdr:from>
    <xdr:to>
      <xdr:col>19</xdr:col>
      <xdr:colOff>533400</xdr:colOff>
      <xdr:row>61</xdr:row>
      <xdr:rowOff>103536</xdr:rowOff>
    </xdr:to>
    <xdr:sp macro="" textlink="">
      <xdr:nvSpPr>
        <xdr:cNvPr id="346" name="円/楕円 345"/>
        <xdr:cNvSpPr/>
      </xdr:nvSpPr>
      <xdr:spPr>
        <a:xfrm>
          <a:off x="13462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88313</xdr:rowOff>
    </xdr:from>
    <xdr:ext cx="762000" cy="259045"/>
    <xdr:sp macro="" textlink="">
      <xdr:nvSpPr>
        <xdr:cNvPr id="347" name="テキスト ボックス 346"/>
        <xdr:cNvSpPr txBox="1"/>
      </xdr:nvSpPr>
      <xdr:spPr>
        <a:xfrm>
          <a:off x="13131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近年実施してきた既発債の繰上償還による元利償還金の減少、交付税措置率の有利な過疎対策事業債や合併特例債を活用している影響などにより、指標は改善傾向に</a:t>
          </a:r>
          <a:r>
            <a:rPr lang="ja-JP" altLang="en-US" sz="1200" b="0" i="0" baseline="0">
              <a:solidFill>
                <a:schemeClr val="dk1"/>
              </a:solidFill>
              <a:latin typeface="+mn-ea"/>
              <a:ea typeface="+mn-ea"/>
              <a:cs typeface="+mn-cs"/>
            </a:rPr>
            <a:t>あり</a:t>
          </a:r>
          <a:r>
            <a:rPr lang="ja-JP" altLang="ja-JP" sz="1200" b="0" i="0" baseline="0">
              <a:solidFill>
                <a:schemeClr val="dk1"/>
              </a:solidFill>
              <a:latin typeface="+mn-ea"/>
              <a:ea typeface="+mn-ea"/>
              <a:cs typeface="+mn-cs"/>
            </a:rPr>
            <a:t>、類似団体平均を</a:t>
          </a:r>
          <a:r>
            <a:rPr lang="ja-JP" altLang="en-US" sz="1200" b="0" i="0" baseline="0">
              <a:solidFill>
                <a:schemeClr val="dk1"/>
              </a:solidFill>
              <a:latin typeface="+mn-ea"/>
              <a:ea typeface="+mn-ea"/>
              <a:cs typeface="+mn-cs"/>
            </a:rPr>
            <a:t>下</a:t>
          </a:r>
          <a:r>
            <a:rPr lang="ja-JP" altLang="ja-JP" sz="1200" b="0" i="0" baseline="0">
              <a:solidFill>
                <a:schemeClr val="dk1"/>
              </a:solidFill>
              <a:latin typeface="+mn-ea"/>
              <a:ea typeface="+mn-ea"/>
              <a:cs typeface="+mn-cs"/>
            </a:rPr>
            <a:t>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a:t>
          </a:r>
          <a:r>
            <a:rPr lang="ja-JP" altLang="en-US" sz="1200" b="0" i="0" baseline="0">
              <a:solidFill>
                <a:schemeClr val="dk1"/>
              </a:solidFill>
              <a:latin typeface="+mn-ea"/>
              <a:ea typeface="+mn-ea"/>
              <a:cs typeface="+mn-cs"/>
            </a:rPr>
            <a:t>しかしながら、</a:t>
          </a:r>
          <a:r>
            <a:rPr lang="ja-JP" altLang="ja-JP" sz="1200" b="0" i="0" baseline="0">
              <a:solidFill>
                <a:schemeClr val="dk1"/>
              </a:solidFill>
              <a:latin typeface="+mn-ea"/>
              <a:ea typeface="+mn-ea"/>
              <a:cs typeface="+mn-cs"/>
            </a:rPr>
            <a:t>引き続き、</a:t>
          </a:r>
          <a:r>
            <a:rPr lang="ja-JP" altLang="ja-JP" sz="1200" b="0" i="0" baseline="0">
              <a:solidFill>
                <a:schemeClr val="dk1"/>
              </a:solidFill>
              <a:latin typeface="+mn-lt"/>
              <a:ea typeface="+mn-ea"/>
              <a:cs typeface="+mn-cs"/>
            </a:rPr>
            <a:t>小</a:t>
          </a:r>
          <a:r>
            <a:rPr lang="ja-JP" altLang="en-US" sz="1200" b="0" i="0" baseline="0">
              <a:solidFill>
                <a:schemeClr val="dk1"/>
              </a:solidFill>
              <a:latin typeface="+mn-lt"/>
              <a:ea typeface="+mn-ea"/>
              <a:cs typeface="+mn-cs"/>
            </a:rPr>
            <a:t>中</a:t>
          </a:r>
          <a:r>
            <a:rPr lang="ja-JP" altLang="ja-JP" sz="1200" b="0" i="0" baseline="0">
              <a:solidFill>
                <a:schemeClr val="dk1"/>
              </a:solidFill>
              <a:latin typeface="+mn-lt"/>
              <a:ea typeface="+mn-ea"/>
              <a:cs typeface="+mn-cs"/>
            </a:rPr>
            <a:t>学校耐震化や九島架橋</a:t>
          </a:r>
          <a:r>
            <a:rPr lang="ja-JP" altLang="ja-JP" sz="1200" b="0" i="0" baseline="0">
              <a:solidFill>
                <a:schemeClr val="dk1"/>
              </a:solidFill>
              <a:latin typeface="+mn-ea"/>
              <a:ea typeface="+mn-ea"/>
              <a:cs typeface="+mn-cs"/>
            </a:rPr>
            <a:t>などの大規模事業が実施されることや、合併措置の終了による標準財政規模の縮減が見込まれることなどから、指標の悪化が懸念される。今後も新発債の発行抑制など、財政の健全化に努める。</a:t>
          </a:r>
          <a:endParaRPr lang="ja-JP" altLang="ja-JP" sz="12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127000</xdr:rowOff>
    </xdr:to>
    <xdr:cxnSp macro="">
      <xdr:nvCxnSpPr>
        <xdr:cNvPr id="377" name="直線コネクタ 376"/>
        <xdr:cNvCxnSpPr/>
      </xdr:nvCxnSpPr>
      <xdr:spPr>
        <a:xfrm flipV="1">
          <a:off x="16179800" y="688244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21907</xdr:rowOff>
    </xdr:to>
    <xdr:cxnSp macro="">
      <xdr:nvCxnSpPr>
        <xdr:cNvPr id="380" name="直線コネクタ 379"/>
        <xdr:cNvCxnSpPr/>
      </xdr:nvCxnSpPr>
      <xdr:spPr>
        <a:xfrm flipV="1">
          <a:off x="15290800" y="69850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76200</xdr:rowOff>
    </xdr:to>
    <xdr:cxnSp macro="">
      <xdr:nvCxnSpPr>
        <xdr:cNvPr id="383" name="直線コネクタ 382"/>
        <xdr:cNvCxnSpPr/>
      </xdr:nvCxnSpPr>
      <xdr:spPr>
        <a:xfrm flipV="1">
          <a:off x="14401800" y="705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136525</xdr:rowOff>
    </xdr:to>
    <xdr:cxnSp macro="">
      <xdr:nvCxnSpPr>
        <xdr:cNvPr id="386" name="直線コネクタ 385"/>
        <xdr:cNvCxnSpPr/>
      </xdr:nvCxnSpPr>
      <xdr:spPr>
        <a:xfrm flipV="1">
          <a:off x="13512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6" name="円/楕円 395"/>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161624</xdr:rowOff>
    </xdr:from>
    <xdr:ext cx="762000" cy="259045"/>
    <xdr:sp macro="" textlink="">
      <xdr:nvSpPr>
        <xdr:cNvPr id="397" name="公債費負担の状況該当値テキスト"/>
        <xdr:cNvSpPr txBox="1"/>
      </xdr:nvSpPr>
      <xdr:spPr>
        <a:xfrm>
          <a:off x="17106900" y="66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8" name="円/楕円 397"/>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9" name="テキスト ボックス 39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400" name="円/楕円 399"/>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401" name="テキスト ボックス 400"/>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2" name="円/楕円 401"/>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03" name="テキスト ボックス 402"/>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4" name="円/楕円 403"/>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405" name="テキスト ボックス 404"/>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既発債の繰上償還や新発債の抑制による地方債残高の減（</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9,410</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21.8</a:t>
          </a:r>
          <a:r>
            <a:rPr lang="ja-JP" altLang="ja-JP" sz="1200" b="0" i="0" baseline="0">
              <a:solidFill>
                <a:schemeClr val="dk1"/>
              </a:solidFill>
              <a:latin typeface="+mn-lt"/>
              <a:ea typeface="+mn-ea"/>
              <a:cs typeface="+mn-cs"/>
            </a:rPr>
            <a:t>％減）、財政調整基金及び減債基金の積み立てによる充当可能基金の増額（</a:t>
          </a:r>
          <a:r>
            <a:rPr lang="en-US" altLang="ja-JP" sz="1200" b="0" i="0" baseline="0">
              <a:solidFill>
                <a:schemeClr val="dk1"/>
              </a:solidFill>
              <a:latin typeface="+mn-lt"/>
              <a:ea typeface="+mn-ea"/>
              <a:cs typeface="+mn-cs"/>
            </a:rPr>
            <a:t>4</a:t>
          </a:r>
          <a:r>
            <a:rPr lang="ja-JP" altLang="ja-JP" sz="1200" b="0" i="0" baseline="0">
              <a:solidFill>
                <a:schemeClr val="dk1"/>
              </a:solidFill>
              <a:latin typeface="+mn-lt"/>
              <a:ea typeface="+mn-ea"/>
              <a:cs typeface="+mn-cs"/>
            </a:rPr>
            <a:t>年間で</a:t>
          </a:r>
          <a:r>
            <a:rPr lang="en-US" altLang="ja-JP" sz="1200" b="0" i="0" baseline="0">
              <a:solidFill>
                <a:schemeClr val="dk1"/>
              </a:solidFill>
              <a:latin typeface="+mn-lt"/>
              <a:ea typeface="+mn-ea"/>
              <a:cs typeface="+mn-cs"/>
            </a:rPr>
            <a:t>3,173</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63.2</a:t>
          </a:r>
          <a:r>
            <a:rPr lang="ja-JP" altLang="ja-JP" sz="1200" b="0" i="0" baseline="0">
              <a:solidFill>
                <a:schemeClr val="dk1"/>
              </a:solidFill>
              <a:latin typeface="+mn-lt"/>
              <a:ea typeface="+mn-ea"/>
              <a:cs typeface="+mn-cs"/>
            </a:rPr>
            <a:t>％増）などに加え、普通交付税増額の影響により指標は改善傾向にあり、類似団体平均を下回っている。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引き続き、</a:t>
          </a:r>
          <a:r>
            <a:rPr lang="ja-JP" altLang="en-US" sz="1200" b="0" i="0" baseline="0">
              <a:solidFill>
                <a:schemeClr val="dk1"/>
              </a:solidFill>
              <a:latin typeface="+mn-lt"/>
              <a:ea typeface="+mn-ea"/>
              <a:cs typeface="+mn-cs"/>
            </a:rPr>
            <a:t>小中学校耐震化や九島架橋</a:t>
          </a:r>
          <a:r>
            <a:rPr lang="ja-JP" altLang="ja-JP" sz="1200" b="0" i="0" baseline="0">
              <a:solidFill>
                <a:schemeClr val="dk1"/>
              </a:solidFill>
              <a:latin typeface="+mn-lt"/>
              <a:ea typeface="+mn-ea"/>
              <a:cs typeface="+mn-cs"/>
            </a:rPr>
            <a:t>などの大規模事業が実施されることや、合併優遇措置の終了による標準財政規模の縮減が見込まれることなどから、指標の悪化が懸念されるため、今後も義務的経費の削減などの行財政改革を進め、財政の健全化に努める。</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58515</xdr:rowOff>
    </xdr:from>
    <xdr:to>
      <xdr:col>24</xdr:col>
      <xdr:colOff>558800</xdr:colOff>
      <xdr:row>16</xdr:row>
      <xdr:rowOff>34861</xdr:rowOff>
    </xdr:to>
    <xdr:cxnSp macro="">
      <xdr:nvCxnSpPr>
        <xdr:cNvPr id="435" name="直線コネクタ 434"/>
        <xdr:cNvCxnSpPr/>
      </xdr:nvCxnSpPr>
      <xdr:spPr>
        <a:xfrm flipV="1">
          <a:off x="16179800" y="2630265"/>
          <a:ext cx="838200" cy="1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34861</xdr:rowOff>
    </xdr:from>
    <xdr:to>
      <xdr:col>23</xdr:col>
      <xdr:colOff>406400</xdr:colOff>
      <xdr:row>17</xdr:row>
      <xdr:rowOff>17240</xdr:rowOff>
    </xdr:to>
    <xdr:cxnSp macro="">
      <xdr:nvCxnSpPr>
        <xdr:cNvPr id="438" name="直線コネクタ 437"/>
        <xdr:cNvCxnSpPr/>
      </xdr:nvCxnSpPr>
      <xdr:spPr>
        <a:xfrm flipV="1">
          <a:off x="15290800" y="2778061"/>
          <a:ext cx="889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17240</xdr:rowOff>
    </xdr:from>
    <xdr:to>
      <xdr:col>22</xdr:col>
      <xdr:colOff>203200</xdr:colOff>
      <xdr:row>17</xdr:row>
      <xdr:rowOff>157798</xdr:rowOff>
    </xdr:to>
    <xdr:cxnSp macro="">
      <xdr:nvCxnSpPr>
        <xdr:cNvPr id="441" name="直線コネクタ 440"/>
        <xdr:cNvCxnSpPr/>
      </xdr:nvCxnSpPr>
      <xdr:spPr>
        <a:xfrm flipV="1">
          <a:off x="14401800" y="2931890"/>
          <a:ext cx="889000" cy="1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157798</xdr:rowOff>
    </xdr:from>
    <xdr:to>
      <xdr:col>21</xdr:col>
      <xdr:colOff>0</xdr:colOff>
      <xdr:row>18</xdr:row>
      <xdr:rowOff>70802</xdr:rowOff>
    </xdr:to>
    <xdr:cxnSp macro="">
      <xdr:nvCxnSpPr>
        <xdr:cNvPr id="444" name="直線コネクタ 443"/>
        <xdr:cNvCxnSpPr/>
      </xdr:nvCxnSpPr>
      <xdr:spPr>
        <a:xfrm flipV="1">
          <a:off x="13512800" y="307244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7715</xdr:rowOff>
    </xdr:from>
    <xdr:to>
      <xdr:col>24</xdr:col>
      <xdr:colOff>609600</xdr:colOff>
      <xdr:row>15</xdr:row>
      <xdr:rowOff>109315</xdr:rowOff>
    </xdr:to>
    <xdr:sp macro="" textlink="">
      <xdr:nvSpPr>
        <xdr:cNvPr id="454" name="円/楕円 453"/>
        <xdr:cNvSpPr/>
      </xdr:nvSpPr>
      <xdr:spPr>
        <a:xfrm>
          <a:off x="16967200" y="2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100442</xdr:rowOff>
    </xdr:from>
    <xdr:ext cx="762000" cy="259045"/>
    <xdr:sp macro="" textlink="">
      <xdr:nvSpPr>
        <xdr:cNvPr id="455" name="将来負担の状況該当値テキスト"/>
        <xdr:cNvSpPr txBox="1"/>
      </xdr:nvSpPr>
      <xdr:spPr>
        <a:xfrm>
          <a:off x="171069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155511</xdr:rowOff>
    </xdr:from>
    <xdr:to>
      <xdr:col>23</xdr:col>
      <xdr:colOff>457200</xdr:colOff>
      <xdr:row>16</xdr:row>
      <xdr:rowOff>85661</xdr:rowOff>
    </xdr:to>
    <xdr:sp macro="" textlink="">
      <xdr:nvSpPr>
        <xdr:cNvPr id="456" name="円/楕円 455"/>
        <xdr:cNvSpPr/>
      </xdr:nvSpPr>
      <xdr:spPr>
        <a:xfrm>
          <a:off x="16129000" y="2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95838</xdr:rowOff>
    </xdr:from>
    <xdr:ext cx="736600" cy="259045"/>
    <xdr:sp macro="" textlink="">
      <xdr:nvSpPr>
        <xdr:cNvPr id="457" name="テキスト ボックス 456"/>
        <xdr:cNvSpPr txBox="1"/>
      </xdr:nvSpPr>
      <xdr:spPr>
        <a:xfrm>
          <a:off x="15798800" y="249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137890</xdr:rowOff>
    </xdr:from>
    <xdr:to>
      <xdr:col>22</xdr:col>
      <xdr:colOff>254000</xdr:colOff>
      <xdr:row>17</xdr:row>
      <xdr:rowOff>68040</xdr:rowOff>
    </xdr:to>
    <xdr:sp macro="" textlink="">
      <xdr:nvSpPr>
        <xdr:cNvPr id="458" name="円/楕円 457"/>
        <xdr:cNvSpPr/>
      </xdr:nvSpPr>
      <xdr:spPr>
        <a:xfrm>
          <a:off x="15240000" y="2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52817</xdr:rowOff>
    </xdr:from>
    <xdr:ext cx="762000" cy="259045"/>
    <xdr:sp macro="" textlink="">
      <xdr:nvSpPr>
        <xdr:cNvPr id="459" name="テキスト ボックス 458"/>
        <xdr:cNvSpPr txBox="1"/>
      </xdr:nvSpPr>
      <xdr:spPr>
        <a:xfrm>
          <a:off x="14909800" y="296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106998</xdr:rowOff>
    </xdr:from>
    <xdr:to>
      <xdr:col>21</xdr:col>
      <xdr:colOff>50800</xdr:colOff>
      <xdr:row>18</xdr:row>
      <xdr:rowOff>37148</xdr:rowOff>
    </xdr:to>
    <xdr:sp macro="" textlink="">
      <xdr:nvSpPr>
        <xdr:cNvPr id="460" name="円/楕円 459"/>
        <xdr:cNvSpPr/>
      </xdr:nvSpPr>
      <xdr:spPr>
        <a:xfrm>
          <a:off x="14351000" y="30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21925</xdr:rowOff>
    </xdr:from>
    <xdr:ext cx="762000" cy="259045"/>
    <xdr:sp macro="" textlink="">
      <xdr:nvSpPr>
        <xdr:cNvPr id="461" name="テキスト ボックス 460"/>
        <xdr:cNvSpPr txBox="1"/>
      </xdr:nvSpPr>
      <xdr:spPr>
        <a:xfrm>
          <a:off x="14020800" y="310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20002</xdr:rowOff>
    </xdr:from>
    <xdr:to>
      <xdr:col>19</xdr:col>
      <xdr:colOff>533400</xdr:colOff>
      <xdr:row>18</xdr:row>
      <xdr:rowOff>121602</xdr:rowOff>
    </xdr:to>
    <xdr:sp macro="" textlink="">
      <xdr:nvSpPr>
        <xdr:cNvPr id="462" name="円/楕円 461"/>
        <xdr:cNvSpPr/>
      </xdr:nvSpPr>
      <xdr:spPr>
        <a:xfrm>
          <a:off x="13462000" y="3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106380</xdr:rowOff>
    </xdr:from>
    <xdr:ext cx="762000" cy="259045"/>
    <xdr:sp macro="" textlink="">
      <xdr:nvSpPr>
        <xdr:cNvPr id="463" name="テキスト ボックス 462"/>
        <xdr:cNvSpPr txBox="1"/>
      </xdr:nvSpPr>
      <xdr:spPr>
        <a:xfrm>
          <a:off x="13131800" y="319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81,730
81,362
468.15
43,708,485
42,714,688
600,094
26,575,022
33,852,058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定員適正化計画に基づく職員数の削減（</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122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17.0</a:t>
          </a:r>
          <a:r>
            <a:rPr lang="ja-JP" altLang="ja-JP" sz="1200" b="0" i="0" baseline="0">
              <a:solidFill>
                <a:schemeClr val="dk1"/>
              </a:solidFill>
              <a:latin typeface="+mn-ea"/>
              <a:ea typeface="+mn-ea"/>
              <a:cs typeface="+mn-cs"/>
            </a:rPr>
            <a:t>％減）により、指標は改善し、類似団体平均を下回っている。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引き続き、市民サービスの低下を招かないような組織編制や事務の見直しに努め、人件費の縮減を図る。</a:t>
          </a:r>
          <a:endParaRPr lang="ja-JP" altLang="ja-JP" sz="12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92710</xdr:rowOff>
    </xdr:to>
    <xdr:cxnSp macro="">
      <xdr:nvCxnSpPr>
        <xdr:cNvPr id="64" name="直線コネクタ 63"/>
        <xdr:cNvCxnSpPr/>
      </xdr:nvCxnSpPr>
      <xdr:spPr>
        <a:xfrm>
          <a:off x="3987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37</xdr:row>
      <xdr:rowOff>8890</xdr:rowOff>
    </xdr:to>
    <xdr:cxnSp macro="">
      <xdr:nvCxnSpPr>
        <xdr:cNvPr id="67" name="直線コネクタ 66"/>
        <xdr:cNvCxnSpPr/>
      </xdr:nvCxnSpPr>
      <xdr:spPr>
        <a:xfrm flipV="1">
          <a:off x="3098800" y="607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62230</xdr:rowOff>
    </xdr:to>
    <xdr:cxnSp macro="">
      <xdr:nvCxnSpPr>
        <xdr:cNvPr id="70" name="直線コネクタ 69"/>
        <xdr:cNvCxnSpPr/>
      </xdr:nvCxnSpPr>
      <xdr:spPr>
        <a:xfrm flipV="1">
          <a:off x="2209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62230</xdr:rowOff>
    </xdr:to>
    <xdr:cxnSp macro="">
      <xdr:nvCxnSpPr>
        <xdr:cNvPr id="73" name="直線コネクタ 72"/>
        <xdr:cNvCxnSpPr/>
      </xdr:nvCxnSpPr>
      <xdr:spPr>
        <a:xfrm>
          <a:off x="1320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5" name="円/楕円 84"/>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6" name="テキスト ボックス 85"/>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7" name="円/楕円 86"/>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88" name="テキスト ボックス 87"/>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90" name="テキスト ボックス 89"/>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事務事業の効率化の取り組みなどにより、類似団体平均を下回る状況が続いている。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今後、業務の民間委託が進むことなどから、指標の上昇が見込まれるが、行政の簡素化・効率化を進め、現水準の維持に努める。</a:t>
          </a:r>
          <a:endParaRPr lang="en-US" altLang="ja-JP" sz="1200" b="0" i="0" baseline="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14</xdr:row>
      <xdr:rowOff>111760</xdr:rowOff>
    </xdr:to>
    <xdr:cxnSp macro="">
      <xdr:nvCxnSpPr>
        <xdr:cNvPr id="125" name="直線コネクタ 124"/>
        <xdr:cNvCxnSpPr/>
      </xdr:nvCxnSpPr>
      <xdr:spPr>
        <a:xfrm>
          <a:off x="15671800" y="246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66040</xdr:rowOff>
    </xdr:to>
    <xdr:cxnSp macro="">
      <xdr:nvCxnSpPr>
        <xdr:cNvPr id="128" name="直線コネクタ 127"/>
        <xdr:cNvCxnSpPr/>
      </xdr:nvCxnSpPr>
      <xdr:spPr>
        <a:xfrm>
          <a:off x="14782800" y="243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50800</xdr:rowOff>
    </xdr:to>
    <xdr:cxnSp macro="">
      <xdr:nvCxnSpPr>
        <xdr:cNvPr id="131" name="直線コネクタ 130"/>
        <xdr:cNvCxnSpPr/>
      </xdr:nvCxnSpPr>
      <xdr:spPr>
        <a:xfrm flipV="1">
          <a:off x="13893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88900</xdr:rowOff>
    </xdr:to>
    <xdr:cxnSp macro="">
      <xdr:nvCxnSpPr>
        <xdr:cNvPr id="134" name="直線コネクタ 133"/>
        <xdr:cNvCxnSpPr/>
      </xdr:nvCxnSpPr>
      <xdr:spPr>
        <a:xfrm flipV="1">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4" name="円/楕円 143"/>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77487</xdr:rowOff>
    </xdr:from>
    <xdr:ext cx="762000" cy="259045"/>
    <xdr:sp macro="" textlink="">
      <xdr:nvSpPr>
        <xdr:cNvPr id="145"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xdr:rowOff>
    </xdr:from>
    <xdr:to>
      <xdr:col>22</xdr:col>
      <xdr:colOff>615950</xdr:colOff>
      <xdr:row>14</xdr:row>
      <xdr:rowOff>116840</xdr:rowOff>
    </xdr:to>
    <xdr:sp macro="" textlink="">
      <xdr:nvSpPr>
        <xdr:cNvPr id="146" name="円/楕円 145"/>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127017</xdr:rowOff>
    </xdr:from>
    <xdr:ext cx="736600" cy="259045"/>
    <xdr:sp macro="" textlink="">
      <xdr:nvSpPr>
        <xdr:cNvPr id="147" name="テキスト ボックス 146"/>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児童福祉費における扶助費の事業費が減額となったことなどから、類似団体平均を下回ったが、</a:t>
          </a:r>
          <a:r>
            <a:rPr lang="ja-JP" altLang="ja-JP" sz="1200" b="0" i="0" baseline="0">
              <a:solidFill>
                <a:schemeClr val="dk1"/>
              </a:solidFill>
              <a:latin typeface="+mn-ea"/>
              <a:ea typeface="+mn-ea"/>
              <a:cs typeface="+mn-cs"/>
            </a:rPr>
            <a:t>全国平均を上回る高齢化率（平成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a:t>
          </a:r>
          <a:r>
            <a:rPr lang="en-US" altLang="ja-JP" sz="1200" b="0" i="0" baseline="0">
              <a:solidFill>
                <a:schemeClr val="dk1"/>
              </a:solidFill>
              <a:latin typeface="+mn-ea"/>
              <a:ea typeface="+mn-ea"/>
              <a:cs typeface="+mn-cs"/>
            </a:rPr>
            <a:t>34.6</a:t>
          </a:r>
          <a:r>
            <a:rPr lang="ja-JP" altLang="ja-JP" sz="1200" b="0" i="0" baseline="0">
              <a:solidFill>
                <a:schemeClr val="dk1"/>
              </a:solidFill>
              <a:latin typeface="+mn-ea"/>
              <a:ea typeface="+mn-ea"/>
              <a:cs typeface="+mn-cs"/>
            </a:rPr>
            <a:t>％）や生活保護世帯の増加（</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138</a:t>
          </a:r>
          <a:r>
            <a:rPr lang="ja-JP" altLang="ja-JP" sz="1200" b="0" i="0" baseline="0">
              <a:solidFill>
                <a:schemeClr val="dk1"/>
              </a:solidFill>
              <a:latin typeface="+mn-ea"/>
              <a:ea typeface="+mn-ea"/>
              <a:cs typeface="+mn-cs"/>
            </a:rPr>
            <a:t>世帯、</a:t>
          </a:r>
          <a:r>
            <a:rPr lang="en-US" altLang="ja-JP" sz="1200" b="0" i="0" baseline="0">
              <a:solidFill>
                <a:schemeClr val="dk1"/>
              </a:solidFill>
              <a:latin typeface="+mn-ea"/>
              <a:ea typeface="+mn-ea"/>
              <a:cs typeface="+mn-cs"/>
            </a:rPr>
            <a:t>10.6</a:t>
          </a:r>
          <a:r>
            <a:rPr lang="ja-JP" altLang="ja-JP" sz="1200" b="0" i="0" baseline="0">
              <a:solidFill>
                <a:schemeClr val="dk1"/>
              </a:solidFill>
              <a:latin typeface="+mn-ea"/>
              <a:ea typeface="+mn-ea"/>
              <a:cs typeface="+mn-cs"/>
            </a:rPr>
            <a:t>％増）などの</a:t>
          </a:r>
          <a:r>
            <a:rPr lang="ja-JP" altLang="en-US" sz="1200" b="0" i="0" baseline="0">
              <a:solidFill>
                <a:schemeClr val="dk1"/>
              </a:solidFill>
              <a:latin typeface="+mn-ea"/>
              <a:ea typeface="+mn-ea"/>
              <a:cs typeface="+mn-cs"/>
            </a:rPr>
            <a:t>影響が懸念され</a:t>
          </a:r>
          <a:r>
            <a:rPr lang="ja-JP" altLang="ja-JP" sz="1200" b="0" i="0" baseline="0">
              <a:solidFill>
                <a:schemeClr val="dk1"/>
              </a:solidFill>
              <a:latin typeface="+mn-ea"/>
              <a:ea typeface="+mn-ea"/>
              <a:cs typeface="+mn-cs"/>
            </a:rPr>
            <a:t>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a:t>
          </a:r>
          <a:r>
            <a:rPr lang="ja-JP" altLang="en-US" sz="1200" b="0" i="0" baseline="0">
              <a:solidFill>
                <a:schemeClr val="dk1"/>
              </a:solidFill>
              <a:latin typeface="+mn-ea"/>
              <a:ea typeface="+mn-ea"/>
              <a:cs typeface="+mn-cs"/>
            </a:rPr>
            <a:t>引き続き</a:t>
          </a:r>
          <a:r>
            <a:rPr lang="ja-JP" altLang="ja-JP" sz="1200" b="0" i="0" baseline="0">
              <a:solidFill>
                <a:schemeClr val="dk1"/>
              </a:solidFill>
              <a:latin typeface="+mn-ea"/>
              <a:ea typeface="+mn-ea"/>
              <a:cs typeface="+mn-cs"/>
            </a:rPr>
            <a:t>、生活保護受給の資格審査等の適正化や行政の簡素化・効率化による他の経常経費の抑制･削減に努める。</a:t>
          </a:r>
          <a:endParaRPr lang="ja-JP" altLang="ja-JP" sz="1200">
            <a:solidFill>
              <a:schemeClr val="dk1"/>
            </a:solidFill>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134620</xdr:rowOff>
    </xdr:from>
    <xdr:to>
      <xdr:col>7</xdr:col>
      <xdr:colOff>15875</xdr:colOff>
      <xdr:row>55</xdr:row>
      <xdr:rowOff>77470</xdr:rowOff>
    </xdr:to>
    <xdr:cxnSp macro="">
      <xdr:nvCxnSpPr>
        <xdr:cNvPr id="186" name="直線コネクタ 185"/>
        <xdr:cNvCxnSpPr/>
      </xdr:nvCxnSpPr>
      <xdr:spPr>
        <a:xfrm flipV="1">
          <a:off x="3987800" y="9392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77470</xdr:rowOff>
    </xdr:to>
    <xdr:cxnSp macro="">
      <xdr:nvCxnSpPr>
        <xdr:cNvPr id="189" name="直線コネクタ 188"/>
        <xdr:cNvCxnSpPr/>
      </xdr:nvCxnSpPr>
      <xdr:spPr>
        <a:xfrm>
          <a:off x="3098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xdr:rowOff>
    </xdr:from>
    <xdr:to>
      <xdr:col>4</xdr:col>
      <xdr:colOff>346075</xdr:colOff>
      <xdr:row>55</xdr:row>
      <xdr:rowOff>69850</xdr:rowOff>
    </xdr:to>
    <xdr:cxnSp macro="">
      <xdr:nvCxnSpPr>
        <xdr:cNvPr id="192" name="直線コネクタ 191"/>
        <xdr:cNvCxnSpPr/>
      </xdr:nvCxnSpPr>
      <xdr:spPr>
        <a:xfrm>
          <a:off x="2209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55</xdr:row>
      <xdr:rowOff>8890</xdr:rowOff>
    </xdr:to>
    <xdr:cxnSp macro="">
      <xdr:nvCxnSpPr>
        <xdr:cNvPr id="195" name="直線コネクタ 194"/>
        <xdr:cNvCxnSpPr/>
      </xdr:nvCxnSpPr>
      <xdr:spPr>
        <a:xfrm>
          <a:off x="1320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83820</xdr:rowOff>
    </xdr:from>
    <xdr:to>
      <xdr:col>7</xdr:col>
      <xdr:colOff>66675</xdr:colOff>
      <xdr:row>55</xdr:row>
      <xdr:rowOff>13970</xdr:rowOff>
    </xdr:to>
    <xdr:sp macro="" textlink="">
      <xdr:nvSpPr>
        <xdr:cNvPr id="205" name="円/楕円 204"/>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100347</xdr:rowOff>
    </xdr:from>
    <xdr:ext cx="762000" cy="259045"/>
    <xdr:sp macro="" textlink="">
      <xdr:nvSpPr>
        <xdr:cNvPr id="206" name="扶助費該当値テキスト"/>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26670</xdr:rowOff>
    </xdr:from>
    <xdr:to>
      <xdr:col>5</xdr:col>
      <xdr:colOff>600075</xdr:colOff>
      <xdr:row>55</xdr:row>
      <xdr:rowOff>128270</xdr:rowOff>
    </xdr:to>
    <xdr:sp macro="" textlink="">
      <xdr:nvSpPr>
        <xdr:cNvPr id="207" name="円/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0" name="テキスト ボックス 20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129540</xdr:rowOff>
    </xdr:from>
    <xdr:to>
      <xdr:col>3</xdr:col>
      <xdr:colOff>193675</xdr:colOff>
      <xdr:row>55</xdr:row>
      <xdr:rowOff>59690</xdr:rowOff>
    </xdr:to>
    <xdr:sp macro="" textlink="">
      <xdr:nvSpPr>
        <xdr:cNvPr id="211" name="円/楕円 210"/>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12" name="テキスト ボックス 211"/>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3" name="円/楕円 212"/>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214" name="テキスト ボックス 213"/>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その他に係る経常収支比率が類似団体平均を上回っているのは、多額の繰出金が主な原因である。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公共下水道事業特別会計で整備した下水道施設の元利償還に対する一般会計負担や介護保険事業会計に対する事務費繰出など多額の経費を要している。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今後、特別会計における独立採算の原則に立ち返り、料金等の適正化を図ることなどにより、税収を主な財源とする普通会計の負担額を減らしていくよう努める。</a:t>
          </a:r>
          <a:endParaRPr lang="ja-JP" altLang="ja-JP" sz="12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138430</xdr:rowOff>
    </xdr:to>
    <xdr:cxnSp macro="">
      <xdr:nvCxnSpPr>
        <xdr:cNvPr id="247" name="直線コネクタ 246"/>
        <xdr:cNvCxnSpPr/>
      </xdr:nvCxnSpPr>
      <xdr:spPr>
        <a:xfrm>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123190</xdr:rowOff>
    </xdr:to>
    <xdr:cxnSp macro="">
      <xdr:nvCxnSpPr>
        <xdr:cNvPr id="250" name="直線コネクタ 249"/>
        <xdr:cNvCxnSpPr/>
      </xdr:nvCxnSpPr>
      <xdr:spPr>
        <a:xfrm flipV="1">
          <a:off x="14782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123190</xdr:rowOff>
    </xdr:to>
    <xdr:cxnSp macro="">
      <xdr:nvCxnSpPr>
        <xdr:cNvPr id="253" name="直線コネクタ 252"/>
        <xdr:cNvCxnSpPr/>
      </xdr:nvCxnSpPr>
      <xdr:spPr>
        <a:xfrm>
          <a:off x="13893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92710</xdr:rowOff>
    </xdr:to>
    <xdr:cxnSp macro="">
      <xdr:nvCxnSpPr>
        <xdr:cNvPr id="256" name="直線コネクタ 255"/>
        <xdr:cNvCxnSpPr/>
      </xdr:nvCxnSpPr>
      <xdr:spPr>
        <a:xfrm>
          <a:off x="13004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一部事務組合及び市立３病院への負担金が多額になっているため、類似団体平均を上回る状況が続いている。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各種団体への補助金については、効率的・効果的な運用を図るため、統一的な基準に基づく客観的な審査を行い、引き続き整理適正化に努める。</a:t>
          </a:r>
          <a:endParaRPr lang="ja-JP" altLang="ja-JP" sz="120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33274</xdr:rowOff>
    </xdr:to>
    <xdr:cxnSp macro="">
      <xdr:nvCxnSpPr>
        <xdr:cNvPr id="305" name="直線コネクタ 304"/>
        <xdr:cNvCxnSpPr/>
      </xdr:nvCxnSpPr>
      <xdr:spPr>
        <a:xfrm>
          <a:off x="15671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136144</xdr:rowOff>
    </xdr:to>
    <xdr:cxnSp macro="">
      <xdr:nvCxnSpPr>
        <xdr:cNvPr id="308" name="直線コネクタ 307"/>
        <xdr:cNvCxnSpPr/>
      </xdr:nvCxnSpPr>
      <xdr:spPr>
        <a:xfrm>
          <a:off x="14782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99568</xdr:rowOff>
    </xdr:to>
    <xdr:cxnSp macro="">
      <xdr:nvCxnSpPr>
        <xdr:cNvPr id="311" name="直線コネクタ 310"/>
        <xdr:cNvCxnSpPr/>
      </xdr:nvCxnSpPr>
      <xdr:spPr>
        <a:xfrm>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81280</xdr:rowOff>
    </xdr:to>
    <xdr:cxnSp macro="">
      <xdr:nvCxnSpPr>
        <xdr:cNvPr id="314" name="直線コネクタ 313"/>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5"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6" name="円/楕円 325"/>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7" name="テキスト ボックス 326"/>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29" name="テキスト ボックス 328"/>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0" name="円/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1" name="テキスト ボックス 330"/>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2" name="円/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33" name="テキスト ボックス 332"/>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年度に病院改築に係る出資事業の元金償還が開始となったことから、類似団体平均を上回ったが、既発債の繰上償還や中長期財政計画に沿った財政運営に努めたことにより、</a:t>
          </a:r>
          <a:r>
            <a:rPr lang="ja-JP" altLang="en-US" sz="1200" b="0" i="0" baseline="0">
              <a:solidFill>
                <a:schemeClr val="dk1"/>
              </a:solidFill>
              <a:latin typeface="+mn-ea"/>
              <a:ea typeface="+mn-ea"/>
              <a:cs typeface="+mn-cs"/>
            </a:rPr>
            <a:t>減少</a:t>
          </a:r>
          <a:r>
            <a:rPr lang="ja-JP" altLang="ja-JP" sz="1200" b="0" i="0" baseline="0">
              <a:solidFill>
                <a:schemeClr val="dk1"/>
              </a:solidFill>
              <a:latin typeface="+mn-ea"/>
              <a:ea typeface="+mn-ea"/>
              <a:cs typeface="+mn-cs"/>
            </a:rPr>
            <a:t>傾向</a:t>
          </a:r>
          <a:r>
            <a:rPr lang="ja-JP" altLang="en-US" sz="1200" b="0" i="0" baseline="0">
              <a:solidFill>
                <a:schemeClr val="dk1"/>
              </a:solidFill>
              <a:latin typeface="+mn-ea"/>
              <a:ea typeface="+mn-ea"/>
              <a:cs typeface="+mn-cs"/>
            </a:rPr>
            <a:t>が続いている</a:t>
          </a:r>
          <a:r>
            <a:rPr lang="ja-JP" altLang="ja-JP"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今後も計画的な地方債の発行に努め、後年度に過度の負担を残さないよう健全な財政運営に努める。</a:t>
          </a:r>
          <a:endParaRPr lang="en-US" altLang="ja-JP" sz="1200" b="0" i="0" baseline="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108713</xdr:rowOff>
    </xdr:to>
    <xdr:cxnSp macro="">
      <xdr:nvCxnSpPr>
        <xdr:cNvPr id="363" name="直線コネクタ 362"/>
        <xdr:cNvCxnSpPr/>
      </xdr:nvCxnSpPr>
      <xdr:spPr>
        <a:xfrm flipV="1">
          <a:off x="3987800" y="134406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108713</xdr:rowOff>
    </xdr:to>
    <xdr:cxnSp macro="">
      <xdr:nvCxnSpPr>
        <xdr:cNvPr id="366" name="直線コネクタ 365"/>
        <xdr:cNvCxnSpPr/>
      </xdr:nvCxnSpPr>
      <xdr:spPr>
        <a:xfrm>
          <a:off x="3098800" y="13481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117856</xdr:rowOff>
    </xdr:to>
    <xdr:cxnSp macro="">
      <xdr:nvCxnSpPr>
        <xdr:cNvPr id="369" name="直線コネクタ 368"/>
        <xdr:cNvCxnSpPr/>
      </xdr:nvCxnSpPr>
      <xdr:spPr>
        <a:xfrm flipV="1">
          <a:off x="2209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117856</xdr:rowOff>
    </xdr:to>
    <xdr:cxnSp macro="">
      <xdr:nvCxnSpPr>
        <xdr:cNvPr id="372" name="直線コネクタ 371"/>
        <xdr:cNvCxnSpPr/>
      </xdr:nvCxnSpPr>
      <xdr:spPr>
        <a:xfrm>
          <a:off x="1320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2" name="円/楕円 381"/>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3"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4" name="円/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6" name="円/楕円 385"/>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87" name="テキスト ボックス 386"/>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8" name="円/楕円 387"/>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89" name="テキスト ボックス 388"/>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0" name="円/楕円 389"/>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91" name="テキスト ボックス 390"/>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公債費以外で見た場合、類似団体平均を下回っているが、補助費</a:t>
          </a:r>
          <a:r>
            <a:rPr lang="ja-JP" altLang="en-US" sz="1200" b="0" i="0" baseline="0">
              <a:solidFill>
                <a:schemeClr val="dk1"/>
              </a:solidFill>
              <a:latin typeface="+mn-ea"/>
              <a:ea typeface="+mn-ea"/>
              <a:cs typeface="+mn-cs"/>
            </a:rPr>
            <a:t>や</a:t>
          </a:r>
          <a:r>
            <a:rPr lang="ja-JP" altLang="ja-JP" sz="1200" b="0" i="0" baseline="0">
              <a:solidFill>
                <a:schemeClr val="dk1"/>
              </a:solidFill>
              <a:latin typeface="+mn-ea"/>
              <a:ea typeface="+mn-ea"/>
              <a:cs typeface="+mn-cs"/>
            </a:rPr>
            <a:t>繰出金などの割合は高くなっている。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行財政改革による行政の簡素化・効率化、補助金の整理適正化、受益者負担の適正化などにより、経常経費の削減に努める。</a:t>
          </a:r>
          <a:endParaRPr lang="ja-JP" altLang="ja-JP" sz="1200">
            <a:solidFill>
              <a:schemeClr val="dk1"/>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74</xdr:row>
      <xdr:rowOff>157480</xdr:rowOff>
    </xdr:to>
    <xdr:cxnSp macro="">
      <xdr:nvCxnSpPr>
        <xdr:cNvPr id="424" name="直線コネクタ 423"/>
        <xdr:cNvCxnSpPr/>
      </xdr:nvCxnSpPr>
      <xdr:spPr>
        <a:xfrm>
          <a:off x="15671800" y="12799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111760</xdr:rowOff>
    </xdr:from>
    <xdr:to>
      <xdr:col>22</xdr:col>
      <xdr:colOff>565150</xdr:colOff>
      <xdr:row>75</xdr:row>
      <xdr:rowOff>35560</xdr:rowOff>
    </xdr:to>
    <xdr:cxnSp macro="">
      <xdr:nvCxnSpPr>
        <xdr:cNvPr id="427" name="直線コネクタ 426"/>
        <xdr:cNvCxnSpPr/>
      </xdr:nvCxnSpPr>
      <xdr:spPr>
        <a:xfrm flipV="1">
          <a:off x="14782800" y="127990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35560</xdr:rowOff>
    </xdr:to>
    <xdr:cxnSp macro="">
      <xdr:nvCxnSpPr>
        <xdr:cNvPr id="430" name="直線コネクタ 429"/>
        <xdr:cNvCxnSpPr/>
      </xdr:nvCxnSpPr>
      <xdr:spPr>
        <a:xfrm>
          <a:off x="13893800" y="12867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8890</xdr:rowOff>
    </xdr:to>
    <xdr:cxnSp macro="">
      <xdr:nvCxnSpPr>
        <xdr:cNvPr id="433" name="直線コネクタ 432"/>
        <xdr:cNvCxnSpPr/>
      </xdr:nvCxnSpPr>
      <xdr:spPr>
        <a:xfrm>
          <a:off x="13004800" y="12814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106680</xdr:rowOff>
    </xdr:from>
    <xdr:to>
      <xdr:col>24</xdr:col>
      <xdr:colOff>82550</xdr:colOff>
      <xdr:row>75</xdr:row>
      <xdr:rowOff>36830</xdr:rowOff>
    </xdr:to>
    <xdr:sp macro="" textlink="">
      <xdr:nvSpPr>
        <xdr:cNvPr id="443" name="円/楕円 442"/>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123207</xdr:rowOff>
    </xdr:from>
    <xdr:ext cx="762000" cy="259045"/>
    <xdr:sp macro="" textlink="">
      <xdr:nvSpPr>
        <xdr:cNvPr id="444"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5" name="円/楕円 444"/>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46" name="テキスト ボックス 445"/>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47" name="円/楕円 446"/>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48" name="テキスト ボックス 447"/>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49" name="円/楕円 448"/>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50" name="テキスト ボックス 449"/>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1" name="円/楕円 450"/>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2" name="テキスト ボックス 451"/>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愛媛県宇和島市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171082</xdr:rowOff>
    </xdr:from>
    <xdr:to>
      <xdr:col>4</xdr:col>
      <xdr:colOff>1117600</xdr:colOff>
      <xdr:row>16</xdr:row>
      <xdr:rowOff>85928</xdr:rowOff>
    </xdr:to>
    <xdr:cxnSp macro="">
      <xdr:nvCxnSpPr>
        <xdr:cNvPr id="52" name="直線コネクタ 51"/>
        <xdr:cNvCxnSpPr/>
      </xdr:nvCxnSpPr>
      <xdr:spPr bwMode="auto">
        <a:xfrm flipV="1">
          <a:off x="5003800" y="2790457"/>
          <a:ext cx="6477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19471</xdr:rowOff>
    </xdr:from>
    <xdr:to>
      <xdr:col>4</xdr:col>
      <xdr:colOff>469900</xdr:colOff>
      <xdr:row>16</xdr:row>
      <xdr:rowOff>85928</xdr:rowOff>
    </xdr:to>
    <xdr:cxnSp macro="">
      <xdr:nvCxnSpPr>
        <xdr:cNvPr id="55" name="直線コネクタ 54"/>
        <xdr:cNvCxnSpPr/>
      </xdr:nvCxnSpPr>
      <xdr:spPr bwMode="auto">
        <a:xfrm>
          <a:off x="4305300" y="2810296"/>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136710</xdr:rowOff>
    </xdr:from>
    <xdr:to>
      <xdr:col>3</xdr:col>
      <xdr:colOff>904875</xdr:colOff>
      <xdr:row>16</xdr:row>
      <xdr:rowOff>19471</xdr:rowOff>
    </xdr:to>
    <xdr:cxnSp macro="">
      <xdr:nvCxnSpPr>
        <xdr:cNvPr id="58" name="直線コネクタ 57"/>
        <xdr:cNvCxnSpPr/>
      </xdr:nvCxnSpPr>
      <xdr:spPr bwMode="auto">
        <a:xfrm>
          <a:off x="3606800" y="2756085"/>
          <a:ext cx="6985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136710</xdr:rowOff>
    </xdr:from>
    <xdr:to>
      <xdr:col>3</xdr:col>
      <xdr:colOff>206375</xdr:colOff>
      <xdr:row>15</xdr:row>
      <xdr:rowOff>161791</xdr:rowOff>
    </xdr:to>
    <xdr:cxnSp macro="">
      <xdr:nvCxnSpPr>
        <xdr:cNvPr id="61" name="直線コネクタ 60"/>
        <xdr:cNvCxnSpPr/>
      </xdr:nvCxnSpPr>
      <xdr:spPr bwMode="auto">
        <a:xfrm flipV="1">
          <a:off x="2908300" y="2756085"/>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120282</xdr:rowOff>
    </xdr:from>
    <xdr:to>
      <xdr:col>5</xdr:col>
      <xdr:colOff>34925</xdr:colOff>
      <xdr:row>16</xdr:row>
      <xdr:rowOff>50432</xdr:rowOff>
    </xdr:to>
    <xdr:sp macro="" textlink="">
      <xdr:nvSpPr>
        <xdr:cNvPr id="71" name="円/楕円 70"/>
        <xdr:cNvSpPr/>
      </xdr:nvSpPr>
      <xdr:spPr bwMode="auto">
        <a:xfrm>
          <a:off x="56007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136809</xdr:rowOff>
    </xdr:from>
    <xdr:ext cx="762000" cy="259045"/>
    <xdr:sp macro="" textlink="">
      <xdr:nvSpPr>
        <xdr:cNvPr id="72" name="人口1人当たり決算額の推移該当値テキスト130"/>
        <xdr:cNvSpPr txBox="1"/>
      </xdr:nvSpPr>
      <xdr:spPr>
        <a:xfrm>
          <a:off x="5740400" y="258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90,217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35128</xdr:rowOff>
    </xdr:from>
    <xdr:to>
      <xdr:col>4</xdr:col>
      <xdr:colOff>520700</xdr:colOff>
      <xdr:row>16</xdr:row>
      <xdr:rowOff>136728</xdr:rowOff>
    </xdr:to>
    <xdr:sp macro="" textlink="">
      <xdr:nvSpPr>
        <xdr:cNvPr id="73" name="円/楕円 72"/>
        <xdr:cNvSpPr/>
      </xdr:nvSpPr>
      <xdr:spPr bwMode="auto">
        <a:xfrm>
          <a:off x="4953000" y="28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146905</xdr:rowOff>
    </xdr:from>
    <xdr:ext cx="736600" cy="259045"/>
    <xdr:sp macro="" textlink="">
      <xdr:nvSpPr>
        <xdr:cNvPr id="74" name="テキスト ボックス 73"/>
        <xdr:cNvSpPr txBox="1"/>
      </xdr:nvSpPr>
      <xdr:spPr>
        <a:xfrm>
          <a:off x="4622800" y="259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140121</xdr:rowOff>
    </xdr:from>
    <xdr:to>
      <xdr:col>3</xdr:col>
      <xdr:colOff>955675</xdr:colOff>
      <xdr:row>16</xdr:row>
      <xdr:rowOff>70271</xdr:rowOff>
    </xdr:to>
    <xdr:sp macro="" textlink="">
      <xdr:nvSpPr>
        <xdr:cNvPr id="75" name="円/楕円 74"/>
        <xdr:cNvSpPr/>
      </xdr:nvSpPr>
      <xdr:spPr bwMode="auto">
        <a:xfrm>
          <a:off x="4254500" y="275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80448</xdr:rowOff>
    </xdr:from>
    <xdr:ext cx="762000" cy="259045"/>
    <xdr:sp macro="" textlink="">
      <xdr:nvSpPr>
        <xdr:cNvPr id="76" name="テキスト ボックス 75"/>
        <xdr:cNvSpPr txBox="1"/>
      </xdr:nvSpPr>
      <xdr:spPr>
        <a:xfrm>
          <a:off x="3924300" y="252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85910</xdr:rowOff>
    </xdr:from>
    <xdr:to>
      <xdr:col>3</xdr:col>
      <xdr:colOff>257175</xdr:colOff>
      <xdr:row>16</xdr:row>
      <xdr:rowOff>16060</xdr:rowOff>
    </xdr:to>
    <xdr:sp macro="" textlink="">
      <xdr:nvSpPr>
        <xdr:cNvPr id="77" name="円/楕円 76"/>
        <xdr:cNvSpPr/>
      </xdr:nvSpPr>
      <xdr:spPr bwMode="auto">
        <a:xfrm>
          <a:off x="3556000" y="270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26237</xdr:rowOff>
    </xdr:from>
    <xdr:ext cx="762000" cy="259045"/>
    <xdr:sp macro="" textlink="">
      <xdr:nvSpPr>
        <xdr:cNvPr id="78" name="テキスト ボックス 77"/>
        <xdr:cNvSpPr txBox="1"/>
      </xdr:nvSpPr>
      <xdr:spPr>
        <a:xfrm>
          <a:off x="3225800" y="247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92,322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110991</xdr:rowOff>
    </xdr:from>
    <xdr:to>
      <xdr:col>2</xdr:col>
      <xdr:colOff>692150</xdr:colOff>
      <xdr:row>16</xdr:row>
      <xdr:rowOff>41141</xdr:rowOff>
    </xdr:to>
    <xdr:sp macro="" textlink="">
      <xdr:nvSpPr>
        <xdr:cNvPr id="79" name="円/楕円 78"/>
        <xdr:cNvSpPr/>
      </xdr:nvSpPr>
      <xdr:spPr bwMode="auto">
        <a:xfrm>
          <a:off x="2857500" y="273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51318</xdr:rowOff>
    </xdr:from>
    <xdr:ext cx="762000" cy="259045"/>
    <xdr:sp macro="" textlink="">
      <xdr:nvSpPr>
        <xdr:cNvPr id="80" name="テキスト ボックス 79"/>
        <xdr:cNvSpPr txBox="1"/>
      </xdr:nvSpPr>
      <xdr:spPr>
        <a:xfrm>
          <a:off x="2527300" y="249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142773</xdr:rowOff>
    </xdr:from>
    <xdr:to>
      <xdr:col>4</xdr:col>
      <xdr:colOff>1117600</xdr:colOff>
      <xdr:row>35</xdr:row>
      <xdr:rowOff>229470</xdr:rowOff>
    </xdr:to>
    <xdr:cxnSp macro="">
      <xdr:nvCxnSpPr>
        <xdr:cNvPr id="113" name="直線コネクタ 112"/>
        <xdr:cNvCxnSpPr/>
      </xdr:nvCxnSpPr>
      <xdr:spPr bwMode="auto">
        <a:xfrm>
          <a:off x="5003800" y="6753123"/>
          <a:ext cx="647700" cy="8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214247</xdr:rowOff>
    </xdr:from>
    <xdr:ext cx="762000" cy="259045"/>
    <xdr:sp macro="" textlink="">
      <xdr:nvSpPr>
        <xdr:cNvPr id="114" name="人口1人当たり決算額の推移平均値テキスト445"/>
        <xdr:cNvSpPr txBox="1"/>
      </xdr:nvSpPr>
      <xdr:spPr>
        <a:xfrm>
          <a:off x="5740400" y="6824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83451</xdr:rowOff>
    </xdr:from>
    <xdr:to>
      <xdr:col>4</xdr:col>
      <xdr:colOff>469900</xdr:colOff>
      <xdr:row>35</xdr:row>
      <xdr:rowOff>142773</xdr:rowOff>
    </xdr:to>
    <xdr:cxnSp macro="">
      <xdr:nvCxnSpPr>
        <xdr:cNvPr id="116" name="直線コネクタ 115"/>
        <xdr:cNvCxnSpPr/>
      </xdr:nvCxnSpPr>
      <xdr:spPr bwMode="auto">
        <a:xfrm>
          <a:off x="4305300" y="6693801"/>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325863</xdr:rowOff>
    </xdr:from>
    <xdr:to>
      <xdr:col>3</xdr:col>
      <xdr:colOff>904875</xdr:colOff>
      <xdr:row>35</xdr:row>
      <xdr:rowOff>83451</xdr:rowOff>
    </xdr:to>
    <xdr:cxnSp macro="">
      <xdr:nvCxnSpPr>
        <xdr:cNvPr id="119" name="直線コネクタ 118"/>
        <xdr:cNvCxnSpPr/>
      </xdr:nvCxnSpPr>
      <xdr:spPr bwMode="auto">
        <a:xfrm>
          <a:off x="3606800" y="6593313"/>
          <a:ext cx="698500" cy="10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311500</xdr:rowOff>
    </xdr:from>
    <xdr:to>
      <xdr:col>3</xdr:col>
      <xdr:colOff>206375</xdr:colOff>
      <xdr:row>34</xdr:row>
      <xdr:rowOff>325863</xdr:rowOff>
    </xdr:to>
    <xdr:cxnSp macro="">
      <xdr:nvCxnSpPr>
        <xdr:cNvPr id="122" name="直線コネクタ 121"/>
        <xdr:cNvCxnSpPr/>
      </xdr:nvCxnSpPr>
      <xdr:spPr bwMode="auto">
        <a:xfrm>
          <a:off x="2908300" y="6578950"/>
          <a:ext cx="6985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178670</xdr:rowOff>
    </xdr:from>
    <xdr:to>
      <xdr:col>5</xdr:col>
      <xdr:colOff>34925</xdr:colOff>
      <xdr:row>35</xdr:row>
      <xdr:rowOff>280270</xdr:rowOff>
    </xdr:to>
    <xdr:sp macro="" textlink="">
      <xdr:nvSpPr>
        <xdr:cNvPr id="132" name="円/楕円 131"/>
        <xdr:cNvSpPr/>
      </xdr:nvSpPr>
      <xdr:spPr bwMode="auto">
        <a:xfrm>
          <a:off x="5600700" y="678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23747</xdr:rowOff>
    </xdr:from>
    <xdr:ext cx="762000" cy="259045"/>
    <xdr:sp macro="" textlink="">
      <xdr:nvSpPr>
        <xdr:cNvPr id="133" name="人口1人当たり決算額の推移該当値テキスト445"/>
        <xdr:cNvSpPr txBox="1"/>
      </xdr:nvSpPr>
      <xdr:spPr>
        <a:xfrm>
          <a:off x="5740400" y="663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91973</xdr:rowOff>
    </xdr:from>
    <xdr:to>
      <xdr:col>4</xdr:col>
      <xdr:colOff>520700</xdr:colOff>
      <xdr:row>35</xdr:row>
      <xdr:rowOff>193573</xdr:rowOff>
    </xdr:to>
    <xdr:sp macro="" textlink="">
      <xdr:nvSpPr>
        <xdr:cNvPr id="134" name="円/楕円 133"/>
        <xdr:cNvSpPr/>
      </xdr:nvSpPr>
      <xdr:spPr bwMode="auto">
        <a:xfrm>
          <a:off x="4953000" y="670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203750</xdr:rowOff>
    </xdr:from>
    <xdr:ext cx="736600" cy="259045"/>
    <xdr:sp macro="" textlink="">
      <xdr:nvSpPr>
        <xdr:cNvPr id="135" name="テキスト ボックス 134"/>
        <xdr:cNvSpPr txBox="1"/>
      </xdr:nvSpPr>
      <xdr:spPr>
        <a:xfrm>
          <a:off x="4622800" y="64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32651</xdr:rowOff>
    </xdr:from>
    <xdr:to>
      <xdr:col>3</xdr:col>
      <xdr:colOff>955675</xdr:colOff>
      <xdr:row>35</xdr:row>
      <xdr:rowOff>134251</xdr:rowOff>
    </xdr:to>
    <xdr:sp macro="" textlink="">
      <xdr:nvSpPr>
        <xdr:cNvPr id="136" name="円/楕円 135"/>
        <xdr:cNvSpPr/>
      </xdr:nvSpPr>
      <xdr:spPr bwMode="auto">
        <a:xfrm>
          <a:off x="4254500" y="664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144429</xdr:rowOff>
    </xdr:from>
    <xdr:ext cx="762000" cy="259045"/>
    <xdr:sp macro="" textlink="">
      <xdr:nvSpPr>
        <xdr:cNvPr id="137" name="テキスト ボックス 136"/>
        <xdr:cNvSpPr txBox="1"/>
      </xdr:nvSpPr>
      <xdr:spPr>
        <a:xfrm>
          <a:off x="3924300" y="641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275063</xdr:rowOff>
    </xdr:from>
    <xdr:to>
      <xdr:col>3</xdr:col>
      <xdr:colOff>257175</xdr:colOff>
      <xdr:row>35</xdr:row>
      <xdr:rowOff>33763</xdr:rowOff>
    </xdr:to>
    <xdr:sp macro="" textlink="">
      <xdr:nvSpPr>
        <xdr:cNvPr id="138" name="円/楕円 137"/>
        <xdr:cNvSpPr/>
      </xdr:nvSpPr>
      <xdr:spPr bwMode="auto">
        <a:xfrm>
          <a:off x="3556000" y="654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43940</xdr:rowOff>
    </xdr:from>
    <xdr:ext cx="762000" cy="259045"/>
    <xdr:sp macro="" textlink="">
      <xdr:nvSpPr>
        <xdr:cNvPr id="139" name="テキスト ボックス 138"/>
        <xdr:cNvSpPr txBox="1"/>
      </xdr:nvSpPr>
      <xdr:spPr>
        <a:xfrm>
          <a:off x="3225800" y="6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260700</xdr:rowOff>
    </xdr:from>
    <xdr:to>
      <xdr:col>2</xdr:col>
      <xdr:colOff>692150</xdr:colOff>
      <xdr:row>35</xdr:row>
      <xdr:rowOff>19400</xdr:rowOff>
    </xdr:to>
    <xdr:sp macro="" textlink="">
      <xdr:nvSpPr>
        <xdr:cNvPr id="140" name="円/楕円 139"/>
        <xdr:cNvSpPr/>
      </xdr:nvSpPr>
      <xdr:spPr bwMode="auto">
        <a:xfrm>
          <a:off x="2857500" y="65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29576</xdr:rowOff>
    </xdr:from>
    <xdr:ext cx="762000" cy="259045"/>
    <xdr:sp macro="" textlink="">
      <xdr:nvSpPr>
        <xdr:cNvPr id="141" name="テキスト ボックス 140"/>
        <xdr:cNvSpPr txBox="1"/>
      </xdr:nvSpPr>
      <xdr:spPr>
        <a:xfrm>
          <a:off x="2527300" y="629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ＭＳ ゴシック" pitchFamily="49" charset="-128"/>
              <a:ea typeface="ＭＳ ゴシック" pitchFamily="49" charset="-128"/>
              <a:cs typeface="+mn-cs"/>
            </a:rPr>
            <a:t>合併後の危機的財政状況からの脱却を目的に、第１次</a:t>
          </a:r>
          <a:r>
            <a:rPr lang="ja-JP" altLang="en-US" sz="1100" b="0" i="0" baseline="0">
              <a:solidFill>
                <a:schemeClr val="dk1"/>
              </a:solidFill>
              <a:latin typeface="ＭＳ ゴシック" pitchFamily="49" charset="-128"/>
              <a:ea typeface="ＭＳ ゴシック" pitchFamily="49" charset="-128"/>
              <a:cs typeface="+mn-cs"/>
            </a:rPr>
            <a:t>及び第</a:t>
          </a:r>
          <a:r>
            <a:rPr lang="en-US" altLang="ja-JP" sz="1100" b="0" i="0" baseline="0">
              <a:solidFill>
                <a:schemeClr val="dk1"/>
              </a:solidFill>
              <a:latin typeface="ＭＳ ゴシック" pitchFamily="49" charset="-128"/>
              <a:ea typeface="ＭＳ ゴシック" pitchFamily="49" charset="-128"/>
              <a:cs typeface="+mn-cs"/>
            </a:rPr>
            <a:t>2</a:t>
          </a:r>
          <a:r>
            <a:rPr lang="ja-JP" altLang="en-US" sz="1100" b="0" i="0" baseline="0">
              <a:solidFill>
                <a:schemeClr val="dk1"/>
              </a:solidFill>
              <a:latin typeface="ＭＳ ゴシック" pitchFamily="49" charset="-128"/>
              <a:ea typeface="ＭＳ ゴシック" pitchFamily="49" charset="-128"/>
              <a:cs typeface="+mn-cs"/>
            </a:rPr>
            <a:t>次</a:t>
          </a:r>
          <a:r>
            <a:rPr lang="ja-JP" altLang="ja-JP" sz="1100" b="0" i="0" baseline="0">
              <a:solidFill>
                <a:schemeClr val="dk1"/>
              </a:solidFill>
              <a:latin typeface="ＭＳ ゴシック" pitchFamily="49" charset="-128"/>
              <a:ea typeface="ＭＳ ゴシック" pitchFamily="49" charset="-128"/>
              <a:cs typeface="+mn-cs"/>
            </a:rPr>
            <a:t>行政改革大綱を策定し、歳出全般の見直しによる経費削減とともに、部・課等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100" b="0" i="0" baseline="0">
              <a:solidFill>
                <a:schemeClr val="dk1"/>
              </a:solidFill>
              <a:latin typeface="ＭＳ ゴシック" pitchFamily="49" charset="-128"/>
              <a:ea typeface="ＭＳ ゴシック" pitchFamily="49" charset="-128"/>
              <a:cs typeface="+mn-cs"/>
            </a:rPr>
            <a:t>4</a:t>
          </a:r>
          <a:r>
            <a:rPr lang="ja-JP" altLang="ja-JP" sz="1100" b="0" i="0" baseline="0">
              <a:solidFill>
                <a:schemeClr val="dk1"/>
              </a:solidFill>
              <a:latin typeface="ＭＳ ゴシック" pitchFamily="49" charset="-128"/>
              <a:ea typeface="ＭＳ ゴシック" pitchFamily="49" charset="-128"/>
              <a:cs typeface="+mn-cs"/>
            </a:rPr>
            <a:t>年間で</a:t>
          </a:r>
          <a:r>
            <a:rPr lang="en-US" altLang="ja-JP" sz="1100" b="0" i="0" baseline="0">
              <a:solidFill>
                <a:schemeClr val="dk1"/>
              </a:solidFill>
              <a:latin typeface="ＭＳ ゴシック" pitchFamily="49" charset="-128"/>
              <a:ea typeface="ＭＳ ゴシック" pitchFamily="49" charset="-128"/>
              <a:cs typeface="+mn-cs"/>
            </a:rPr>
            <a:t>8.66</a:t>
          </a:r>
          <a:r>
            <a:rPr lang="ja-JP" altLang="ja-JP" sz="1100" b="0" i="0" baseline="0">
              <a:solidFill>
                <a:schemeClr val="dk1"/>
              </a:solidFill>
              <a:latin typeface="ＭＳ ゴシック" pitchFamily="49" charset="-128"/>
              <a:ea typeface="ＭＳ ゴシック" pitchFamily="49" charset="-128"/>
              <a:cs typeface="+mn-cs"/>
            </a:rPr>
            <a:t>％増、平成</a:t>
          </a:r>
          <a:r>
            <a:rPr lang="en-US" altLang="ja-JP" sz="1100" b="0" i="0" baseline="0">
              <a:solidFill>
                <a:schemeClr val="dk1"/>
              </a:solidFill>
              <a:latin typeface="ＭＳ ゴシック" pitchFamily="49" charset="-128"/>
              <a:ea typeface="ＭＳ ゴシック" pitchFamily="49" charset="-128"/>
              <a:cs typeface="+mn-cs"/>
            </a:rPr>
            <a:t>26</a:t>
          </a:r>
          <a:r>
            <a:rPr lang="ja-JP" altLang="ja-JP" sz="1100" b="0" i="0" baseline="0">
              <a:solidFill>
                <a:schemeClr val="dk1"/>
              </a:solidFill>
              <a:latin typeface="ＭＳ ゴシック" pitchFamily="49" charset="-128"/>
              <a:ea typeface="ＭＳ ゴシック" pitchFamily="49" charset="-128"/>
              <a:cs typeface="+mn-cs"/>
            </a:rPr>
            <a:t>年度末残高は</a:t>
          </a:r>
          <a:r>
            <a:rPr lang="en-US" altLang="ja-JP" sz="1100" b="0" i="0" baseline="0">
              <a:solidFill>
                <a:schemeClr val="dk1"/>
              </a:solidFill>
              <a:latin typeface="ＭＳ ゴシック" pitchFamily="49" charset="-128"/>
              <a:ea typeface="ＭＳ ゴシック" pitchFamily="49" charset="-128"/>
              <a:cs typeface="+mn-cs"/>
            </a:rPr>
            <a:t>5,911</a:t>
          </a:r>
          <a:r>
            <a:rPr lang="ja-JP" altLang="ja-JP" sz="1100" b="0" i="0" baseline="0">
              <a:solidFill>
                <a:schemeClr val="dk1"/>
              </a:solidFill>
              <a:latin typeface="ＭＳ ゴシック" pitchFamily="49" charset="-128"/>
              <a:ea typeface="ＭＳ ゴシック" pitchFamily="49" charset="-128"/>
              <a:cs typeface="+mn-cs"/>
            </a:rPr>
            <a:t>百万円（</a:t>
          </a:r>
          <a:r>
            <a:rPr lang="en-US" altLang="ja-JP" sz="1100" b="0" i="0" baseline="0">
              <a:solidFill>
                <a:schemeClr val="dk1"/>
              </a:solidFill>
              <a:latin typeface="ＭＳ ゴシック" pitchFamily="49" charset="-128"/>
              <a:ea typeface="ＭＳ ゴシック" pitchFamily="49" charset="-128"/>
              <a:cs typeface="+mn-cs"/>
            </a:rPr>
            <a:t>4</a:t>
          </a:r>
          <a:r>
            <a:rPr lang="ja-JP" altLang="ja-JP" sz="1100" b="0" i="0" baseline="0">
              <a:solidFill>
                <a:schemeClr val="dk1"/>
              </a:solidFill>
              <a:latin typeface="ＭＳ ゴシック" pitchFamily="49" charset="-128"/>
              <a:ea typeface="ＭＳ ゴシック" pitchFamily="49" charset="-128"/>
              <a:cs typeface="+mn-cs"/>
            </a:rPr>
            <a:t>年間で</a:t>
          </a:r>
          <a:r>
            <a:rPr lang="en-US" altLang="ja-JP" sz="1100" b="0" i="0" baseline="0">
              <a:solidFill>
                <a:schemeClr val="dk1"/>
              </a:solidFill>
              <a:latin typeface="ＭＳ ゴシック" pitchFamily="49" charset="-128"/>
              <a:ea typeface="ＭＳ ゴシック" pitchFamily="49" charset="-128"/>
              <a:cs typeface="+mn-cs"/>
            </a:rPr>
            <a:t>2,319</a:t>
          </a:r>
          <a:r>
            <a:rPr lang="ja-JP" altLang="ja-JP" sz="1100" b="0" i="0" baseline="0">
              <a:solidFill>
                <a:schemeClr val="dk1"/>
              </a:solidFill>
              <a:latin typeface="ＭＳ ゴシック" pitchFamily="49" charset="-128"/>
              <a:ea typeface="ＭＳ ゴシック" pitchFamily="49" charset="-128"/>
              <a:cs typeface="+mn-cs"/>
            </a:rPr>
            <a:t>百万円、</a:t>
          </a:r>
          <a:r>
            <a:rPr lang="en-US" altLang="ja-JP" sz="1100" b="0" i="0" baseline="0">
              <a:solidFill>
                <a:schemeClr val="dk1"/>
              </a:solidFill>
              <a:latin typeface="ＭＳ ゴシック" pitchFamily="49" charset="-128"/>
              <a:ea typeface="ＭＳ ゴシック" pitchFamily="49" charset="-128"/>
              <a:cs typeface="+mn-cs"/>
            </a:rPr>
            <a:t>64.6</a:t>
          </a:r>
          <a:r>
            <a:rPr lang="ja-JP" altLang="ja-JP" sz="1100" b="0" i="0" baseline="0">
              <a:solidFill>
                <a:schemeClr val="dk1"/>
              </a:solidFill>
              <a:latin typeface="ＭＳ ゴシック" pitchFamily="49" charset="-128"/>
              <a:ea typeface="ＭＳ ゴシック" pitchFamily="49" charset="-128"/>
              <a:cs typeface="+mn-cs"/>
            </a:rPr>
            <a:t>％増）となっている。</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　引き続き、行政改革大綱の方針に基づき、行政の簡素化・効率化などの行財政改革に取り組み、適正水準の維持に努める。</a:t>
          </a:r>
          <a:endParaRPr lang="en-US" altLang="ja-JP" sz="11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財政健全化の取り組みのもと、各会計の赤字解消に努めてきた結果、平成</a:t>
          </a:r>
          <a:r>
            <a:rPr lang="en-US" altLang="ja-JP" sz="1400" b="0" i="0" baseline="0">
              <a:solidFill>
                <a:schemeClr val="dk1"/>
              </a:solidFill>
              <a:latin typeface="ＭＳ ゴシック" pitchFamily="49" charset="-128"/>
              <a:ea typeface="ＭＳ ゴシック" pitchFamily="49" charset="-128"/>
              <a:cs typeface="+mn-cs"/>
            </a:rPr>
            <a:t>26</a:t>
          </a:r>
          <a:r>
            <a:rPr lang="ja-JP" altLang="ja-JP" sz="1400" b="0" i="0" baseline="0">
              <a:solidFill>
                <a:schemeClr val="dk1"/>
              </a:solidFill>
              <a:latin typeface="ＭＳ ゴシック" pitchFamily="49" charset="-128"/>
              <a:ea typeface="ＭＳ ゴシック" pitchFamily="49" charset="-128"/>
              <a:cs typeface="+mn-cs"/>
            </a:rPr>
            <a:t>年度の赤字会計は前年度に引き続き住宅新築資金等貸付事業特別会計のみとなった。</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しかしながら、黒字額の大半を企業会計の資金剰余額が占めているため、病院などの経営状況によっては、赤字額が大幅に増加する可能性もある。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今後も引き続き、公営企業の健全な経営に努め、住宅新築資金等貸付事業特別会計の赤字要因である貸付金の滞納解消を進め、赤字額の縮減を図る。</a:t>
          </a:r>
          <a:endParaRPr lang="en-US" altLang="ja-JP" sz="1400" b="0" i="0" baseline="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350" b="0" i="0" baseline="0">
              <a:solidFill>
                <a:schemeClr val="dk1"/>
              </a:solidFill>
              <a:latin typeface="ＭＳ ゴシック" pitchFamily="49" charset="-128"/>
              <a:ea typeface="ＭＳ ゴシック" pitchFamily="49" charset="-128"/>
              <a:cs typeface="+mn-cs"/>
            </a:rPr>
            <a:t>実質公債費比率の分子が</a:t>
          </a:r>
          <a:r>
            <a:rPr lang="en-US" altLang="ja-JP" sz="1350" b="0" i="0" baseline="0">
              <a:solidFill>
                <a:schemeClr val="dk1"/>
              </a:solidFill>
              <a:latin typeface="ＭＳ ゴシック" pitchFamily="49" charset="-128"/>
              <a:ea typeface="ＭＳ ゴシック" pitchFamily="49" charset="-128"/>
              <a:cs typeface="+mn-cs"/>
            </a:rPr>
            <a:t>4</a:t>
          </a:r>
          <a:r>
            <a:rPr lang="ja-JP" altLang="ja-JP" sz="1350" b="0" i="0" baseline="0">
              <a:solidFill>
                <a:schemeClr val="dk1"/>
              </a:solidFill>
              <a:latin typeface="ＭＳ ゴシック" pitchFamily="49" charset="-128"/>
              <a:ea typeface="ＭＳ ゴシック" pitchFamily="49" charset="-128"/>
              <a:cs typeface="+mn-cs"/>
            </a:rPr>
            <a:t>年間で</a:t>
          </a:r>
          <a:r>
            <a:rPr lang="en-US" altLang="ja-JP" sz="1350" b="0" i="0" baseline="0">
              <a:solidFill>
                <a:schemeClr val="dk1"/>
              </a:solidFill>
              <a:latin typeface="ＭＳ ゴシック" pitchFamily="49" charset="-128"/>
              <a:ea typeface="ＭＳ ゴシック" pitchFamily="49" charset="-128"/>
              <a:cs typeface="+mn-cs"/>
            </a:rPr>
            <a:t>1,247</a:t>
          </a:r>
          <a:r>
            <a:rPr lang="ja-JP" altLang="ja-JP" sz="1350" b="0" i="0" baseline="0">
              <a:solidFill>
                <a:schemeClr val="dk1"/>
              </a:solidFill>
              <a:latin typeface="ＭＳ ゴシック" pitchFamily="49" charset="-128"/>
              <a:ea typeface="ＭＳ ゴシック" pitchFamily="49" charset="-128"/>
              <a:cs typeface="+mn-cs"/>
            </a:rPr>
            <a:t>百万円減少し、実質公債費比率は低下傾向にある。</a:t>
          </a:r>
          <a:endParaRPr lang="en-US" altLang="ja-JP" sz="1350" b="0" i="0" baseline="0">
            <a:solidFill>
              <a:schemeClr val="dk1"/>
            </a:solidFill>
            <a:latin typeface="ＭＳ ゴシック" pitchFamily="49" charset="-128"/>
            <a:ea typeface="ＭＳ ゴシック" pitchFamily="49" charset="-128"/>
            <a:cs typeface="+mn-cs"/>
          </a:endParaRPr>
        </a:p>
        <a:p>
          <a:pPr rtl="0" fontAlgn="base"/>
          <a:r>
            <a:rPr lang="ja-JP" altLang="ja-JP" sz="1350" b="0" i="0" baseline="0">
              <a:solidFill>
                <a:schemeClr val="dk1"/>
              </a:solidFill>
              <a:latin typeface="ＭＳ ゴシック" pitchFamily="49" charset="-128"/>
              <a:ea typeface="ＭＳ ゴシック" pitchFamily="49" charset="-128"/>
              <a:cs typeface="+mn-cs"/>
            </a:rPr>
            <a:t>　これは近年実施してきた既発債の繰上償還の影響により、元利償還金が抑制されてきたことが一因である。</a:t>
          </a:r>
          <a:endParaRPr lang="en-US" altLang="ja-JP" sz="1350" b="0" i="0" baseline="0">
            <a:solidFill>
              <a:schemeClr val="dk1"/>
            </a:solidFill>
            <a:latin typeface="ＭＳ ゴシック" pitchFamily="49" charset="-128"/>
            <a:ea typeface="ＭＳ ゴシック" pitchFamily="49" charset="-128"/>
            <a:cs typeface="+mn-cs"/>
          </a:endParaRPr>
        </a:p>
        <a:p>
          <a:pPr rtl="0" fontAlgn="base"/>
          <a:r>
            <a:rPr lang="ja-JP" altLang="ja-JP" sz="1350" b="0" i="0" baseline="0">
              <a:solidFill>
                <a:schemeClr val="dk1"/>
              </a:solidFill>
              <a:latin typeface="ＭＳ ゴシック" pitchFamily="49" charset="-128"/>
              <a:ea typeface="ＭＳ ゴシック" pitchFamily="49" charset="-128"/>
              <a:cs typeface="+mn-cs"/>
            </a:rPr>
            <a:t>　また、過疎対策事業債や合併特例債など交付税措置率の有利な地方債を活用することにより、算入公債費等が増加したことなども影響している。</a:t>
          </a:r>
          <a:endParaRPr lang="en-US" altLang="ja-JP" sz="1350" b="0" i="0" baseline="0">
            <a:solidFill>
              <a:schemeClr val="dk1"/>
            </a:solidFill>
            <a:latin typeface="ＭＳ ゴシック" pitchFamily="49" charset="-128"/>
            <a:ea typeface="ＭＳ ゴシック" pitchFamily="49" charset="-128"/>
            <a:cs typeface="+mn-cs"/>
          </a:endParaRPr>
        </a:p>
        <a:p>
          <a:r>
            <a:rPr lang="ja-JP" altLang="ja-JP" sz="1350" b="0" i="0" baseline="0">
              <a:solidFill>
                <a:schemeClr val="dk1"/>
              </a:solidFill>
              <a:latin typeface="ＭＳ ゴシック" pitchFamily="49" charset="-128"/>
              <a:ea typeface="ＭＳ ゴシック" pitchFamily="49" charset="-128"/>
              <a:cs typeface="+mn-cs"/>
            </a:rPr>
            <a:t>　引き続き、中長期財政計画等に基づいた計画的な地方債の発行・抑制に努め、今後も過重な負担とならないよう、元利償還金等の縮減を図っていく。</a:t>
          </a:r>
          <a:endParaRPr kumimoji="1" lang="ja-JP" altLang="en-US"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ＭＳ ゴシック" pitchFamily="49" charset="-128"/>
              <a:ea typeface="ＭＳ ゴシック" pitchFamily="49" charset="-128"/>
              <a:cs typeface="+mn-cs"/>
            </a:rPr>
            <a:t>　</a:t>
          </a:r>
          <a:r>
            <a:rPr lang="ja-JP" altLang="ja-JP" sz="1300" b="0" i="0" baseline="0">
              <a:solidFill>
                <a:schemeClr val="dk1"/>
              </a:solidFill>
              <a:latin typeface="ＭＳ ゴシック" pitchFamily="49" charset="-128"/>
              <a:ea typeface="ＭＳ ゴシック" pitchFamily="49" charset="-128"/>
              <a:cs typeface="+mn-cs"/>
            </a:rPr>
            <a:t>近年実施してきた既発債の繰上償還や新発債の発行抑制により、地方債残高は減少傾向にあり（</a:t>
          </a:r>
          <a:r>
            <a:rPr lang="en-US" altLang="ja-JP" sz="1300" b="0" i="0" baseline="0">
              <a:solidFill>
                <a:schemeClr val="dk1"/>
              </a:solidFill>
              <a:latin typeface="ＭＳ ゴシック" pitchFamily="49" charset="-128"/>
              <a:ea typeface="ＭＳ ゴシック" pitchFamily="49" charset="-128"/>
              <a:cs typeface="+mn-cs"/>
            </a:rPr>
            <a:t>4</a:t>
          </a:r>
          <a:r>
            <a:rPr lang="ja-JP" altLang="ja-JP" sz="1300" b="0" i="0" baseline="0">
              <a:solidFill>
                <a:schemeClr val="dk1"/>
              </a:solidFill>
              <a:latin typeface="ＭＳ ゴシック" pitchFamily="49" charset="-128"/>
              <a:ea typeface="ＭＳ ゴシック" pitchFamily="49" charset="-128"/>
              <a:cs typeface="+mn-cs"/>
            </a:rPr>
            <a:t>年間で</a:t>
          </a:r>
          <a:r>
            <a:rPr lang="en-US" altLang="ja-JP" sz="1300" b="0" i="0" baseline="0">
              <a:solidFill>
                <a:schemeClr val="dk1"/>
              </a:solidFill>
              <a:latin typeface="ＭＳ ゴシック" pitchFamily="49" charset="-128"/>
              <a:ea typeface="ＭＳ ゴシック" pitchFamily="49" charset="-128"/>
              <a:cs typeface="+mn-cs"/>
            </a:rPr>
            <a:t>9,410</a:t>
          </a:r>
          <a:r>
            <a:rPr lang="ja-JP" altLang="ja-JP" sz="1300" b="0" i="0" baseline="0">
              <a:solidFill>
                <a:schemeClr val="dk1"/>
              </a:solidFill>
              <a:latin typeface="ＭＳ ゴシック" pitchFamily="49" charset="-128"/>
              <a:ea typeface="ＭＳ ゴシック" pitchFamily="49" charset="-128"/>
              <a:cs typeface="+mn-cs"/>
            </a:rPr>
            <a:t>百万円、</a:t>
          </a:r>
          <a:r>
            <a:rPr lang="en-US" altLang="ja-JP" sz="1300" b="0" i="0" baseline="0">
              <a:solidFill>
                <a:schemeClr val="dk1"/>
              </a:solidFill>
              <a:latin typeface="ＭＳ ゴシック" pitchFamily="49" charset="-128"/>
              <a:ea typeface="ＭＳ ゴシック" pitchFamily="49" charset="-128"/>
              <a:cs typeface="+mn-cs"/>
            </a:rPr>
            <a:t>21.8</a:t>
          </a:r>
          <a:r>
            <a:rPr lang="ja-JP" altLang="ja-JP" sz="1300" b="0" i="0" baseline="0">
              <a:solidFill>
                <a:schemeClr val="dk1"/>
              </a:solidFill>
              <a:latin typeface="ＭＳ ゴシック" pitchFamily="49" charset="-128"/>
              <a:ea typeface="ＭＳ ゴシック" pitchFamily="49" charset="-128"/>
              <a:cs typeface="+mn-cs"/>
            </a:rPr>
            <a:t>％減）、退職手当負担見込額も、対象職員数の減により減少傾向にある。</a:t>
          </a:r>
          <a:endParaRPr lang="en-US" altLang="ja-JP" sz="1300" b="0" i="0" baseline="0">
            <a:solidFill>
              <a:schemeClr val="dk1"/>
            </a:solidFill>
            <a:latin typeface="ＭＳ ゴシック" pitchFamily="49" charset="-128"/>
            <a:ea typeface="ＭＳ ゴシック" pitchFamily="49" charset="-128"/>
            <a:cs typeface="+mn-cs"/>
          </a:endParaRPr>
        </a:p>
        <a:p>
          <a:pPr rtl="0" fontAlgn="base"/>
          <a:r>
            <a:rPr lang="ja-JP" altLang="ja-JP" sz="1300" b="0" i="0" baseline="0">
              <a:solidFill>
                <a:schemeClr val="dk1"/>
              </a:solidFill>
              <a:latin typeface="ＭＳ ゴシック" pitchFamily="49" charset="-128"/>
              <a:ea typeface="ＭＳ ゴシック" pitchFamily="49" charset="-128"/>
              <a:cs typeface="+mn-cs"/>
            </a:rPr>
            <a:t>　また、財政調整基金や減債基金の積み立てによる充当可能基金が増加（</a:t>
          </a:r>
          <a:r>
            <a:rPr lang="en-US" altLang="ja-JP" sz="1300" b="0" i="0" baseline="0">
              <a:solidFill>
                <a:schemeClr val="dk1"/>
              </a:solidFill>
              <a:latin typeface="ＭＳ ゴシック" pitchFamily="49" charset="-128"/>
              <a:ea typeface="ＭＳ ゴシック" pitchFamily="49" charset="-128"/>
              <a:cs typeface="+mn-cs"/>
            </a:rPr>
            <a:t>4</a:t>
          </a:r>
          <a:r>
            <a:rPr lang="ja-JP" altLang="ja-JP" sz="1300" b="0" i="0" baseline="0">
              <a:solidFill>
                <a:schemeClr val="dk1"/>
              </a:solidFill>
              <a:latin typeface="ＭＳ ゴシック" pitchFamily="49" charset="-128"/>
              <a:ea typeface="ＭＳ ゴシック" pitchFamily="49" charset="-128"/>
              <a:cs typeface="+mn-cs"/>
            </a:rPr>
            <a:t>年間で</a:t>
          </a:r>
          <a:r>
            <a:rPr lang="en-US" altLang="ja-JP" sz="1300" b="0" i="0" baseline="0">
              <a:solidFill>
                <a:schemeClr val="dk1"/>
              </a:solidFill>
              <a:latin typeface="ＭＳ ゴシック" pitchFamily="49" charset="-128"/>
              <a:ea typeface="ＭＳ ゴシック" pitchFamily="49" charset="-128"/>
              <a:cs typeface="+mn-cs"/>
            </a:rPr>
            <a:t>3,173</a:t>
          </a:r>
          <a:r>
            <a:rPr lang="ja-JP" altLang="ja-JP" sz="1300" b="0" i="0" baseline="0">
              <a:solidFill>
                <a:schemeClr val="dk1"/>
              </a:solidFill>
              <a:latin typeface="ＭＳ ゴシック" pitchFamily="49" charset="-128"/>
              <a:ea typeface="ＭＳ ゴシック" pitchFamily="49" charset="-128"/>
              <a:cs typeface="+mn-cs"/>
            </a:rPr>
            <a:t>百万円、</a:t>
          </a:r>
          <a:r>
            <a:rPr lang="en-US" altLang="ja-JP" sz="1300" b="0" i="0" baseline="0">
              <a:solidFill>
                <a:schemeClr val="dk1"/>
              </a:solidFill>
              <a:latin typeface="ＭＳ ゴシック" pitchFamily="49" charset="-128"/>
              <a:ea typeface="ＭＳ ゴシック" pitchFamily="49" charset="-128"/>
              <a:cs typeface="+mn-cs"/>
            </a:rPr>
            <a:t>63.2</a:t>
          </a:r>
          <a:r>
            <a:rPr lang="ja-JP" altLang="ja-JP" sz="1300" b="0" i="0" baseline="0">
              <a:solidFill>
                <a:schemeClr val="dk1"/>
              </a:solidFill>
              <a:latin typeface="ＭＳ ゴシック" pitchFamily="49" charset="-128"/>
              <a:ea typeface="ＭＳ ゴシック" pitchFamily="49" charset="-128"/>
              <a:cs typeface="+mn-cs"/>
            </a:rPr>
            <a:t>％増）していることなどから、将来負担比率は改善傾向にある。</a:t>
          </a:r>
          <a:endParaRPr lang="en-US" altLang="ja-JP" sz="1300" b="0" i="0" baseline="0">
            <a:solidFill>
              <a:schemeClr val="dk1"/>
            </a:solidFill>
            <a:latin typeface="ＭＳ ゴシック" pitchFamily="49" charset="-128"/>
            <a:ea typeface="ＭＳ ゴシック" pitchFamily="49" charset="-128"/>
            <a:cs typeface="+mn-cs"/>
          </a:endParaRPr>
        </a:p>
        <a:p>
          <a:pPr rtl="0"/>
          <a:r>
            <a:rPr lang="ja-JP" altLang="ja-JP" sz="1300" b="0" i="0" baseline="0">
              <a:solidFill>
                <a:schemeClr val="dk1"/>
              </a:solidFill>
              <a:latin typeface="ＭＳ ゴシック" pitchFamily="49" charset="-128"/>
              <a:ea typeface="ＭＳ ゴシック" pitchFamily="49" charset="-128"/>
              <a:cs typeface="+mn-cs"/>
            </a:rPr>
            <a:t>　指標は類似団体平均を</a:t>
          </a:r>
          <a:r>
            <a:rPr lang="ja-JP" altLang="en-US" sz="1300" b="0" i="0" baseline="0">
              <a:solidFill>
                <a:schemeClr val="dk1"/>
              </a:solidFill>
              <a:latin typeface="ＭＳ ゴシック" pitchFamily="49" charset="-128"/>
              <a:ea typeface="ＭＳ ゴシック" pitchFamily="49" charset="-128"/>
              <a:cs typeface="+mn-cs"/>
            </a:rPr>
            <a:t>下</a:t>
          </a:r>
          <a:r>
            <a:rPr lang="ja-JP" altLang="ja-JP" sz="1300" b="0" i="0" baseline="0">
              <a:solidFill>
                <a:schemeClr val="dk1"/>
              </a:solidFill>
              <a:latin typeface="ＭＳ ゴシック" pitchFamily="49" charset="-128"/>
              <a:ea typeface="ＭＳ ゴシック" pitchFamily="49" charset="-128"/>
              <a:cs typeface="+mn-cs"/>
            </a:rPr>
            <a:t>回って</a:t>
          </a:r>
          <a:r>
            <a:rPr lang="ja-JP" altLang="en-US" sz="1300" b="0" i="0" baseline="0">
              <a:solidFill>
                <a:schemeClr val="dk1"/>
              </a:solidFill>
              <a:latin typeface="ＭＳ ゴシック" pitchFamily="49" charset="-128"/>
              <a:ea typeface="ＭＳ ゴシック" pitchFamily="49" charset="-128"/>
              <a:cs typeface="+mn-cs"/>
            </a:rPr>
            <a:t>いるが</a:t>
          </a:r>
          <a:r>
            <a:rPr lang="ja-JP" altLang="ja-JP" sz="1300" b="0" i="0" baseline="0">
              <a:solidFill>
                <a:schemeClr val="dk1"/>
              </a:solidFill>
              <a:latin typeface="ＭＳ ゴシック" pitchFamily="49" charset="-128"/>
              <a:ea typeface="ＭＳ ゴシック" pitchFamily="49" charset="-128"/>
              <a:cs typeface="+mn-cs"/>
            </a:rPr>
            <a:t>、今後も病院改築事業に係る公営企業債等繰入見込額の増加や広域事務組合でのごみ処理施設整備事業などに伴う組合等負担等見込額の増加</a:t>
          </a:r>
          <a:r>
            <a:rPr lang="ja-JP" altLang="en-US" sz="1300" b="0" i="0" baseline="0">
              <a:solidFill>
                <a:schemeClr val="dk1"/>
              </a:solidFill>
              <a:latin typeface="ＭＳ ゴシック" pitchFamily="49" charset="-128"/>
              <a:ea typeface="ＭＳ ゴシック" pitchFamily="49" charset="-128"/>
              <a:cs typeface="+mn-cs"/>
            </a:rPr>
            <a:t>が</a:t>
          </a:r>
          <a:r>
            <a:rPr lang="ja-JP" altLang="ja-JP" sz="1300" b="0" i="0" baseline="0">
              <a:solidFill>
                <a:schemeClr val="dk1"/>
              </a:solidFill>
              <a:latin typeface="ＭＳ ゴシック" pitchFamily="49" charset="-128"/>
              <a:ea typeface="ＭＳ ゴシック" pitchFamily="49" charset="-128"/>
              <a:cs typeface="+mn-cs"/>
            </a:rPr>
            <a:t>懸念される。引き続き、中長期財政計画等に基づいた計画的な地方債の発行・抑制により、地方債残高の縮減に努めるとともに、市全体の負債が過重とならないよう注意する。</a:t>
          </a:r>
          <a:endParaRPr lang="ja-JP" altLang="ja-JP" sz="1300">
            <a:solidFill>
              <a:schemeClr val="dk1"/>
            </a:solidFill>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43708485</v>
      </c>
      <c r="BO4" s="379"/>
      <c r="BP4" s="379"/>
      <c r="BQ4" s="379"/>
      <c r="BR4" s="379"/>
      <c r="BS4" s="379"/>
      <c r="BT4" s="379"/>
      <c r="BU4" s="380"/>
      <c r="BV4" s="378">
        <v>45030505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42714688</v>
      </c>
      <c r="BO5" s="384"/>
      <c r="BP5" s="384"/>
      <c r="BQ5" s="384"/>
      <c r="BR5" s="384"/>
      <c r="BS5" s="384"/>
      <c r="BT5" s="384"/>
      <c r="BU5" s="385"/>
      <c r="BV5" s="383">
        <v>44295448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87.2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993797</v>
      </c>
      <c r="BO6" s="384"/>
      <c r="BP6" s="384"/>
      <c r="BQ6" s="384"/>
      <c r="BR6" s="384"/>
      <c r="BS6" s="384"/>
      <c r="BT6" s="384"/>
      <c r="BU6" s="385"/>
      <c r="BV6" s="383">
        <v>735057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87.5</v>
      </c>
      <c r="CU6" s="530"/>
      <c r="CV6" s="530"/>
      <c r="CW6" s="530"/>
      <c r="CX6" s="530"/>
      <c r="CY6" s="530"/>
      <c r="CZ6" s="530"/>
      <c r="DA6" s="531"/>
      <c r="DB6" s="529">
        <v>87.2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393703</v>
      </c>
      <c r="BO7" s="384"/>
      <c r="BP7" s="384"/>
      <c r="BQ7" s="384"/>
      <c r="BR7" s="384"/>
      <c r="BS7" s="384"/>
      <c r="BT7" s="384"/>
      <c r="BU7" s="385"/>
      <c r="BV7" s="383">
        <v>188526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26575022</v>
      </c>
      <c r="CU7" s="384"/>
      <c r="CV7" s="384"/>
      <c r="CW7" s="384"/>
      <c r="CX7" s="384"/>
      <c r="CY7" s="384"/>
      <c r="CZ7" s="384"/>
      <c r="DA7" s="385"/>
      <c r="DB7" s="383">
        <v>26417992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600094</v>
      </c>
      <c r="BO8" s="384"/>
      <c r="BP8" s="384"/>
      <c r="BQ8" s="384"/>
      <c r="BR8" s="384"/>
      <c r="BS8" s="384"/>
      <c r="BT8" s="384"/>
      <c r="BU8" s="385"/>
      <c r="BV8" s="383">
        <v>546531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84210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53563</v>
      </c>
      <c r="BO9" s="384"/>
      <c r="BP9" s="384"/>
      <c r="BQ9" s="384"/>
      <c r="BR9" s="384"/>
      <c r="BS9" s="384"/>
      <c r="BT9" s="384"/>
      <c r="BU9" s="385"/>
      <c r="BV9" s="383">
        <v>65033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19.899999999999999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89444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1025000</v>
      </c>
      <c r="BO10" s="384"/>
      <c r="BP10" s="384"/>
      <c r="BQ10" s="384"/>
      <c r="BR10" s="384"/>
      <c r="BS10" s="384"/>
      <c r="BT10" s="384"/>
      <c r="BU10" s="385"/>
      <c r="BV10" s="383">
        <v>443000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833334</v>
      </c>
      <c r="BO11" s="384"/>
      <c r="BP11" s="384"/>
      <c r="BQ11" s="384"/>
      <c r="BR11" s="384"/>
      <c r="BS11" s="384"/>
      <c r="BT11" s="384"/>
      <c r="BU11" s="385"/>
      <c r="BV11" s="383">
        <v>625792</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81730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81362</v>
      </c>
      <c r="S13" s="485"/>
      <c r="T13" s="485"/>
      <c r="U13" s="485"/>
      <c r="V13" s="486"/>
      <c r="W13" s="472" t="s">
        <v>123</v>
      </c>
      <c r="X13" s="396"/>
      <c r="Y13" s="396"/>
      <c r="Z13" s="396"/>
      <c r="AA13" s="396"/>
      <c r="AB13" s="397"/>
      <c r="AC13" s="359">
        <v>7534</v>
      </c>
      <c r="AD13" s="360"/>
      <c r="AE13" s="360"/>
      <c r="AF13" s="360"/>
      <c r="AG13" s="361"/>
      <c r="AH13" s="359">
        <v>8509</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1911897</v>
      </c>
      <c r="BO13" s="384"/>
      <c r="BP13" s="384"/>
      <c r="BQ13" s="384"/>
      <c r="BR13" s="384"/>
      <c r="BS13" s="384"/>
      <c r="BT13" s="384"/>
      <c r="BU13" s="385"/>
      <c r="BV13" s="383">
        <v>1133825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83070</v>
      </c>
      <c r="S14" s="485"/>
      <c r="T14" s="485"/>
      <c r="U14" s="485"/>
      <c r="V14" s="486"/>
      <c r="W14" s="487"/>
      <c r="X14" s="399"/>
      <c r="Y14" s="399"/>
      <c r="Z14" s="399"/>
      <c r="AA14" s="399"/>
      <c r="AB14" s="400"/>
      <c r="AC14" s="477">
        <v>19.899999999999999</v>
      </c>
      <c r="AD14" s="478"/>
      <c r="AE14" s="478"/>
      <c r="AF14" s="478"/>
      <c r="AG14" s="479"/>
      <c r="AH14" s="477">
        <v>20.2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9.6999999999999993</v>
      </c>
      <c r="CU14" s="456"/>
      <c r="CV14" s="456"/>
      <c r="CW14" s="456"/>
      <c r="CX14" s="456"/>
      <c r="CY14" s="456"/>
      <c r="CZ14" s="456"/>
      <c r="DA14" s="457"/>
      <c r="DB14" s="488">
        <v>34.200000000000003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82730</v>
      </c>
      <c r="S15" s="485"/>
      <c r="T15" s="485"/>
      <c r="U15" s="485"/>
      <c r="V15" s="486"/>
      <c r="W15" s="472" t="s">
        <v>129</v>
      </c>
      <c r="X15" s="396"/>
      <c r="Y15" s="396"/>
      <c r="Z15" s="396"/>
      <c r="AA15" s="396"/>
      <c r="AB15" s="397"/>
      <c r="AC15" s="359">
        <v>5336</v>
      </c>
      <c r="AD15" s="360"/>
      <c r="AE15" s="360"/>
      <c r="AF15" s="360"/>
      <c r="AG15" s="361"/>
      <c r="AH15" s="359">
        <v>6780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6985566</v>
      </c>
      <c r="BO15" s="379"/>
      <c r="BP15" s="379"/>
      <c r="BQ15" s="379"/>
      <c r="BR15" s="379"/>
      <c r="BS15" s="379"/>
      <c r="BT15" s="379"/>
      <c r="BU15" s="380"/>
      <c r="BV15" s="378">
        <v>6870123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14.1</v>
      </c>
      <c r="AD16" s="478"/>
      <c r="AE16" s="478"/>
      <c r="AF16" s="478"/>
      <c r="AG16" s="479"/>
      <c r="AH16" s="477">
        <v>16.100000000000001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21081771</v>
      </c>
      <c r="BO16" s="384"/>
      <c r="BP16" s="384"/>
      <c r="BQ16" s="384"/>
      <c r="BR16" s="384"/>
      <c r="BS16" s="384"/>
      <c r="BT16" s="384"/>
      <c r="BU16" s="385"/>
      <c r="BV16" s="383">
        <v>20730519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25015</v>
      </c>
      <c r="AD17" s="360"/>
      <c r="AE17" s="360"/>
      <c r="AF17" s="360"/>
      <c r="AG17" s="361"/>
      <c r="AH17" s="359">
        <v>26589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8998000</v>
      </c>
      <c r="BO17" s="384"/>
      <c r="BP17" s="384"/>
      <c r="BQ17" s="384"/>
      <c r="BR17" s="384"/>
      <c r="BS17" s="384"/>
      <c r="BT17" s="384"/>
      <c r="BU17" s="385"/>
      <c r="BV17" s="383">
        <v>8861201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468.15</v>
      </c>
      <c r="M18" s="448"/>
      <c r="N18" s="448"/>
      <c r="O18" s="448"/>
      <c r="P18" s="448"/>
      <c r="Q18" s="448"/>
      <c r="R18" s="449"/>
      <c r="S18" s="449"/>
      <c r="T18" s="449"/>
      <c r="U18" s="449"/>
      <c r="V18" s="450"/>
      <c r="W18" s="464"/>
      <c r="X18" s="465"/>
      <c r="Y18" s="465"/>
      <c r="Z18" s="465"/>
      <c r="AA18" s="465"/>
      <c r="AB18" s="473"/>
      <c r="AC18" s="347">
        <v>66</v>
      </c>
      <c r="AD18" s="348"/>
      <c r="AE18" s="348"/>
      <c r="AF18" s="348"/>
      <c r="AG18" s="451"/>
      <c r="AH18" s="347">
        <v>63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22097187</v>
      </c>
      <c r="BO18" s="384"/>
      <c r="BP18" s="384"/>
      <c r="BQ18" s="384"/>
      <c r="BR18" s="384"/>
      <c r="BS18" s="384"/>
      <c r="BT18" s="384"/>
      <c r="BU18" s="385"/>
      <c r="BV18" s="383">
        <v>21743195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180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27768235</v>
      </c>
      <c r="BO19" s="384"/>
      <c r="BP19" s="384"/>
      <c r="BQ19" s="384"/>
      <c r="BR19" s="384"/>
      <c r="BS19" s="384"/>
      <c r="BT19" s="384"/>
      <c r="BU19" s="385"/>
      <c r="BV19" s="383">
        <v>27775395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34041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33852058</v>
      </c>
      <c r="BO23" s="384"/>
      <c r="BP23" s="384"/>
      <c r="BQ23" s="384"/>
      <c r="BR23" s="384"/>
      <c r="BS23" s="384"/>
      <c r="BT23" s="384"/>
      <c r="BU23" s="385"/>
      <c r="BV23" s="383">
        <v>35989240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8550</v>
      </c>
      <c r="R24" s="360"/>
      <c r="S24" s="360"/>
      <c r="T24" s="360"/>
      <c r="U24" s="360"/>
      <c r="V24" s="361"/>
      <c r="W24" s="425"/>
      <c r="X24" s="416"/>
      <c r="Y24" s="417"/>
      <c r="Z24" s="356" t="s">
        <v>153</v>
      </c>
      <c r="AA24" s="357"/>
      <c r="AB24" s="357"/>
      <c r="AC24" s="357"/>
      <c r="AD24" s="357"/>
      <c r="AE24" s="357"/>
      <c r="AF24" s="357"/>
      <c r="AG24" s="358"/>
      <c r="AH24" s="359">
        <v>556</v>
      </c>
      <c r="AI24" s="360"/>
      <c r="AJ24" s="360"/>
      <c r="AK24" s="360"/>
      <c r="AL24" s="361"/>
      <c r="AM24" s="359">
        <v>1799772</v>
      </c>
      <c r="AN24" s="360"/>
      <c r="AO24" s="360"/>
      <c r="AP24" s="360"/>
      <c r="AQ24" s="360"/>
      <c r="AR24" s="361"/>
      <c r="AS24" s="359">
        <v>3237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24495005</v>
      </c>
      <c r="BO24" s="384"/>
      <c r="BP24" s="384"/>
      <c r="BQ24" s="384"/>
      <c r="BR24" s="384"/>
      <c r="BS24" s="384"/>
      <c r="BT24" s="384"/>
      <c r="BU24" s="385"/>
      <c r="BV24" s="383">
        <v>26241184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6780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3161097</v>
      </c>
      <c r="BO25" s="379"/>
      <c r="BP25" s="379"/>
      <c r="BQ25" s="379"/>
      <c r="BR25" s="379"/>
      <c r="BS25" s="379"/>
      <c r="BT25" s="379"/>
      <c r="BU25" s="380"/>
      <c r="BV25" s="378">
        <v>5392742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5970</v>
      </c>
      <c r="R26" s="360"/>
      <c r="S26" s="360"/>
      <c r="T26" s="360"/>
      <c r="U26" s="360"/>
      <c r="V26" s="361"/>
      <c r="W26" s="425"/>
      <c r="X26" s="416"/>
      <c r="Y26" s="417"/>
      <c r="Z26" s="356" t="s">
        <v>159</v>
      </c>
      <c r="AA26" s="438"/>
      <c r="AB26" s="438"/>
      <c r="AC26" s="438"/>
      <c r="AD26" s="438"/>
      <c r="AE26" s="438"/>
      <c r="AF26" s="438"/>
      <c r="AG26" s="439"/>
      <c r="AH26" s="359">
        <v>34</v>
      </c>
      <c r="AI26" s="360"/>
      <c r="AJ26" s="360"/>
      <c r="AK26" s="360"/>
      <c r="AL26" s="361"/>
      <c r="AM26" s="359">
        <v>112268</v>
      </c>
      <c r="AN26" s="360"/>
      <c r="AO26" s="360"/>
      <c r="AP26" s="360"/>
      <c r="AQ26" s="360"/>
      <c r="AR26" s="361"/>
      <c r="AS26" s="359">
        <v>3302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4370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34074</v>
      </c>
      <c r="AN27" s="360"/>
      <c r="AO27" s="360"/>
      <c r="AP27" s="360"/>
      <c r="AQ27" s="360"/>
      <c r="AR27" s="361"/>
      <c r="AS27" s="359">
        <v>3786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929300</v>
      </c>
      <c r="BO27" s="387"/>
      <c r="BP27" s="387"/>
      <c r="BQ27" s="387"/>
      <c r="BR27" s="387"/>
      <c r="BS27" s="387"/>
      <c r="BT27" s="387"/>
      <c r="BU27" s="388"/>
      <c r="BV27" s="386">
        <v>927100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3730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5911000</v>
      </c>
      <c r="BO28" s="379"/>
      <c r="BP28" s="379"/>
      <c r="BQ28" s="379"/>
      <c r="BR28" s="379"/>
      <c r="BS28" s="379"/>
      <c r="BT28" s="379"/>
      <c r="BU28" s="380"/>
      <c r="BV28" s="378">
        <v>4886000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26</v>
      </c>
      <c r="M29" s="360"/>
      <c r="N29" s="360"/>
      <c r="O29" s="360"/>
      <c r="P29" s="361"/>
      <c r="Q29" s="359">
        <v>3540</v>
      </c>
      <c r="R29" s="360"/>
      <c r="S29" s="360"/>
      <c r="T29" s="360"/>
      <c r="U29" s="360"/>
      <c r="V29" s="361"/>
      <c r="W29" s="426"/>
      <c r="X29" s="427"/>
      <c r="Y29" s="428"/>
      <c r="Z29" s="356" t="s">
        <v>169</v>
      </c>
      <c r="AA29" s="357"/>
      <c r="AB29" s="357"/>
      <c r="AC29" s="357"/>
      <c r="AD29" s="357"/>
      <c r="AE29" s="357"/>
      <c r="AF29" s="357"/>
      <c r="AG29" s="358"/>
      <c r="AH29" s="359">
        <v>565</v>
      </c>
      <c r="AI29" s="360"/>
      <c r="AJ29" s="360"/>
      <c r="AK29" s="360"/>
      <c r="AL29" s="361"/>
      <c r="AM29" s="359">
        <v>1833846</v>
      </c>
      <c r="AN29" s="360"/>
      <c r="AO29" s="360"/>
      <c r="AP29" s="360"/>
      <c r="AQ29" s="360"/>
      <c r="AR29" s="361"/>
      <c r="AS29" s="359">
        <v>3246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1266000</v>
      </c>
      <c r="BO29" s="384"/>
      <c r="BP29" s="384"/>
      <c r="BQ29" s="384"/>
      <c r="BR29" s="384"/>
      <c r="BS29" s="384"/>
      <c r="BT29" s="384"/>
      <c r="BU29" s="385"/>
      <c r="BV29" s="383">
        <v>1259000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3574321</v>
      </c>
      <c r="BO30" s="387"/>
      <c r="BP30" s="387"/>
      <c r="BQ30" s="387"/>
      <c r="BR30" s="387"/>
      <c r="BS30" s="387"/>
      <c r="BT30" s="387"/>
      <c r="BU30" s="388"/>
      <c r="BV30" s="386">
        <v>3646740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宇和島地区広域事務組合（一般会計）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宇和島市土地開発公社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宇和島地区広域事務組合（介護保険事業特別会計）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うわじま産業振興公社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IF('各会計、関係団体の財政状況及び健全化判断比率'!B35="","",'各会計、関係団体の財政状況及び健全化判断比率'!B35)</f>
        <v>介護老人保健施設事業会計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小規模下水道事業特別会計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南予水道企業団</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下灘漁協共同組合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介護保険（保険事業勘定）特別会計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津島水道企業団</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愛媛県信用保証協会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介護保険（介護サービス事業勘定）特別会計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愛媛県後期高齢者医療広域連合（一般会計）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愛媛県後期高齢者医療広域連合（後期高齢者医療特別会計）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愛媛県地方税滞納整理機構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7899423</v>
      </c>
      <c r="S5" s="639"/>
      <c r="T5" s="639"/>
      <c r="U5" s="639"/>
      <c r="V5" s="639"/>
      <c r="W5" s="639"/>
      <c r="X5" s="639"/>
      <c r="Y5" s="686"/>
      <c r="Z5" s="699">
        <v>18.100000000000001</v>
      </c>
      <c r="AA5" s="699"/>
      <c r="AB5" s="699"/>
      <c r="AC5" s="699"/>
      <c r="AD5" s="700">
        <v>7899423</v>
      </c>
      <c r="AE5" s="700"/>
      <c r="AF5" s="700"/>
      <c r="AG5" s="700"/>
      <c r="AH5" s="700"/>
      <c r="AI5" s="700"/>
      <c r="AJ5" s="700"/>
      <c r="AK5" s="700"/>
      <c r="AL5" s="687">
        <v>31.3</v>
      </c>
      <c r="AM5" s="656"/>
      <c r="AN5" s="656"/>
      <c r="AO5" s="688"/>
      <c r="AP5" s="675" t="s">
        <v>207</v>
      </c>
      <c r="AQ5" s="676"/>
      <c r="AR5" s="676"/>
      <c r="AS5" s="676"/>
      <c r="AT5" s="676"/>
      <c r="AU5" s="676"/>
      <c r="AV5" s="676"/>
      <c r="AW5" s="676"/>
      <c r="AX5" s="676"/>
      <c r="AY5" s="676"/>
      <c r="AZ5" s="676"/>
      <c r="BA5" s="676"/>
      <c r="BB5" s="676"/>
      <c r="BC5" s="676"/>
      <c r="BD5" s="676"/>
      <c r="BE5" s="676"/>
      <c r="BF5" s="677"/>
      <c r="BG5" s="588">
        <v>7899423</v>
      </c>
      <c r="BH5" s="589"/>
      <c r="BI5" s="589"/>
      <c r="BJ5" s="589"/>
      <c r="BK5" s="589"/>
      <c r="BL5" s="589"/>
      <c r="BM5" s="589"/>
      <c r="BN5" s="590"/>
      <c r="BO5" s="641">
        <v>100</v>
      </c>
      <c r="BP5" s="641"/>
      <c r="BQ5" s="641"/>
      <c r="BR5" s="641"/>
      <c r="BS5" s="642">
        <v>122187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296196</v>
      </c>
      <c r="S6" s="589"/>
      <c r="T6" s="589"/>
      <c r="U6" s="589"/>
      <c r="V6" s="589"/>
      <c r="W6" s="589"/>
      <c r="X6" s="589"/>
      <c r="Y6" s="590"/>
      <c r="Z6" s="641">
        <v>0.7</v>
      </c>
      <c r="AA6" s="641"/>
      <c r="AB6" s="641"/>
      <c r="AC6" s="641"/>
      <c r="AD6" s="642">
        <v>296196</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7899423</v>
      </c>
      <c r="BH6" s="589"/>
      <c r="BI6" s="589"/>
      <c r="BJ6" s="589"/>
      <c r="BK6" s="589"/>
      <c r="BL6" s="589"/>
      <c r="BM6" s="589"/>
      <c r="BN6" s="590"/>
      <c r="BO6" s="641">
        <v>100</v>
      </c>
      <c r="BP6" s="641"/>
      <c r="BQ6" s="641"/>
      <c r="BR6" s="641"/>
      <c r="BS6" s="642">
        <v>122187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274790</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274778</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23970</v>
      </c>
      <c r="S7" s="589"/>
      <c r="T7" s="589"/>
      <c r="U7" s="589"/>
      <c r="V7" s="589"/>
      <c r="W7" s="589"/>
      <c r="X7" s="589"/>
      <c r="Y7" s="590"/>
      <c r="Z7" s="641">
        <v>0.1</v>
      </c>
      <c r="AA7" s="641"/>
      <c r="AB7" s="641"/>
      <c r="AC7" s="641"/>
      <c r="AD7" s="642">
        <v>23970</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3420312</v>
      </c>
      <c r="BH7" s="589"/>
      <c r="BI7" s="589"/>
      <c r="BJ7" s="589"/>
      <c r="BK7" s="589"/>
      <c r="BL7" s="589"/>
      <c r="BM7" s="589"/>
      <c r="BN7" s="590"/>
      <c r="BO7" s="641">
        <v>43.3</v>
      </c>
      <c r="BP7" s="641"/>
      <c r="BQ7" s="641"/>
      <c r="BR7" s="641"/>
      <c r="BS7" s="642">
        <v>122187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4695198</v>
      </c>
      <c r="CS7" s="589"/>
      <c r="CT7" s="589"/>
      <c r="CU7" s="589"/>
      <c r="CV7" s="589"/>
      <c r="CW7" s="589"/>
      <c r="CX7" s="589"/>
      <c r="CY7" s="590"/>
      <c r="CZ7" s="641">
        <v>11</v>
      </c>
      <c r="DA7" s="641"/>
      <c r="DB7" s="641"/>
      <c r="DC7" s="641"/>
      <c r="DD7" s="594">
        <v>453827</v>
      </c>
      <c r="DE7" s="589"/>
      <c r="DF7" s="589"/>
      <c r="DG7" s="589"/>
      <c r="DH7" s="589"/>
      <c r="DI7" s="589"/>
      <c r="DJ7" s="589"/>
      <c r="DK7" s="589"/>
      <c r="DL7" s="589"/>
      <c r="DM7" s="589"/>
      <c r="DN7" s="589"/>
      <c r="DO7" s="589"/>
      <c r="DP7" s="590"/>
      <c r="DQ7" s="594">
        <v>3591028</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54445</v>
      </c>
      <c r="S8" s="589"/>
      <c r="T8" s="589"/>
      <c r="U8" s="589"/>
      <c r="V8" s="589"/>
      <c r="W8" s="589"/>
      <c r="X8" s="589"/>
      <c r="Y8" s="590"/>
      <c r="Z8" s="641">
        <v>0.1</v>
      </c>
      <c r="AA8" s="641"/>
      <c r="AB8" s="641"/>
      <c r="AC8" s="641"/>
      <c r="AD8" s="642">
        <v>54445</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120029</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14073229</v>
      </c>
      <c r="CS8" s="589"/>
      <c r="CT8" s="589"/>
      <c r="CU8" s="589"/>
      <c r="CV8" s="589"/>
      <c r="CW8" s="589"/>
      <c r="CX8" s="589"/>
      <c r="CY8" s="590"/>
      <c r="CZ8" s="641">
        <v>32.9</v>
      </c>
      <c r="DA8" s="641"/>
      <c r="DB8" s="641"/>
      <c r="DC8" s="641"/>
      <c r="DD8" s="594">
        <v>51977</v>
      </c>
      <c r="DE8" s="589"/>
      <c r="DF8" s="589"/>
      <c r="DG8" s="589"/>
      <c r="DH8" s="589"/>
      <c r="DI8" s="589"/>
      <c r="DJ8" s="589"/>
      <c r="DK8" s="589"/>
      <c r="DL8" s="589"/>
      <c r="DM8" s="589"/>
      <c r="DN8" s="589"/>
      <c r="DO8" s="589"/>
      <c r="DP8" s="590"/>
      <c r="DQ8" s="594">
        <v>6990866</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35770</v>
      </c>
      <c r="S9" s="589"/>
      <c r="T9" s="589"/>
      <c r="U9" s="589"/>
      <c r="V9" s="589"/>
      <c r="W9" s="589"/>
      <c r="X9" s="589"/>
      <c r="Y9" s="590"/>
      <c r="Z9" s="641">
        <v>0.1</v>
      </c>
      <c r="AA9" s="641"/>
      <c r="AB9" s="641"/>
      <c r="AC9" s="641"/>
      <c r="AD9" s="642">
        <v>35770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2567811</v>
      </c>
      <c r="BH9" s="589"/>
      <c r="BI9" s="589"/>
      <c r="BJ9" s="589"/>
      <c r="BK9" s="589"/>
      <c r="BL9" s="589"/>
      <c r="BM9" s="589"/>
      <c r="BN9" s="590"/>
      <c r="BO9" s="641">
        <v>32.5</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4078538</v>
      </c>
      <c r="CS9" s="589"/>
      <c r="CT9" s="589"/>
      <c r="CU9" s="589"/>
      <c r="CV9" s="589"/>
      <c r="CW9" s="589"/>
      <c r="CX9" s="589"/>
      <c r="CY9" s="590"/>
      <c r="CZ9" s="641">
        <v>9.5</v>
      </c>
      <c r="DA9" s="641"/>
      <c r="DB9" s="641"/>
      <c r="DC9" s="641"/>
      <c r="DD9" s="594">
        <v>190174</v>
      </c>
      <c r="DE9" s="589"/>
      <c r="DF9" s="589"/>
      <c r="DG9" s="589"/>
      <c r="DH9" s="589"/>
      <c r="DI9" s="589"/>
      <c r="DJ9" s="589"/>
      <c r="DK9" s="589"/>
      <c r="DL9" s="589"/>
      <c r="DM9" s="589"/>
      <c r="DN9" s="589"/>
      <c r="DO9" s="589"/>
      <c r="DP9" s="590"/>
      <c r="DQ9" s="594">
        <v>3106057</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869522</v>
      </c>
      <c r="S10" s="589"/>
      <c r="T10" s="589"/>
      <c r="U10" s="589"/>
      <c r="V10" s="589"/>
      <c r="W10" s="589"/>
      <c r="X10" s="589"/>
      <c r="Y10" s="590"/>
      <c r="Z10" s="641">
        <v>2</v>
      </c>
      <c r="AA10" s="641"/>
      <c r="AB10" s="641"/>
      <c r="AC10" s="641"/>
      <c r="AD10" s="642">
        <v>869522</v>
      </c>
      <c r="AE10" s="642"/>
      <c r="AF10" s="642"/>
      <c r="AG10" s="642"/>
      <c r="AH10" s="642"/>
      <c r="AI10" s="642"/>
      <c r="AJ10" s="642"/>
      <c r="AK10" s="642"/>
      <c r="AL10" s="611">
        <v>3.4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242767</v>
      </c>
      <c r="BH10" s="589"/>
      <c r="BI10" s="589"/>
      <c r="BJ10" s="589"/>
      <c r="BK10" s="589"/>
      <c r="BL10" s="589"/>
      <c r="BM10" s="589"/>
      <c r="BN10" s="590"/>
      <c r="BO10" s="641">
        <v>3.1</v>
      </c>
      <c r="BP10" s="641"/>
      <c r="BQ10" s="641"/>
      <c r="BR10" s="641"/>
      <c r="BS10" s="594">
        <v>41730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89966</v>
      </c>
      <c r="CS10" s="589"/>
      <c r="CT10" s="589"/>
      <c r="CU10" s="589"/>
      <c r="CV10" s="589"/>
      <c r="CW10" s="589"/>
      <c r="CX10" s="589"/>
      <c r="CY10" s="590"/>
      <c r="CZ10" s="641">
        <v>0.2</v>
      </c>
      <c r="DA10" s="641"/>
      <c r="DB10" s="641"/>
      <c r="DC10" s="641"/>
      <c r="DD10" s="594" t="s">
        <v>220</v>
      </c>
      <c r="DE10" s="589"/>
      <c r="DF10" s="589"/>
      <c r="DG10" s="589"/>
      <c r="DH10" s="589"/>
      <c r="DI10" s="589"/>
      <c r="DJ10" s="589"/>
      <c r="DK10" s="589"/>
      <c r="DL10" s="589"/>
      <c r="DM10" s="589"/>
      <c r="DN10" s="589"/>
      <c r="DO10" s="589"/>
      <c r="DP10" s="590"/>
      <c r="DQ10" s="594">
        <v>7914</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13360</v>
      </c>
      <c r="S11" s="589"/>
      <c r="T11" s="589"/>
      <c r="U11" s="589"/>
      <c r="V11" s="589"/>
      <c r="W11" s="589"/>
      <c r="X11" s="589"/>
      <c r="Y11" s="590"/>
      <c r="Z11" s="641">
        <v>0</v>
      </c>
      <c r="AA11" s="641"/>
      <c r="AB11" s="641"/>
      <c r="AC11" s="641"/>
      <c r="AD11" s="642">
        <v>13360</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489705</v>
      </c>
      <c r="BH11" s="589"/>
      <c r="BI11" s="589"/>
      <c r="BJ11" s="589"/>
      <c r="BK11" s="589"/>
      <c r="BL11" s="589"/>
      <c r="BM11" s="589"/>
      <c r="BN11" s="590"/>
      <c r="BO11" s="641">
        <v>6.2</v>
      </c>
      <c r="BP11" s="641"/>
      <c r="BQ11" s="641"/>
      <c r="BR11" s="641"/>
      <c r="BS11" s="594">
        <v>80457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2377071</v>
      </c>
      <c r="CS11" s="589"/>
      <c r="CT11" s="589"/>
      <c r="CU11" s="589"/>
      <c r="CV11" s="589"/>
      <c r="CW11" s="589"/>
      <c r="CX11" s="589"/>
      <c r="CY11" s="590"/>
      <c r="CZ11" s="641">
        <v>5.6</v>
      </c>
      <c r="DA11" s="641"/>
      <c r="DB11" s="641"/>
      <c r="DC11" s="641"/>
      <c r="DD11" s="594">
        <v>1072544</v>
      </c>
      <c r="DE11" s="589"/>
      <c r="DF11" s="589"/>
      <c r="DG11" s="589"/>
      <c r="DH11" s="589"/>
      <c r="DI11" s="589"/>
      <c r="DJ11" s="589"/>
      <c r="DK11" s="589"/>
      <c r="DL11" s="589"/>
      <c r="DM11" s="589"/>
      <c r="DN11" s="589"/>
      <c r="DO11" s="589"/>
      <c r="DP11" s="590"/>
      <c r="DQ11" s="594">
        <v>819619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3728557</v>
      </c>
      <c r="BH12" s="589"/>
      <c r="BI12" s="589"/>
      <c r="BJ12" s="589"/>
      <c r="BK12" s="589"/>
      <c r="BL12" s="589"/>
      <c r="BM12" s="589"/>
      <c r="BN12" s="590"/>
      <c r="BO12" s="641">
        <v>47.2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486225</v>
      </c>
      <c r="CS12" s="589"/>
      <c r="CT12" s="589"/>
      <c r="CU12" s="589"/>
      <c r="CV12" s="589"/>
      <c r="CW12" s="589"/>
      <c r="CX12" s="589"/>
      <c r="CY12" s="590"/>
      <c r="CZ12" s="641">
        <v>1.1000000000000001</v>
      </c>
      <c r="DA12" s="641"/>
      <c r="DB12" s="641"/>
      <c r="DC12" s="641"/>
      <c r="DD12" s="594">
        <v>7379</v>
      </c>
      <c r="DE12" s="589"/>
      <c r="DF12" s="589"/>
      <c r="DG12" s="589"/>
      <c r="DH12" s="589"/>
      <c r="DI12" s="589"/>
      <c r="DJ12" s="589"/>
      <c r="DK12" s="589"/>
      <c r="DL12" s="589"/>
      <c r="DM12" s="589"/>
      <c r="DN12" s="589"/>
      <c r="DO12" s="589"/>
      <c r="DP12" s="590"/>
      <c r="DQ12" s="594">
        <v>213268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35979</v>
      </c>
      <c r="S13" s="589"/>
      <c r="T13" s="589"/>
      <c r="U13" s="589"/>
      <c r="V13" s="589"/>
      <c r="W13" s="589"/>
      <c r="X13" s="589"/>
      <c r="Y13" s="590"/>
      <c r="Z13" s="641">
        <v>0.1</v>
      </c>
      <c r="AA13" s="641"/>
      <c r="AB13" s="641"/>
      <c r="AC13" s="641"/>
      <c r="AD13" s="642">
        <v>35979</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3703951</v>
      </c>
      <c r="BH13" s="589"/>
      <c r="BI13" s="589"/>
      <c r="BJ13" s="589"/>
      <c r="BK13" s="589"/>
      <c r="BL13" s="589"/>
      <c r="BM13" s="589"/>
      <c r="BN13" s="590"/>
      <c r="BO13" s="641">
        <v>46.9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5596821</v>
      </c>
      <c r="CS13" s="589"/>
      <c r="CT13" s="589"/>
      <c r="CU13" s="589"/>
      <c r="CV13" s="589"/>
      <c r="CW13" s="589"/>
      <c r="CX13" s="589"/>
      <c r="CY13" s="590"/>
      <c r="CZ13" s="641">
        <v>13.1</v>
      </c>
      <c r="DA13" s="641"/>
      <c r="DB13" s="641"/>
      <c r="DC13" s="641"/>
      <c r="DD13" s="594">
        <v>3274181</v>
      </c>
      <c r="DE13" s="589"/>
      <c r="DF13" s="589"/>
      <c r="DG13" s="589"/>
      <c r="DH13" s="589"/>
      <c r="DI13" s="589"/>
      <c r="DJ13" s="589"/>
      <c r="DK13" s="589"/>
      <c r="DL13" s="589"/>
      <c r="DM13" s="589"/>
      <c r="DN13" s="589"/>
      <c r="DO13" s="589"/>
      <c r="DP13" s="590"/>
      <c r="DQ13" s="594">
        <v>2405854</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195856</v>
      </c>
      <c r="BH14" s="589"/>
      <c r="BI14" s="589"/>
      <c r="BJ14" s="589"/>
      <c r="BK14" s="589"/>
      <c r="BL14" s="589"/>
      <c r="BM14" s="589"/>
      <c r="BN14" s="590"/>
      <c r="BO14" s="641">
        <v>2.5</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1541295</v>
      </c>
      <c r="CS14" s="589"/>
      <c r="CT14" s="589"/>
      <c r="CU14" s="589"/>
      <c r="CV14" s="589"/>
      <c r="CW14" s="589"/>
      <c r="CX14" s="589"/>
      <c r="CY14" s="590"/>
      <c r="CZ14" s="641">
        <v>3.6</v>
      </c>
      <c r="DA14" s="641"/>
      <c r="DB14" s="641"/>
      <c r="DC14" s="641"/>
      <c r="DD14" s="594">
        <v>165108</v>
      </c>
      <c r="DE14" s="589"/>
      <c r="DF14" s="589"/>
      <c r="DG14" s="589"/>
      <c r="DH14" s="589"/>
      <c r="DI14" s="589"/>
      <c r="DJ14" s="589"/>
      <c r="DK14" s="589"/>
      <c r="DL14" s="589"/>
      <c r="DM14" s="589"/>
      <c r="DN14" s="589"/>
      <c r="DO14" s="589"/>
      <c r="DP14" s="590"/>
      <c r="DQ14" s="594">
        <v>1361258</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18522</v>
      </c>
      <c r="S15" s="589"/>
      <c r="T15" s="589"/>
      <c r="U15" s="589"/>
      <c r="V15" s="589"/>
      <c r="W15" s="589"/>
      <c r="X15" s="589"/>
      <c r="Y15" s="590"/>
      <c r="Z15" s="641">
        <v>0</v>
      </c>
      <c r="AA15" s="641"/>
      <c r="AB15" s="641"/>
      <c r="AC15" s="641"/>
      <c r="AD15" s="642">
        <v>18522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554698</v>
      </c>
      <c r="BH15" s="589"/>
      <c r="BI15" s="589"/>
      <c r="BJ15" s="589"/>
      <c r="BK15" s="589"/>
      <c r="BL15" s="589"/>
      <c r="BM15" s="589"/>
      <c r="BN15" s="590"/>
      <c r="BO15" s="641">
        <v>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3775571</v>
      </c>
      <c r="CS15" s="589"/>
      <c r="CT15" s="589"/>
      <c r="CU15" s="589"/>
      <c r="CV15" s="589"/>
      <c r="CW15" s="589"/>
      <c r="CX15" s="589"/>
      <c r="CY15" s="590"/>
      <c r="CZ15" s="641">
        <v>8.8000000000000007</v>
      </c>
      <c r="DA15" s="641"/>
      <c r="DB15" s="641"/>
      <c r="DC15" s="641"/>
      <c r="DD15" s="594">
        <v>1132254</v>
      </c>
      <c r="DE15" s="589"/>
      <c r="DF15" s="589"/>
      <c r="DG15" s="589"/>
      <c r="DH15" s="589"/>
      <c r="DI15" s="589"/>
      <c r="DJ15" s="589"/>
      <c r="DK15" s="589"/>
      <c r="DL15" s="589"/>
      <c r="DM15" s="589"/>
      <c r="DN15" s="589"/>
      <c r="DO15" s="589"/>
      <c r="DP15" s="590"/>
      <c r="DQ15" s="594">
        <v>2444754</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17516363</v>
      </c>
      <c r="S16" s="589"/>
      <c r="T16" s="589"/>
      <c r="U16" s="589"/>
      <c r="V16" s="589"/>
      <c r="W16" s="589"/>
      <c r="X16" s="589"/>
      <c r="Y16" s="590"/>
      <c r="Z16" s="641">
        <v>40.1</v>
      </c>
      <c r="AA16" s="641"/>
      <c r="AB16" s="641"/>
      <c r="AC16" s="641"/>
      <c r="AD16" s="642">
        <v>15958162</v>
      </c>
      <c r="AE16" s="642"/>
      <c r="AF16" s="642"/>
      <c r="AG16" s="642"/>
      <c r="AH16" s="642"/>
      <c r="AI16" s="642"/>
      <c r="AJ16" s="642"/>
      <c r="AK16" s="642"/>
      <c r="AL16" s="611">
        <v>63.2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47731</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13300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15958162</v>
      </c>
      <c r="S17" s="589"/>
      <c r="T17" s="589"/>
      <c r="U17" s="589"/>
      <c r="V17" s="589"/>
      <c r="W17" s="589"/>
      <c r="X17" s="589"/>
      <c r="Y17" s="590"/>
      <c r="Z17" s="641">
        <v>36.5</v>
      </c>
      <c r="AA17" s="641"/>
      <c r="AB17" s="641"/>
      <c r="AC17" s="641"/>
      <c r="AD17" s="642">
        <v>15958162</v>
      </c>
      <c r="AE17" s="642"/>
      <c r="AF17" s="642"/>
      <c r="AG17" s="642"/>
      <c r="AH17" s="642"/>
      <c r="AI17" s="642"/>
      <c r="AJ17" s="642"/>
      <c r="AK17" s="642"/>
      <c r="AL17" s="611">
        <v>63.2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5678253</v>
      </c>
      <c r="CS17" s="589"/>
      <c r="CT17" s="589"/>
      <c r="CU17" s="589"/>
      <c r="CV17" s="589"/>
      <c r="CW17" s="589"/>
      <c r="CX17" s="589"/>
      <c r="CY17" s="590"/>
      <c r="CZ17" s="641">
        <v>13.3</v>
      </c>
      <c r="DA17" s="641"/>
      <c r="DB17" s="641"/>
      <c r="DC17" s="641"/>
      <c r="DD17" s="594" t="s">
        <v>220</v>
      </c>
      <c r="DE17" s="589"/>
      <c r="DF17" s="589"/>
      <c r="DG17" s="589"/>
      <c r="DH17" s="589"/>
      <c r="DI17" s="589"/>
      <c r="DJ17" s="589"/>
      <c r="DK17" s="589"/>
      <c r="DL17" s="589"/>
      <c r="DM17" s="589"/>
      <c r="DN17" s="589"/>
      <c r="DO17" s="589"/>
      <c r="DP17" s="590"/>
      <c r="DQ17" s="594">
        <v>5545742</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1558201</v>
      </c>
      <c r="S18" s="589"/>
      <c r="T18" s="589"/>
      <c r="U18" s="589"/>
      <c r="V18" s="589"/>
      <c r="W18" s="589"/>
      <c r="X18" s="589"/>
      <c r="Y18" s="590"/>
      <c r="Z18" s="641">
        <v>3.6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26763550</v>
      </c>
      <c r="S20" s="589"/>
      <c r="T20" s="589"/>
      <c r="U20" s="589"/>
      <c r="V20" s="589"/>
      <c r="W20" s="589"/>
      <c r="X20" s="589"/>
      <c r="Y20" s="590"/>
      <c r="Z20" s="641">
        <v>61.2</v>
      </c>
      <c r="AA20" s="641"/>
      <c r="AB20" s="641"/>
      <c r="AC20" s="641"/>
      <c r="AD20" s="642">
        <v>25205349</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42714688</v>
      </c>
      <c r="CS20" s="589"/>
      <c r="CT20" s="589"/>
      <c r="CU20" s="589"/>
      <c r="CV20" s="589"/>
      <c r="CW20" s="589"/>
      <c r="CX20" s="589"/>
      <c r="CY20" s="590"/>
      <c r="CZ20" s="641">
        <v>100</v>
      </c>
      <c r="DA20" s="641"/>
      <c r="DB20" s="641"/>
      <c r="DC20" s="641"/>
      <c r="DD20" s="594">
        <v>6347444</v>
      </c>
      <c r="DE20" s="589"/>
      <c r="DF20" s="589"/>
      <c r="DG20" s="589"/>
      <c r="DH20" s="589"/>
      <c r="DI20" s="589"/>
      <c r="DJ20" s="589"/>
      <c r="DK20" s="589"/>
      <c r="DL20" s="589"/>
      <c r="DM20" s="589"/>
      <c r="DN20" s="589"/>
      <c r="DO20" s="589"/>
      <c r="DP20" s="590"/>
      <c r="DQ20" s="594">
        <v>26774438</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8880</v>
      </c>
      <c r="S21" s="589"/>
      <c r="T21" s="589"/>
      <c r="U21" s="589"/>
      <c r="V21" s="589"/>
      <c r="W21" s="589"/>
      <c r="X21" s="589"/>
      <c r="Y21" s="590"/>
      <c r="Z21" s="641">
        <v>0</v>
      </c>
      <c r="AA21" s="641"/>
      <c r="AB21" s="641"/>
      <c r="AC21" s="641"/>
      <c r="AD21" s="642">
        <v>8880</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387488</v>
      </c>
      <c r="S22" s="589"/>
      <c r="T22" s="589"/>
      <c r="U22" s="589"/>
      <c r="V22" s="589"/>
      <c r="W22" s="589"/>
      <c r="X22" s="589"/>
      <c r="Y22" s="590"/>
      <c r="Z22" s="641">
        <v>0.9</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557827</v>
      </c>
      <c r="S23" s="589"/>
      <c r="T23" s="589"/>
      <c r="U23" s="589"/>
      <c r="V23" s="589"/>
      <c r="W23" s="589"/>
      <c r="X23" s="589"/>
      <c r="Y23" s="590"/>
      <c r="Z23" s="641">
        <v>1.3</v>
      </c>
      <c r="AA23" s="641"/>
      <c r="AB23" s="641"/>
      <c r="AC23" s="641"/>
      <c r="AD23" s="642">
        <v>26112</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117182</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19827572</v>
      </c>
      <c r="CS24" s="639"/>
      <c r="CT24" s="639"/>
      <c r="CU24" s="639"/>
      <c r="CV24" s="639"/>
      <c r="CW24" s="639"/>
      <c r="CX24" s="639"/>
      <c r="CY24" s="686"/>
      <c r="CZ24" s="690">
        <v>46.4</v>
      </c>
      <c r="DA24" s="691"/>
      <c r="DB24" s="691"/>
      <c r="DC24" s="692"/>
      <c r="DD24" s="685">
        <v>13354611</v>
      </c>
      <c r="DE24" s="639"/>
      <c r="DF24" s="639"/>
      <c r="DG24" s="639"/>
      <c r="DH24" s="639"/>
      <c r="DI24" s="639"/>
      <c r="DJ24" s="639"/>
      <c r="DK24" s="686"/>
      <c r="DL24" s="685">
        <v>12273971</v>
      </c>
      <c r="DM24" s="639"/>
      <c r="DN24" s="639"/>
      <c r="DO24" s="639"/>
      <c r="DP24" s="639"/>
      <c r="DQ24" s="639"/>
      <c r="DR24" s="639"/>
      <c r="DS24" s="639"/>
      <c r="DT24" s="639"/>
      <c r="DU24" s="639"/>
      <c r="DV24" s="686"/>
      <c r="DW24" s="687">
        <v>48.6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6831635</v>
      </c>
      <c r="S25" s="589"/>
      <c r="T25" s="589"/>
      <c r="U25" s="589"/>
      <c r="V25" s="589"/>
      <c r="W25" s="589"/>
      <c r="X25" s="589"/>
      <c r="Y25" s="590"/>
      <c r="Z25" s="641">
        <v>15.6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6018075</v>
      </c>
      <c r="CS25" s="607"/>
      <c r="CT25" s="607"/>
      <c r="CU25" s="607"/>
      <c r="CV25" s="607"/>
      <c r="CW25" s="607"/>
      <c r="CX25" s="607"/>
      <c r="CY25" s="608"/>
      <c r="CZ25" s="591">
        <v>14.1</v>
      </c>
      <c r="DA25" s="609"/>
      <c r="DB25" s="609"/>
      <c r="DC25" s="610"/>
      <c r="DD25" s="594">
        <v>5511913</v>
      </c>
      <c r="DE25" s="607"/>
      <c r="DF25" s="607"/>
      <c r="DG25" s="607"/>
      <c r="DH25" s="607"/>
      <c r="DI25" s="607"/>
      <c r="DJ25" s="607"/>
      <c r="DK25" s="608"/>
      <c r="DL25" s="594">
        <v>5266048</v>
      </c>
      <c r="DM25" s="607"/>
      <c r="DN25" s="607"/>
      <c r="DO25" s="607"/>
      <c r="DP25" s="607"/>
      <c r="DQ25" s="607"/>
      <c r="DR25" s="607"/>
      <c r="DS25" s="607"/>
      <c r="DT25" s="607"/>
      <c r="DU25" s="607"/>
      <c r="DV25" s="608"/>
      <c r="DW25" s="611">
        <v>20.8</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3240931</v>
      </c>
      <c r="CS26" s="589"/>
      <c r="CT26" s="589"/>
      <c r="CU26" s="589"/>
      <c r="CV26" s="589"/>
      <c r="CW26" s="589"/>
      <c r="CX26" s="589"/>
      <c r="CY26" s="590"/>
      <c r="CZ26" s="591">
        <v>7.6</v>
      </c>
      <c r="DA26" s="609"/>
      <c r="DB26" s="609"/>
      <c r="DC26" s="610"/>
      <c r="DD26" s="594">
        <v>2874172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3156753</v>
      </c>
      <c r="S27" s="589"/>
      <c r="T27" s="589"/>
      <c r="U27" s="589"/>
      <c r="V27" s="589"/>
      <c r="W27" s="589"/>
      <c r="X27" s="589"/>
      <c r="Y27" s="590"/>
      <c r="Z27" s="641">
        <v>7.2</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7899423</v>
      </c>
      <c r="BH27" s="589"/>
      <c r="BI27" s="589"/>
      <c r="BJ27" s="589"/>
      <c r="BK27" s="589"/>
      <c r="BL27" s="589"/>
      <c r="BM27" s="589"/>
      <c r="BN27" s="590"/>
      <c r="BO27" s="641">
        <v>100</v>
      </c>
      <c r="BP27" s="641"/>
      <c r="BQ27" s="641"/>
      <c r="BR27" s="641"/>
      <c r="BS27" s="594">
        <v>122187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8131244</v>
      </c>
      <c r="CS27" s="607"/>
      <c r="CT27" s="607"/>
      <c r="CU27" s="607"/>
      <c r="CV27" s="607"/>
      <c r="CW27" s="607"/>
      <c r="CX27" s="607"/>
      <c r="CY27" s="608"/>
      <c r="CZ27" s="591">
        <v>19</v>
      </c>
      <c r="DA27" s="609"/>
      <c r="DB27" s="609"/>
      <c r="DC27" s="610"/>
      <c r="DD27" s="594">
        <v>2296956</v>
      </c>
      <c r="DE27" s="607"/>
      <c r="DF27" s="607"/>
      <c r="DG27" s="607"/>
      <c r="DH27" s="607"/>
      <c r="DI27" s="607"/>
      <c r="DJ27" s="607"/>
      <c r="DK27" s="608"/>
      <c r="DL27" s="594">
        <v>2295515</v>
      </c>
      <c r="DM27" s="607"/>
      <c r="DN27" s="607"/>
      <c r="DO27" s="607"/>
      <c r="DP27" s="607"/>
      <c r="DQ27" s="607"/>
      <c r="DR27" s="607"/>
      <c r="DS27" s="607"/>
      <c r="DT27" s="607"/>
      <c r="DU27" s="607"/>
      <c r="DV27" s="608"/>
      <c r="DW27" s="611">
        <v>9.1</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121930</v>
      </c>
      <c r="S28" s="589"/>
      <c r="T28" s="589"/>
      <c r="U28" s="589"/>
      <c r="V28" s="589"/>
      <c r="W28" s="589"/>
      <c r="X28" s="589"/>
      <c r="Y28" s="590"/>
      <c r="Z28" s="641">
        <v>0.3</v>
      </c>
      <c r="AA28" s="641"/>
      <c r="AB28" s="641"/>
      <c r="AC28" s="641"/>
      <c r="AD28" s="642">
        <v>15806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5678253</v>
      </c>
      <c r="CS28" s="589"/>
      <c r="CT28" s="589"/>
      <c r="CU28" s="589"/>
      <c r="CV28" s="589"/>
      <c r="CW28" s="589"/>
      <c r="CX28" s="589"/>
      <c r="CY28" s="590"/>
      <c r="CZ28" s="591">
        <v>13.3</v>
      </c>
      <c r="DA28" s="609"/>
      <c r="DB28" s="609"/>
      <c r="DC28" s="610"/>
      <c r="DD28" s="594">
        <v>5545742</v>
      </c>
      <c r="DE28" s="589"/>
      <c r="DF28" s="589"/>
      <c r="DG28" s="589"/>
      <c r="DH28" s="589"/>
      <c r="DI28" s="589"/>
      <c r="DJ28" s="589"/>
      <c r="DK28" s="590"/>
      <c r="DL28" s="594">
        <v>4712408</v>
      </c>
      <c r="DM28" s="589"/>
      <c r="DN28" s="589"/>
      <c r="DO28" s="589"/>
      <c r="DP28" s="589"/>
      <c r="DQ28" s="589"/>
      <c r="DR28" s="589"/>
      <c r="DS28" s="589"/>
      <c r="DT28" s="589"/>
      <c r="DU28" s="589"/>
      <c r="DV28" s="590"/>
      <c r="DW28" s="611">
        <v>18.7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270825</v>
      </c>
      <c r="S29" s="589"/>
      <c r="T29" s="589"/>
      <c r="U29" s="589"/>
      <c r="V29" s="589"/>
      <c r="W29" s="589"/>
      <c r="X29" s="589"/>
      <c r="Y29" s="590"/>
      <c r="Z29" s="641">
        <v>0.6</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5678253</v>
      </c>
      <c r="CS29" s="607"/>
      <c r="CT29" s="607"/>
      <c r="CU29" s="607"/>
      <c r="CV29" s="607"/>
      <c r="CW29" s="607"/>
      <c r="CX29" s="607"/>
      <c r="CY29" s="608"/>
      <c r="CZ29" s="591">
        <v>13.3</v>
      </c>
      <c r="DA29" s="609"/>
      <c r="DB29" s="609"/>
      <c r="DC29" s="610"/>
      <c r="DD29" s="594">
        <v>5545742</v>
      </c>
      <c r="DE29" s="607"/>
      <c r="DF29" s="607"/>
      <c r="DG29" s="607"/>
      <c r="DH29" s="607"/>
      <c r="DI29" s="607"/>
      <c r="DJ29" s="607"/>
      <c r="DK29" s="608"/>
      <c r="DL29" s="594">
        <v>4712408</v>
      </c>
      <c r="DM29" s="607"/>
      <c r="DN29" s="607"/>
      <c r="DO29" s="607"/>
      <c r="DP29" s="607"/>
      <c r="DQ29" s="607"/>
      <c r="DR29" s="607"/>
      <c r="DS29" s="607"/>
      <c r="DT29" s="607"/>
      <c r="DU29" s="607"/>
      <c r="DV29" s="608"/>
      <c r="DW29" s="611">
        <v>18.7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223930</v>
      </c>
      <c r="S30" s="589"/>
      <c r="T30" s="589"/>
      <c r="U30" s="589"/>
      <c r="V30" s="589"/>
      <c r="W30" s="589"/>
      <c r="X30" s="589"/>
      <c r="Y30" s="590"/>
      <c r="Z30" s="641">
        <v>0.5</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95.1</v>
      </c>
      <c r="BN30" s="655"/>
      <c r="BO30" s="655"/>
      <c r="BP30" s="655"/>
      <c r="BQ30" s="657"/>
      <c r="BR30" s="654">
        <v>98.6</v>
      </c>
      <c r="BS30" s="655"/>
      <c r="BT30" s="655"/>
      <c r="BU30" s="655"/>
      <c r="BV30" s="655"/>
      <c r="BW30" s="655"/>
      <c r="BX30" s="656">
        <v>94.1</v>
      </c>
      <c r="BY30" s="655"/>
      <c r="BZ30" s="655"/>
      <c r="CA30" s="655"/>
      <c r="CB30" s="657"/>
      <c r="CD30" s="660"/>
      <c r="CE30" s="661"/>
      <c r="CF30" s="625" t="s">
        <v>292</v>
      </c>
      <c r="CG30" s="622"/>
      <c r="CH30" s="622"/>
      <c r="CI30" s="622"/>
      <c r="CJ30" s="622"/>
      <c r="CK30" s="622"/>
      <c r="CL30" s="622"/>
      <c r="CM30" s="622"/>
      <c r="CN30" s="622"/>
      <c r="CO30" s="622"/>
      <c r="CP30" s="622"/>
      <c r="CQ30" s="623"/>
      <c r="CR30" s="588">
        <v>5231082</v>
      </c>
      <c r="CS30" s="589"/>
      <c r="CT30" s="589"/>
      <c r="CU30" s="589"/>
      <c r="CV30" s="589"/>
      <c r="CW30" s="589"/>
      <c r="CX30" s="589"/>
      <c r="CY30" s="590"/>
      <c r="CZ30" s="591">
        <v>12.2</v>
      </c>
      <c r="DA30" s="609"/>
      <c r="DB30" s="609"/>
      <c r="DC30" s="610"/>
      <c r="DD30" s="594">
        <v>5125109</v>
      </c>
      <c r="DE30" s="589"/>
      <c r="DF30" s="589"/>
      <c r="DG30" s="589"/>
      <c r="DH30" s="589"/>
      <c r="DI30" s="589"/>
      <c r="DJ30" s="589"/>
      <c r="DK30" s="590"/>
      <c r="DL30" s="594">
        <v>4291778</v>
      </c>
      <c r="DM30" s="589"/>
      <c r="DN30" s="589"/>
      <c r="DO30" s="589"/>
      <c r="DP30" s="589"/>
      <c r="DQ30" s="589"/>
      <c r="DR30" s="589"/>
      <c r="DS30" s="589"/>
      <c r="DT30" s="589"/>
      <c r="DU30" s="589"/>
      <c r="DV30" s="590"/>
      <c r="DW30" s="611">
        <v>17</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735057</v>
      </c>
      <c r="S31" s="589"/>
      <c r="T31" s="589"/>
      <c r="U31" s="589"/>
      <c r="V31" s="589"/>
      <c r="W31" s="589"/>
      <c r="X31" s="589"/>
      <c r="Y31" s="590"/>
      <c r="Z31" s="641">
        <v>1.7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96.7</v>
      </c>
      <c r="BN31" s="653"/>
      <c r="BO31" s="653"/>
      <c r="BP31" s="653"/>
      <c r="BQ31" s="617"/>
      <c r="BR31" s="652">
        <v>98.9</v>
      </c>
      <c r="BS31" s="607"/>
      <c r="BT31" s="607"/>
      <c r="BU31" s="607"/>
      <c r="BV31" s="607"/>
      <c r="BW31" s="607"/>
      <c r="BX31" s="643">
        <v>96.1</v>
      </c>
      <c r="BY31" s="653"/>
      <c r="BZ31" s="653"/>
      <c r="CA31" s="653"/>
      <c r="CB31" s="617"/>
      <c r="CD31" s="660"/>
      <c r="CE31" s="661"/>
      <c r="CF31" s="625" t="s">
        <v>296</v>
      </c>
      <c r="CG31" s="622"/>
      <c r="CH31" s="622"/>
      <c r="CI31" s="622"/>
      <c r="CJ31" s="622"/>
      <c r="CK31" s="622"/>
      <c r="CL31" s="622"/>
      <c r="CM31" s="622"/>
      <c r="CN31" s="622"/>
      <c r="CO31" s="622"/>
      <c r="CP31" s="622"/>
      <c r="CQ31" s="623"/>
      <c r="CR31" s="588">
        <v>447171</v>
      </c>
      <c r="CS31" s="607"/>
      <c r="CT31" s="607"/>
      <c r="CU31" s="607"/>
      <c r="CV31" s="607"/>
      <c r="CW31" s="607"/>
      <c r="CX31" s="607"/>
      <c r="CY31" s="608"/>
      <c r="CZ31" s="591">
        <v>1</v>
      </c>
      <c r="DA31" s="609"/>
      <c r="DB31" s="609"/>
      <c r="DC31" s="610"/>
      <c r="DD31" s="594">
        <v>420633</v>
      </c>
      <c r="DE31" s="607"/>
      <c r="DF31" s="607"/>
      <c r="DG31" s="607"/>
      <c r="DH31" s="607"/>
      <c r="DI31" s="607"/>
      <c r="DJ31" s="607"/>
      <c r="DK31" s="608"/>
      <c r="DL31" s="594">
        <v>420630</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1439528</v>
      </c>
      <c r="S32" s="589"/>
      <c r="T32" s="589"/>
      <c r="U32" s="589"/>
      <c r="V32" s="589"/>
      <c r="W32" s="589"/>
      <c r="X32" s="589"/>
      <c r="Y32" s="590"/>
      <c r="Z32" s="641">
        <v>3.3</v>
      </c>
      <c r="AA32" s="641"/>
      <c r="AB32" s="641"/>
      <c r="AC32" s="641"/>
      <c r="AD32" s="642">
        <v>4122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92.9</v>
      </c>
      <c r="BN32" s="573"/>
      <c r="BO32" s="573"/>
      <c r="BP32" s="573"/>
      <c r="BQ32" s="630"/>
      <c r="BR32" s="651">
        <v>98</v>
      </c>
      <c r="BS32" s="573"/>
      <c r="BT32" s="573"/>
      <c r="BU32" s="573"/>
      <c r="BV32" s="573"/>
      <c r="BW32" s="573"/>
      <c r="BX32" s="636">
        <v>91.5</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3093900</v>
      </c>
      <c r="S33" s="589"/>
      <c r="T33" s="589"/>
      <c r="U33" s="589"/>
      <c r="V33" s="589"/>
      <c r="W33" s="589"/>
      <c r="X33" s="589"/>
      <c r="Y33" s="590"/>
      <c r="Z33" s="641">
        <v>7.1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16491941</v>
      </c>
      <c r="CS33" s="607"/>
      <c r="CT33" s="607"/>
      <c r="CU33" s="607"/>
      <c r="CV33" s="607"/>
      <c r="CW33" s="607"/>
      <c r="CX33" s="607"/>
      <c r="CY33" s="608"/>
      <c r="CZ33" s="591">
        <v>38.6</v>
      </c>
      <c r="DA33" s="609"/>
      <c r="DB33" s="609"/>
      <c r="DC33" s="610"/>
      <c r="DD33" s="594">
        <v>12622947</v>
      </c>
      <c r="DE33" s="607"/>
      <c r="DF33" s="607"/>
      <c r="DG33" s="607"/>
      <c r="DH33" s="607"/>
      <c r="DI33" s="607"/>
      <c r="DJ33" s="607"/>
      <c r="DK33" s="608"/>
      <c r="DL33" s="594">
        <v>9823216</v>
      </c>
      <c r="DM33" s="607"/>
      <c r="DN33" s="607"/>
      <c r="DO33" s="607"/>
      <c r="DP33" s="607"/>
      <c r="DQ33" s="607"/>
      <c r="DR33" s="607"/>
      <c r="DS33" s="607"/>
      <c r="DT33" s="607"/>
      <c r="DU33" s="607"/>
      <c r="DV33" s="608"/>
      <c r="DW33" s="611">
        <v>38.9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3496680</v>
      </c>
      <c r="CS34" s="589"/>
      <c r="CT34" s="589"/>
      <c r="CU34" s="589"/>
      <c r="CV34" s="589"/>
      <c r="CW34" s="589"/>
      <c r="CX34" s="589"/>
      <c r="CY34" s="590"/>
      <c r="CZ34" s="591">
        <v>8.1999999999999993</v>
      </c>
      <c r="DA34" s="609"/>
      <c r="DB34" s="609"/>
      <c r="DC34" s="610"/>
      <c r="DD34" s="594">
        <v>2678850</v>
      </c>
      <c r="DE34" s="589"/>
      <c r="DF34" s="589"/>
      <c r="DG34" s="589"/>
      <c r="DH34" s="589"/>
      <c r="DI34" s="589"/>
      <c r="DJ34" s="589"/>
      <c r="DK34" s="590"/>
      <c r="DL34" s="594">
        <v>2211226</v>
      </c>
      <c r="DM34" s="589"/>
      <c r="DN34" s="589"/>
      <c r="DO34" s="589"/>
      <c r="DP34" s="589"/>
      <c r="DQ34" s="589"/>
      <c r="DR34" s="589"/>
      <c r="DS34" s="589"/>
      <c r="DT34" s="589"/>
      <c r="DU34" s="589"/>
      <c r="DV34" s="590"/>
      <c r="DW34" s="611">
        <v>8.8000000000000007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t="s">
        <v>220</v>
      </c>
      <c r="S35" s="589"/>
      <c r="T35" s="589"/>
      <c r="U35" s="589"/>
      <c r="V35" s="589"/>
      <c r="W35" s="589"/>
      <c r="X35" s="589"/>
      <c r="Y35" s="590"/>
      <c r="Z35" s="641" t="s">
        <v>220</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7110405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231791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181399</v>
      </c>
      <c r="CS35" s="607"/>
      <c r="CT35" s="607"/>
      <c r="CU35" s="607"/>
      <c r="CV35" s="607"/>
      <c r="CW35" s="607"/>
      <c r="CX35" s="607"/>
      <c r="CY35" s="608"/>
      <c r="CZ35" s="591">
        <v>0.4</v>
      </c>
      <c r="DA35" s="609"/>
      <c r="DB35" s="609"/>
      <c r="DC35" s="610"/>
      <c r="DD35" s="594">
        <v>110254</v>
      </c>
      <c r="DE35" s="607"/>
      <c r="DF35" s="607"/>
      <c r="DG35" s="607"/>
      <c r="DH35" s="607"/>
      <c r="DI35" s="607"/>
      <c r="DJ35" s="607"/>
      <c r="DK35" s="608"/>
      <c r="DL35" s="594">
        <v>109442</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43708485</v>
      </c>
      <c r="S36" s="629"/>
      <c r="T36" s="629"/>
      <c r="U36" s="629"/>
      <c r="V36" s="629"/>
      <c r="W36" s="629"/>
      <c r="X36" s="629"/>
      <c r="Y36" s="632"/>
      <c r="Z36" s="633">
        <v>100</v>
      </c>
      <c r="AA36" s="633"/>
      <c r="AB36" s="633"/>
      <c r="AC36" s="633"/>
      <c r="AD36" s="634">
        <v>25260269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1827201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31338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5431785</v>
      </c>
      <c r="CS36" s="589"/>
      <c r="CT36" s="589"/>
      <c r="CU36" s="589"/>
      <c r="CV36" s="589"/>
      <c r="CW36" s="589"/>
      <c r="CX36" s="589"/>
      <c r="CY36" s="590"/>
      <c r="CZ36" s="591">
        <v>12.7</v>
      </c>
      <c r="DA36" s="609"/>
      <c r="DB36" s="609"/>
      <c r="DC36" s="610"/>
      <c r="DD36" s="594">
        <v>4261748</v>
      </c>
      <c r="DE36" s="589"/>
      <c r="DF36" s="589"/>
      <c r="DG36" s="589"/>
      <c r="DH36" s="589"/>
      <c r="DI36" s="589"/>
      <c r="DJ36" s="589"/>
      <c r="DK36" s="590"/>
      <c r="DL36" s="594">
        <v>3575701</v>
      </c>
      <c r="DM36" s="589"/>
      <c r="DN36" s="589"/>
      <c r="DO36" s="589"/>
      <c r="DP36" s="589"/>
      <c r="DQ36" s="589"/>
      <c r="DR36" s="589"/>
      <c r="DS36" s="589"/>
      <c r="DT36" s="589"/>
      <c r="DU36" s="589"/>
      <c r="DV36" s="590"/>
      <c r="DW36" s="611">
        <v>14.2</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1376496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15558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1856318</v>
      </c>
      <c r="CS37" s="607"/>
      <c r="CT37" s="607"/>
      <c r="CU37" s="607"/>
      <c r="CV37" s="607"/>
      <c r="CW37" s="607"/>
      <c r="CX37" s="607"/>
      <c r="CY37" s="608"/>
      <c r="CZ37" s="591">
        <v>4.3</v>
      </c>
      <c r="DA37" s="609"/>
      <c r="DB37" s="609"/>
      <c r="DC37" s="610"/>
      <c r="DD37" s="594">
        <v>1659581</v>
      </c>
      <c r="DE37" s="607"/>
      <c r="DF37" s="607"/>
      <c r="DG37" s="607"/>
      <c r="DH37" s="607"/>
      <c r="DI37" s="607"/>
      <c r="DJ37" s="607"/>
      <c r="DK37" s="608"/>
      <c r="DL37" s="594">
        <v>1596564</v>
      </c>
      <c r="DM37" s="607"/>
      <c r="DN37" s="607"/>
      <c r="DO37" s="607"/>
      <c r="DP37" s="607"/>
      <c r="DQ37" s="607"/>
      <c r="DR37" s="607"/>
      <c r="DS37" s="607"/>
      <c r="DT37" s="607"/>
      <c r="DU37" s="607"/>
      <c r="DV37" s="608"/>
      <c r="DW37" s="611">
        <v>6.3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115621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27605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5240615</v>
      </c>
      <c r="CS38" s="589"/>
      <c r="CT38" s="589"/>
      <c r="CU38" s="589"/>
      <c r="CV38" s="589"/>
      <c r="CW38" s="589"/>
      <c r="CX38" s="589"/>
      <c r="CY38" s="590"/>
      <c r="CZ38" s="591">
        <v>12.3</v>
      </c>
      <c r="DA38" s="609"/>
      <c r="DB38" s="609"/>
      <c r="DC38" s="610"/>
      <c r="DD38" s="594">
        <v>4548714</v>
      </c>
      <c r="DE38" s="589"/>
      <c r="DF38" s="589"/>
      <c r="DG38" s="589"/>
      <c r="DH38" s="589"/>
      <c r="DI38" s="589"/>
      <c r="DJ38" s="589"/>
      <c r="DK38" s="590"/>
      <c r="DL38" s="594">
        <v>3926847</v>
      </c>
      <c r="DM38" s="589"/>
      <c r="DN38" s="589"/>
      <c r="DO38" s="589"/>
      <c r="DP38" s="589"/>
      <c r="DQ38" s="589"/>
      <c r="DR38" s="589"/>
      <c r="DS38" s="589"/>
      <c r="DT38" s="589"/>
      <c r="DU38" s="589"/>
      <c r="DV38" s="590"/>
      <c r="DW38" s="611">
        <v>15.5</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40164</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1183511</v>
      </c>
      <c r="CS39" s="607"/>
      <c r="CT39" s="607"/>
      <c r="CU39" s="607"/>
      <c r="CV39" s="607"/>
      <c r="CW39" s="607"/>
      <c r="CX39" s="607"/>
      <c r="CY39" s="608"/>
      <c r="CZ39" s="591">
        <v>2.8</v>
      </c>
      <c r="DA39" s="609"/>
      <c r="DB39" s="609"/>
      <c r="DC39" s="610"/>
      <c r="DD39" s="594">
        <v>1013657</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983454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108</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957951</v>
      </c>
      <c r="CS40" s="589"/>
      <c r="CT40" s="589"/>
      <c r="CU40" s="589"/>
      <c r="CV40" s="589"/>
      <c r="CW40" s="589"/>
      <c r="CX40" s="589"/>
      <c r="CY40" s="590"/>
      <c r="CZ40" s="591">
        <v>2.2000000000000002</v>
      </c>
      <c r="DA40" s="609"/>
      <c r="DB40" s="609"/>
      <c r="DC40" s="610"/>
      <c r="DD40" s="594">
        <v>9724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2767469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6395175</v>
      </c>
      <c r="CS42" s="589"/>
      <c r="CT42" s="589"/>
      <c r="CU42" s="589"/>
      <c r="CV42" s="589"/>
      <c r="CW42" s="589"/>
      <c r="CX42" s="589"/>
      <c r="CY42" s="590"/>
      <c r="CZ42" s="591">
        <v>15</v>
      </c>
      <c r="DA42" s="592"/>
      <c r="DB42" s="592"/>
      <c r="DC42" s="593"/>
      <c r="DD42" s="594">
        <v>796880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138093</v>
      </c>
      <c r="CS43" s="607"/>
      <c r="CT43" s="607"/>
      <c r="CU43" s="607"/>
      <c r="CV43" s="607"/>
      <c r="CW43" s="607"/>
      <c r="CX43" s="607"/>
      <c r="CY43" s="608"/>
      <c r="CZ43" s="591">
        <v>0.3</v>
      </c>
      <c r="DA43" s="609"/>
      <c r="DB43" s="609"/>
      <c r="DC43" s="610"/>
      <c r="DD43" s="594">
        <v>89787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6347444</v>
      </c>
      <c r="CS44" s="589"/>
      <c r="CT44" s="589"/>
      <c r="CU44" s="589"/>
      <c r="CV44" s="589"/>
      <c r="CW44" s="589"/>
      <c r="CX44" s="589"/>
      <c r="CY44" s="590"/>
      <c r="CZ44" s="591">
        <v>14.9</v>
      </c>
      <c r="DA44" s="592"/>
      <c r="DB44" s="592"/>
      <c r="DC44" s="593"/>
      <c r="DD44" s="594">
        <v>783580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3827943</v>
      </c>
      <c r="CS45" s="607"/>
      <c r="CT45" s="607"/>
      <c r="CU45" s="607"/>
      <c r="CV45" s="607"/>
      <c r="CW45" s="607"/>
      <c r="CX45" s="607"/>
      <c r="CY45" s="608"/>
      <c r="CZ45" s="591">
        <v>9</v>
      </c>
      <c r="DA45" s="609"/>
      <c r="DB45" s="609"/>
      <c r="DC45" s="610"/>
      <c r="DD45" s="594">
        <v>38158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2339058</v>
      </c>
      <c r="CS46" s="589"/>
      <c r="CT46" s="589"/>
      <c r="CU46" s="589"/>
      <c r="CV46" s="589"/>
      <c r="CW46" s="589"/>
      <c r="CX46" s="589"/>
      <c r="CY46" s="590"/>
      <c r="CZ46" s="591">
        <v>5.5</v>
      </c>
      <c r="DA46" s="592"/>
      <c r="DB46" s="592"/>
      <c r="DC46" s="593"/>
      <c r="DD46" s="594">
        <v>693459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47731</v>
      </c>
      <c r="CS47" s="607"/>
      <c r="CT47" s="607"/>
      <c r="CU47" s="607"/>
      <c r="CV47" s="607"/>
      <c r="CW47" s="607"/>
      <c r="CX47" s="607"/>
      <c r="CY47" s="608"/>
      <c r="CZ47" s="591">
        <v>0.1</v>
      </c>
      <c r="DA47" s="609"/>
      <c r="DB47" s="609"/>
      <c r="DC47" s="610"/>
      <c r="DD47" s="594">
        <v>13300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42714688</v>
      </c>
      <c r="CS49" s="573"/>
      <c r="CT49" s="573"/>
      <c r="CU49" s="573"/>
      <c r="CV49" s="573"/>
      <c r="CW49" s="573"/>
      <c r="CX49" s="573"/>
      <c r="CY49" s="574"/>
      <c r="CZ49" s="575">
        <v>100</v>
      </c>
      <c r="DA49" s="576"/>
      <c r="DB49" s="576"/>
      <c r="DC49" s="577"/>
      <c r="DD49" s="578">
        <v>26774438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44141</v>
      </c>
      <c r="R7" s="1101"/>
      <c r="S7" s="1101"/>
      <c r="T7" s="1101"/>
      <c r="U7" s="1101"/>
      <c r="V7" s="1101">
        <v>42853</v>
      </c>
      <c r="W7" s="1101"/>
      <c r="X7" s="1101"/>
      <c r="Y7" s="1101"/>
      <c r="Z7" s="1101"/>
      <c r="AA7" s="1101">
        <v>1288</v>
      </c>
      <c r="AB7" s="1101"/>
      <c r="AC7" s="1101"/>
      <c r="AD7" s="1101"/>
      <c r="AE7" s="1102"/>
      <c r="AF7" s="1103">
        <v>894</v>
      </c>
      <c r="AG7" s="1104"/>
      <c r="AH7" s="1104"/>
      <c r="AI7" s="1104"/>
      <c r="AJ7" s="1105"/>
      <c r="AK7" s="1087">
        <v>224</v>
      </c>
      <c r="AL7" s="1088"/>
      <c r="AM7" s="1088"/>
      <c r="AN7" s="1088"/>
      <c r="AO7" s="1088"/>
      <c r="AP7" s="1088">
        <v>33828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545</v>
      </c>
      <c r="BS7" s="1091" t="s">
        <v>544</v>
      </c>
      <c r="BT7" s="1092"/>
      <c r="BU7" s="1092"/>
      <c r="BV7" s="1092"/>
      <c r="BW7" s="1092"/>
      <c r="BX7" s="1092"/>
      <c r="BY7" s="1092"/>
      <c r="BZ7" s="1092"/>
      <c r="CA7" s="1092"/>
      <c r="CB7" s="1092"/>
      <c r="CC7" s="1092"/>
      <c r="CD7" s="1092"/>
      <c r="CE7" s="1092"/>
      <c r="CF7" s="1092"/>
      <c r="CG7" s="1093"/>
      <c r="CH7" s="1084">
        <v>394</v>
      </c>
      <c r="CI7" s="1085"/>
      <c r="CJ7" s="1085"/>
      <c r="CK7" s="1085"/>
      <c r="CL7" s="1086"/>
      <c r="CM7" s="1084">
        <v>5</v>
      </c>
      <c r="CN7" s="1085"/>
      <c r="CO7" s="1085"/>
      <c r="CP7" s="1085"/>
      <c r="CQ7" s="1086"/>
      <c r="CR7" s="1084">
        <v>5</v>
      </c>
      <c r="CS7" s="1085"/>
      <c r="CT7" s="1085"/>
      <c r="CU7" s="1085"/>
      <c r="CV7" s="1086"/>
      <c r="CW7" s="1084" t="s">
        <v>546</v>
      </c>
      <c r="CX7" s="1085"/>
      <c r="CY7" s="1085"/>
      <c r="CZ7" s="1085"/>
      <c r="DA7" s="1086"/>
      <c r="DB7" s="1084">
        <v>497</v>
      </c>
      <c r="DC7" s="1085"/>
      <c r="DD7" s="1085"/>
      <c r="DE7" s="1085"/>
      <c r="DF7" s="1086"/>
      <c r="DG7" s="1084" t="s">
        <v>546</v>
      </c>
      <c r="DH7" s="1085"/>
      <c r="DI7" s="1085"/>
      <c r="DJ7" s="1085"/>
      <c r="DK7" s="1086"/>
      <c r="DL7" s="1084" t="s">
        <v>546</v>
      </c>
      <c r="DM7" s="1085"/>
      <c r="DN7" s="1085"/>
      <c r="DO7" s="1085"/>
      <c r="DP7" s="1086"/>
      <c r="DQ7" s="1084" t="s">
        <v>542</v>
      </c>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9</v>
      </c>
      <c r="R8" s="1040"/>
      <c r="S8" s="1040"/>
      <c r="T8" s="1040"/>
      <c r="U8" s="1040"/>
      <c r="V8" s="1040">
        <v>8</v>
      </c>
      <c r="W8" s="1040"/>
      <c r="X8" s="1040"/>
      <c r="Y8" s="1040"/>
      <c r="Z8" s="1040"/>
      <c r="AA8" s="1040">
        <v>0</v>
      </c>
      <c r="AB8" s="1040"/>
      <c r="AC8" s="1040"/>
      <c r="AD8" s="1040"/>
      <c r="AE8" s="1041"/>
      <c r="AF8" s="1015">
        <v>0</v>
      </c>
      <c r="AG8" s="1016"/>
      <c r="AH8" s="1016"/>
      <c r="AI8" s="1016"/>
      <c r="AJ8" s="1017"/>
      <c r="AK8" s="1082" t="s">
        <v>541</v>
      </c>
      <c r="AL8" s="1083"/>
      <c r="AM8" s="1083"/>
      <c r="AN8" s="1083"/>
      <c r="AO8" s="1083"/>
      <c r="AP8" s="1083" t="s">
        <v>540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27</v>
      </c>
      <c r="CI8" s="986"/>
      <c r="CJ8" s="986"/>
      <c r="CK8" s="986"/>
      <c r="CL8" s="987"/>
      <c r="CM8" s="985">
        <v>139</v>
      </c>
      <c r="CN8" s="986"/>
      <c r="CO8" s="986"/>
      <c r="CP8" s="986"/>
      <c r="CQ8" s="987"/>
      <c r="CR8" s="985">
        <v>60</v>
      </c>
      <c r="CS8" s="986"/>
      <c r="CT8" s="986"/>
      <c r="CU8" s="986"/>
      <c r="CV8" s="987"/>
      <c r="CW8" s="985" t="s">
        <v>551</v>
      </c>
      <c r="CX8" s="986"/>
      <c r="CY8" s="986"/>
      <c r="CZ8" s="986"/>
      <c r="DA8" s="987"/>
      <c r="DB8" s="985" t="s">
        <v>551</v>
      </c>
      <c r="DC8" s="986"/>
      <c r="DD8" s="986"/>
      <c r="DE8" s="986"/>
      <c r="DF8" s="987"/>
      <c r="DG8" s="985" t="s">
        <v>551</v>
      </c>
      <c r="DH8" s="986"/>
      <c r="DI8" s="986"/>
      <c r="DJ8" s="986"/>
      <c r="DK8" s="987"/>
      <c r="DL8" s="985" t="s">
        <v>551</v>
      </c>
      <c r="DM8" s="986"/>
      <c r="DN8" s="986"/>
      <c r="DO8" s="986"/>
      <c r="DP8" s="987"/>
      <c r="DQ8" s="985" t="s">
        <v>551</v>
      </c>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39</v>
      </c>
      <c r="R9" s="1040"/>
      <c r="S9" s="1040"/>
      <c r="T9" s="1040"/>
      <c r="U9" s="1040"/>
      <c r="V9" s="1040">
        <v>334</v>
      </c>
      <c r="W9" s="1040"/>
      <c r="X9" s="1040"/>
      <c r="Y9" s="1040"/>
      <c r="Z9" s="1040"/>
      <c r="AA9" s="1040">
        <v>-295</v>
      </c>
      <c r="AB9" s="1040"/>
      <c r="AC9" s="1040"/>
      <c r="AD9" s="1040"/>
      <c r="AE9" s="1041"/>
      <c r="AF9" s="1015">
        <v>-295</v>
      </c>
      <c r="AG9" s="1016"/>
      <c r="AH9" s="1016"/>
      <c r="AI9" s="1016"/>
      <c r="AJ9" s="1017"/>
      <c r="AK9" s="1082" t="s">
        <v>541</v>
      </c>
      <c r="AL9" s="1083"/>
      <c r="AM9" s="1083"/>
      <c r="AN9" s="1083"/>
      <c r="AO9" s="1083"/>
      <c r="AP9" s="1083">
        <v>24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44</v>
      </c>
      <c r="CI9" s="986"/>
      <c r="CJ9" s="986"/>
      <c r="CK9" s="986"/>
      <c r="CL9" s="987"/>
      <c r="CM9" s="985">
        <v>163</v>
      </c>
      <c r="CN9" s="986"/>
      <c r="CO9" s="986"/>
      <c r="CP9" s="986"/>
      <c r="CQ9" s="987"/>
      <c r="CR9" s="985" t="s">
        <v>551</v>
      </c>
      <c r="CS9" s="986"/>
      <c r="CT9" s="986"/>
      <c r="CU9" s="986"/>
      <c r="CV9" s="987"/>
      <c r="CW9" s="985" t="s">
        <v>551</v>
      </c>
      <c r="CX9" s="986"/>
      <c r="CY9" s="986"/>
      <c r="CZ9" s="986"/>
      <c r="DA9" s="987"/>
      <c r="DB9" s="985" t="s">
        <v>551</v>
      </c>
      <c r="DC9" s="986"/>
      <c r="DD9" s="986"/>
      <c r="DE9" s="986"/>
      <c r="DF9" s="987"/>
      <c r="DG9" s="985" t="s">
        <v>551</v>
      </c>
      <c r="DH9" s="986"/>
      <c r="DI9" s="986"/>
      <c r="DJ9" s="986"/>
      <c r="DK9" s="987"/>
      <c r="DL9" s="985">
        <v>80</v>
      </c>
      <c r="DM9" s="986"/>
      <c r="DN9" s="986"/>
      <c r="DO9" s="986"/>
      <c r="DP9" s="987"/>
      <c r="DQ9" s="985">
        <v>8</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550</v>
      </c>
      <c r="BS10" s="1010" t="s">
        <v>549</v>
      </c>
      <c r="BT10" s="1011"/>
      <c r="BU10" s="1011"/>
      <c r="BV10" s="1011"/>
      <c r="BW10" s="1011"/>
      <c r="BX10" s="1011"/>
      <c r="BY10" s="1011"/>
      <c r="BZ10" s="1011"/>
      <c r="CA10" s="1011"/>
      <c r="CB10" s="1011"/>
      <c r="CC10" s="1011"/>
      <c r="CD10" s="1011"/>
      <c r="CE10" s="1011"/>
      <c r="CF10" s="1011"/>
      <c r="CG10" s="1012"/>
      <c r="CH10" s="985">
        <v>469</v>
      </c>
      <c r="CI10" s="986"/>
      <c r="CJ10" s="986"/>
      <c r="CK10" s="986"/>
      <c r="CL10" s="987"/>
      <c r="CM10" s="985">
        <v>17120</v>
      </c>
      <c r="CN10" s="986"/>
      <c r="CO10" s="986"/>
      <c r="CP10" s="986"/>
      <c r="CQ10" s="987"/>
      <c r="CR10" s="985">
        <v>10</v>
      </c>
      <c r="CS10" s="986"/>
      <c r="CT10" s="986"/>
      <c r="CU10" s="986"/>
      <c r="CV10" s="987"/>
      <c r="CW10" s="985" t="s">
        <v>551</v>
      </c>
      <c r="CX10" s="986"/>
      <c r="CY10" s="986"/>
      <c r="CZ10" s="986"/>
      <c r="DA10" s="987"/>
      <c r="DB10" s="985" t="s">
        <v>551</v>
      </c>
      <c r="DC10" s="986"/>
      <c r="DD10" s="986"/>
      <c r="DE10" s="986"/>
      <c r="DF10" s="987"/>
      <c r="DG10" s="985" t="s">
        <v>551</v>
      </c>
      <c r="DH10" s="986"/>
      <c r="DI10" s="986"/>
      <c r="DJ10" s="986"/>
      <c r="DK10" s="987"/>
      <c r="DL10" s="985">
        <v>5</v>
      </c>
      <c r="DM10" s="986"/>
      <c r="DN10" s="986"/>
      <c r="DO10" s="986"/>
      <c r="DP10" s="987"/>
      <c r="DQ10" s="985">
        <v>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43848</v>
      </c>
      <c r="R23" s="1065"/>
      <c r="S23" s="1065"/>
      <c r="T23" s="1065"/>
      <c r="U23" s="1065"/>
      <c r="V23" s="1065">
        <v>42854</v>
      </c>
      <c r="W23" s="1065"/>
      <c r="X23" s="1065"/>
      <c r="Y23" s="1065"/>
      <c r="Z23" s="1065"/>
      <c r="AA23" s="1065">
        <v>994</v>
      </c>
      <c r="AB23" s="1065"/>
      <c r="AC23" s="1065"/>
      <c r="AD23" s="1065"/>
      <c r="AE23" s="1066"/>
      <c r="AF23" s="1067">
        <v>600</v>
      </c>
      <c r="AG23" s="1065"/>
      <c r="AH23" s="1065"/>
      <c r="AI23" s="1065"/>
      <c r="AJ23" s="1068"/>
      <c r="AK23" s="1069"/>
      <c r="AL23" s="1070"/>
      <c r="AM23" s="1070"/>
      <c r="AN23" s="1070"/>
      <c r="AO23" s="1070"/>
      <c r="AP23" s="1065">
        <v>33852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11600</v>
      </c>
      <c r="R28" s="1050"/>
      <c r="S28" s="1050"/>
      <c r="T28" s="1050"/>
      <c r="U28" s="1050"/>
      <c r="V28" s="1050">
        <v>11368</v>
      </c>
      <c r="W28" s="1050"/>
      <c r="X28" s="1050"/>
      <c r="Y28" s="1050"/>
      <c r="Z28" s="1050"/>
      <c r="AA28" s="1050">
        <v>232</v>
      </c>
      <c r="AB28" s="1050"/>
      <c r="AC28" s="1050"/>
      <c r="AD28" s="1050"/>
      <c r="AE28" s="1051"/>
      <c r="AF28" s="1052">
        <v>232</v>
      </c>
      <c r="AG28" s="1050"/>
      <c r="AH28" s="1050"/>
      <c r="AI28" s="1050"/>
      <c r="AJ28" s="1053"/>
      <c r="AK28" s="1054">
        <v>919</v>
      </c>
      <c r="AL28" s="1042"/>
      <c r="AM28" s="1042"/>
      <c r="AN28" s="1042"/>
      <c r="AO28" s="1042"/>
      <c r="AP28" s="1042" t="s">
        <v>543</v>
      </c>
      <c r="AQ28" s="1042"/>
      <c r="AR28" s="1042"/>
      <c r="AS28" s="1042"/>
      <c r="AT28" s="1042"/>
      <c r="AU28" s="1042" t="s">
        <v>543</v>
      </c>
      <c r="AV28" s="1042"/>
      <c r="AW28" s="1042"/>
      <c r="AX28" s="1042"/>
      <c r="AY28" s="1042"/>
      <c r="AZ28" s="1043" t="s">
        <v>542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383</v>
      </c>
      <c r="C29" s="1034"/>
      <c r="D29" s="1034"/>
      <c r="E29" s="1034"/>
      <c r="F29" s="1034"/>
      <c r="G29" s="1034"/>
      <c r="H29" s="1034"/>
      <c r="I29" s="1034"/>
      <c r="J29" s="1034"/>
      <c r="K29" s="1034"/>
      <c r="L29" s="1034"/>
      <c r="M29" s="1034"/>
      <c r="N29" s="1034"/>
      <c r="O29" s="1034"/>
      <c r="P29" s="1035"/>
      <c r="Q29" s="1039">
        <v>246</v>
      </c>
      <c r="R29" s="1040"/>
      <c r="S29" s="1040"/>
      <c r="T29" s="1040"/>
      <c r="U29" s="1040"/>
      <c r="V29" s="1040">
        <v>246</v>
      </c>
      <c r="W29" s="1040"/>
      <c r="X29" s="1040"/>
      <c r="Y29" s="1040"/>
      <c r="Z29" s="1040"/>
      <c r="AA29" s="1040" t="s">
        <v>541</v>
      </c>
      <c r="AB29" s="1040"/>
      <c r="AC29" s="1040"/>
      <c r="AD29" s="1040"/>
      <c r="AE29" s="1041"/>
      <c r="AF29" s="1015" t="s">
        <v>112</v>
      </c>
      <c r="AG29" s="1016"/>
      <c r="AH29" s="1016"/>
      <c r="AI29" s="1016"/>
      <c r="AJ29" s="1017"/>
      <c r="AK29" s="976">
        <v>65</v>
      </c>
      <c r="AL29" s="967"/>
      <c r="AM29" s="967"/>
      <c r="AN29" s="967"/>
      <c r="AO29" s="967"/>
      <c r="AP29" s="967">
        <v>28</v>
      </c>
      <c r="AQ29" s="967"/>
      <c r="AR29" s="967"/>
      <c r="AS29" s="967"/>
      <c r="AT29" s="967"/>
      <c r="AU29" s="967">
        <v>9</v>
      </c>
      <c r="AV29" s="967"/>
      <c r="AW29" s="967"/>
      <c r="AX29" s="967"/>
      <c r="AY29" s="967"/>
      <c r="AZ29" s="1038" t="s">
        <v>542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384</v>
      </c>
      <c r="C30" s="1034"/>
      <c r="D30" s="1034"/>
      <c r="E30" s="1034"/>
      <c r="F30" s="1034"/>
      <c r="G30" s="1034"/>
      <c r="H30" s="1034"/>
      <c r="I30" s="1034"/>
      <c r="J30" s="1034"/>
      <c r="K30" s="1034"/>
      <c r="L30" s="1034"/>
      <c r="M30" s="1034"/>
      <c r="N30" s="1034"/>
      <c r="O30" s="1034"/>
      <c r="P30" s="1035"/>
      <c r="Q30" s="1039">
        <v>2105</v>
      </c>
      <c r="R30" s="1040"/>
      <c r="S30" s="1040"/>
      <c r="T30" s="1040"/>
      <c r="U30" s="1040"/>
      <c r="V30" s="1040">
        <v>2066</v>
      </c>
      <c r="W30" s="1040"/>
      <c r="X30" s="1040"/>
      <c r="Y30" s="1040"/>
      <c r="Z30" s="1040"/>
      <c r="AA30" s="1040">
        <v>39</v>
      </c>
      <c r="AB30" s="1040"/>
      <c r="AC30" s="1040"/>
      <c r="AD30" s="1040"/>
      <c r="AE30" s="1041"/>
      <c r="AF30" s="1015">
        <v>39</v>
      </c>
      <c r="AG30" s="1016"/>
      <c r="AH30" s="1016"/>
      <c r="AI30" s="1016"/>
      <c r="AJ30" s="1017"/>
      <c r="AK30" s="976">
        <v>325</v>
      </c>
      <c r="AL30" s="967"/>
      <c r="AM30" s="967"/>
      <c r="AN30" s="967"/>
      <c r="AO30" s="967"/>
      <c r="AP30" s="967" t="s">
        <v>542</v>
      </c>
      <c r="AQ30" s="967"/>
      <c r="AR30" s="967"/>
      <c r="AS30" s="967"/>
      <c r="AT30" s="967"/>
      <c r="AU30" s="967" t="s">
        <v>542</v>
      </c>
      <c r="AV30" s="967"/>
      <c r="AW30" s="967"/>
      <c r="AX30" s="967"/>
      <c r="AY30" s="967"/>
      <c r="AZ30" s="1038" t="s">
        <v>542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385</v>
      </c>
      <c r="C31" s="1034"/>
      <c r="D31" s="1034"/>
      <c r="E31" s="1034"/>
      <c r="F31" s="1034"/>
      <c r="G31" s="1034"/>
      <c r="H31" s="1034"/>
      <c r="I31" s="1034"/>
      <c r="J31" s="1034"/>
      <c r="K31" s="1034"/>
      <c r="L31" s="1034"/>
      <c r="M31" s="1034"/>
      <c r="N31" s="1034"/>
      <c r="O31" s="1034"/>
      <c r="P31" s="1035"/>
      <c r="Q31" s="1039">
        <v>9613</v>
      </c>
      <c r="R31" s="1040"/>
      <c r="S31" s="1040"/>
      <c r="T31" s="1040"/>
      <c r="U31" s="1040"/>
      <c r="V31" s="1040">
        <v>9584</v>
      </c>
      <c r="W31" s="1040"/>
      <c r="X31" s="1040"/>
      <c r="Y31" s="1040"/>
      <c r="Z31" s="1040"/>
      <c r="AA31" s="1040">
        <v>29</v>
      </c>
      <c r="AB31" s="1040"/>
      <c r="AC31" s="1040"/>
      <c r="AD31" s="1040"/>
      <c r="AE31" s="1041"/>
      <c r="AF31" s="1015">
        <v>29</v>
      </c>
      <c r="AG31" s="1016"/>
      <c r="AH31" s="1016"/>
      <c r="AI31" s="1016"/>
      <c r="AJ31" s="1017"/>
      <c r="AK31" s="976">
        <v>1422</v>
      </c>
      <c r="AL31" s="967"/>
      <c r="AM31" s="967"/>
      <c r="AN31" s="967"/>
      <c r="AO31" s="967"/>
      <c r="AP31" s="967" t="s">
        <v>542</v>
      </c>
      <c r="AQ31" s="967"/>
      <c r="AR31" s="967"/>
      <c r="AS31" s="967"/>
      <c r="AT31" s="967"/>
      <c r="AU31" s="967" t="s">
        <v>542</v>
      </c>
      <c r="AV31" s="967"/>
      <c r="AW31" s="967"/>
      <c r="AX31" s="967"/>
      <c r="AY31" s="967"/>
      <c r="AZ31" s="1038" t="s">
        <v>542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73</v>
      </c>
      <c r="R32" s="1040"/>
      <c r="S32" s="1040"/>
      <c r="T32" s="1040"/>
      <c r="U32" s="1040"/>
      <c r="V32" s="1040">
        <v>72</v>
      </c>
      <c r="W32" s="1040"/>
      <c r="X32" s="1040"/>
      <c r="Y32" s="1040"/>
      <c r="Z32" s="1040"/>
      <c r="AA32" s="1040">
        <v>1</v>
      </c>
      <c r="AB32" s="1040"/>
      <c r="AC32" s="1040"/>
      <c r="AD32" s="1040"/>
      <c r="AE32" s="1041"/>
      <c r="AF32" s="1015">
        <v>1</v>
      </c>
      <c r="AG32" s="1016"/>
      <c r="AH32" s="1016"/>
      <c r="AI32" s="1016"/>
      <c r="AJ32" s="1017"/>
      <c r="AK32" s="976" t="s">
        <v>561</v>
      </c>
      <c r="AL32" s="967"/>
      <c r="AM32" s="967"/>
      <c r="AN32" s="967"/>
      <c r="AO32" s="967"/>
      <c r="AP32" s="967" t="s">
        <v>543</v>
      </c>
      <c r="AQ32" s="967"/>
      <c r="AR32" s="967"/>
      <c r="AS32" s="967"/>
      <c r="AT32" s="967"/>
      <c r="AU32" s="967" t="s">
        <v>543</v>
      </c>
      <c r="AV32" s="967"/>
      <c r="AW32" s="967"/>
      <c r="AX32" s="967"/>
      <c r="AY32" s="967"/>
      <c r="AZ32" s="1038" t="s">
        <v>542</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2297</v>
      </c>
      <c r="R33" s="1040"/>
      <c r="S33" s="1040"/>
      <c r="T33" s="1040"/>
      <c r="U33" s="1040"/>
      <c r="V33" s="1040">
        <v>2061</v>
      </c>
      <c r="W33" s="1040"/>
      <c r="X33" s="1040"/>
      <c r="Y33" s="1040"/>
      <c r="Z33" s="1040"/>
      <c r="AA33" s="1040">
        <v>236</v>
      </c>
      <c r="AB33" s="1040"/>
      <c r="AC33" s="1040"/>
      <c r="AD33" s="1040"/>
      <c r="AE33" s="1041"/>
      <c r="AF33" s="1015">
        <v>1792</v>
      </c>
      <c r="AG33" s="1016"/>
      <c r="AH33" s="1016"/>
      <c r="AI33" s="1016"/>
      <c r="AJ33" s="1017"/>
      <c r="AK33" s="976">
        <v>36</v>
      </c>
      <c r="AL33" s="967"/>
      <c r="AM33" s="967"/>
      <c r="AN33" s="967"/>
      <c r="AO33" s="967"/>
      <c r="AP33" s="967">
        <v>5030</v>
      </c>
      <c r="AQ33" s="967"/>
      <c r="AR33" s="967"/>
      <c r="AS33" s="967"/>
      <c r="AT33" s="967"/>
      <c r="AU33" s="967">
        <v>10</v>
      </c>
      <c r="AV33" s="967"/>
      <c r="AW33" s="967"/>
      <c r="AX33" s="967"/>
      <c r="AY33" s="967"/>
      <c r="AZ33" s="1038" t="s">
        <v>542</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14686</v>
      </c>
      <c r="R34" s="1040"/>
      <c r="S34" s="1040"/>
      <c r="T34" s="1040"/>
      <c r="U34" s="1040"/>
      <c r="V34" s="1040">
        <v>15158</v>
      </c>
      <c r="W34" s="1040"/>
      <c r="X34" s="1040"/>
      <c r="Y34" s="1040"/>
      <c r="Z34" s="1040"/>
      <c r="AA34" s="1040">
        <v>-472</v>
      </c>
      <c r="AB34" s="1040"/>
      <c r="AC34" s="1040"/>
      <c r="AD34" s="1040"/>
      <c r="AE34" s="1041"/>
      <c r="AF34" s="1015">
        <v>8707</v>
      </c>
      <c r="AG34" s="1016"/>
      <c r="AH34" s="1016"/>
      <c r="AI34" s="1016"/>
      <c r="AJ34" s="1017"/>
      <c r="AK34" s="976">
        <v>1227</v>
      </c>
      <c r="AL34" s="967"/>
      <c r="AM34" s="967"/>
      <c r="AN34" s="967"/>
      <c r="AO34" s="967"/>
      <c r="AP34" s="967">
        <v>14106</v>
      </c>
      <c r="AQ34" s="967"/>
      <c r="AR34" s="967"/>
      <c r="AS34" s="967"/>
      <c r="AT34" s="967"/>
      <c r="AU34" s="967">
        <v>7970</v>
      </c>
      <c r="AV34" s="967"/>
      <c r="AW34" s="967"/>
      <c r="AX34" s="967"/>
      <c r="AY34" s="967"/>
      <c r="AZ34" s="1038" t="s">
        <v>542</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390</v>
      </c>
      <c r="C35" s="1034"/>
      <c r="D35" s="1034"/>
      <c r="E35" s="1034"/>
      <c r="F35" s="1034"/>
      <c r="G35" s="1034"/>
      <c r="H35" s="1034"/>
      <c r="I35" s="1034"/>
      <c r="J35" s="1034"/>
      <c r="K35" s="1034"/>
      <c r="L35" s="1034"/>
      <c r="M35" s="1034"/>
      <c r="N35" s="1034"/>
      <c r="O35" s="1034"/>
      <c r="P35" s="1035"/>
      <c r="Q35" s="1039">
        <v>678</v>
      </c>
      <c r="R35" s="1040"/>
      <c r="S35" s="1040"/>
      <c r="T35" s="1040"/>
      <c r="U35" s="1040"/>
      <c r="V35" s="1040">
        <v>659</v>
      </c>
      <c r="W35" s="1040"/>
      <c r="X35" s="1040"/>
      <c r="Y35" s="1040"/>
      <c r="Z35" s="1040"/>
      <c r="AA35" s="1040">
        <v>19</v>
      </c>
      <c r="AB35" s="1040"/>
      <c r="AC35" s="1040"/>
      <c r="AD35" s="1040"/>
      <c r="AE35" s="1041"/>
      <c r="AF35" s="1015">
        <v>83</v>
      </c>
      <c r="AG35" s="1016"/>
      <c r="AH35" s="1016"/>
      <c r="AI35" s="1016"/>
      <c r="AJ35" s="1017"/>
      <c r="AK35" s="976" t="s">
        <v>561</v>
      </c>
      <c r="AL35" s="967"/>
      <c r="AM35" s="967"/>
      <c r="AN35" s="967"/>
      <c r="AO35" s="967"/>
      <c r="AP35" s="967">
        <v>653</v>
      </c>
      <c r="AQ35" s="967"/>
      <c r="AR35" s="967"/>
      <c r="AS35" s="967"/>
      <c r="AT35" s="967"/>
      <c r="AU35" s="967" t="s">
        <v>543</v>
      </c>
      <c r="AV35" s="967"/>
      <c r="AW35" s="967"/>
      <c r="AX35" s="967"/>
      <c r="AY35" s="967"/>
      <c r="AZ35" s="1038" t="s">
        <v>542</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391</v>
      </c>
      <c r="C36" s="1034"/>
      <c r="D36" s="1034"/>
      <c r="E36" s="1034"/>
      <c r="F36" s="1034"/>
      <c r="G36" s="1034"/>
      <c r="H36" s="1034"/>
      <c r="I36" s="1034"/>
      <c r="J36" s="1034"/>
      <c r="K36" s="1034"/>
      <c r="L36" s="1034"/>
      <c r="M36" s="1034"/>
      <c r="N36" s="1034"/>
      <c r="O36" s="1034"/>
      <c r="P36" s="1035"/>
      <c r="Q36" s="1039">
        <v>328</v>
      </c>
      <c r="R36" s="1040"/>
      <c r="S36" s="1040"/>
      <c r="T36" s="1040"/>
      <c r="U36" s="1040"/>
      <c r="V36" s="1040">
        <v>328</v>
      </c>
      <c r="W36" s="1040"/>
      <c r="X36" s="1040"/>
      <c r="Y36" s="1040"/>
      <c r="Z36" s="1040"/>
      <c r="AA36" s="1040" t="s">
        <v>542</v>
      </c>
      <c r="AB36" s="1040"/>
      <c r="AC36" s="1040"/>
      <c r="AD36" s="1040"/>
      <c r="AE36" s="1041"/>
      <c r="AF36" s="1015" t="s">
        <v>112</v>
      </c>
      <c r="AG36" s="1016"/>
      <c r="AH36" s="1016"/>
      <c r="AI36" s="1016"/>
      <c r="AJ36" s="1017"/>
      <c r="AK36" s="976">
        <v>116</v>
      </c>
      <c r="AL36" s="967"/>
      <c r="AM36" s="967"/>
      <c r="AN36" s="967"/>
      <c r="AO36" s="967"/>
      <c r="AP36" s="967">
        <v>427</v>
      </c>
      <c r="AQ36" s="967"/>
      <c r="AR36" s="967"/>
      <c r="AS36" s="967"/>
      <c r="AT36" s="967"/>
      <c r="AU36" s="967">
        <v>279</v>
      </c>
      <c r="AV36" s="967"/>
      <c r="AW36" s="967"/>
      <c r="AX36" s="967"/>
      <c r="AY36" s="967"/>
      <c r="AZ36" s="1038" t="s">
        <v>542</v>
      </c>
      <c r="BA36" s="1038"/>
      <c r="BB36" s="1038"/>
      <c r="BC36" s="1038"/>
      <c r="BD36" s="1038"/>
      <c r="BE36" s="1028" t="s">
        <v>392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393</v>
      </c>
      <c r="C37" s="1034"/>
      <c r="D37" s="1034"/>
      <c r="E37" s="1034"/>
      <c r="F37" s="1034"/>
      <c r="G37" s="1034"/>
      <c r="H37" s="1034"/>
      <c r="I37" s="1034"/>
      <c r="J37" s="1034"/>
      <c r="K37" s="1034"/>
      <c r="L37" s="1034"/>
      <c r="M37" s="1034"/>
      <c r="N37" s="1034"/>
      <c r="O37" s="1034"/>
      <c r="P37" s="1035"/>
      <c r="Q37" s="1039">
        <v>1719</v>
      </c>
      <c r="R37" s="1040"/>
      <c r="S37" s="1040"/>
      <c r="T37" s="1040"/>
      <c r="U37" s="1040"/>
      <c r="V37" s="1040">
        <v>1718</v>
      </c>
      <c r="W37" s="1040"/>
      <c r="X37" s="1040"/>
      <c r="Y37" s="1040"/>
      <c r="Z37" s="1040"/>
      <c r="AA37" s="1040">
        <v>0</v>
      </c>
      <c r="AB37" s="1040"/>
      <c r="AC37" s="1040"/>
      <c r="AD37" s="1040"/>
      <c r="AE37" s="1041"/>
      <c r="AF37" s="1015" t="s">
        <v>112</v>
      </c>
      <c r="AG37" s="1016"/>
      <c r="AH37" s="1016"/>
      <c r="AI37" s="1016"/>
      <c r="AJ37" s="1017"/>
      <c r="AK37" s="976">
        <v>1326</v>
      </c>
      <c r="AL37" s="967"/>
      <c r="AM37" s="967"/>
      <c r="AN37" s="967"/>
      <c r="AO37" s="967"/>
      <c r="AP37" s="967">
        <v>10878</v>
      </c>
      <c r="AQ37" s="967"/>
      <c r="AR37" s="967"/>
      <c r="AS37" s="967"/>
      <c r="AT37" s="967"/>
      <c r="AU37" s="967">
        <v>9518</v>
      </c>
      <c r="AV37" s="967"/>
      <c r="AW37" s="967"/>
      <c r="AX37" s="967"/>
      <c r="AY37" s="967"/>
      <c r="AZ37" s="1038" t="s">
        <v>542</v>
      </c>
      <c r="BA37" s="1038"/>
      <c r="BB37" s="1038"/>
      <c r="BC37" s="1038"/>
      <c r="BD37" s="1038"/>
      <c r="BE37" s="1028" t="s">
        <v>392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394</v>
      </c>
      <c r="C38" s="1034"/>
      <c r="D38" s="1034"/>
      <c r="E38" s="1034"/>
      <c r="F38" s="1034"/>
      <c r="G38" s="1034"/>
      <c r="H38" s="1034"/>
      <c r="I38" s="1034"/>
      <c r="J38" s="1034"/>
      <c r="K38" s="1034"/>
      <c r="L38" s="1034"/>
      <c r="M38" s="1034"/>
      <c r="N38" s="1034"/>
      <c r="O38" s="1034"/>
      <c r="P38" s="1035"/>
      <c r="Q38" s="1039">
        <v>64</v>
      </c>
      <c r="R38" s="1040"/>
      <c r="S38" s="1040"/>
      <c r="T38" s="1040"/>
      <c r="U38" s="1040"/>
      <c r="V38" s="1040">
        <v>64</v>
      </c>
      <c r="W38" s="1040"/>
      <c r="X38" s="1040"/>
      <c r="Y38" s="1040"/>
      <c r="Z38" s="1040"/>
      <c r="AA38" s="1040" t="s">
        <v>543</v>
      </c>
      <c r="AB38" s="1040"/>
      <c r="AC38" s="1040"/>
      <c r="AD38" s="1040"/>
      <c r="AE38" s="1041"/>
      <c r="AF38" s="1015" t="s">
        <v>112</v>
      </c>
      <c r="AG38" s="1016"/>
      <c r="AH38" s="1016"/>
      <c r="AI38" s="1016"/>
      <c r="AJ38" s="1017"/>
      <c r="AK38" s="976">
        <v>50</v>
      </c>
      <c r="AL38" s="967"/>
      <c r="AM38" s="967"/>
      <c r="AN38" s="967"/>
      <c r="AO38" s="967"/>
      <c r="AP38" s="967">
        <v>465</v>
      </c>
      <c r="AQ38" s="967"/>
      <c r="AR38" s="967"/>
      <c r="AS38" s="967"/>
      <c r="AT38" s="967"/>
      <c r="AU38" s="967">
        <v>418</v>
      </c>
      <c r="AV38" s="967"/>
      <c r="AW38" s="967"/>
      <c r="AX38" s="967"/>
      <c r="AY38" s="967"/>
      <c r="AZ38" s="1038" t="s">
        <v>542</v>
      </c>
      <c r="BA38" s="1038"/>
      <c r="BB38" s="1038"/>
      <c r="BC38" s="1038"/>
      <c r="BD38" s="1038"/>
      <c r="BE38" s="1028" t="s">
        <v>392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10883</v>
      </c>
      <c r="AG63" s="955"/>
      <c r="AH63" s="955"/>
      <c r="AI63" s="955"/>
      <c r="AJ63" s="1026"/>
      <c r="AK63" s="1027"/>
      <c r="AL63" s="959"/>
      <c r="AM63" s="959"/>
      <c r="AN63" s="959"/>
      <c r="AO63" s="959"/>
      <c r="AP63" s="955">
        <v>31587</v>
      </c>
      <c r="AQ63" s="955"/>
      <c r="AR63" s="955"/>
      <c r="AS63" s="955"/>
      <c r="AT63" s="955"/>
      <c r="AU63" s="955">
        <v>18205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398</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552</v>
      </c>
      <c r="C68" s="982"/>
      <c r="D68" s="982"/>
      <c r="E68" s="982"/>
      <c r="F68" s="982"/>
      <c r="G68" s="982"/>
      <c r="H68" s="982"/>
      <c r="I68" s="982"/>
      <c r="J68" s="982"/>
      <c r="K68" s="982"/>
      <c r="L68" s="982"/>
      <c r="M68" s="982"/>
      <c r="N68" s="982"/>
      <c r="O68" s="982"/>
      <c r="P68" s="983"/>
      <c r="Q68" s="984">
        <v>3923</v>
      </c>
      <c r="R68" s="978"/>
      <c r="S68" s="978"/>
      <c r="T68" s="978"/>
      <c r="U68" s="978"/>
      <c r="V68" s="978">
        <v>3522</v>
      </c>
      <c r="W68" s="978"/>
      <c r="X68" s="978"/>
      <c r="Y68" s="978"/>
      <c r="Z68" s="978"/>
      <c r="AA68" s="978">
        <v>401</v>
      </c>
      <c r="AB68" s="978"/>
      <c r="AC68" s="978"/>
      <c r="AD68" s="978"/>
      <c r="AE68" s="978"/>
      <c r="AF68" s="978">
        <v>388</v>
      </c>
      <c r="AG68" s="978"/>
      <c r="AH68" s="978"/>
      <c r="AI68" s="978"/>
      <c r="AJ68" s="978"/>
      <c r="AK68" s="978" t="s">
        <v>559</v>
      </c>
      <c r="AL68" s="978"/>
      <c r="AM68" s="978"/>
      <c r="AN68" s="978"/>
      <c r="AO68" s="978"/>
      <c r="AP68" s="978">
        <v>907</v>
      </c>
      <c r="AQ68" s="978"/>
      <c r="AR68" s="978"/>
      <c r="AS68" s="978"/>
      <c r="AT68" s="978"/>
      <c r="AU68" s="978">
        <v>525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553</v>
      </c>
      <c r="C69" s="971"/>
      <c r="D69" s="971"/>
      <c r="E69" s="971"/>
      <c r="F69" s="971"/>
      <c r="G69" s="971"/>
      <c r="H69" s="971"/>
      <c r="I69" s="971"/>
      <c r="J69" s="971"/>
      <c r="K69" s="971"/>
      <c r="L69" s="971"/>
      <c r="M69" s="971"/>
      <c r="N69" s="971"/>
      <c r="O69" s="971"/>
      <c r="P69" s="972"/>
      <c r="Q69" s="973">
        <v>3115</v>
      </c>
      <c r="R69" s="967"/>
      <c r="S69" s="967"/>
      <c r="T69" s="967"/>
      <c r="U69" s="967"/>
      <c r="V69" s="967">
        <v>2869</v>
      </c>
      <c r="W69" s="967"/>
      <c r="X69" s="967"/>
      <c r="Y69" s="967"/>
      <c r="Z69" s="967"/>
      <c r="AA69" s="967">
        <v>246</v>
      </c>
      <c r="AB69" s="967"/>
      <c r="AC69" s="967"/>
      <c r="AD69" s="967"/>
      <c r="AE69" s="967"/>
      <c r="AF69" s="967">
        <v>241</v>
      </c>
      <c r="AG69" s="967"/>
      <c r="AH69" s="967"/>
      <c r="AI69" s="967"/>
      <c r="AJ69" s="967"/>
      <c r="AK69" s="967" t="s">
        <v>560</v>
      </c>
      <c r="AL69" s="967"/>
      <c r="AM69" s="967"/>
      <c r="AN69" s="967"/>
      <c r="AO69" s="967"/>
      <c r="AP69" s="967">
        <v>783</v>
      </c>
      <c r="AQ69" s="967"/>
      <c r="AR69" s="967"/>
      <c r="AS69" s="967"/>
      <c r="AT69" s="967"/>
      <c r="AU69" s="967">
        <v>88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554</v>
      </c>
      <c r="C70" s="971"/>
      <c r="D70" s="971"/>
      <c r="E70" s="971"/>
      <c r="F70" s="971"/>
      <c r="G70" s="971"/>
      <c r="H70" s="971"/>
      <c r="I70" s="971"/>
      <c r="J70" s="971"/>
      <c r="K70" s="971"/>
      <c r="L70" s="971"/>
      <c r="M70" s="971"/>
      <c r="N70" s="971"/>
      <c r="O70" s="971"/>
      <c r="P70" s="972"/>
      <c r="Q70" s="973">
        <v>1030</v>
      </c>
      <c r="R70" s="967"/>
      <c r="S70" s="967"/>
      <c r="T70" s="967"/>
      <c r="U70" s="967"/>
      <c r="V70" s="967">
        <v>824</v>
      </c>
      <c r="W70" s="967"/>
      <c r="X70" s="967"/>
      <c r="Y70" s="967"/>
      <c r="Z70" s="967"/>
      <c r="AA70" s="967">
        <v>206</v>
      </c>
      <c r="AB70" s="967"/>
      <c r="AC70" s="967"/>
      <c r="AD70" s="967"/>
      <c r="AE70" s="967"/>
      <c r="AF70" s="967">
        <v>1148</v>
      </c>
      <c r="AG70" s="967"/>
      <c r="AH70" s="967"/>
      <c r="AI70" s="967"/>
      <c r="AJ70" s="967"/>
      <c r="AK70" s="967">
        <v>10</v>
      </c>
      <c r="AL70" s="967"/>
      <c r="AM70" s="967"/>
      <c r="AN70" s="967"/>
      <c r="AO70" s="967"/>
      <c r="AP70" s="967">
        <v>64</v>
      </c>
      <c r="AQ70" s="967"/>
      <c r="AR70" s="967"/>
      <c r="AS70" s="967"/>
      <c r="AT70" s="967"/>
      <c r="AU70" s="967">
        <v>14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555</v>
      </c>
      <c r="C71" s="971"/>
      <c r="D71" s="971"/>
      <c r="E71" s="971"/>
      <c r="F71" s="971"/>
      <c r="G71" s="971"/>
      <c r="H71" s="971"/>
      <c r="I71" s="971"/>
      <c r="J71" s="971"/>
      <c r="K71" s="971"/>
      <c r="L71" s="971"/>
      <c r="M71" s="971"/>
      <c r="N71" s="971"/>
      <c r="O71" s="971"/>
      <c r="P71" s="972"/>
      <c r="Q71" s="973">
        <v>184</v>
      </c>
      <c r="R71" s="967"/>
      <c r="S71" s="967"/>
      <c r="T71" s="967"/>
      <c r="U71" s="967"/>
      <c r="V71" s="967">
        <v>158</v>
      </c>
      <c r="W71" s="967"/>
      <c r="X71" s="967"/>
      <c r="Y71" s="967"/>
      <c r="Z71" s="967"/>
      <c r="AA71" s="967">
        <v>26</v>
      </c>
      <c r="AB71" s="967"/>
      <c r="AC71" s="967"/>
      <c r="AD71" s="967"/>
      <c r="AE71" s="967"/>
      <c r="AF71" s="967" t="s">
        <v>559</v>
      </c>
      <c r="AG71" s="967"/>
      <c r="AH71" s="967"/>
      <c r="AI71" s="967"/>
      <c r="AJ71" s="967"/>
      <c r="AK71" s="967" t="s">
        <v>559</v>
      </c>
      <c r="AL71" s="967"/>
      <c r="AM71" s="967"/>
      <c r="AN71" s="967"/>
      <c r="AO71" s="967"/>
      <c r="AP71" s="967" t="s">
        <v>559</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556</v>
      </c>
      <c r="C72" s="971"/>
      <c r="D72" s="971"/>
      <c r="E72" s="971"/>
      <c r="F72" s="971"/>
      <c r="G72" s="971"/>
      <c r="H72" s="971"/>
      <c r="I72" s="971"/>
      <c r="J72" s="971"/>
      <c r="K72" s="971"/>
      <c r="L72" s="971"/>
      <c r="M72" s="971"/>
      <c r="N72" s="971"/>
      <c r="O72" s="971"/>
      <c r="P72" s="972"/>
      <c r="Q72" s="973">
        <v>190</v>
      </c>
      <c r="R72" s="967"/>
      <c r="S72" s="967"/>
      <c r="T72" s="967"/>
      <c r="U72" s="967"/>
      <c r="V72" s="967">
        <v>176</v>
      </c>
      <c r="W72" s="967"/>
      <c r="X72" s="967"/>
      <c r="Y72" s="967"/>
      <c r="Z72" s="967"/>
      <c r="AA72" s="967">
        <v>14</v>
      </c>
      <c r="AB72" s="967"/>
      <c r="AC72" s="967"/>
      <c r="AD72" s="967"/>
      <c r="AE72" s="967"/>
      <c r="AF72" s="967">
        <v>14</v>
      </c>
      <c r="AG72" s="967"/>
      <c r="AH72" s="967"/>
      <c r="AI72" s="967"/>
      <c r="AJ72" s="967"/>
      <c r="AK72" s="967" t="s">
        <v>559</v>
      </c>
      <c r="AL72" s="967"/>
      <c r="AM72" s="967"/>
      <c r="AN72" s="967"/>
      <c r="AO72" s="967"/>
      <c r="AP72" s="967" t="s">
        <v>560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557</v>
      </c>
      <c r="C73" s="971"/>
      <c r="D73" s="971"/>
      <c r="E73" s="971"/>
      <c r="F73" s="971"/>
      <c r="G73" s="971"/>
      <c r="H73" s="971"/>
      <c r="I73" s="971"/>
      <c r="J73" s="971"/>
      <c r="K73" s="971"/>
      <c r="L73" s="971"/>
      <c r="M73" s="971"/>
      <c r="N73" s="971"/>
      <c r="O73" s="971"/>
      <c r="P73" s="972"/>
      <c r="Q73" s="973">
        <v>203088</v>
      </c>
      <c r="R73" s="967"/>
      <c r="S73" s="967"/>
      <c r="T73" s="967"/>
      <c r="U73" s="967"/>
      <c r="V73" s="967">
        <v>193126</v>
      </c>
      <c r="W73" s="967"/>
      <c r="X73" s="967"/>
      <c r="Y73" s="967"/>
      <c r="Z73" s="967"/>
      <c r="AA73" s="967">
        <v>9962</v>
      </c>
      <c r="AB73" s="967"/>
      <c r="AC73" s="967"/>
      <c r="AD73" s="967"/>
      <c r="AE73" s="967"/>
      <c r="AF73" s="967">
        <v>9962</v>
      </c>
      <c r="AG73" s="967"/>
      <c r="AH73" s="967"/>
      <c r="AI73" s="967"/>
      <c r="AJ73" s="967"/>
      <c r="AK73" s="967">
        <v>1312</v>
      </c>
      <c r="AL73" s="967"/>
      <c r="AM73" s="967"/>
      <c r="AN73" s="967"/>
      <c r="AO73" s="967"/>
      <c r="AP73" s="967" t="s">
        <v>559</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558</v>
      </c>
      <c r="C74" s="971"/>
      <c r="D74" s="971"/>
      <c r="E74" s="971"/>
      <c r="F74" s="971"/>
      <c r="G74" s="971"/>
      <c r="H74" s="971"/>
      <c r="I74" s="971"/>
      <c r="J74" s="971"/>
      <c r="K74" s="971"/>
      <c r="L74" s="971"/>
      <c r="M74" s="971"/>
      <c r="N74" s="971"/>
      <c r="O74" s="971"/>
      <c r="P74" s="972"/>
      <c r="Q74" s="973">
        <v>197</v>
      </c>
      <c r="R74" s="967"/>
      <c r="S74" s="967"/>
      <c r="T74" s="967"/>
      <c r="U74" s="967"/>
      <c r="V74" s="967">
        <v>98</v>
      </c>
      <c r="W74" s="967"/>
      <c r="X74" s="967"/>
      <c r="Y74" s="967"/>
      <c r="Z74" s="967"/>
      <c r="AA74" s="967">
        <v>100</v>
      </c>
      <c r="AB74" s="967"/>
      <c r="AC74" s="967"/>
      <c r="AD74" s="967"/>
      <c r="AE74" s="967"/>
      <c r="AF74" s="967">
        <v>100</v>
      </c>
      <c r="AG74" s="967"/>
      <c r="AH74" s="967"/>
      <c r="AI74" s="967"/>
      <c r="AJ74" s="967"/>
      <c r="AK74" s="967" t="s">
        <v>560</v>
      </c>
      <c r="AL74" s="967"/>
      <c r="AM74" s="967"/>
      <c r="AN74" s="967"/>
      <c r="AO74" s="967"/>
      <c r="AP74" s="967" t="s">
        <v>559</v>
      </c>
      <c r="AQ74" s="967"/>
      <c r="AR74" s="967"/>
      <c r="AS74" s="967"/>
      <c r="AT74" s="967"/>
      <c r="AU74" s="967" t="s">
        <v>540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11853</v>
      </c>
      <c r="AG88" s="955"/>
      <c r="AH88" s="955"/>
      <c r="AI88" s="955"/>
      <c r="AJ88" s="955"/>
      <c r="AK88" s="959"/>
      <c r="AL88" s="959"/>
      <c r="AM88" s="959"/>
      <c r="AN88" s="959"/>
      <c r="AO88" s="959"/>
      <c r="AP88" s="955">
        <v>1754</v>
      </c>
      <c r="AQ88" s="955"/>
      <c r="AR88" s="955"/>
      <c r="AS88" s="955"/>
      <c r="AT88" s="955"/>
      <c r="AU88" s="955">
        <v>627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75</v>
      </c>
      <c r="CS102" s="947"/>
      <c r="CT102" s="947"/>
      <c r="CU102" s="947"/>
      <c r="CV102" s="948"/>
      <c r="CW102" s="946" t="s">
        <v>562</v>
      </c>
      <c r="CX102" s="947"/>
      <c r="CY102" s="947"/>
      <c r="CZ102" s="947"/>
      <c r="DA102" s="948"/>
      <c r="DB102" s="946">
        <v>497</v>
      </c>
      <c r="DC102" s="947"/>
      <c r="DD102" s="947"/>
      <c r="DE102" s="947"/>
      <c r="DF102" s="948"/>
      <c r="DG102" s="946" t="s">
        <v>562</v>
      </c>
      <c r="DH102" s="947"/>
      <c r="DI102" s="947"/>
      <c r="DJ102" s="947"/>
      <c r="DK102" s="948"/>
      <c r="DL102" s="946">
        <v>85</v>
      </c>
      <c r="DM102" s="947"/>
      <c r="DN102" s="947"/>
      <c r="DO102" s="947"/>
      <c r="DP102" s="948"/>
      <c r="DQ102" s="946">
        <v>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4986473</v>
      </c>
      <c r="AB110" s="873"/>
      <c r="AC110" s="873"/>
      <c r="AD110" s="873"/>
      <c r="AE110" s="874"/>
      <c r="AF110" s="875">
        <v>5038684</v>
      </c>
      <c r="AG110" s="873"/>
      <c r="AH110" s="873"/>
      <c r="AI110" s="873"/>
      <c r="AJ110" s="874"/>
      <c r="AK110" s="875">
        <v>4844919</v>
      </c>
      <c r="AL110" s="873"/>
      <c r="AM110" s="873"/>
      <c r="AN110" s="873"/>
      <c r="AO110" s="874"/>
      <c r="AP110" s="876">
        <v>22.6</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37180418</v>
      </c>
      <c r="BR110" s="800"/>
      <c r="BS110" s="800"/>
      <c r="BT110" s="800"/>
      <c r="BU110" s="800"/>
      <c r="BV110" s="800">
        <v>35989240</v>
      </c>
      <c r="BW110" s="800"/>
      <c r="BX110" s="800"/>
      <c r="BY110" s="800"/>
      <c r="BZ110" s="800"/>
      <c r="CA110" s="800">
        <v>33852058</v>
      </c>
      <c r="CB110" s="800"/>
      <c r="CC110" s="800"/>
      <c r="CD110" s="800"/>
      <c r="CE110" s="800"/>
      <c r="CF110" s="861">
        <v>157.9</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229413</v>
      </c>
      <c r="BR111" s="771"/>
      <c r="BS111" s="771"/>
      <c r="BT111" s="771"/>
      <c r="BU111" s="771"/>
      <c r="BV111" s="771">
        <v>194119</v>
      </c>
      <c r="BW111" s="771"/>
      <c r="BX111" s="771"/>
      <c r="BY111" s="771"/>
      <c r="BZ111" s="771"/>
      <c r="CA111" s="771">
        <v>158825</v>
      </c>
      <c r="CB111" s="771"/>
      <c r="CC111" s="771"/>
      <c r="CD111" s="771"/>
      <c r="CE111" s="771"/>
      <c r="CF111" s="848">
        <v>0.7</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22099657</v>
      </c>
      <c r="BR112" s="771"/>
      <c r="BS112" s="771"/>
      <c r="BT112" s="771"/>
      <c r="BU112" s="771"/>
      <c r="BV112" s="771">
        <v>19906894</v>
      </c>
      <c r="BW112" s="771"/>
      <c r="BX112" s="771"/>
      <c r="BY112" s="771"/>
      <c r="BZ112" s="771"/>
      <c r="CA112" s="771">
        <v>18204670</v>
      </c>
      <c r="CB112" s="771"/>
      <c r="CC112" s="771"/>
      <c r="CD112" s="771"/>
      <c r="CE112" s="771"/>
      <c r="CF112" s="848">
        <v>84.9</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1659672</v>
      </c>
      <c r="AB113" s="909"/>
      <c r="AC113" s="909"/>
      <c r="AD113" s="909"/>
      <c r="AE113" s="910"/>
      <c r="AF113" s="911">
        <v>1726974</v>
      </c>
      <c r="AG113" s="909"/>
      <c r="AH113" s="909"/>
      <c r="AI113" s="909"/>
      <c r="AJ113" s="910"/>
      <c r="AK113" s="911">
        <v>1773101</v>
      </c>
      <c r="AL113" s="909"/>
      <c r="AM113" s="909"/>
      <c r="AN113" s="909"/>
      <c r="AO113" s="910"/>
      <c r="AP113" s="912">
        <v>8.3000000000000007</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579973</v>
      </c>
      <c r="BR113" s="771"/>
      <c r="BS113" s="771"/>
      <c r="BT113" s="771"/>
      <c r="BU113" s="771"/>
      <c r="BV113" s="771">
        <v>664054</v>
      </c>
      <c r="BW113" s="771"/>
      <c r="BX113" s="771"/>
      <c r="BY113" s="771"/>
      <c r="BZ113" s="771"/>
      <c r="CA113" s="771">
        <v>626996</v>
      </c>
      <c r="CB113" s="771"/>
      <c r="CC113" s="771"/>
      <c r="CD113" s="771"/>
      <c r="CE113" s="771"/>
      <c r="CF113" s="848">
        <v>2.9</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98994</v>
      </c>
      <c r="AB114" s="784"/>
      <c r="AC114" s="784"/>
      <c r="AD114" s="784"/>
      <c r="AE114" s="785"/>
      <c r="AF114" s="786">
        <v>86275</v>
      </c>
      <c r="AG114" s="784"/>
      <c r="AH114" s="784"/>
      <c r="AI114" s="784"/>
      <c r="AJ114" s="785"/>
      <c r="AK114" s="786">
        <v>53271</v>
      </c>
      <c r="AL114" s="784"/>
      <c r="AM114" s="784"/>
      <c r="AN114" s="784"/>
      <c r="AO114" s="785"/>
      <c r="AP114" s="754">
        <v>0.2</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6405371</v>
      </c>
      <c r="BR114" s="771"/>
      <c r="BS114" s="771"/>
      <c r="BT114" s="771"/>
      <c r="BU114" s="771"/>
      <c r="BV114" s="771">
        <v>5789012</v>
      </c>
      <c r="BW114" s="771"/>
      <c r="BX114" s="771"/>
      <c r="BY114" s="771"/>
      <c r="BZ114" s="771"/>
      <c r="CA114" s="771">
        <v>5245498</v>
      </c>
      <c r="CB114" s="771"/>
      <c r="CC114" s="771"/>
      <c r="CD114" s="771"/>
      <c r="CE114" s="771"/>
      <c r="CF114" s="848">
        <v>24.5</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40795</v>
      </c>
      <c r="AB115" s="909"/>
      <c r="AC115" s="909"/>
      <c r="AD115" s="909"/>
      <c r="AE115" s="910"/>
      <c r="AF115" s="911">
        <v>40345</v>
      </c>
      <c r="AG115" s="909"/>
      <c r="AH115" s="909"/>
      <c r="AI115" s="909"/>
      <c r="AJ115" s="910"/>
      <c r="AK115" s="911">
        <v>39437</v>
      </c>
      <c r="AL115" s="909"/>
      <c r="AM115" s="909"/>
      <c r="AN115" s="909"/>
      <c r="AO115" s="910"/>
      <c r="AP115" s="912">
        <v>0.2</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1077746</v>
      </c>
      <c r="BR115" s="771"/>
      <c r="BS115" s="771"/>
      <c r="BT115" s="771"/>
      <c r="BU115" s="771"/>
      <c r="BV115" s="771">
        <v>408582</v>
      </c>
      <c r="BW115" s="771"/>
      <c r="BX115" s="771"/>
      <c r="BY115" s="771"/>
      <c r="BZ115" s="771"/>
      <c r="CA115" s="771">
        <v>8053</v>
      </c>
      <c r="CB115" s="771"/>
      <c r="CC115" s="771"/>
      <c r="CD115" s="771"/>
      <c r="CE115" s="771"/>
      <c r="CF115" s="848">
        <v>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229413</v>
      </c>
      <c r="DH116" s="784"/>
      <c r="DI116" s="784"/>
      <c r="DJ116" s="784"/>
      <c r="DK116" s="785"/>
      <c r="DL116" s="786">
        <v>194119</v>
      </c>
      <c r="DM116" s="784"/>
      <c r="DN116" s="784"/>
      <c r="DO116" s="784"/>
      <c r="DP116" s="785"/>
      <c r="DQ116" s="786">
        <v>158825</v>
      </c>
      <c r="DR116" s="784"/>
      <c r="DS116" s="784"/>
      <c r="DT116" s="784"/>
      <c r="DU116" s="785"/>
      <c r="DV116" s="754">
        <v>0.7</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6785934</v>
      </c>
      <c r="AB117" s="895"/>
      <c r="AC117" s="895"/>
      <c r="AD117" s="895"/>
      <c r="AE117" s="896"/>
      <c r="AF117" s="898">
        <v>6892278</v>
      </c>
      <c r="AG117" s="895"/>
      <c r="AH117" s="895"/>
      <c r="AI117" s="895"/>
      <c r="AJ117" s="896"/>
      <c r="AK117" s="898">
        <v>6710728</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438</v>
      </c>
      <c r="BP118" s="838"/>
      <c r="BQ118" s="857">
        <v>67572578</v>
      </c>
      <c r="BR118" s="858"/>
      <c r="BS118" s="858"/>
      <c r="BT118" s="858"/>
      <c r="BU118" s="858"/>
      <c r="BV118" s="858">
        <v>62951901</v>
      </c>
      <c r="BW118" s="858"/>
      <c r="BX118" s="858"/>
      <c r="BY118" s="858"/>
      <c r="BZ118" s="858"/>
      <c r="CA118" s="858">
        <v>58096100</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6647326</v>
      </c>
      <c r="BR119" s="800"/>
      <c r="BS119" s="800"/>
      <c r="BT119" s="800"/>
      <c r="BU119" s="800"/>
      <c r="BV119" s="800">
        <v>7093113</v>
      </c>
      <c r="BW119" s="800"/>
      <c r="BX119" s="800"/>
      <c r="BY119" s="800"/>
      <c r="BZ119" s="800"/>
      <c r="CA119" s="800">
        <v>8191022</v>
      </c>
      <c r="CB119" s="800"/>
      <c r="CC119" s="800"/>
      <c r="CD119" s="800"/>
      <c r="CE119" s="800"/>
      <c r="CF119" s="861">
        <v>38.200000000000003</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1459358</v>
      </c>
      <c r="BR120" s="771"/>
      <c r="BS120" s="771"/>
      <c r="BT120" s="771"/>
      <c r="BU120" s="771"/>
      <c r="BV120" s="771">
        <v>1340205</v>
      </c>
      <c r="BW120" s="771"/>
      <c r="BX120" s="771"/>
      <c r="BY120" s="771"/>
      <c r="BZ120" s="771"/>
      <c r="CA120" s="771">
        <v>1224237</v>
      </c>
      <c r="CB120" s="771"/>
      <c r="CC120" s="771"/>
      <c r="CD120" s="771"/>
      <c r="CE120" s="771"/>
      <c r="CF120" s="848">
        <v>5.7</v>
      </c>
      <c r="CG120" s="849"/>
      <c r="CH120" s="849"/>
      <c r="CI120" s="849"/>
      <c r="CJ120" s="849"/>
      <c r="CK120" s="850" t="s">
        <v>444</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11123657</v>
      </c>
      <c r="DH120" s="800"/>
      <c r="DI120" s="800"/>
      <c r="DJ120" s="800"/>
      <c r="DK120" s="800"/>
      <c r="DL120" s="800">
        <v>10345143</v>
      </c>
      <c r="DM120" s="800"/>
      <c r="DN120" s="800"/>
      <c r="DO120" s="800"/>
      <c r="DP120" s="800"/>
      <c r="DQ120" s="800">
        <v>9518487</v>
      </c>
      <c r="DR120" s="800"/>
      <c r="DS120" s="800"/>
      <c r="DT120" s="800"/>
      <c r="DU120" s="800"/>
      <c r="DV120" s="801">
        <v>44.4</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46606276</v>
      </c>
      <c r="BR121" s="858"/>
      <c r="BS121" s="858"/>
      <c r="BT121" s="858"/>
      <c r="BU121" s="858"/>
      <c r="BV121" s="858">
        <v>47141013</v>
      </c>
      <c r="BW121" s="858"/>
      <c r="BX121" s="858"/>
      <c r="BY121" s="858"/>
      <c r="BZ121" s="858"/>
      <c r="CA121" s="858">
        <v>46591200</v>
      </c>
      <c r="CB121" s="858"/>
      <c r="CC121" s="858"/>
      <c r="CD121" s="858"/>
      <c r="CE121" s="858"/>
      <c r="CF121" s="859">
        <v>217.3</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10075554</v>
      </c>
      <c r="DH121" s="771"/>
      <c r="DI121" s="771"/>
      <c r="DJ121" s="771"/>
      <c r="DK121" s="771"/>
      <c r="DL121" s="771">
        <v>8793404</v>
      </c>
      <c r="DM121" s="771"/>
      <c r="DN121" s="771"/>
      <c r="DO121" s="771"/>
      <c r="DP121" s="771"/>
      <c r="DQ121" s="771">
        <v>7969638</v>
      </c>
      <c r="DR121" s="771"/>
      <c r="DS121" s="771"/>
      <c r="DT121" s="771"/>
      <c r="DU121" s="771"/>
      <c r="DV121" s="823">
        <v>37.200000000000003</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447</v>
      </c>
      <c r="BP122" s="838"/>
      <c r="BQ122" s="839">
        <v>54712960</v>
      </c>
      <c r="BR122" s="840"/>
      <c r="BS122" s="840"/>
      <c r="BT122" s="840"/>
      <c r="BU122" s="840"/>
      <c r="BV122" s="840">
        <v>55574331</v>
      </c>
      <c r="BW122" s="840"/>
      <c r="BX122" s="840"/>
      <c r="BY122" s="840"/>
      <c r="BZ122" s="840"/>
      <c r="CA122" s="840">
        <v>56006459</v>
      </c>
      <c r="CB122" s="840"/>
      <c r="CC122" s="840"/>
      <c r="CD122" s="840"/>
      <c r="CE122" s="840"/>
      <c r="CF122" s="743"/>
      <c r="CG122" s="744"/>
      <c r="CH122" s="744"/>
      <c r="CI122" s="744"/>
      <c r="CJ122" s="841"/>
      <c r="CK122" s="851"/>
      <c r="CL122" s="812"/>
      <c r="CM122" s="812"/>
      <c r="CN122" s="812"/>
      <c r="CO122" s="813"/>
      <c r="CP122" s="828" t="s">
        <v>394</v>
      </c>
      <c r="CQ122" s="829"/>
      <c r="CR122" s="829"/>
      <c r="CS122" s="829"/>
      <c r="CT122" s="829"/>
      <c r="CU122" s="829"/>
      <c r="CV122" s="829"/>
      <c r="CW122" s="829"/>
      <c r="CX122" s="829"/>
      <c r="CY122" s="829"/>
      <c r="CZ122" s="829"/>
      <c r="DA122" s="829"/>
      <c r="DB122" s="829"/>
      <c r="DC122" s="829"/>
      <c r="DD122" s="829"/>
      <c r="DE122" s="829"/>
      <c r="DF122" s="830"/>
      <c r="DG122" s="770">
        <v>469855</v>
      </c>
      <c r="DH122" s="771"/>
      <c r="DI122" s="771"/>
      <c r="DJ122" s="771"/>
      <c r="DK122" s="771"/>
      <c r="DL122" s="771">
        <v>442944</v>
      </c>
      <c r="DM122" s="771"/>
      <c r="DN122" s="771"/>
      <c r="DO122" s="771"/>
      <c r="DP122" s="771"/>
      <c r="DQ122" s="771">
        <v>417824</v>
      </c>
      <c r="DR122" s="771"/>
      <c r="DS122" s="771"/>
      <c r="DT122" s="771"/>
      <c r="DU122" s="771"/>
      <c r="DV122" s="823">
        <v>1.9</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40795</v>
      </c>
      <c r="AB123" s="784"/>
      <c r="AC123" s="784"/>
      <c r="AD123" s="784"/>
      <c r="AE123" s="785"/>
      <c r="AF123" s="786">
        <v>40037</v>
      </c>
      <c r="AG123" s="784"/>
      <c r="AH123" s="784"/>
      <c r="AI123" s="784"/>
      <c r="AJ123" s="785"/>
      <c r="AK123" s="786">
        <v>39278</v>
      </c>
      <c r="AL123" s="784"/>
      <c r="AM123" s="784"/>
      <c r="AN123" s="784"/>
      <c r="AO123" s="785"/>
      <c r="AP123" s="754">
        <v>0.2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59.7</v>
      </c>
      <c r="BR123" s="832"/>
      <c r="BS123" s="832"/>
      <c r="BT123" s="832"/>
      <c r="BU123" s="832"/>
      <c r="BV123" s="832">
        <v>34.200000000000003</v>
      </c>
      <c r="BW123" s="832"/>
      <c r="BX123" s="832"/>
      <c r="BY123" s="832"/>
      <c r="BZ123" s="832"/>
      <c r="CA123" s="832">
        <v>9.6999999999999993</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266360</v>
      </c>
      <c r="DH123" s="784"/>
      <c r="DI123" s="784"/>
      <c r="DJ123" s="784"/>
      <c r="DK123" s="785"/>
      <c r="DL123" s="786">
        <v>242409</v>
      </c>
      <c r="DM123" s="784"/>
      <c r="DN123" s="784"/>
      <c r="DO123" s="784"/>
      <c r="DP123" s="785"/>
      <c r="DQ123" s="786">
        <v>279346</v>
      </c>
      <c r="DR123" s="784"/>
      <c r="DS123" s="784"/>
      <c r="DT123" s="784"/>
      <c r="DU123" s="785"/>
      <c r="DV123" s="754">
        <v>1.3</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v>308</v>
      </c>
      <c r="AG124" s="784"/>
      <c r="AH124" s="784"/>
      <c r="AI124" s="784"/>
      <c r="AJ124" s="785"/>
      <c r="AK124" s="786">
        <v>159</v>
      </c>
      <c r="AL124" s="784"/>
      <c r="AM124" s="784"/>
      <c r="AN124" s="784"/>
      <c r="AO124" s="785"/>
      <c r="AP124" s="754">
        <v>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142734</v>
      </c>
      <c r="DH124" s="717"/>
      <c r="DI124" s="717"/>
      <c r="DJ124" s="717"/>
      <c r="DK124" s="718"/>
      <c r="DL124" s="719">
        <v>68264</v>
      </c>
      <c r="DM124" s="717"/>
      <c r="DN124" s="717"/>
      <c r="DO124" s="717"/>
      <c r="DP124" s="718"/>
      <c r="DQ124" s="719">
        <v>10060</v>
      </c>
      <c r="DR124" s="717"/>
      <c r="DS124" s="717"/>
      <c r="DT124" s="717"/>
      <c r="DU124" s="718"/>
      <c r="DV124" s="807">
        <v>0</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v>1053746</v>
      </c>
      <c r="DH126" s="771"/>
      <c r="DI126" s="771"/>
      <c r="DJ126" s="771"/>
      <c r="DK126" s="771"/>
      <c r="DL126" s="771">
        <v>392480</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458</v>
      </c>
      <c r="AY127" s="758"/>
      <c r="AZ127" s="758"/>
      <c r="BA127" s="758"/>
      <c r="BB127" s="758"/>
      <c r="BC127" s="758"/>
      <c r="BD127" s="758"/>
      <c r="BE127" s="759"/>
      <c r="BF127" s="760" t="s">
        <v>112</v>
      </c>
      <c r="BG127" s="761"/>
      <c r="BH127" s="761"/>
      <c r="BI127" s="761"/>
      <c r="BJ127" s="761"/>
      <c r="BK127" s="761"/>
      <c r="BL127" s="762"/>
      <c r="BM127" s="760">
        <v>11.98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24000</v>
      </c>
      <c r="DH127" s="820"/>
      <c r="DI127" s="820"/>
      <c r="DJ127" s="820"/>
      <c r="DK127" s="820"/>
      <c r="DL127" s="820">
        <v>16102</v>
      </c>
      <c r="DM127" s="820"/>
      <c r="DN127" s="820"/>
      <c r="DO127" s="820"/>
      <c r="DP127" s="820"/>
      <c r="DQ127" s="820">
        <v>8053</v>
      </c>
      <c r="DR127" s="820"/>
      <c r="DS127" s="820"/>
      <c r="DT127" s="820"/>
      <c r="DU127" s="820"/>
      <c r="DV127" s="821">
        <v>0</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171142</v>
      </c>
      <c r="AB128" s="724"/>
      <c r="AC128" s="724"/>
      <c r="AD128" s="724"/>
      <c r="AE128" s="725"/>
      <c r="AF128" s="726">
        <v>147298</v>
      </c>
      <c r="AG128" s="724"/>
      <c r="AH128" s="724"/>
      <c r="AI128" s="724"/>
      <c r="AJ128" s="725"/>
      <c r="AK128" s="726">
        <v>132511</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112</v>
      </c>
      <c r="BG128" s="791"/>
      <c r="BH128" s="791"/>
      <c r="BI128" s="791"/>
      <c r="BJ128" s="791"/>
      <c r="BK128" s="791"/>
      <c r="BL128" s="792"/>
      <c r="BM128" s="790">
        <v>16.98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26027254</v>
      </c>
      <c r="AB129" s="784"/>
      <c r="AC129" s="784"/>
      <c r="AD129" s="784"/>
      <c r="AE129" s="785"/>
      <c r="AF129" s="786">
        <v>26417992</v>
      </c>
      <c r="AG129" s="784"/>
      <c r="AH129" s="784"/>
      <c r="AI129" s="784"/>
      <c r="AJ129" s="785"/>
      <c r="AK129" s="786">
        <v>26575022</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4500292</v>
      </c>
      <c r="AB130" s="784"/>
      <c r="AC130" s="784"/>
      <c r="AD130" s="784"/>
      <c r="AE130" s="785"/>
      <c r="AF130" s="786">
        <v>4904565</v>
      </c>
      <c r="AG130" s="784"/>
      <c r="AH130" s="784"/>
      <c r="AI130" s="784"/>
      <c r="AJ130" s="785"/>
      <c r="AK130" s="786">
        <v>5138073</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9.6999999999999993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21526962</v>
      </c>
      <c r="AB131" s="717"/>
      <c r="AC131" s="717"/>
      <c r="AD131" s="717"/>
      <c r="AE131" s="718"/>
      <c r="AF131" s="719">
        <v>21513427</v>
      </c>
      <c r="AG131" s="717"/>
      <c r="AH131" s="717"/>
      <c r="AI131" s="717"/>
      <c r="AJ131" s="718"/>
      <c r="AK131" s="719">
        <v>21436949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9.8225657670000004</v>
      </c>
      <c r="AB132" s="740"/>
      <c r="AC132" s="740"/>
      <c r="AD132" s="740"/>
      <c r="AE132" s="741"/>
      <c r="AF132" s="742">
        <v>8.5547272410000001</v>
      </c>
      <c r="AG132" s="740"/>
      <c r="AH132" s="740"/>
      <c r="AI132" s="740"/>
      <c r="AJ132" s="741"/>
      <c r="AK132" s="742">
        <v>6.718045558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11.1</v>
      </c>
      <c r="AB133" s="749"/>
      <c r="AC133" s="749"/>
      <c r="AD133" s="749"/>
      <c r="AE133" s="750"/>
      <c r="AF133" s="748">
        <v>10</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6018075</v>
      </c>
      <c r="L9" s="264">
        <v>73634</v>
      </c>
      <c r="M9" s="265">
        <v>65114</v>
      </c>
      <c r="N9" s="266">
        <v>13.1</v>
      </c>
    </row>
    <row r="10" spans="1:16" x14ac:dyDescent="0.15">
      <c r="A10" s="248"/>
      <c r="B10" s="244"/>
      <c r="C10" s="244"/>
      <c r="D10" s="244"/>
      <c r="E10" s="244"/>
      <c r="F10" s="244"/>
      <c r="G10" s="1133" t="s">
        <v>480</v>
      </c>
      <c r="H10" s="1134"/>
      <c r="I10" s="1134"/>
      <c r="J10" s="1135"/>
      <c r="K10" s="267">
        <v>186247</v>
      </c>
      <c r="L10" s="268">
        <v>2279</v>
      </c>
      <c r="M10" s="269">
        <v>4538</v>
      </c>
      <c r="N10" s="270">
        <v>-49.8</v>
      </c>
    </row>
    <row r="11" spans="1:16" ht="13.5" customHeight="1" x14ac:dyDescent="0.15">
      <c r="A11" s="248"/>
      <c r="B11" s="244"/>
      <c r="C11" s="244"/>
      <c r="D11" s="244"/>
      <c r="E11" s="244"/>
      <c r="F11" s="244"/>
      <c r="G11" s="1133" t="s">
        <v>481</v>
      </c>
      <c r="H11" s="1134"/>
      <c r="I11" s="1134"/>
      <c r="J11" s="1135"/>
      <c r="K11" s="267">
        <v>1213163</v>
      </c>
      <c r="L11" s="268">
        <v>14844</v>
      </c>
      <c r="M11" s="269">
        <v>5513</v>
      </c>
      <c r="N11" s="270">
        <v>169.3</v>
      </c>
    </row>
    <row r="12" spans="1:16" ht="13.5" customHeight="1" x14ac:dyDescent="0.15">
      <c r="A12" s="248"/>
      <c r="B12" s="244"/>
      <c r="C12" s="244"/>
      <c r="D12" s="244"/>
      <c r="E12" s="244"/>
      <c r="F12" s="244"/>
      <c r="G12" s="1133" t="s">
        <v>482</v>
      </c>
      <c r="H12" s="1134"/>
      <c r="I12" s="1134"/>
      <c r="J12" s="1135"/>
      <c r="K12" s="267">
        <v>193891</v>
      </c>
      <c r="L12" s="268">
        <v>2372</v>
      </c>
      <c r="M12" s="269">
        <v>953</v>
      </c>
      <c r="N12" s="270">
        <v>148.9</v>
      </c>
    </row>
    <row r="13" spans="1:16" ht="13.5" customHeight="1" x14ac:dyDescent="0.15">
      <c r="A13" s="248"/>
      <c r="B13" s="244"/>
      <c r="C13" s="244"/>
      <c r="D13" s="244"/>
      <c r="E13" s="244"/>
      <c r="F13" s="244"/>
      <c r="G13" s="1133" t="s">
        <v>483</v>
      </c>
      <c r="H13" s="1134"/>
      <c r="I13" s="1134"/>
      <c r="J13" s="1135"/>
      <c r="K13" s="267" t="s">
        <v>484</v>
      </c>
      <c r="L13" s="268" t="s">
        <v>484</v>
      </c>
      <c r="M13" s="269">
        <v>2</v>
      </c>
      <c r="N13" s="270" t="s">
        <v>484</v>
      </c>
    </row>
    <row r="14" spans="1:16" ht="13.5" customHeight="1" x14ac:dyDescent="0.15">
      <c r="A14" s="248"/>
      <c r="B14" s="244"/>
      <c r="C14" s="244"/>
      <c r="D14" s="244"/>
      <c r="E14" s="244"/>
      <c r="F14" s="244"/>
      <c r="G14" s="1133" t="s">
        <v>485</v>
      </c>
      <c r="H14" s="1134"/>
      <c r="I14" s="1134"/>
      <c r="J14" s="1135"/>
      <c r="K14" s="267">
        <v>301508</v>
      </c>
      <c r="L14" s="268">
        <v>3689</v>
      </c>
      <c r="M14" s="269">
        <v>2887</v>
      </c>
      <c r="N14" s="270">
        <v>27.8</v>
      </c>
    </row>
    <row r="15" spans="1:16" ht="13.5" customHeight="1" x14ac:dyDescent="0.15">
      <c r="A15" s="248"/>
      <c r="B15" s="244"/>
      <c r="C15" s="244"/>
      <c r="D15" s="244"/>
      <c r="E15" s="244"/>
      <c r="F15" s="244"/>
      <c r="G15" s="1133" t="s">
        <v>486</v>
      </c>
      <c r="H15" s="1134"/>
      <c r="I15" s="1134"/>
      <c r="J15" s="1135"/>
      <c r="K15" s="267">
        <v>138093</v>
      </c>
      <c r="L15" s="268">
        <v>1690</v>
      </c>
      <c r="M15" s="269">
        <v>1642</v>
      </c>
      <c r="N15" s="270">
        <v>2.9</v>
      </c>
    </row>
    <row r="16" spans="1:16" x14ac:dyDescent="0.15">
      <c r="A16" s="248"/>
      <c r="B16" s="244"/>
      <c r="C16" s="244"/>
      <c r="D16" s="244"/>
      <c r="E16" s="244"/>
      <c r="F16" s="244"/>
      <c r="G16" s="1136" t="s">
        <v>487</v>
      </c>
      <c r="H16" s="1137"/>
      <c r="I16" s="1137"/>
      <c r="J16" s="1138"/>
      <c r="K16" s="268">
        <v>-677542</v>
      </c>
      <c r="L16" s="268">
        <v>-8290</v>
      </c>
      <c r="M16" s="269">
        <v>-6965</v>
      </c>
      <c r="N16" s="270">
        <v>19</v>
      </c>
    </row>
    <row r="17" spans="1:16" x14ac:dyDescent="0.15">
      <c r="A17" s="248"/>
      <c r="B17" s="244"/>
      <c r="C17" s="244"/>
      <c r="D17" s="244"/>
      <c r="E17" s="244"/>
      <c r="F17" s="244"/>
      <c r="G17" s="1136" t="s">
        <v>169</v>
      </c>
      <c r="H17" s="1137"/>
      <c r="I17" s="1137"/>
      <c r="J17" s="1138"/>
      <c r="K17" s="268">
        <v>7373435</v>
      </c>
      <c r="L17" s="268">
        <v>90217</v>
      </c>
      <c r="M17" s="269">
        <v>73685</v>
      </c>
      <c r="N17" s="270">
        <v>22.4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6.91</v>
      </c>
      <c r="L21" s="281">
        <v>7.13</v>
      </c>
      <c r="M21" s="282">
        <v>-0.22</v>
      </c>
      <c r="N21" s="249"/>
      <c r="O21" s="283"/>
      <c r="P21" s="279"/>
    </row>
    <row r="22" spans="1:16" s="284" customFormat="1" x14ac:dyDescent="0.15">
      <c r="A22" s="279"/>
      <c r="B22" s="249"/>
      <c r="C22" s="249"/>
      <c r="D22" s="249"/>
      <c r="E22" s="249"/>
      <c r="F22" s="249"/>
      <c r="G22" s="1130" t="s">
        <v>493</v>
      </c>
      <c r="H22" s="1131"/>
      <c r="I22" s="1131"/>
      <c r="J22" s="1132"/>
      <c r="K22" s="285">
        <v>95.4</v>
      </c>
      <c r="L22" s="286">
        <v>98.1</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496</v>
      </c>
      <c r="H32" s="1122"/>
      <c r="I32" s="1122"/>
      <c r="J32" s="1123"/>
      <c r="K32" s="294">
        <v>4844919</v>
      </c>
      <c r="L32" s="294">
        <v>59280</v>
      </c>
      <c r="M32" s="295">
        <v>43359</v>
      </c>
      <c r="N32" s="296">
        <v>36.700000000000003</v>
      </c>
    </row>
    <row r="33" spans="1:16" ht="13.5" customHeight="1" x14ac:dyDescent="0.15">
      <c r="A33" s="248"/>
      <c r="B33" s="244"/>
      <c r="C33" s="244"/>
      <c r="D33" s="244"/>
      <c r="E33" s="244"/>
      <c r="F33" s="244"/>
      <c r="G33" s="1121" t="s">
        <v>497</v>
      </c>
      <c r="H33" s="1122"/>
      <c r="I33" s="1122"/>
      <c r="J33" s="1123"/>
      <c r="K33" s="294" t="s">
        <v>484</v>
      </c>
      <c r="L33" s="294" t="s">
        <v>484</v>
      </c>
      <c r="M33" s="295">
        <v>0</v>
      </c>
      <c r="N33" s="296" t="s">
        <v>484</v>
      </c>
    </row>
    <row r="34" spans="1:16" ht="27" customHeight="1" x14ac:dyDescent="0.15">
      <c r="A34" s="248"/>
      <c r="B34" s="244"/>
      <c r="C34" s="244"/>
      <c r="D34" s="244"/>
      <c r="E34" s="244"/>
      <c r="F34" s="244"/>
      <c r="G34" s="1121" t="s">
        <v>498</v>
      </c>
      <c r="H34" s="1122"/>
      <c r="I34" s="1122"/>
      <c r="J34" s="1123"/>
      <c r="K34" s="294" t="s">
        <v>484</v>
      </c>
      <c r="L34" s="294" t="s">
        <v>484</v>
      </c>
      <c r="M34" s="295">
        <v>39</v>
      </c>
      <c r="N34" s="296" t="s">
        <v>484</v>
      </c>
    </row>
    <row r="35" spans="1:16" ht="27" customHeight="1" x14ac:dyDescent="0.15">
      <c r="A35" s="248"/>
      <c r="B35" s="244"/>
      <c r="C35" s="244"/>
      <c r="D35" s="244"/>
      <c r="E35" s="244"/>
      <c r="F35" s="244"/>
      <c r="G35" s="1121" t="s">
        <v>499</v>
      </c>
      <c r="H35" s="1122"/>
      <c r="I35" s="1122"/>
      <c r="J35" s="1123"/>
      <c r="K35" s="294">
        <v>1773101</v>
      </c>
      <c r="L35" s="294">
        <v>21695</v>
      </c>
      <c r="M35" s="295">
        <v>11806</v>
      </c>
      <c r="N35" s="296">
        <v>83.8</v>
      </c>
    </row>
    <row r="36" spans="1:16" ht="27" customHeight="1" x14ac:dyDescent="0.15">
      <c r="A36" s="248"/>
      <c r="B36" s="244"/>
      <c r="C36" s="244"/>
      <c r="D36" s="244"/>
      <c r="E36" s="244"/>
      <c r="F36" s="244"/>
      <c r="G36" s="1121" t="s">
        <v>500</v>
      </c>
      <c r="H36" s="1122"/>
      <c r="I36" s="1122"/>
      <c r="J36" s="1123"/>
      <c r="K36" s="294">
        <v>53271</v>
      </c>
      <c r="L36" s="294">
        <v>652</v>
      </c>
      <c r="M36" s="295">
        <v>1910</v>
      </c>
      <c r="N36" s="296">
        <v>-65.900000000000006</v>
      </c>
    </row>
    <row r="37" spans="1:16" ht="13.5" customHeight="1" x14ac:dyDescent="0.15">
      <c r="A37" s="248"/>
      <c r="B37" s="244"/>
      <c r="C37" s="244"/>
      <c r="D37" s="244"/>
      <c r="E37" s="244"/>
      <c r="F37" s="244"/>
      <c r="G37" s="1121" t="s">
        <v>501</v>
      </c>
      <c r="H37" s="1122"/>
      <c r="I37" s="1122"/>
      <c r="J37" s="1123"/>
      <c r="K37" s="294">
        <v>39437</v>
      </c>
      <c r="L37" s="294">
        <v>483</v>
      </c>
      <c r="M37" s="295">
        <v>1129</v>
      </c>
      <c r="N37" s="296">
        <v>-57.2</v>
      </c>
    </row>
    <row r="38" spans="1:16" ht="27" customHeight="1" x14ac:dyDescent="0.15">
      <c r="A38" s="248"/>
      <c r="B38" s="244"/>
      <c r="C38" s="244"/>
      <c r="D38" s="244"/>
      <c r="E38" s="244"/>
      <c r="F38" s="244"/>
      <c r="G38" s="1124" t="s">
        <v>502</v>
      </c>
      <c r="H38" s="1125"/>
      <c r="I38" s="1125"/>
      <c r="J38" s="1126"/>
      <c r="K38" s="297" t="s">
        <v>484</v>
      </c>
      <c r="L38" s="297" t="s">
        <v>484</v>
      </c>
      <c r="M38" s="298">
        <v>5</v>
      </c>
      <c r="N38" s="299" t="s">
        <v>484</v>
      </c>
      <c r="O38" s="293"/>
    </row>
    <row r="39" spans="1:16" x14ac:dyDescent="0.15">
      <c r="A39" s="248"/>
      <c r="B39" s="244"/>
      <c r="C39" s="244"/>
      <c r="D39" s="244"/>
      <c r="E39" s="244"/>
      <c r="F39" s="244"/>
      <c r="G39" s="1124" t="s">
        <v>503</v>
      </c>
      <c r="H39" s="1125"/>
      <c r="I39" s="1125"/>
      <c r="J39" s="1126"/>
      <c r="K39" s="300">
        <v>-132511</v>
      </c>
      <c r="L39" s="300">
        <v>-1621</v>
      </c>
      <c r="M39" s="301">
        <v>-5126</v>
      </c>
      <c r="N39" s="302">
        <v>-68.400000000000006</v>
      </c>
      <c r="O39" s="293"/>
    </row>
    <row r="40" spans="1:16" ht="27" customHeight="1" x14ac:dyDescent="0.15">
      <c r="A40" s="248"/>
      <c r="B40" s="244"/>
      <c r="C40" s="244"/>
      <c r="D40" s="244"/>
      <c r="E40" s="244"/>
      <c r="F40" s="244"/>
      <c r="G40" s="1121" t="s">
        <v>504</v>
      </c>
      <c r="H40" s="1122"/>
      <c r="I40" s="1122"/>
      <c r="J40" s="1123"/>
      <c r="K40" s="300">
        <v>-5138073</v>
      </c>
      <c r="L40" s="300">
        <v>-62866</v>
      </c>
      <c r="M40" s="301">
        <v>-37205</v>
      </c>
      <c r="N40" s="302">
        <v>69</v>
      </c>
      <c r="O40" s="293"/>
    </row>
    <row r="41" spans="1:16" x14ac:dyDescent="0.15">
      <c r="A41" s="248"/>
      <c r="B41" s="244"/>
      <c r="C41" s="244"/>
      <c r="D41" s="244"/>
      <c r="E41" s="244"/>
      <c r="F41" s="244"/>
      <c r="G41" s="1127" t="s">
        <v>280</v>
      </c>
      <c r="H41" s="1128"/>
      <c r="I41" s="1128"/>
      <c r="J41" s="1129"/>
      <c r="K41" s="294">
        <v>1440144</v>
      </c>
      <c r="L41" s="300">
        <v>17621</v>
      </c>
      <c r="M41" s="301">
        <v>15917</v>
      </c>
      <c r="N41" s="302">
        <v>10.7</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5314228</v>
      </c>
      <c r="J51" s="320">
        <v>61944</v>
      </c>
      <c r="K51" s="321">
        <v>-18.8</v>
      </c>
      <c r="L51" s="322">
        <v>61882</v>
      </c>
      <c r="M51" s="323">
        <v>6.7</v>
      </c>
      <c r="N51" s="324">
        <v>-25.5</v>
      </c>
    </row>
    <row r="52" spans="1:14" x14ac:dyDescent="0.15">
      <c r="A52" s="248"/>
      <c r="B52" s="244"/>
      <c r="C52" s="244"/>
      <c r="D52" s="244"/>
      <c r="E52" s="244"/>
      <c r="F52" s="244"/>
      <c r="G52" s="325"/>
      <c r="H52" s="326" t="s">
        <v>515</v>
      </c>
      <c r="I52" s="327">
        <v>3191234</v>
      </c>
      <c r="J52" s="328">
        <v>37198</v>
      </c>
      <c r="K52" s="329">
        <v>-5.3</v>
      </c>
      <c r="L52" s="330">
        <v>32175</v>
      </c>
      <c r="M52" s="331">
        <v>0</v>
      </c>
      <c r="N52" s="332">
        <v>-5.3</v>
      </c>
    </row>
    <row r="53" spans="1:14" x14ac:dyDescent="0.15">
      <c r="A53" s="248"/>
      <c r="B53" s="244"/>
      <c r="C53" s="244"/>
      <c r="D53" s="244"/>
      <c r="E53" s="244"/>
      <c r="F53" s="244"/>
      <c r="G53" s="310" t="s">
        <v>516</v>
      </c>
      <c r="H53" s="311"/>
      <c r="I53" s="319">
        <v>3180064</v>
      </c>
      <c r="J53" s="320">
        <v>37597</v>
      </c>
      <c r="K53" s="321">
        <v>-39.299999999999997</v>
      </c>
      <c r="L53" s="322">
        <v>47569</v>
      </c>
      <c r="M53" s="323">
        <v>-23.1</v>
      </c>
      <c r="N53" s="324">
        <v>-16.2</v>
      </c>
    </row>
    <row r="54" spans="1:14" x14ac:dyDescent="0.15">
      <c r="A54" s="248"/>
      <c r="B54" s="244"/>
      <c r="C54" s="244"/>
      <c r="D54" s="244"/>
      <c r="E54" s="244"/>
      <c r="F54" s="244"/>
      <c r="G54" s="325"/>
      <c r="H54" s="326" t="s">
        <v>515</v>
      </c>
      <c r="I54" s="327">
        <v>1557400</v>
      </c>
      <c r="J54" s="328">
        <v>18412</v>
      </c>
      <c r="K54" s="329">
        <v>-50.5</v>
      </c>
      <c r="L54" s="330">
        <v>26255</v>
      </c>
      <c r="M54" s="331">
        <v>-18.399999999999999</v>
      </c>
      <c r="N54" s="332">
        <v>-32.1</v>
      </c>
    </row>
    <row r="55" spans="1:14" x14ac:dyDescent="0.15">
      <c r="A55" s="248"/>
      <c r="B55" s="244"/>
      <c r="C55" s="244"/>
      <c r="D55" s="244"/>
      <c r="E55" s="244"/>
      <c r="F55" s="244"/>
      <c r="G55" s="310" t="s">
        <v>517</v>
      </c>
      <c r="H55" s="311"/>
      <c r="I55" s="319">
        <v>4067422</v>
      </c>
      <c r="J55" s="320">
        <v>48639</v>
      </c>
      <c r="K55" s="321">
        <v>29.4</v>
      </c>
      <c r="L55" s="322">
        <v>50880</v>
      </c>
      <c r="M55" s="323">
        <v>7</v>
      </c>
      <c r="N55" s="324">
        <v>22.4</v>
      </c>
    </row>
    <row r="56" spans="1:14" x14ac:dyDescent="0.15">
      <c r="A56" s="248"/>
      <c r="B56" s="244"/>
      <c r="C56" s="244"/>
      <c r="D56" s="244"/>
      <c r="E56" s="244"/>
      <c r="F56" s="244"/>
      <c r="G56" s="325"/>
      <c r="H56" s="326" t="s">
        <v>515</v>
      </c>
      <c r="I56" s="327">
        <v>1518954</v>
      </c>
      <c r="J56" s="328">
        <v>18164</v>
      </c>
      <c r="K56" s="329">
        <v>-1.3</v>
      </c>
      <c r="L56" s="330">
        <v>26879</v>
      </c>
      <c r="M56" s="331">
        <v>2.4</v>
      </c>
      <c r="N56" s="332">
        <v>-3.7</v>
      </c>
    </row>
    <row r="57" spans="1:14" x14ac:dyDescent="0.15">
      <c r="A57" s="248"/>
      <c r="B57" s="244"/>
      <c r="C57" s="244"/>
      <c r="D57" s="244"/>
      <c r="E57" s="244"/>
      <c r="F57" s="244"/>
      <c r="G57" s="310" t="s">
        <v>518</v>
      </c>
      <c r="H57" s="311"/>
      <c r="I57" s="319">
        <v>8298005</v>
      </c>
      <c r="J57" s="320">
        <v>99892</v>
      </c>
      <c r="K57" s="321">
        <v>105.4</v>
      </c>
      <c r="L57" s="322">
        <v>63956</v>
      </c>
      <c r="M57" s="323">
        <v>25.7</v>
      </c>
      <c r="N57" s="324">
        <v>79.7</v>
      </c>
    </row>
    <row r="58" spans="1:14" x14ac:dyDescent="0.15">
      <c r="A58" s="248"/>
      <c r="B58" s="244"/>
      <c r="C58" s="244"/>
      <c r="D58" s="244"/>
      <c r="E58" s="244"/>
      <c r="F58" s="244"/>
      <c r="G58" s="325"/>
      <c r="H58" s="326" t="s">
        <v>515</v>
      </c>
      <c r="I58" s="327">
        <v>2697544</v>
      </c>
      <c r="J58" s="328">
        <v>32473</v>
      </c>
      <c r="K58" s="329">
        <v>78.8</v>
      </c>
      <c r="L58" s="330">
        <v>29239</v>
      </c>
      <c r="M58" s="331">
        <v>8.8000000000000007</v>
      </c>
      <c r="N58" s="332">
        <v>70</v>
      </c>
    </row>
    <row r="59" spans="1:14" x14ac:dyDescent="0.15">
      <c r="A59" s="248"/>
      <c r="B59" s="244"/>
      <c r="C59" s="244"/>
      <c r="D59" s="244"/>
      <c r="E59" s="244"/>
      <c r="F59" s="244"/>
      <c r="G59" s="310" t="s">
        <v>519</v>
      </c>
      <c r="H59" s="311"/>
      <c r="I59" s="319">
        <v>6347444</v>
      </c>
      <c r="J59" s="320">
        <v>77664</v>
      </c>
      <c r="K59" s="321">
        <v>-22.3</v>
      </c>
      <c r="L59" s="322">
        <v>66255</v>
      </c>
      <c r="M59" s="323">
        <v>3.6</v>
      </c>
      <c r="N59" s="324">
        <v>-25.9</v>
      </c>
    </row>
    <row r="60" spans="1:14" x14ac:dyDescent="0.15">
      <c r="A60" s="248"/>
      <c r="B60" s="244"/>
      <c r="C60" s="244"/>
      <c r="D60" s="244"/>
      <c r="E60" s="244"/>
      <c r="F60" s="244"/>
      <c r="G60" s="325"/>
      <c r="H60" s="326" t="s">
        <v>515</v>
      </c>
      <c r="I60" s="333">
        <v>2339058</v>
      </c>
      <c r="J60" s="328">
        <v>28619</v>
      </c>
      <c r="K60" s="329">
        <v>-11.9</v>
      </c>
      <c r="L60" s="330">
        <v>31822</v>
      </c>
      <c r="M60" s="331">
        <v>8.8000000000000007</v>
      </c>
      <c r="N60" s="332">
        <v>-20.7</v>
      </c>
    </row>
    <row r="61" spans="1:14" x14ac:dyDescent="0.15">
      <c r="A61" s="248"/>
      <c r="B61" s="244"/>
      <c r="C61" s="244"/>
      <c r="D61" s="244"/>
      <c r="E61" s="244"/>
      <c r="F61" s="244"/>
      <c r="G61" s="310" t="s">
        <v>520</v>
      </c>
      <c r="H61" s="334"/>
      <c r="I61" s="335">
        <v>5441433</v>
      </c>
      <c r="J61" s="336">
        <v>65147</v>
      </c>
      <c r="K61" s="337">
        <v>10.9</v>
      </c>
      <c r="L61" s="338">
        <v>58108</v>
      </c>
      <c r="M61" s="339">
        <v>4</v>
      </c>
      <c r="N61" s="324">
        <v>6.9</v>
      </c>
    </row>
    <row r="62" spans="1:14" x14ac:dyDescent="0.15">
      <c r="A62" s="248"/>
      <c r="B62" s="244"/>
      <c r="C62" s="244"/>
      <c r="D62" s="244"/>
      <c r="E62" s="244"/>
      <c r="F62" s="244"/>
      <c r="G62" s="325"/>
      <c r="H62" s="326" t="s">
        <v>515</v>
      </c>
      <c r="I62" s="327">
        <v>2260838</v>
      </c>
      <c r="J62" s="328">
        <v>26973</v>
      </c>
      <c r="K62" s="329">
        <v>2</v>
      </c>
      <c r="L62" s="330">
        <v>29274</v>
      </c>
      <c r="M62" s="331">
        <v>0.3</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13.58</v>
      </c>
      <c r="G47" s="12">
        <v>14.99</v>
      </c>
      <c r="H47" s="12">
        <v>17.07</v>
      </c>
      <c r="I47" s="12">
        <v>18.489999999999998</v>
      </c>
      <c r="J47" s="13">
        <v>22.24</v>
      </c>
    </row>
    <row r="48" spans="2:10" ht="57.75" customHeight="1" x14ac:dyDescent="0.15">
      <c r="B48" s="14"/>
      <c r="C48" s="1141" t="s">
        <v>4</v>
      </c>
      <c r="D48" s="1141"/>
      <c r="E48" s="1142"/>
      <c r="F48" s="15">
        <v>1.91</v>
      </c>
      <c r="G48" s="16">
        <v>0.81</v>
      </c>
      <c r="H48" s="16">
        <v>1.85</v>
      </c>
      <c r="I48" s="16">
        <v>2.0699999999999998</v>
      </c>
      <c r="J48" s="17">
        <v>2.2599999999999998</v>
      </c>
    </row>
    <row r="49" spans="2:10" ht="57.75" customHeight="1" thickBot="1" x14ac:dyDescent="0.2">
      <c r="B49" s="18"/>
      <c r="C49" s="1143" t="s">
        <v>5</v>
      </c>
      <c r="D49" s="1143"/>
      <c r="E49" s="1144"/>
      <c r="F49" s="19">
        <v>11.71</v>
      </c>
      <c r="G49" s="20">
        <v>2.97</v>
      </c>
      <c r="H49" s="20">
        <v>5.87</v>
      </c>
      <c r="I49" s="20">
        <v>4.29</v>
      </c>
      <c r="J49" s="21">
        <v>7.19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t="s">
        <v>528</v>
      </c>
      <c r="G34" s="33" t="s">
        <v>528</v>
      </c>
      <c r="H34" s="33" t="s">
        <v>528</v>
      </c>
      <c r="I34" s="33" t="s">
        <v>529</v>
      </c>
      <c r="J34" s="34" t="s">
        <v>530</v>
      </c>
      <c r="K34" s="22"/>
      <c r="L34" s="22"/>
      <c r="M34" s="22"/>
      <c r="N34" s="22"/>
      <c r="O34" s="22"/>
      <c r="P34" s="22"/>
    </row>
    <row r="35" spans="1:16" ht="39" customHeight="1" x14ac:dyDescent="0.15">
      <c r="A35" s="22"/>
      <c r="B35" s="35"/>
      <c r="C35" s="1145" t="s">
        <v>531</v>
      </c>
      <c r="D35" s="1146"/>
      <c r="E35" s="1147"/>
      <c r="F35" s="36">
        <v>13.94</v>
      </c>
      <c r="G35" s="37">
        <v>19.59</v>
      </c>
      <c r="H35" s="37">
        <v>26.51</v>
      </c>
      <c r="I35" s="37">
        <v>30.31</v>
      </c>
      <c r="J35" s="38">
        <v>32.76</v>
      </c>
      <c r="K35" s="22"/>
      <c r="L35" s="22"/>
      <c r="M35" s="22"/>
      <c r="N35" s="22"/>
      <c r="O35" s="22"/>
      <c r="P35" s="22"/>
    </row>
    <row r="36" spans="1:16" ht="39" customHeight="1" x14ac:dyDescent="0.15">
      <c r="A36" s="22"/>
      <c r="B36" s="35"/>
      <c r="C36" s="1145" t="s">
        <v>532</v>
      </c>
      <c r="D36" s="1146"/>
      <c r="E36" s="1147"/>
      <c r="F36" s="36">
        <v>4.09</v>
      </c>
      <c r="G36" s="37">
        <v>4.8099999999999996</v>
      </c>
      <c r="H36" s="37">
        <v>5.57</v>
      </c>
      <c r="I36" s="37">
        <v>6.26</v>
      </c>
      <c r="J36" s="38">
        <v>6.74</v>
      </c>
      <c r="K36" s="22"/>
      <c r="L36" s="22"/>
      <c r="M36" s="22"/>
      <c r="N36" s="22"/>
      <c r="O36" s="22"/>
      <c r="P36" s="22"/>
    </row>
    <row r="37" spans="1:16" ht="39" customHeight="1" x14ac:dyDescent="0.15">
      <c r="A37" s="22"/>
      <c r="B37" s="35"/>
      <c r="C37" s="1145" t="s">
        <v>533</v>
      </c>
      <c r="D37" s="1146"/>
      <c r="E37" s="1147"/>
      <c r="F37" s="36">
        <v>3.17</v>
      </c>
      <c r="G37" s="37">
        <v>2.0699999999999998</v>
      </c>
      <c r="H37" s="37">
        <v>3.13</v>
      </c>
      <c r="I37" s="37">
        <v>3.27</v>
      </c>
      <c r="J37" s="38">
        <v>3.36</v>
      </c>
      <c r="K37" s="22"/>
      <c r="L37" s="22"/>
      <c r="M37" s="22"/>
      <c r="N37" s="22"/>
      <c r="O37" s="22"/>
      <c r="P37" s="22"/>
    </row>
    <row r="38" spans="1:16" ht="39" customHeight="1" x14ac:dyDescent="0.15">
      <c r="A38" s="22"/>
      <c r="B38" s="35"/>
      <c r="C38" s="1145" t="s">
        <v>534</v>
      </c>
      <c r="D38" s="1146"/>
      <c r="E38" s="1147"/>
      <c r="F38" s="36">
        <v>0.72</v>
      </c>
      <c r="G38" s="37">
        <v>1.32</v>
      </c>
      <c r="H38" s="37">
        <v>0.42</v>
      </c>
      <c r="I38" s="37">
        <v>0.42</v>
      </c>
      <c r="J38" s="38">
        <v>0.87</v>
      </c>
      <c r="K38" s="22"/>
      <c r="L38" s="22"/>
      <c r="M38" s="22"/>
      <c r="N38" s="22"/>
      <c r="O38" s="22"/>
      <c r="P38" s="22"/>
    </row>
    <row r="39" spans="1:16" ht="39" customHeight="1" x14ac:dyDescent="0.15">
      <c r="A39" s="22"/>
      <c r="B39" s="35"/>
      <c r="C39" s="1145" t="s">
        <v>535</v>
      </c>
      <c r="D39" s="1146"/>
      <c r="E39" s="1147"/>
      <c r="F39" s="36">
        <v>0.35</v>
      </c>
      <c r="G39" s="37">
        <v>0.44</v>
      </c>
      <c r="H39" s="37">
        <v>0.37</v>
      </c>
      <c r="I39" s="37">
        <v>0.38</v>
      </c>
      <c r="J39" s="38">
        <v>0.31</v>
      </c>
      <c r="K39" s="22"/>
      <c r="L39" s="22"/>
      <c r="M39" s="22"/>
      <c r="N39" s="22"/>
      <c r="O39" s="22"/>
      <c r="P39" s="22"/>
    </row>
    <row r="40" spans="1:16" ht="39" customHeight="1" x14ac:dyDescent="0.15">
      <c r="A40" s="22"/>
      <c r="B40" s="35"/>
      <c r="C40" s="1145" t="s">
        <v>536</v>
      </c>
      <c r="D40" s="1146"/>
      <c r="E40" s="1147"/>
      <c r="F40" s="36">
        <v>0.12</v>
      </c>
      <c r="G40" s="37">
        <v>0.12</v>
      </c>
      <c r="H40" s="37">
        <v>0.13</v>
      </c>
      <c r="I40" s="37">
        <v>0.13</v>
      </c>
      <c r="J40" s="38">
        <v>0.14000000000000001</v>
      </c>
      <c r="K40" s="22"/>
      <c r="L40" s="22"/>
      <c r="M40" s="22"/>
      <c r="N40" s="22"/>
      <c r="O40" s="22"/>
      <c r="P40" s="22"/>
    </row>
    <row r="41" spans="1:16" ht="39" customHeight="1" x14ac:dyDescent="0.15">
      <c r="A41" s="22"/>
      <c r="B41" s="35"/>
      <c r="C41" s="1145" t="s">
        <v>537</v>
      </c>
      <c r="D41" s="1146"/>
      <c r="E41" s="1147"/>
      <c r="F41" s="36">
        <v>7.0000000000000007E-2</v>
      </c>
      <c r="G41" s="37">
        <v>0.02</v>
      </c>
      <c r="H41" s="37">
        <v>0.04</v>
      </c>
      <c r="I41" s="37">
        <v>0.01</v>
      </c>
      <c r="J41" s="38">
        <v>0.11</v>
      </c>
      <c r="K41" s="22"/>
      <c r="L41" s="22"/>
      <c r="M41" s="22"/>
      <c r="N41" s="22"/>
      <c r="O41" s="22"/>
      <c r="P41" s="22"/>
    </row>
    <row r="42" spans="1:16" ht="39" customHeight="1" x14ac:dyDescent="0.15">
      <c r="A42" s="22"/>
      <c r="B42" s="39"/>
      <c r="C42" s="1145" t="s">
        <v>538</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539</v>
      </c>
      <c r="D43" s="1149"/>
      <c r="E43" s="1150"/>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4784</v>
      </c>
      <c r="L45" s="60">
        <v>5163</v>
      </c>
      <c r="M45" s="60">
        <v>4986</v>
      </c>
      <c r="N45" s="60">
        <v>5039</v>
      </c>
      <c r="O45" s="61">
        <v>4845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1724</v>
      </c>
      <c r="L48" s="64">
        <v>1756</v>
      </c>
      <c r="M48" s="64">
        <v>1660</v>
      </c>
      <c r="N48" s="64">
        <v>1728</v>
      </c>
      <c r="O48" s="65">
        <v>1773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127</v>
      </c>
      <c r="L49" s="64">
        <v>118</v>
      </c>
      <c r="M49" s="64">
        <v>99</v>
      </c>
      <c r="N49" s="64">
        <v>86</v>
      </c>
      <c r="O49" s="65">
        <v>53</v>
      </c>
      <c r="P49" s="48"/>
      <c r="Q49" s="48"/>
      <c r="R49" s="48"/>
      <c r="S49" s="48"/>
      <c r="T49" s="48"/>
      <c r="U49" s="48"/>
    </row>
    <row r="50" spans="1:21" ht="30.75" customHeight="1" x14ac:dyDescent="0.15">
      <c r="A50" s="48"/>
      <c r="B50" s="1163"/>
      <c r="C50" s="1164"/>
      <c r="D50" s="62"/>
      <c r="E50" s="1155" t="s">
        <v>17</v>
      </c>
      <c r="F50" s="1155"/>
      <c r="G50" s="1155"/>
      <c r="H50" s="1155"/>
      <c r="I50" s="1155"/>
      <c r="J50" s="1156"/>
      <c r="K50" s="63">
        <v>44</v>
      </c>
      <c r="L50" s="64">
        <v>42</v>
      </c>
      <c r="M50" s="64">
        <v>41</v>
      </c>
      <c r="N50" s="64">
        <v>40</v>
      </c>
      <c r="O50" s="65">
        <v>39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3993</v>
      </c>
      <c r="L52" s="64">
        <v>4493</v>
      </c>
      <c r="M52" s="64">
        <v>4671</v>
      </c>
      <c r="N52" s="64">
        <v>5053</v>
      </c>
      <c r="O52" s="65">
        <v>5271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2686</v>
      </c>
      <c r="L53" s="69">
        <v>2586</v>
      </c>
      <c r="M53" s="69">
        <v>2115</v>
      </c>
      <c r="N53" s="69">
        <v>1840</v>
      </c>
      <c r="O53" s="70">
        <v>1439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1" t="s">
        <v>24</v>
      </c>
      <c r="C41" s="1182"/>
      <c r="D41" s="81"/>
      <c r="E41" s="1183" t="s">
        <v>25</v>
      </c>
      <c r="F41" s="1183"/>
      <c r="G41" s="1183"/>
      <c r="H41" s="1184"/>
      <c r="I41" s="82">
        <v>43262</v>
      </c>
      <c r="J41" s="83">
        <v>39721</v>
      </c>
      <c r="K41" s="83">
        <v>37180</v>
      </c>
      <c r="L41" s="83">
        <v>35989</v>
      </c>
      <c r="M41" s="84">
        <v>33852</v>
      </c>
    </row>
    <row r="42" spans="2:13" ht="27.75" customHeight="1" x14ac:dyDescent="0.15">
      <c r="B42" s="1171"/>
      <c r="C42" s="1172"/>
      <c r="D42" s="85"/>
      <c r="E42" s="1175" t="s">
        <v>26</v>
      </c>
      <c r="F42" s="1175"/>
      <c r="G42" s="1175"/>
      <c r="H42" s="1176"/>
      <c r="I42" s="86">
        <v>300</v>
      </c>
      <c r="J42" s="87">
        <v>265</v>
      </c>
      <c r="K42" s="87">
        <v>229</v>
      </c>
      <c r="L42" s="87">
        <v>194</v>
      </c>
      <c r="M42" s="88">
        <v>159</v>
      </c>
    </row>
    <row r="43" spans="2:13" ht="27.75" customHeight="1" x14ac:dyDescent="0.15">
      <c r="B43" s="1171"/>
      <c r="C43" s="1172"/>
      <c r="D43" s="85"/>
      <c r="E43" s="1175" t="s">
        <v>27</v>
      </c>
      <c r="F43" s="1175"/>
      <c r="G43" s="1175"/>
      <c r="H43" s="1176"/>
      <c r="I43" s="86">
        <v>23014</v>
      </c>
      <c r="J43" s="87">
        <v>23620</v>
      </c>
      <c r="K43" s="87">
        <v>22100</v>
      </c>
      <c r="L43" s="87">
        <v>19907</v>
      </c>
      <c r="M43" s="88">
        <v>18205</v>
      </c>
    </row>
    <row r="44" spans="2:13" ht="27.75" customHeight="1" x14ac:dyDescent="0.15">
      <c r="B44" s="1171"/>
      <c r="C44" s="1172"/>
      <c r="D44" s="85"/>
      <c r="E44" s="1175" t="s">
        <v>28</v>
      </c>
      <c r="F44" s="1175"/>
      <c r="G44" s="1175"/>
      <c r="H44" s="1176"/>
      <c r="I44" s="86">
        <v>739</v>
      </c>
      <c r="J44" s="87">
        <v>570</v>
      </c>
      <c r="K44" s="87">
        <v>580</v>
      </c>
      <c r="L44" s="87">
        <v>664</v>
      </c>
      <c r="M44" s="88">
        <v>627</v>
      </c>
    </row>
    <row r="45" spans="2:13" ht="27.75" customHeight="1" x14ac:dyDescent="0.15">
      <c r="B45" s="1171"/>
      <c r="C45" s="1172"/>
      <c r="D45" s="85"/>
      <c r="E45" s="1175" t="s">
        <v>29</v>
      </c>
      <c r="F45" s="1175"/>
      <c r="G45" s="1175"/>
      <c r="H45" s="1176"/>
      <c r="I45" s="86">
        <v>7506</v>
      </c>
      <c r="J45" s="87">
        <v>7255</v>
      </c>
      <c r="K45" s="87">
        <v>6405</v>
      </c>
      <c r="L45" s="87">
        <v>5789</v>
      </c>
      <c r="M45" s="88">
        <v>5245</v>
      </c>
    </row>
    <row r="46" spans="2:13" ht="27.75" customHeight="1" x14ac:dyDescent="0.15">
      <c r="B46" s="1171"/>
      <c r="C46" s="1172"/>
      <c r="D46" s="85"/>
      <c r="E46" s="1175" t="s">
        <v>30</v>
      </c>
      <c r="F46" s="1175"/>
      <c r="G46" s="1175"/>
      <c r="H46" s="1176"/>
      <c r="I46" s="86">
        <v>873</v>
      </c>
      <c r="J46" s="87">
        <v>654</v>
      </c>
      <c r="K46" s="87">
        <v>1078</v>
      </c>
      <c r="L46" s="87">
        <v>409</v>
      </c>
      <c r="M46" s="88">
        <v>8</v>
      </c>
    </row>
    <row r="47" spans="2:13" ht="27.75" customHeight="1" x14ac:dyDescent="0.15">
      <c r="B47" s="1171"/>
      <c r="C47" s="1172"/>
      <c r="D47" s="85"/>
      <c r="E47" s="1175" t="s">
        <v>31</v>
      </c>
      <c r="F47" s="1175"/>
      <c r="G47" s="1175"/>
      <c r="H47" s="1176"/>
      <c r="I47" s="86" t="s">
        <v>484</v>
      </c>
      <c r="J47" s="87" t="s">
        <v>484</v>
      </c>
      <c r="K47" s="87" t="s">
        <v>484</v>
      </c>
      <c r="L47" s="87" t="s">
        <v>484</v>
      </c>
      <c r="M47" s="88" t="s">
        <v>484</v>
      </c>
    </row>
    <row r="48" spans="2:13" ht="27.75" customHeight="1" x14ac:dyDescent="0.15">
      <c r="B48" s="1173"/>
      <c r="C48" s="1174"/>
      <c r="D48" s="85"/>
      <c r="E48" s="1175" t="s">
        <v>32</v>
      </c>
      <c r="F48" s="1175"/>
      <c r="G48" s="1175"/>
      <c r="H48" s="1176"/>
      <c r="I48" s="86" t="s">
        <v>484</v>
      </c>
      <c r="J48" s="87" t="s">
        <v>484</v>
      </c>
      <c r="K48" s="87" t="s">
        <v>484</v>
      </c>
      <c r="L48" s="87" t="s">
        <v>484</v>
      </c>
      <c r="M48" s="88" t="s">
        <v>484</v>
      </c>
    </row>
    <row r="49" spans="2:13" ht="27.75" customHeight="1" x14ac:dyDescent="0.15">
      <c r="B49" s="1169" t="s">
        <v>33</v>
      </c>
      <c r="C49" s="1170"/>
      <c r="D49" s="89"/>
      <c r="E49" s="1175" t="s">
        <v>34</v>
      </c>
      <c r="F49" s="1175"/>
      <c r="G49" s="1175"/>
      <c r="H49" s="1176"/>
      <c r="I49" s="86">
        <v>5018</v>
      </c>
      <c r="J49" s="87">
        <v>5819</v>
      </c>
      <c r="K49" s="87">
        <v>6647</v>
      </c>
      <c r="L49" s="87">
        <v>7093</v>
      </c>
      <c r="M49" s="88">
        <v>8191</v>
      </c>
    </row>
    <row r="50" spans="2:13" ht="27.75" customHeight="1" x14ac:dyDescent="0.15">
      <c r="B50" s="1171"/>
      <c r="C50" s="1172"/>
      <c r="D50" s="85"/>
      <c r="E50" s="1175" t="s">
        <v>35</v>
      </c>
      <c r="F50" s="1175"/>
      <c r="G50" s="1175"/>
      <c r="H50" s="1176"/>
      <c r="I50" s="86">
        <v>1464</v>
      </c>
      <c r="J50" s="87">
        <v>1416</v>
      </c>
      <c r="K50" s="87">
        <v>1459</v>
      </c>
      <c r="L50" s="87">
        <v>1340</v>
      </c>
      <c r="M50" s="88">
        <v>1224</v>
      </c>
    </row>
    <row r="51" spans="2:13" ht="27.75" customHeight="1" x14ac:dyDescent="0.15">
      <c r="B51" s="1173"/>
      <c r="C51" s="1174"/>
      <c r="D51" s="85"/>
      <c r="E51" s="1175" t="s">
        <v>36</v>
      </c>
      <c r="F51" s="1175"/>
      <c r="G51" s="1175"/>
      <c r="H51" s="1176"/>
      <c r="I51" s="86">
        <v>47234</v>
      </c>
      <c r="J51" s="87">
        <v>46573</v>
      </c>
      <c r="K51" s="87">
        <v>46606</v>
      </c>
      <c r="L51" s="87">
        <v>47141</v>
      </c>
      <c r="M51" s="88">
        <v>46591</v>
      </c>
    </row>
    <row r="52" spans="2:13" ht="27.75" customHeight="1" thickBot="1" x14ac:dyDescent="0.2">
      <c r="B52" s="1177" t="s">
        <v>37</v>
      </c>
      <c r="C52" s="1178"/>
      <c r="D52" s="90"/>
      <c r="E52" s="1179" t="s">
        <v>38</v>
      </c>
      <c r="F52" s="1179"/>
      <c r="G52" s="1179"/>
      <c r="H52" s="1180"/>
      <c r="I52" s="91">
        <v>21979</v>
      </c>
      <c r="J52" s="92">
        <v>18278</v>
      </c>
      <c r="K52" s="92">
        <v>12860</v>
      </c>
      <c r="L52" s="92">
        <v>7378</v>
      </c>
      <c r="M52" s="93">
        <v>2090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61944</v>
      </c>
      <c r="E3" s="116"/>
      <c r="F3" s="117">
        <v>61882</v>
      </c>
      <c r="G3" s="118"/>
      <c r="H3" s="119"/>
    </row>
    <row r="4" spans="1:8" x14ac:dyDescent="0.15">
      <c r="A4" s="120"/>
      <c r="B4" s="121"/>
      <c r="C4" s="122"/>
      <c r="D4" s="123">
        <v>37198</v>
      </c>
      <c r="E4" s="124"/>
      <c r="F4" s="125">
        <v>32175</v>
      </c>
      <c r="G4" s="126"/>
      <c r="H4" s="127"/>
    </row>
    <row r="5" spans="1:8" x14ac:dyDescent="0.15">
      <c r="A5" s="108" t="s">
        <v>516</v>
      </c>
      <c r="B5" s="113"/>
      <c r="C5" s="114"/>
      <c r="D5" s="115">
        <v>37597</v>
      </c>
      <c r="E5" s="116"/>
      <c r="F5" s="117">
        <v>47569</v>
      </c>
      <c r="G5" s="118"/>
      <c r="H5" s="119"/>
    </row>
    <row r="6" spans="1:8" x14ac:dyDescent="0.15">
      <c r="A6" s="120"/>
      <c r="B6" s="121"/>
      <c r="C6" s="122"/>
      <c r="D6" s="123">
        <v>18412</v>
      </c>
      <c r="E6" s="124"/>
      <c r="F6" s="125">
        <v>26255</v>
      </c>
      <c r="G6" s="126"/>
      <c r="H6" s="127"/>
    </row>
    <row r="7" spans="1:8" x14ac:dyDescent="0.15">
      <c r="A7" s="108" t="s">
        <v>517</v>
      </c>
      <c r="B7" s="113"/>
      <c r="C7" s="114"/>
      <c r="D7" s="115">
        <v>48639</v>
      </c>
      <c r="E7" s="116"/>
      <c r="F7" s="117">
        <v>50880</v>
      </c>
      <c r="G7" s="118"/>
      <c r="H7" s="119"/>
    </row>
    <row r="8" spans="1:8" x14ac:dyDescent="0.15">
      <c r="A8" s="120"/>
      <c r="B8" s="121"/>
      <c r="C8" s="122"/>
      <c r="D8" s="123">
        <v>18164</v>
      </c>
      <c r="E8" s="124"/>
      <c r="F8" s="125">
        <v>26879</v>
      </c>
      <c r="G8" s="126"/>
      <c r="H8" s="127"/>
    </row>
    <row r="9" spans="1:8" x14ac:dyDescent="0.15">
      <c r="A9" s="108" t="s">
        <v>518</v>
      </c>
      <c r="B9" s="113"/>
      <c r="C9" s="114"/>
      <c r="D9" s="115">
        <v>99892</v>
      </c>
      <c r="E9" s="116"/>
      <c r="F9" s="117">
        <v>63956</v>
      </c>
      <c r="G9" s="118"/>
      <c r="H9" s="119"/>
    </row>
    <row r="10" spans="1:8" x14ac:dyDescent="0.15">
      <c r="A10" s="120"/>
      <c r="B10" s="121"/>
      <c r="C10" s="122"/>
      <c r="D10" s="123">
        <v>32473</v>
      </c>
      <c r="E10" s="124"/>
      <c r="F10" s="125">
        <v>29239</v>
      </c>
      <c r="G10" s="126"/>
      <c r="H10" s="127"/>
    </row>
    <row r="11" spans="1:8" x14ac:dyDescent="0.15">
      <c r="A11" s="108" t="s">
        <v>519</v>
      </c>
      <c r="B11" s="113"/>
      <c r="C11" s="114"/>
      <c r="D11" s="115">
        <v>77664</v>
      </c>
      <c r="E11" s="116"/>
      <c r="F11" s="117">
        <v>66255</v>
      </c>
      <c r="G11" s="118"/>
      <c r="H11" s="119"/>
    </row>
    <row r="12" spans="1:8" x14ac:dyDescent="0.15">
      <c r="A12" s="120"/>
      <c r="B12" s="121"/>
      <c r="C12" s="128"/>
      <c r="D12" s="123">
        <v>28619</v>
      </c>
      <c r="E12" s="124"/>
      <c r="F12" s="125">
        <v>31822</v>
      </c>
      <c r="G12" s="126"/>
      <c r="H12" s="127"/>
    </row>
    <row r="13" spans="1:8" x14ac:dyDescent="0.15">
      <c r="A13" s="108"/>
      <c r="B13" s="113"/>
      <c r="C13" s="129"/>
      <c r="D13" s="130">
        <v>65147</v>
      </c>
      <c r="E13" s="131"/>
      <c r="F13" s="132">
        <v>58108</v>
      </c>
      <c r="G13" s="133"/>
      <c r="H13" s="119"/>
    </row>
    <row r="14" spans="1:8" x14ac:dyDescent="0.15">
      <c r="A14" s="120"/>
      <c r="B14" s="121"/>
      <c r="C14" s="122"/>
      <c r="D14" s="123">
        <v>26973</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1.91</v>
      </c>
      <c r="C19" s="134">
        <f>ROUND(VALUE(SUBSTITUTE(実質収支比率等に係る経年分析!G$48,"▲","-")),2)</f>
        <v>0.81</v>
      </c>
      <c r="D19" s="134">
        <f>ROUND(VALUE(SUBSTITUTE(実質収支比率等に係る経年分析!H$48,"▲","-")),2)</f>
        <v>1.85</v>
      </c>
      <c r="E19" s="134">
        <f>ROUND(VALUE(SUBSTITUTE(実質収支比率等に係る経年分析!I$48,"▲","-")),2)</f>
        <v>2.0699999999999998</v>
      </c>
      <c r="F19" s="134">
        <f>ROUND(VALUE(SUBSTITUTE(実質収支比率等に係る経年分析!J$48,"▲","-")),2)</f>
        <v>2.2599999999999998</v>
      </c>
    </row>
    <row r="20" spans="1:11" x14ac:dyDescent="0.15">
      <c r="A20" s="134" t="s">
        <v>43</v>
      </c>
      <c r="B20" s="134">
        <f>ROUND(VALUE(SUBSTITUTE(実質収支比率等に係る経年分析!F$47,"▲","-")),2)</f>
        <v>13.58</v>
      </c>
      <c r="C20" s="134">
        <f>ROUND(VALUE(SUBSTITUTE(実質収支比率等に係る経年分析!G$47,"▲","-")),2)</f>
        <v>14.99</v>
      </c>
      <c r="D20" s="134">
        <f>ROUND(VALUE(SUBSTITUTE(実質収支比率等に係る経年分析!H$47,"▲","-")),2)</f>
        <v>17.07</v>
      </c>
      <c r="E20" s="134">
        <f>ROUND(VALUE(SUBSTITUTE(実質収支比率等に係る経年分析!I$47,"▲","-")),2)</f>
        <v>18.489999999999998</v>
      </c>
      <c r="F20" s="134">
        <f>ROUND(VALUE(SUBSTITUTE(実質収支比率等に係る経年分析!J$47,"▲","-")),2)</f>
        <v>22.24</v>
      </c>
    </row>
    <row r="21" spans="1:11" x14ac:dyDescent="0.15">
      <c r="A21" s="134" t="s">
        <v>44</v>
      </c>
      <c r="B21" s="134">
        <f>IF(ISNUMBER(VALUE(SUBSTITUTE(実質収支比率等に係る経年分析!F$49,"▲","-"))),ROUND(VALUE(SUBSTITUTE(実質収支比率等に係る経年分析!F$49,"▲","-")),2),NA())</f>
        <v>11.71</v>
      </c>
      <c r="C21" s="134">
        <f>IF(ISNUMBER(VALUE(SUBSTITUTE(実質収支比率等に係る経年分析!G$49,"▲","-"))),ROUND(VALUE(SUBSTITUTE(実質収支比率等に係る経年分析!G$49,"▲","-")),2),NA())</f>
        <v>2.97</v>
      </c>
      <c r="D21" s="134">
        <f>IF(ISNUMBER(VALUE(SUBSTITUTE(実質収支比率等に係る経年分析!H$49,"▲","-"))),ROUND(VALUE(SUBSTITUTE(実質収支比率等に係る経年分析!H$49,"▲","-")),2),NA())</f>
        <v>5.87</v>
      </c>
      <c r="E21" s="134">
        <f>IF(ISNUMBER(VALUE(SUBSTITUTE(実質収支比率等に係る経年分析!I$49,"▲","-"))),ROUND(VALUE(SUBSTITUTE(実質収支比率等に係る経年分析!I$49,"▲","-")),2),NA())</f>
        <v>4.29</v>
      </c>
      <c r="F21" s="134">
        <f>IF(ISNUMBER(VALUE(SUBSTITUTE(実質収支比率等に係る経年分析!J$49,"▲","-"))),ROUND(VALUE(SUBSTITUTE(実質収支比率等に係る経年分析!J$49,"▲","-")),2),NA())</f>
        <v>7.19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介護保険（保険事業勘定）特別会計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介護老人保健施設事業会計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x14ac:dyDescent="0.15">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4.8099999999999996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6.74</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32.76</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1.1000000000000001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3993</v>
      </c>
      <c r="E42" s="136"/>
      <c r="F42" s="136"/>
      <c r="G42" s="136">
        <f>'実質公債費比率（分子）の構造'!L$52</f>
        <v>4493</v>
      </c>
      <c r="H42" s="136"/>
      <c r="I42" s="136"/>
      <c r="J42" s="136">
        <f>'実質公債費比率（分子）の構造'!M$52</f>
        <v>4671</v>
      </c>
      <c r="K42" s="136"/>
      <c r="L42" s="136"/>
      <c r="M42" s="136">
        <f>'実質公債費比率（分子）の構造'!N$52</f>
        <v>5053</v>
      </c>
      <c r="N42" s="136"/>
      <c r="O42" s="136"/>
      <c r="P42" s="136">
        <f>'実質公債費比率（分子）の構造'!O$52</f>
        <v>5271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44</v>
      </c>
      <c r="C44" s="136"/>
      <c r="D44" s="136"/>
      <c r="E44" s="136">
        <f>'実質公債費比率（分子）の構造'!L$50</f>
        <v>42</v>
      </c>
      <c r="F44" s="136"/>
      <c r="G44" s="136"/>
      <c r="H44" s="136">
        <f>'実質公債費比率（分子）の構造'!M$50</f>
        <v>41</v>
      </c>
      <c r="I44" s="136"/>
      <c r="J44" s="136"/>
      <c r="K44" s="136">
        <f>'実質公債費比率（分子）の構造'!N$50</f>
        <v>40</v>
      </c>
      <c r="L44" s="136"/>
      <c r="M44" s="136"/>
      <c r="N44" s="136">
        <f>'実質公債費比率（分子）の構造'!O$50</f>
        <v>39</v>
      </c>
      <c r="O44" s="136"/>
      <c r="P44" s="136"/>
    </row>
    <row r="45" spans="1:16" x14ac:dyDescent="0.15">
      <c r="A45" s="136" t="s">
        <v>54</v>
      </c>
      <c r="B45" s="136">
        <f>'実質公債費比率（分子）の構造'!K$49</f>
        <v>127</v>
      </c>
      <c r="C45" s="136"/>
      <c r="D45" s="136"/>
      <c r="E45" s="136">
        <f>'実質公債費比率（分子）の構造'!L$49</f>
        <v>118</v>
      </c>
      <c r="F45" s="136"/>
      <c r="G45" s="136"/>
      <c r="H45" s="136">
        <f>'実質公債費比率（分子）の構造'!M$49</f>
        <v>99</v>
      </c>
      <c r="I45" s="136"/>
      <c r="J45" s="136"/>
      <c r="K45" s="136">
        <f>'実質公債費比率（分子）の構造'!N$49</f>
        <v>86</v>
      </c>
      <c r="L45" s="136"/>
      <c r="M45" s="136"/>
      <c r="N45" s="136">
        <f>'実質公債費比率（分子）の構造'!O$49</f>
        <v>53</v>
      </c>
      <c r="O45" s="136"/>
      <c r="P45" s="136"/>
    </row>
    <row r="46" spans="1:16" x14ac:dyDescent="0.15">
      <c r="A46" s="136" t="s">
        <v>55</v>
      </c>
      <c r="B46" s="136">
        <f>'実質公債費比率（分子）の構造'!K$48</f>
        <v>1724</v>
      </c>
      <c r="C46" s="136"/>
      <c r="D46" s="136"/>
      <c r="E46" s="136">
        <f>'実質公債費比率（分子）の構造'!L$48</f>
        <v>1756</v>
      </c>
      <c r="F46" s="136"/>
      <c r="G46" s="136"/>
      <c r="H46" s="136">
        <f>'実質公債費比率（分子）の構造'!M$48</f>
        <v>1660</v>
      </c>
      <c r="I46" s="136"/>
      <c r="J46" s="136"/>
      <c r="K46" s="136">
        <f>'実質公債費比率（分子）の構造'!N$48</f>
        <v>1728</v>
      </c>
      <c r="L46" s="136"/>
      <c r="M46" s="136"/>
      <c r="N46" s="136">
        <f>'実質公債費比率（分子）の構造'!O$48</f>
        <v>1773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4784</v>
      </c>
      <c r="C49" s="136"/>
      <c r="D49" s="136"/>
      <c r="E49" s="136">
        <f>'実質公債費比率（分子）の構造'!L$45</f>
        <v>5163</v>
      </c>
      <c r="F49" s="136"/>
      <c r="G49" s="136"/>
      <c r="H49" s="136">
        <f>'実質公債費比率（分子）の構造'!M$45</f>
        <v>4986</v>
      </c>
      <c r="I49" s="136"/>
      <c r="J49" s="136"/>
      <c r="K49" s="136">
        <f>'実質公債費比率（分子）の構造'!N$45</f>
        <v>5039</v>
      </c>
      <c r="L49" s="136"/>
      <c r="M49" s="136"/>
      <c r="N49" s="136">
        <f>'実質公債費比率（分子）の構造'!O$45</f>
        <v>4845</v>
      </c>
      <c r="O49" s="136"/>
      <c r="P49" s="136"/>
    </row>
    <row r="50" spans="1:16" x14ac:dyDescent="0.15">
      <c r="A50" s="136" t="s">
        <v>59</v>
      </c>
      <c r="B50" s="136" t="e">
        <f>NA()</f>
        <v>#N/A</v>
      </c>
      <c r="C50" s="136">
        <f>IF(ISNUMBER('実質公債費比率（分子）の構造'!K$53),'実質公債費比率（分子）の構造'!K$53,NA())</f>
        <v>2686</v>
      </c>
      <c r="D50" s="136" t="e">
        <f>NA()</f>
        <v>#N/A</v>
      </c>
      <c r="E50" s="136" t="e">
        <f>NA()</f>
        <v>#N/A</v>
      </c>
      <c r="F50" s="136">
        <f>IF(ISNUMBER('実質公債費比率（分子）の構造'!L$53),'実質公債費比率（分子）の構造'!L$53,NA())</f>
        <v>2586</v>
      </c>
      <c r="G50" s="136" t="e">
        <f>NA()</f>
        <v>#N/A</v>
      </c>
      <c r="H50" s="136" t="e">
        <f>NA()</f>
        <v>#N/A</v>
      </c>
      <c r="I50" s="136">
        <f>IF(ISNUMBER('実質公債費比率（分子）の構造'!M$53),'実質公債費比率（分子）の構造'!M$53,NA())</f>
        <v>2115</v>
      </c>
      <c r="J50" s="136" t="e">
        <f>NA()</f>
        <v>#N/A</v>
      </c>
      <c r="K50" s="136" t="e">
        <f>NA()</f>
        <v>#N/A</v>
      </c>
      <c r="L50" s="136">
        <f>IF(ISNUMBER('実質公債費比率（分子）の構造'!N$53),'実質公債費比率（分子）の構造'!N$53,NA())</f>
        <v>1840</v>
      </c>
      <c r="M50" s="136" t="e">
        <f>NA()</f>
        <v>#N/A</v>
      </c>
      <c r="N50" s="136" t="e">
        <f>NA()</f>
        <v>#N/A</v>
      </c>
      <c r="O50" s="136">
        <f>IF(ISNUMBER('実質公債費比率（分子）の構造'!O$53),'実質公債費比率（分子）の構造'!O$53,NA())</f>
        <v>1439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47234</v>
      </c>
      <c r="E56" s="135"/>
      <c r="F56" s="135"/>
      <c r="G56" s="135">
        <f>'将来負担比率（分子）の構造'!J$51</f>
        <v>46573</v>
      </c>
      <c r="H56" s="135"/>
      <c r="I56" s="135"/>
      <c r="J56" s="135">
        <f>'将来負担比率（分子）の構造'!K$51</f>
        <v>46606</v>
      </c>
      <c r="K56" s="135"/>
      <c r="L56" s="135"/>
      <c r="M56" s="135">
        <f>'将来負担比率（分子）の構造'!L$51</f>
        <v>47141</v>
      </c>
      <c r="N56" s="135"/>
      <c r="O56" s="135"/>
      <c r="P56" s="135">
        <f>'将来負担比率（分子）の構造'!M$51</f>
        <v>46591</v>
      </c>
    </row>
    <row r="57" spans="1:16" x14ac:dyDescent="0.15">
      <c r="A57" s="135" t="s">
        <v>35</v>
      </c>
      <c r="B57" s="135"/>
      <c r="C57" s="135"/>
      <c r="D57" s="135">
        <f>'将来負担比率（分子）の構造'!I$50</f>
        <v>1464</v>
      </c>
      <c r="E57" s="135"/>
      <c r="F57" s="135"/>
      <c r="G57" s="135">
        <f>'将来負担比率（分子）の構造'!J$50</f>
        <v>1416</v>
      </c>
      <c r="H57" s="135"/>
      <c r="I57" s="135"/>
      <c r="J57" s="135">
        <f>'将来負担比率（分子）の構造'!K$50</f>
        <v>1459</v>
      </c>
      <c r="K57" s="135"/>
      <c r="L57" s="135"/>
      <c r="M57" s="135">
        <f>'将来負担比率（分子）の構造'!L$50</f>
        <v>1340</v>
      </c>
      <c r="N57" s="135"/>
      <c r="O57" s="135"/>
      <c r="P57" s="135">
        <f>'将来負担比率（分子）の構造'!M$50</f>
        <v>1224</v>
      </c>
    </row>
    <row r="58" spans="1:16" x14ac:dyDescent="0.15">
      <c r="A58" s="135" t="s">
        <v>34</v>
      </c>
      <c r="B58" s="135"/>
      <c r="C58" s="135"/>
      <c r="D58" s="135">
        <f>'将来負担比率（分子）の構造'!I$49</f>
        <v>5018</v>
      </c>
      <c r="E58" s="135"/>
      <c r="F58" s="135"/>
      <c r="G58" s="135">
        <f>'将来負担比率（分子）の構造'!J$49</f>
        <v>5819</v>
      </c>
      <c r="H58" s="135"/>
      <c r="I58" s="135"/>
      <c r="J58" s="135">
        <f>'将来負担比率（分子）の構造'!K$49</f>
        <v>6647</v>
      </c>
      <c r="K58" s="135"/>
      <c r="L58" s="135"/>
      <c r="M58" s="135">
        <f>'将来負担比率（分子）の構造'!L$49</f>
        <v>7093</v>
      </c>
      <c r="N58" s="135"/>
      <c r="O58" s="135"/>
      <c r="P58" s="135">
        <f>'将来負担比率（分子）の構造'!M$49</f>
        <v>8191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873</v>
      </c>
      <c r="C61" s="135"/>
      <c r="D61" s="135"/>
      <c r="E61" s="135">
        <f>'将来負担比率（分子）の構造'!J$46</f>
        <v>654</v>
      </c>
      <c r="F61" s="135"/>
      <c r="G61" s="135"/>
      <c r="H61" s="135">
        <f>'将来負担比率（分子）の構造'!K$46</f>
        <v>1078</v>
      </c>
      <c r="I61" s="135"/>
      <c r="J61" s="135"/>
      <c r="K61" s="135">
        <f>'将来負担比率（分子）の構造'!L$46</f>
        <v>409</v>
      </c>
      <c r="L61" s="135"/>
      <c r="M61" s="135"/>
      <c r="N61" s="135">
        <f>'将来負担比率（分子）の構造'!M$46</f>
        <v>8</v>
      </c>
      <c r="O61" s="135"/>
      <c r="P61" s="135"/>
    </row>
    <row r="62" spans="1:16" x14ac:dyDescent="0.15">
      <c r="A62" s="135" t="s">
        <v>29</v>
      </c>
      <c r="B62" s="135">
        <f>'将来負担比率（分子）の構造'!I$45</f>
        <v>7506</v>
      </c>
      <c r="C62" s="135"/>
      <c r="D62" s="135"/>
      <c r="E62" s="135">
        <f>'将来負担比率（分子）の構造'!J$45</f>
        <v>7255</v>
      </c>
      <c r="F62" s="135"/>
      <c r="G62" s="135"/>
      <c r="H62" s="135">
        <f>'将来負担比率（分子）の構造'!K$45</f>
        <v>6405</v>
      </c>
      <c r="I62" s="135"/>
      <c r="J62" s="135"/>
      <c r="K62" s="135">
        <f>'将来負担比率（分子）の構造'!L$45</f>
        <v>5789</v>
      </c>
      <c r="L62" s="135"/>
      <c r="M62" s="135"/>
      <c r="N62" s="135">
        <f>'将来負担比率（分子）の構造'!M$45</f>
        <v>5245</v>
      </c>
      <c r="O62" s="135"/>
      <c r="P62" s="135"/>
    </row>
    <row r="63" spans="1:16" x14ac:dyDescent="0.15">
      <c r="A63" s="135" t="s">
        <v>28</v>
      </c>
      <c r="B63" s="135">
        <f>'将来負担比率（分子）の構造'!I$44</f>
        <v>739</v>
      </c>
      <c r="C63" s="135"/>
      <c r="D63" s="135"/>
      <c r="E63" s="135">
        <f>'将来負担比率（分子）の構造'!J$44</f>
        <v>570</v>
      </c>
      <c r="F63" s="135"/>
      <c r="G63" s="135"/>
      <c r="H63" s="135">
        <f>'将来負担比率（分子）の構造'!K$44</f>
        <v>580</v>
      </c>
      <c r="I63" s="135"/>
      <c r="J63" s="135"/>
      <c r="K63" s="135">
        <f>'将来負担比率（分子）の構造'!L$44</f>
        <v>664</v>
      </c>
      <c r="L63" s="135"/>
      <c r="M63" s="135"/>
      <c r="N63" s="135">
        <f>'将来負担比率（分子）の構造'!M$44</f>
        <v>627</v>
      </c>
      <c r="O63" s="135"/>
      <c r="P63" s="135"/>
    </row>
    <row r="64" spans="1:16" x14ac:dyDescent="0.15">
      <c r="A64" s="135" t="s">
        <v>27</v>
      </c>
      <c r="B64" s="135">
        <f>'将来負担比率（分子）の構造'!I$43</f>
        <v>23014</v>
      </c>
      <c r="C64" s="135"/>
      <c r="D64" s="135"/>
      <c r="E64" s="135">
        <f>'将来負担比率（分子）の構造'!J$43</f>
        <v>23620</v>
      </c>
      <c r="F64" s="135"/>
      <c r="G64" s="135"/>
      <c r="H64" s="135">
        <f>'将来負担比率（分子）の構造'!K$43</f>
        <v>22100</v>
      </c>
      <c r="I64" s="135"/>
      <c r="J64" s="135"/>
      <c r="K64" s="135">
        <f>'将来負担比率（分子）の構造'!L$43</f>
        <v>19907</v>
      </c>
      <c r="L64" s="135"/>
      <c r="M64" s="135"/>
      <c r="N64" s="135">
        <f>'将来負担比率（分子）の構造'!M$43</f>
        <v>18205</v>
      </c>
      <c r="O64" s="135"/>
      <c r="P64" s="135"/>
    </row>
    <row r="65" spans="1:16" x14ac:dyDescent="0.15">
      <c r="A65" s="135" t="s">
        <v>26</v>
      </c>
      <c r="B65" s="135">
        <f>'将来負担比率（分子）の構造'!I$42</f>
        <v>300</v>
      </c>
      <c r="C65" s="135"/>
      <c r="D65" s="135"/>
      <c r="E65" s="135">
        <f>'将来負担比率（分子）の構造'!J$42</f>
        <v>265</v>
      </c>
      <c r="F65" s="135"/>
      <c r="G65" s="135"/>
      <c r="H65" s="135">
        <f>'将来負担比率（分子）の構造'!K$42</f>
        <v>229</v>
      </c>
      <c r="I65" s="135"/>
      <c r="J65" s="135"/>
      <c r="K65" s="135">
        <f>'将来負担比率（分子）の構造'!L$42</f>
        <v>194</v>
      </c>
      <c r="L65" s="135"/>
      <c r="M65" s="135"/>
      <c r="N65" s="135">
        <f>'将来負担比率（分子）の構造'!M$42</f>
        <v>159</v>
      </c>
      <c r="O65" s="135"/>
      <c r="P65" s="135"/>
    </row>
    <row r="66" spans="1:16" x14ac:dyDescent="0.15">
      <c r="A66" s="135" t="s">
        <v>25</v>
      </c>
      <c r="B66" s="135">
        <f>'将来負担比率（分子）の構造'!I$41</f>
        <v>43262</v>
      </c>
      <c r="C66" s="135"/>
      <c r="D66" s="135"/>
      <c r="E66" s="135">
        <f>'将来負担比率（分子）の構造'!J$41</f>
        <v>39721</v>
      </c>
      <c r="F66" s="135"/>
      <c r="G66" s="135"/>
      <c r="H66" s="135">
        <f>'将来負担比率（分子）の構造'!K$41</f>
        <v>37180</v>
      </c>
      <c r="I66" s="135"/>
      <c r="J66" s="135"/>
      <c r="K66" s="135">
        <f>'将来負担比率（分子）の構造'!L$41</f>
        <v>35989</v>
      </c>
      <c r="L66" s="135"/>
      <c r="M66" s="135"/>
      <c r="N66" s="135">
        <f>'将来負担比率（分子）の構造'!M$41</f>
        <v>33852</v>
      </c>
      <c r="O66" s="135"/>
      <c r="P66" s="135"/>
    </row>
    <row r="67" spans="1:16" x14ac:dyDescent="0.15">
      <c r="A67" s="135" t="s">
        <v>63</v>
      </c>
      <c r="B67" s="135" t="e">
        <f>NA()</f>
        <v>#N/A</v>
      </c>
      <c r="C67" s="135">
        <f>IF(ISNUMBER('将来負担比率（分子）の構造'!I$52), IF('将来負担比率（分子）の構造'!I$52 &lt; 0, 0, '将来負担比率（分子）の構造'!I$52), NA())</f>
        <v>21979</v>
      </c>
      <c r="D67" s="135" t="e">
        <f>NA()</f>
        <v>#N/A</v>
      </c>
      <c r="E67" s="135" t="e">
        <f>NA()</f>
        <v>#N/A</v>
      </c>
      <c r="F67" s="135">
        <f>IF(ISNUMBER('将来負担比率（分子）の構造'!J$52), IF('将来負担比率（分子）の構造'!J$52 &lt; 0, 0, '将来負担比率（分子）の構造'!J$52), NA())</f>
        <v>18278</v>
      </c>
      <c r="G67" s="135" t="e">
        <f>NA()</f>
        <v>#N/A</v>
      </c>
      <c r="H67" s="135" t="e">
        <f>NA()</f>
        <v>#N/A</v>
      </c>
      <c r="I67" s="135">
        <f>IF(ISNUMBER('将来負担比率（分子）の構造'!K$52), IF('将来負担比率（分子）の構造'!K$52 &lt; 0, 0, '将来負担比率（分子）の構造'!K$52), NA())</f>
        <v>12860</v>
      </c>
      <c r="J67" s="135" t="e">
        <f>NA()</f>
        <v>#N/A</v>
      </c>
      <c r="K67" s="135" t="e">
        <f>NA()</f>
        <v>#N/A</v>
      </c>
      <c r="L67" s="135">
        <f>IF(ISNUMBER('将来負担比率（分子）の構造'!L$52), IF('将来負担比率（分子）の構造'!L$52 &lt; 0, 0, '将来負担比率（分子）の構造'!L$52), NA())</f>
        <v>7378</v>
      </c>
      <c r="M67" s="135" t="e">
        <f>NA()</f>
        <v>#N/A</v>
      </c>
      <c r="N67" s="135" t="e">
        <f>NA()</f>
        <v>#N/A</v>
      </c>
      <c r="O67" s="135">
        <f>IF(ISNUMBER('将来負担比率（分子）の構造'!M$52), IF('将来負担比率（分子）の構造'!M$52 &lt; 0, 0, '将来負担比率（分子）の構造'!M$52), NA())</f>
        <v>2090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2016-04-20T07:22:13Z</cp:lastPrinted>
  <dcterms:created xsi:type="dcterms:W3CDTF">2016-02-15T02:07:26Z</dcterms:created>
  <dcterms:modified xsi:type="dcterms:W3CDTF">2016-04-21T06:02:44Z</dcterms:modified>
  <cp:category/>
</cp:coreProperties>
</file>