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AM37" i="9"/>
  <c r="U37" i="9"/>
  <c r="C37" i="9"/>
  <c r="CO36" i="9"/>
  <c r="AM36" i="9"/>
  <c r="C36" i="9"/>
  <c r="CO34" i="9"/>
  <c r="CO35" i="9" s="1"/>
  <c r="BW34" i="9"/>
  <c r="BW35" i="9" s="1"/>
  <c r="BW36" i="9" s="1"/>
  <c r="BW37" i="9" s="1"/>
  <c r="BW38" i="9" s="1"/>
  <c r="BW39" i="9" s="1"/>
  <c r="BW40" i="9" s="1"/>
  <c r="BW41" i="9" s="1"/>
  <c r="BW42" i="9" s="1"/>
  <c r="BW43"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AM35" i="9" l="1"/>
  <c r="BE34" i="9"/>
  <c r="BE35" i="9" s="1"/>
  <c r="BE36" i="9" s="1"/>
  <c r="BE37" i="9" s="1"/>
</calcChain>
</file>

<file path=xl/sharedStrings.xml><?xml version="1.0" encoding="utf-8"?>
<sst xmlns="http://schemas.openxmlformats.org/spreadsheetml/2006/main" count="1015" uniqueCount="559">
  <si>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</si>
  <si>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</si>
  <si>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</si>
  <si>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</si>
  <si>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</si>
  <si>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</si>
  <si>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</si>
  <si>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</si>
  <si>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</si>
  <si>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</si>
  <si>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</si>
  <si>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</si>
  <si>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</si>
  <si>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</si>
  <si>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</si>
  <si>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</si>
  <si>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</si>
  <si>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</si>
  <si>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</si>
  <si>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</si>
  <si>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</si>
  <si>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</si>
  <si>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</si>
  <si>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</si>
  <si>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</si>
  <si>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</si>
  <si>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</si>
  <si>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</si>
  <si>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</si>
  <si>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</si>
  <si>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</si>
  <si>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</si>
  <si>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</si>
  <si>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</si>
  <si>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</si>
  <si>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</si>
  <si>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</si>
  <si>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</si>
  <si>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</si>
  <si>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</si>
  <si>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</si>
  <si>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</si>
  <si>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</si>
  <si>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</si>
  <si>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</si>
  <si>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</si>
  <si>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</si>
  <si>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</si>
  <si>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</si>
  <si>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</si>
  <si>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</si>
  <si>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</si>
  <si>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</si>
  <si>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</si>
  <si>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</si>
  <si>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</si>
  <si>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</si>
  <si>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</si>
  <si>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</si>
  <si>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</si>
  <si>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</si>
  <si>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</si>
  <si>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</si>
  <si>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</si>
  <si>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</si>
  <si>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</si>
  <si>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</si>
  <si>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</si>
  <si>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</si>
  <si>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Ⅴ－０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</si>
  <si>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</si>
  <si>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</si>
  <si>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</si>
  <si>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</si>
  <si>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</si>
  <si>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</si>
  <si>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</si>
  <si>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</si>
  <si>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</si>
  <si>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</si>
  <si>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</si>
  <si>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</si>
  <si>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愛南町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</si>
  <si>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</si>
  <si>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</si>
  <si>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</si>
  <si>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</si>
  <si>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</si>
  <si>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</si>
  <si>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</si>
  <si>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</si>
  <si>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</si>
  <si>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</si>
  <si>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</si>
  <si>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</si>
  <si>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</si>
  <si>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</si>
  <si>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</si>
  <si>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</si>
  <si>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</si>
  <si>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</si>
  <si>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</si>
  <si>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</si>
  <si>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</si>
  <si>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</si>
  <si>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</si>
  <si>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</si>
  <si>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</si>
  <si>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</si>
  <si>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</si>
  <si>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</si>
  <si>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</si>
  <si>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</si>
  <si>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</si>
  <si>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</si>
  <si>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</si>
  <si>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</si>
  <si>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</si>
  <si>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</si>
  <si>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</si>
  <si>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</si>
  <si>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</si>
  <si>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</si>
  <si>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</si>
  <si>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</si>
  <si>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</si>
  <si>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</si>
  <si>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</si>
  <si>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</si>
  <si>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</si>
  <si>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</si>
  <si>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</si>
  <si>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</si>
  <si>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</si>
  <si>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</si>
  <si>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</si>
  <si>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</si>
  <si>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</si>
  <si>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</si>
  <si>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</si>
  <si>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</si>
  <si>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</si>
  <si>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</si>
  <si>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</si>
  <si>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</si>
  <si>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</si>
  <si>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</si>
  <si>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</si>
  <si>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</si>
  <si>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</si>
  <si>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</si>
  <si>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</si>
  <si>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</si>
  <si>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</si>
  <si>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</si>
  <si>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</si>
  <si>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</si>
  <si>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</si>
  <si>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</si>
  <si>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</si>
  <si>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</si>
  <si>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</si>
  <si>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</si>
  <si>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</si>
  <si>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</si>
  <si>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</si>
  <si>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</si>
  <si>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</si>
  <si>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</si>
  <si>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</si>
  <si>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</si>
  <si>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</si>
  <si>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</si>
  <si>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</si>
  <si>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</si>
  <si>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</si>
  <si>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</si>
  <si>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</si>
  <si>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</si>
  <si>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</si>
  <si>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</si>
  <si>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</si>
  <si>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</si>
  <si>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</si>
  <si>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</si>
  <si>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</si>
  <si>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</si>
  <si>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</si>
  <si>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</si>
  <si>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</si>
  <si>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</si>
  <si>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</si>
  <si>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</si>
  <si>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</si>
  <si>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</si>
  <si>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愛媛県愛南町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</si>
  <si>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</si>
  <si>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</si>
  <si>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</si>
  <si>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</si>
  <si>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</si>
  <si>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</si>
  <si>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</si>
  <si>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</si>
  <si>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</si>
  <si>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</si>
  <si>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</si>
  <si>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</si>
  <si>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</si>
  <si>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</si>
  <si>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</si>
  <si>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</si>
  <si>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</si>
  <si>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</si>
  <si>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</si>
  <si>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</si>
  <si>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</si>
  <si>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</si>
  <si>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</si>
  <si>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</si>
  <si>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</si>
  <si>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</si>
  <si>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</si>
  <si>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</si>
  <si>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</si>
  <si>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</si>
  <si>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</si>
  <si>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</si>
  <si>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</si>
  <si>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</si>
  <si>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</si>
  <si>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</si>
  <si>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</si>
  <si>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</si>
  <si>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</si>
  <si>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</si>
  <si>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</si>
  <si>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</si>
  <si>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</si>
  <si>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</si>
  <si>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</si>
  <si>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</si>
  <si>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</si>
  <si>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</si>
  <si>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</si>
  <si>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</si>
  <si>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</si>
  <si>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</si>
  <si>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</si>
  <si>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</si>
  <si>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</si>
  <si>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</si>
  <si>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</si>
  <si>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</si>
  <si>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</si>
  <si>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</si>
  <si>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</si>
  <si>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</si>
  <si>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</si>
  <si>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</si>
  <si>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</si>
  <si>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</si>
  <si>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</si>
  <si>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</si>
  <si>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</si>
  <si>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</si>
  <si>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</si>
  <si>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</si>
  <si>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</si>
  <si>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</si>
  <si>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</si>
  <si>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</si>
  <si>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</si>
  <si>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</si>
  <si>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</si>
  <si>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</si>
  <si>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</si>
  <si>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</si>
  <si>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</si>
  <si>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</si>
  <si>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</si>
  <si>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</si>
  <si>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</si>
  <si>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</si>
  <si>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</si>
  <si>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</si>
  <si>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</si>
  <si>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</si>
  <si>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</si>
  <si>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</si>
  <si>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</si>
  <si>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</si>
  <si>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</si>
  <si>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</si>
  <si>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</si>
  <si>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</si>
  <si>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</si>
  <si>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</si>
  <si>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</si>
  <si>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</si>
  <si>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</si>
  <si>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</si>
  <si>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</si>
  <si>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</si>
  <si>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</si>
  <si>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</si>
  <si>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</si>
  <si>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</si>
  <si>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</si>
  <si>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</si>
  <si>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</si>
  <si>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</si>
  <si>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</si>
  <si>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</si>
  <si>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</si>
  <si>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</si>
  <si>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</si>
  <si>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</si>
  <si>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</si>
  <si>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病院</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</si>
  <si>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</si>
  <si>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</si>
  <si>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</si>
  <si>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</si>
  <si>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</si>
  <si>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</si>
  <si>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</si>
  <si>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</si>
  <si>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</si>
  <si>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</si>
  <si>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</si>
  <si>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</si>
  <si>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</si>
  <si>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</si>
  <si>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</si>
  <si>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</si>
  <si>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</si>
  <si>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</si>
  <si>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</si>
  <si>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</si>
  <si>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</si>
  <si>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</si>
  <si>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</si>
  <si>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</si>
  <si>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</si>
  <si>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愛媛県愛南町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</si>
  <si>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</si>
  <si>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</si>
  <si>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</si>
  <si>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</si>
  <si>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</si>
  <si>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</si>
  <si>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</si>
  <si>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</si>
  <si>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</si>
  <si>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</si>
  <si>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</si>
  <si>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</si>
  <si>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</si>
  <si>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</si>
  <si>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</si>
  <si>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</si>
  <si>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</si>
  <si>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</si>
  <si>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</si>
  <si>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</si>
  <si>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温泉事業等特別会計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</si>
  <si>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</si>
  <si>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</si>
  <si>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</si>
  <si>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</si>
  <si>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</si>
  <si>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</si>
  <si>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</si>
  <si>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</si>
  <si>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</si>
  <si>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</si>
  <si>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</si>
  <si>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</si>
  <si>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</si>
  <si>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</si>
  <si>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</si>
  <si>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</si>
  <si>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上水道事業会計</t>
    <phoneticPr fontId="5"/>
  </si>
  <si>
    <t>法適用企業</t>
    <phoneticPr fontId="5"/>
  </si>
  <si>
    <t>病院事業会計</t>
    <phoneticPr fontId="5"/>
  </si>
  <si>
    <t>簡易水道特別会計</t>
    <phoneticPr fontId="5"/>
  </si>
  <si>
    <t>法非適用企業</t>
    <phoneticPr fontId="5"/>
  </si>
  <si>
    <t>小規模下水道特別会計</t>
    <phoneticPr fontId="5"/>
  </si>
  <si>
    <t>浄化槽整備事業特別会計</t>
    <phoneticPr fontId="5"/>
  </si>
  <si>
    <t>旅客船特別会計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</si>
  <si>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</si>
  <si>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</si>
  <si>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</si>
  <si>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</si>
  <si>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</si>
  <si>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</si>
  <si>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</si>
  <si>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</si>
  <si>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</si>
  <si>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</si>
  <si>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</si>
  <si>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</si>
  <si>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</si>
  <si>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</si>
  <si>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</si>
  <si>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</si>
  <si>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</si>
  <si>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</si>
  <si>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</si>
  <si>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</si>
  <si>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</si>
  <si>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</si>
  <si>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</si>
  <si>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</si>
  <si>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</si>
  <si>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</si>
  <si>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</si>
  <si>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</si>
  <si>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</si>
  <si>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</si>
  <si>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</si>
  <si>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</si>
  <si>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</si>
  <si>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</si>
  <si>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</si>
  <si>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</si>
  <si>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</si>
  <si>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</si>
  <si>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</si>
  <si>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</si>
  <si>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</si>
  <si>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</si>
  <si>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</si>
  <si>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</si>
  <si>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</si>
  <si>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</si>
  <si>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</si>
  <si>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</si>
  <si>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</si>
  <si>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</si>
  <si>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</si>
  <si>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</si>
  <si>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</si>
  <si>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</si>
  <si>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</si>
  <si>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</si>
  <si>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</si>
  <si>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</si>
  <si>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</si>
  <si>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</si>
  <si>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</si>
  <si>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</si>
  <si>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</si>
  <si>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</si>
  <si>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</si>
  <si>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</si>
  <si>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</si>
  <si>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</si>
  <si>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</si>
  <si>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</si>
  <si>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</si>
  <si>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</si>
  <si>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</si>
  <si>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</si>
  <si>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</si>
  <si>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</si>
  <si>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</si>
  <si>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</si>
  <si>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</si>
  <si>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</si>
  <si>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</si>
  <si>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</si>
  <si>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</si>
  <si>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</si>
  <si>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</si>
  <si>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</si>
  <si>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</si>
  <si>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</si>
  <si>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</si>
  <si>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</si>
  <si>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</si>
  <si>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</si>
  <si>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</si>
  <si>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</si>
  <si>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</si>
  <si>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</si>
  <si>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</si>
  <si>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</si>
  <si>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</si>
  <si>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</si>
  <si>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</si>
  <si>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</si>
  <si>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</si>
  <si>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</si>
  <si>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</si>
  <si>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</si>
  <si>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</si>
  <si>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</si>
  <si>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</si>
  <si>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</si>
  <si>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</si>
  <si>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</si>
  <si>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</si>
  <si>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</si>
  <si>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</si>
  <si>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</si>
  <si>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</si>
  <si>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</si>
  <si>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</si>
  <si>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</si>
  <si>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</si>
  <si>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</si>
  <si>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</si>
  <si>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</si>
  <si>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</si>
  <si>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</si>
  <si>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</si>
  <si>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</si>
  <si>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</si>
  <si>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</si>
  <si>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</si>
  <si>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</si>
  <si>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</si>
  <si>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0.60</t>
  </si>
  <si>
    <t>一般会計</t>
  </si>
  <si>
    <t>上水道事業会計</t>
  </si>
  <si>
    <t>病院事業会計</t>
  </si>
  <si>
    <t>国民健康保険特別会計</t>
  </si>
  <si>
    <t>介護保険特別会計</t>
  </si>
  <si>
    <t>温泉事業等特別会計</t>
  </si>
  <si>
    <t>後期高齢者医療特別会計</t>
  </si>
  <si>
    <t>簡易水道特別会計</t>
  </si>
  <si>
    <t>その他会計（赤字）</t>
  </si>
  <si>
    <t>その他会計（黒字）</t>
  </si>
  <si>
    <t>-</t>
    <phoneticPr fontId="2"/>
  </si>
  <si>
    <t>-</t>
    <phoneticPr fontId="2"/>
  </si>
  <si>
    <t>-</t>
    <phoneticPr fontId="2"/>
  </si>
  <si>
    <t>-</t>
    <phoneticPr fontId="2"/>
  </si>
  <si>
    <t>高知県宿毛市愛媛県南宇和郡愛南町篠山小中学校組合</t>
    <rPh sb="0" eb="3">
      <t>コウチケン</t>
    </rPh>
    <rPh sb="3" eb="6">
      <t>スクモシ</t>
    </rPh>
    <rPh sb="6" eb="9">
      <t>エヒメケン</t>
    </rPh>
    <rPh sb="9" eb="13">
      <t>ミナミウワグン</t>
    </rPh>
    <rPh sb="13" eb="16">
      <t>アイナンチョウ</t>
    </rPh>
    <rPh sb="16" eb="18">
      <t>ササヤマ</t>
    </rPh>
    <rPh sb="18" eb="22">
      <t>ショウチュウガッコウ</t>
    </rPh>
    <rPh sb="22" eb="24">
      <t>クミアイ</t>
    </rPh>
    <phoneticPr fontId="5"/>
  </si>
  <si>
    <t>愛媛県後期高齢者医療広域連合（一般会計）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5"/>
  </si>
  <si>
    <t>愛媛県後期高齢者医療広域連合（後期高齢者医療特別会計）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</si>
  <si>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愛媛地方税滞納整理機構</t>
    <rPh sb="0" eb="2">
      <t>エヒメ</t>
    </rPh>
    <rPh sb="2" eb="5">
      <t>チホウゼイ</t>
    </rPh>
    <rPh sb="5" eb="7">
      <t>タイノウ</t>
    </rPh>
    <rPh sb="7" eb="9">
      <t>セイリ</t>
    </rPh>
    <rPh sb="9" eb="11">
      <t>キコウ</t>
    </rPh>
    <phoneticPr fontId="5"/>
  </si>
  <si>
    <t>津島水道企業団</t>
    <rPh sb="0" eb="2">
      <t>ツシマ</t>
    </rPh>
    <rPh sb="2" eb="4">
      <t>スイドウ</t>
    </rPh>
    <rPh sb="4" eb="6">
      <t>キギョウ</t>
    </rPh>
    <rPh sb="6" eb="7">
      <t>ダン</t>
    </rPh>
    <phoneticPr fontId="5"/>
  </si>
  <si>
    <t>宇和島地区広域事務組合（一般会計）</t>
    <rPh sb="0" eb="3">
      <t>ウワジマ</t>
    </rPh>
    <rPh sb="3" eb="5">
      <t>チク</t>
    </rPh>
    <rPh sb="5" eb="7">
      <t>コウイキ</t>
    </rPh>
    <rPh sb="7" eb="9">
      <t>ジム</t>
    </rPh>
    <rPh sb="9" eb="11">
      <t>クミアイ</t>
    </rPh>
    <rPh sb="12" eb="14">
      <t>イッパン</t>
    </rPh>
    <rPh sb="14" eb="16">
      <t>カイケイ</t>
    </rPh>
    <phoneticPr fontId="5"/>
  </si>
  <si>
    <t>宇和島地区広域事務組合（介護保険特別会計）</t>
    <rPh sb="0" eb="3">
      <t>ウワジマ</t>
    </rPh>
    <rPh sb="3" eb="5">
      <t>チク</t>
    </rPh>
    <rPh sb="5" eb="7">
      <t>コウイキ</t>
    </rPh>
    <rPh sb="7" eb="9">
      <t>ジム</t>
    </rPh>
    <rPh sb="9" eb="11">
      <t>クミアイ</t>
    </rPh>
    <rPh sb="12" eb="14">
      <t>カイゴ</t>
    </rPh>
    <rPh sb="14" eb="16">
      <t>ホケン</t>
    </rPh>
    <rPh sb="16" eb="18">
      <t>トクベツ</t>
    </rPh>
    <rPh sb="18" eb="20">
      <t>カイケイ</t>
    </rPh>
    <phoneticPr fontId="5"/>
  </si>
  <si>
    <t>愛媛県市町総合事務組合（退職手当事業分）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5"/>
  </si>
  <si>
    <t>愛媛県市町総合事務組合（消防補償事業分）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5"/>
  </si>
  <si>
    <t>愛媛県市町総合事務組合（交通災害事業分）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5"/>
  </si>
  <si>
    <t>愛媛県市町総合事務組合（自治会館事業分）</t>
    <rPh sb="0" eb="3">
      <t>エヒメケン</t>
    </rPh>
    <rPh sb="3" eb="5">
      <t>シチョウ</t>
    </rPh>
    <rPh sb="5" eb="7">
      <t>ソウゴウ</t>
    </rPh>
    <rPh sb="7" eb="9">
      <t>ジム</t>
    </rPh>
    <rPh sb="9" eb="11">
      <t>クミアイ</t>
    </rPh>
    <rPh sb="12" eb="14">
      <t>ジチ</t>
    </rPh>
    <rPh sb="14" eb="16">
      <t>カイカン</t>
    </rPh>
    <rPh sb="16" eb="18">
      <t>ジギョウ</t>
    </rPh>
    <rPh sb="18" eb="19">
      <t>ブン</t>
    </rPh>
    <phoneticPr fontId="5"/>
  </si>
  <si>
    <t>愛媛県市町総合事務組合（議員公務災害事業分）</t>
    <rPh sb="0" eb="3">
      <t>エヒメケン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5"/>
  </si>
  <si>
    <t>愛媛県市町総合事務組合（共通経費分）</t>
    <rPh sb="0" eb="3">
      <t>エヒメケン</t>
    </rPh>
    <rPh sb="3" eb="5">
      <t>シチョウ</t>
    </rPh>
    <rPh sb="5" eb="7">
      <t>ソウゴウ</t>
    </rPh>
    <rPh sb="7" eb="9">
      <t>ジム</t>
    </rPh>
    <rPh sb="9" eb="11">
      <t>クミアイ</t>
    </rPh>
    <rPh sb="12" eb="14">
      <t>キョウツウ</t>
    </rPh>
    <rPh sb="14" eb="16">
      <t>ケイヒ</t>
    </rPh>
    <rPh sb="16" eb="17">
      <t>ブン</t>
    </rPh>
    <phoneticPr fontId="5"/>
  </si>
  <si>
    <t>一本松ふるさと振興株式会社</t>
    <rPh sb="0" eb="3">
      <t>イッポンマツ</t>
    </rPh>
    <rPh sb="7" eb="9">
      <t>シンコウ</t>
    </rPh>
    <rPh sb="9" eb="13">
      <t>カブシキガイシャ</t>
    </rPh>
    <phoneticPr fontId="5"/>
  </si>
  <si>
    <t>公益財団法人くにひろ育英会</t>
    <rPh sb="0" eb="2">
      <t>コウエキ</t>
    </rPh>
    <rPh sb="2" eb="4">
      <t>ザイダン</t>
    </rPh>
    <rPh sb="4" eb="6">
      <t>ホウジン</t>
    </rPh>
    <rPh sb="10" eb="13">
      <t>イクエイカイ</t>
    </rPh>
    <phoneticPr fontId="5"/>
  </si>
  <si>
    <t>-</t>
    <phoneticPr fontId="2"/>
  </si>
  <si>
    <t>-</t>
    <phoneticPr fontId="2"/>
  </si>
  <si>
    <t>法適用企業</t>
    <rPh sb="0" eb="1">
      <t>ホウ</t>
    </rPh>
    <rPh sb="1" eb="3">
      <t>テキヨウ</t>
    </rPh>
    <rPh sb="3" eb="5">
      <t>キギョウ</t>
    </rPh>
    <phoneticPr fontId="2"/>
  </si>
  <si>
    <t>法非適用企業</t>
    <rPh sb="0" eb="1">
      <t>ホウ</t>
    </rPh>
    <rPh sb="1" eb="2">
      <t>ヒ</t>
    </rPh>
    <rPh sb="2" eb="4">
      <t>テキヨウ</t>
    </rPh>
    <rPh sb="4" eb="6">
      <t>キギョウ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</si>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</sst>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90174</c:v>
                </c:pt>
                <c:pt idx="1">
                  <c:v>108992</c:v>
                </c:pt>
                <c:pt idx="2">
                  <c:v>82292</c:v>
                </c:pt>
                <c:pt idx="3">
                  <c:v>80577</c:v>
                </c:pt>
                <c:pt idx="4">
                  <c:v>92698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91931</c:v>
                </c:pt>
                <c:pt idx="1">
                  <c:v>212788</c:v>
                </c:pt>
                <c:pt idx="2">
                  <c:v>130519</c:v>
                </c:pt>
                <c:pt idx="3">
                  <c:v>135082</c:v>
                </c:pt>
                <c:pt idx="4">
                  <c:v>101254</c:v>
                </c:pt>
              </c:numCache>
            </c:numRef>
          </c:val>
          <c:smooth val="0"/>
        </c:ser>
        <c:dLbls>
          <c:showLegendKey val="0"/>
          <c:showVal val="0"/>
          <c:showCatName val="0"/>
          <c:showSerName val="0"/>
          <c:showPercent val="0"/>
          <c:showBubbleSize val="0"/>
        </c:dLbls>
        <c:marker val="1"/>
        <c:smooth val="0"/>
        <c:axId val="128946560"/>
        <c:axId val="128948480"/>
      </c:lineChart>
      <c:catAx>
        <c:axId val="12894656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8948480"/>
        <c:crosses val="autoZero"/>
        <c:auto val="1"/>
        <c:lblAlgn val="ctr"/>
        <c:lblOffset val="100"/>
        <c:tickLblSkip val="1"/>
        <c:tickMarkSkip val="1"/>
        <c:noMultiLvlLbl val="0"/>
      </c:catAx>
      <c:valAx>
        <c:axId val="128948480"/>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89465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7.23</c:v>
                </c:pt>
                <c:pt idx="1">
                  <c:v>5.32</c:v>
                </c:pt>
                <c:pt idx="2">
                  <c:v>6.08</c:v>
                </c:pt>
                <c:pt idx="3">
                  <c:v>5.51</c:v>
                </c:pt>
                <c:pt idx="4">
                  <c:v>6.8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20.58</c:v>
                </c:pt>
                <c:pt idx="1">
                  <c:v>25.78</c:v>
                </c:pt>
                <c:pt idx="2">
                  <c:v>29.31</c:v>
                </c:pt>
                <c:pt idx="3">
                  <c:v>30</c:v>
                </c:pt>
                <c:pt idx="4">
                  <c:v>30.12</c:v>
                </c:pt>
              </c:numCache>
            </c:numRef>
          </c:val>
        </c:ser>
        <c:dLbls>
          <c:showLegendKey val="0"/>
          <c:showVal val="0"/>
          <c:showCatName val="0"/>
          <c:showSerName val="0"/>
          <c:showPercent val="0"/>
          <c:showBubbleSize val="0"/>
        </c:dLbls>
        <c:gapWidth val="250"/>
        <c:overlap val="100"/>
        <c:axId val="140947840"/>
        <c:axId val="1409497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8.31</c:v>
                </c:pt>
                <c:pt idx="1">
                  <c:v>5.67</c:v>
                </c:pt>
                <c:pt idx="2">
                  <c:v>4.3899999999999997</c:v>
                </c:pt>
                <c:pt idx="3">
                  <c:v>-0.6</c:v>
                </c:pt>
                <c:pt idx="4">
                  <c:v>1.32</c:v>
                </c:pt>
              </c:numCache>
            </c:numRef>
          </c:val>
          <c:smooth val="0"/>
        </c:ser>
        <c:dLbls>
          <c:showLegendKey val="0"/>
          <c:showVal val="0"/>
          <c:showCatName val="0"/>
          <c:showSerName val="0"/>
          <c:showPercent val="0"/>
          <c:showBubbleSize val="0"/>
        </c:dLbls>
        <c:marker val="1"/>
        <c:smooth val="0"/>
        <c:axId val="140947840"/>
        <c:axId val="140949760"/>
      </c:lineChart>
      <c:catAx>
        <c:axId val="140947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0949760"/>
        <c:crosses val="autoZero"/>
        <c:auto val="1"/>
        <c:lblAlgn val="ctr"/>
        <c:lblOffset val="100"/>
        <c:tickLblSkip val="1"/>
        <c:tickMarkSkip val="1"/>
        <c:noMultiLvlLbl val="0"/>
      </c:catAx>
      <c:valAx>
        <c:axId val="1409497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9478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0.23</c:v>
                </c:pt>
                <c:pt idx="2">
                  <c:v>#N/A</c:v>
                </c:pt>
                <c:pt idx="3">
                  <c:v>0.2</c:v>
                </c:pt>
                <c:pt idx="4">
                  <c:v>#N/A</c:v>
                </c:pt>
                <c:pt idx="5">
                  <c:v>0.02</c:v>
                </c:pt>
                <c:pt idx="6">
                  <c:v>#N/A</c:v>
                </c:pt>
                <c:pt idx="7">
                  <c:v>0.02</c:v>
                </c:pt>
                <c:pt idx="8">
                  <c:v>#N/A</c:v>
                </c:pt>
                <c:pt idx="9">
                  <c:v>0.03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簡易水道特別会計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0.04</c:v>
                </c:pt>
                <c:pt idx="4">
                  <c:v>#N/A</c:v>
                </c:pt>
                <c:pt idx="5">
                  <c:v>0.04</c:v>
                </c:pt>
                <c:pt idx="6">
                  <c:v>#N/A</c:v>
                </c:pt>
                <c:pt idx="7">
                  <c:v>0.05</c:v>
                </c:pt>
                <c:pt idx="8">
                  <c:v>#N/A</c:v>
                </c:pt>
                <c:pt idx="9">
                  <c:v>0.02</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c:v>
                </c:pt>
                <c:pt idx="2">
                  <c:v>#N/A</c:v>
                </c:pt>
                <c:pt idx="3">
                  <c:v>0.09</c:v>
                </c:pt>
                <c:pt idx="4">
                  <c:v>#N/A</c:v>
                </c:pt>
                <c:pt idx="5">
                  <c:v>0.09</c:v>
                </c:pt>
                <c:pt idx="6">
                  <c:v>#N/A</c:v>
                </c:pt>
                <c:pt idx="7">
                  <c:v>0.09</c:v>
                </c:pt>
                <c:pt idx="8">
                  <c:v>#N/A</c:v>
                </c:pt>
                <c:pt idx="9">
                  <c:v>7.0000000000000007E-2</c:v>
                </c:pt>
              </c:numCache>
            </c:numRef>
          </c:val>
        </c:ser>
        <c:ser>
          <c:idx val="4"/>
          <c:order val="4"/>
          <c:tx>
            <c:strRef>
              <c:f>データシート!$A$31</c:f>
              <c:strCache>
                <c:ptCount val="1"/>
                <c:pt idx="0">
                  <c:v>温泉事業等特別会計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0.06</c:v>
                </c:pt>
                <c:pt idx="2">
                  <c:v>#N/A</c:v>
                </c:pt>
                <c:pt idx="3">
                  <c:v>0.04</c:v>
                </c:pt>
                <c:pt idx="4">
                  <c:v>#N/A</c:v>
                </c:pt>
                <c:pt idx="5">
                  <c:v>0.04</c:v>
                </c:pt>
                <c:pt idx="6">
                  <c:v>#N/A</c:v>
                </c:pt>
                <c:pt idx="7">
                  <c:v>0.01</c:v>
                </c:pt>
                <c:pt idx="8">
                  <c:v>#N/A</c:v>
                </c:pt>
                <c:pt idx="9">
                  <c:v>7.0000000000000007E-2</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0.16</c:v>
                </c:pt>
                <c:pt idx="2">
                  <c:v>#N/A</c:v>
                </c:pt>
                <c:pt idx="3">
                  <c:v>0.13</c:v>
                </c:pt>
                <c:pt idx="4">
                  <c:v>#N/A</c:v>
                </c:pt>
                <c:pt idx="5">
                  <c:v>0.08</c:v>
                </c:pt>
                <c:pt idx="6">
                  <c:v>#N/A</c:v>
                </c:pt>
                <c:pt idx="7">
                  <c:v>0.2</c:v>
                </c:pt>
                <c:pt idx="8">
                  <c:v>#N/A</c:v>
                </c:pt>
                <c:pt idx="9">
                  <c:v>0.2</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0.99</c:v>
                </c:pt>
                <c:pt idx="2">
                  <c:v>#N/A</c:v>
                </c:pt>
                <c:pt idx="3">
                  <c:v>0.97</c:v>
                </c:pt>
                <c:pt idx="4">
                  <c:v>#N/A</c:v>
                </c:pt>
                <c:pt idx="5">
                  <c:v>1.46</c:v>
                </c:pt>
                <c:pt idx="6">
                  <c:v>#N/A</c:v>
                </c:pt>
                <c:pt idx="7">
                  <c:v>0.28999999999999998</c:v>
                </c:pt>
                <c:pt idx="8">
                  <c:v>#N/A</c:v>
                </c:pt>
                <c:pt idx="9">
                  <c:v>0.45</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2.95</c:v>
                </c:pt>
                <c:pt idx="2">
                  <c:v>#N/A</c:v>
                </c:pt>
                <c:pt idx="3">
                  <c:v>2.86</c:v>
                </c:pt>
                <c:pt idx="4">
                  <c:v>#N/A</c:v>
                </c:pt>
                <c:pt idx="5">
                  <c:v>3.18</c:v>
                </c:pt>
                <c:pt idx="6">
                  <c:v>#N/A</c:v>
                </c:pt>
                <c:pt idx="7">
                  <c:v>3.01</c:v>
                </c:pt>
                <c:pt idx="8">
                  <c:v>#N/A</c:v>
                </c:pt>
                <c:pt idx="9">
                  <c:v>2.64</c:v>
                </c:pt>
              </c:numCache>
            </c:numRef>
          </c:val>
        </c:ser>
        <c:ser>
          <c:idx val="8"/>
          <c:order val="8"/>
          <c:tx>
            <c:strRef>
              <c:f>データシート!$A$35</c:f>
              <c:strCache>
                <c:ptCount val="1"/>
                <c:pt idx="0">
                  <c:v>上水道事業会計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1.96</c:v>
                </c:pt>
                <c:pt idx="2">
                  <c:v>#N/A</c:v>
                </c:pt>
                <c:pt idx="3">
                  <c:v>2.5499999999999998</c:v>
                </c:pt>
                <c:pt idx="4">
                  <c:v>#N/A</c:v>
                </c:pt>
                <c:pt idx="5">
                  <c:v>3.11</c:v>
                </c:pt>
                <c:pt idx="6">
                  <c:v>#N/A</c:v>
                </c:pt>
                <c:pt idx="7">
                  <c:v>3.15</c:v>
                </c:pt>
                <c:pt idx="8">
                  <c:v>#N/A</c:v>
                </c:pt>
                <c:pt idx="9">
                  <c:v>3.38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7.17</c:v>
                </c:pt>
                <c:pt idx="2">
                  <c:v>#N/A</c:v>
                </c:pt>
                <c:pt idx="3">
                  <c:v>5.28</c:v>
                </c:pt>
                <c:pt idx="4">
                  <c:v>#N/A</c:v>
                </c:pt>
                <c:pt idx="5">
                  <c:v>6.04</c:v>
                </c:pt>
                <c:pt idx="6">
                  <c:v>#N/A</c:v>
                </c:pt>
                <c:pt idx="7">
                  <c:v>5.5</c:v>
                </c:pt>
                <c:pt idx="8">
                  <c:v>#N/A</c:v>
                </c:pt>
                <c:pt idx="9">
                  <c:v>6.73</c:v>
                </c:pt>
              </c:numCache>
            </c:numRef>
          </c:val>
        </c:ser>
        <c:dLbls>
          <c:showLegendKey val="0"/>
          <c:showVal val="0"/>
          <c:showCatName val="0"/>
          <c:showSerName val="0"/>
          <c:showPercent val="0"/>
          <c:showBubbleSize val="0"/>
        </c:dLbls>
        <c:gapWidth val="150"/>
        <c:overlap val="100"/>
        <c:axId val="123492608"/>
        <c:axId val="123502592"/>
      </c:barChart>
      <c:catAx>
        <c:axId val="123492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3502592"/>
        <c:crosses val="autoZero"/>
        <c:auto val="1"/>
        <c:lblAlgn val="ctr"/>
        <c:lblOffset val="100"/>
        <c:tickLblSkip val="1"/>
        <c:tickMarkSkip val="1"/>
        <c:noMultiLvlLbl val="0"/>
      </c:catAx>
      <c:valAx>
        <c:axId val="1235025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4926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2098</c:v>
                </c:pt>
                <c:pt idx="5">
                  <c:v>2226</c:v>
                </c:pt>
                <c:pt idx="8">
                  <c:v>2264</c:v>
                </c:pt>
                <c:pt idx="11">
                  <c:v>2259</c:v>
                </c:pt>
                <c:pt idx="14">
                  <c:v>2225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20</c:v>
                </c:pt>
                <c:pt idx="3">
                  <c:v>30</c:v>
                </c:pt>
                <c:pt idx="6">
                  <c:v>6</c:v>
                </c:pt>
                <c:pt idx="9">
                  <c:v>5</c:v>
                </c:pt>
                <c:pt idx="12">
                  <c:v>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29</c:v>
                </c:pt>
                <c:pt idx="3">
                  <c:v>37</c:v>
                </c:pt>
                <c:pt idx="6">
                  <c:v>33</c:v>
                </c:pt>
                <c:pt idx="9">
                  <c:v>30</c:v>
                </c:pt>
                <c:pt idx="12">
                  <c:v>28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283</c:v>
                </c:pt>
                <c:pt idx="3">
                  <c:v>304</c:v>
                </c:pt>
                <c:pt idx="6">
                  <c:v>274</c:v>
                </c:pt>
                <c:pt idx="9">
                  <c:v>246</c:v>
                </c:pt>
                <c:pt idx="12">
                  <c:v>271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2937</c:v>
                </c:pt>
                <c:pt idx="3">
                  <c:v>3007</c:v>
                </c:pt>
                <c:pt idx="6">
                  <c:v>2968</c:v>
                </c:pt>
                <c:pt idx="9">
                  <c:v>2956</c:v>
                </c:pt>
                <c:pt idx="12">
                  <c:v>2733</c:v>
                </c:pt>
              </c:numCache>
            </c:numRef>
          </c:val>
        </c:ser>
        <c:dLbls>
          <c:showLegendKey val="0"/>
          <c:showVal val="0"/>
          <c:showCatName val="0"/>
          <c:showSerName val="0"/>
          <c:showPercent val="0"/>
          <c:showBubbleSize val="0"/>
        </c:dLbls>
        <c:gapWidth val="100"/>
        <c:overlap val="100"/>
        <c:axId val="128490496"/>
        <c:axId val="1285008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1171</c:v>
                </c:pt>
                <c:pt idx="2">
                  <c:v>#N/A</c:v>
                </c:pt>
                <c:pt idx="3">
                  <c:v>#N/A</c:v>
                </c:pt>
                <c:pt idx="4">
                  <c:v>1152</c:v>
                </c:pt>
                <c:pt idx="5">
                  <c:v>#N/A</c:v>
                </c:pt>
                <c:pt idx="6">
                  <c:v>#N/A</c:v>
                </c:pt>
                <c:pt idx="7">
                  <c:v>1018</c:v>
                </c:pt>
                <c:pt idx="8">
                  <c:v>#N/A</c:v>
                </c:pt>
                <c:pt idx="9">
                  <c:v>#N/A</c:v>
                </c:pt>
                <c:pt idx="10">
                  <c:v>978</c:v>
                </c:pt>
                <c:pt idx="11">
                  <c:v>#N/A</c:v>
                </c:pt>
                <c:pt idx="12">
                  <c:v>#N/A</c:v>
                </c:pt>
                <c:pt idx="13">
                  <c:v>812</c:v>
                </c:pt>
                <c:pt idx="14">
                  <c:v>#N/A</c:v>
                </c:pt>
              </c:numCache>
            </c:numRef>
          </c:val>
          <c:smooth val="0"/>
        </c:ser>
        <c:dLbls>
          <c:showLegendKey val="0"/>
          <c:showVal val="0"/>
          <c:showCatName val="0"/>
          <c:showSerName val="0"/>
          <c:showPercent val="0"/>
          <c:showBubbleSize val="0"/>
        </c:dLbls>
        <c:marker val="1"/>
        <c:smooth val="0"/>
        <c:axId val="128490496"/>
        <c:axId val="128500864"/>
      </c:lineChart>
      <c:catAx>
        <c:axId val="128490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8500864"/>
        <c:crosses val="autoZero"/>
        <c:auto val="1"/>
        <c:lblAlgn val="ctr"/>
        <c:lblOffset val="100"/>
        <c:tickLblSkip val="1"/>
        <c:tickMarkSkip val="1"/>
        <c:noMultiLvlLbl val="0"/>
      </c:catAx>
      <c:valAx>
        <c:axId val="1285008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8490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19646</c:v>
                </c:pt>
                <c:pt idx="5">
                  <c:v>18978</c:v>
                </c:pt>
                <c:pt idx="8">
                  <c:v>18833</c:v>
                </c:pt>
                <c:pt idx="11">
                  <c:v>18773</c:v>
                </c:pt>
                <c:pt idx="14">
                  <c:v>18107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326</c:v>
                </c:pt>
                <c:pt idx="5">
                  <c:v>290</c:v>
                </c:pt>
                <c:pt idx="8">
                  <c:v>253</c:v>
                </c:pt>
                <c:pt idx="11">
                  <c:v>216</c:v>
                </c:pt>
                <c:pt idx="14">
                  <c:v>184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4452</c:v>
                </c:pt>
                <c:pt idx="5">
                  <c:v>5442</c:v>
                </c:pt>
                <c:pt idx="8">
                  <c:v>5699</c:v>
                </c:pt>
                <c:pt idx="11">
                  <c:v>6215</c:v>
                </c:pt>
                <c:pt idx="14">
                  <c:v>6744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c:v>
                </c:pt>
                <c:pt idx="3">
                  <c:v>1</c:v>
                </c:pt>
                <c:pt idx="6">
                  <c:v>1</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4066</c:v>
                </c:pt>
                <c:pt idx="3">
                  <c:v>4027</c:v>
                </c:pt>
                <c:pt idx="6">
                  <c:v>3905</c:v>
                </c:pt>
                <c:pt idx="9">
                  <c:v>3902</c:v>
                </c:pt>
                <c:pt idx="12">
                  <c:v>3809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589</c:v>
                </c:pt>
                <c:pt idx="3">
                  <c:v>506</c:v>
                </c:pt>
                <c:pt idx="6">
                  <c:v>423</c:v>
                </c:pt>
                <c:pt idx="9">
                  <c:v>345</c:v>
                </c:pt>
                <c:pt idx="12">
                  <c:v>298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2586</c:v>
                </c:pt>
                <c:pt idx="3">
                  <c:v>2612</c:v>
                </c:pt>
                <c:pt idx="6">
                  <c:v>2686</c:v>
                </c:pt>
                <c:pt idx="9">
                  <c:v>2550</c:v>
                </c:pt>
                <c:pt idx="12">
                  <c:v>2455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73</c:v>
                </c:pt>
                <c:pt idx="3">
                  <c:v>68</c:v>
                </c:pt>
                <c:pt idx="6">
                  <c:v>63</c:v>
                </c:pt>
                <c:pt idx="9">
                  <c:v>59</c:v>
                </c:pt>
                <c:pt idx="12">
                  <c:v>55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23577</c:v>
                </c:pt>
                <c:pt idx="3">
                  <c:v>22168</c:v>
                </c:pt>
                <c:pt idx="6">
                  <c:v>21643</c:v>
                </c:pt>
                <c:pt idx="9">
                  <c:v>21205</c:v>
                </c:pt>
                <c:pt idx="12">
                  <c:v>20334</c:v>
                </c:pt>
              </c:numCache>
            </c:numRef>
          </c:val>
        </c:ser>
        <c:dLbls>
          <c:showLegendKey val="0"/>
          <c:showVal val="0"/>
          <c:showCatName val="0"/>
          <c:showSerName val="0"/>
          <c:showPercent val="0"/>
          <c:showBubbleSize val="0"/>
        </c:dLbls>
        <c:gapWidth val="100"/>
        <c:overlap val="100"/>
        <c:axId val="141093120"/>
        <c:axId val="1286471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6468</c:v>
                </c:pt>
                <c:pt idx="2">
                  <c:v>#N/A</c:v>
                </c:pt>
                <c:pt idx="3">
                  <c:v>#N/A</c:v>
                </c:pt>
                <c:pt idx="4">
                  <c:v>4673</c:v>
                </c:pt>
                <c:pt idx="5">
                  <c:v>#N/A</c:v>
                </c:pt>
                <c:pt idx="6">
                  <c:v>#N/A</c:v>
                </c:pt>
                <c:pt idx="7">
                  <c:v>3935</c:v>
                </c:pt>
                <c:pt idx="8">
                  <c:v>#N/A</c:v>
                </c:pt>
                <c:pt idx="9">
                  <c:v>#N/A</c:v>
                </c:pt>
                <c:pt idx="10">
                  <c:v>2858</c:v>
                </c:pt>
                <c:pt idx="11">
                  <c:v>#N/A</c:v>
                </c:pt>
                <c:pt idx="12">
                  <c:v>#N/A</c:v>
                </c:pt>
                <c:pt idx="13">
                  <c:v>1917</c:v>
                </c:pt>
                <c:pt idx="14">
                  <c:v>#N/A</c:v>
                </c:pt>
              </c:numCache>
            </c:numRef>
          </c:val>
          <c:smooth val="0"/>
        </c:ser>
        <c:dLbls>
          <c:showLegendKey val="0"/>
          <c:showVal val="0"/>
          <c:showCatName val="0"/>
          <c:showSerName val="0"/>
          <c:showPercent val="0"/>
          <c:showBubbleSize val="0"/>
        </c:dLbls>
        <c:marker val="1"/>
        <c:smooth val="0"/>
        <c:axId val="141093120"/>
        <c:axId val="128647168"/>
      </c:lineChart>
      <c:catAx>
        <c:axId val="141093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8647168"/>
        <c:crosses val="autoZero"/>
        <c:auto val="1"/>
        <c:lblAlgn val="ctr"/>
        <c:lblOffset val="100"/>
        <c:tickLblSkip val="1"/>
        <c:tickMarkSkip val="1"/>
        <c:noMultiLvlLbl val="0"/>
      </c:catAx>
      <c:valAx>
        <c:axId val="1286471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0931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愛媛県愛南町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24,027
23,976
239.64
15,732,495
14,902,725
718,106
10,560,860
20,334,029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11.0
22.9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lt"/>
              <a:ea typeface="+mn-ea"/>
              <a:cs typeface="+mn-cs"/>
            </a:rPr>
            <a:t>人口の減少（</a:t>
          </a:r>
          <a:r>
            <a:rPr lang="ja-JP" altLang="ja-JP" sz="1100" b="0" i="0" baseline="0">
              <a:solidFill>
                <a:schemeClr val="dk1"/>
              </a:solidFill>
              <a:effectLst/>
              <a:latin typeface="+mn-lt"/>
              <a:ea typeface="+mn-ea"/>
              <a:cs typeface="+mn-cs"/>
            </a:rPr>
            <a:t>前年度比</a:t>
          </a:r>
          <a:r>
            <a:rPr lang="ja-JP" altLang="ja-JP"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mn-lt"/>
              <a:ea typeface="+mn-ea"/>
              <a:cs typeface="+mn-cs"/>
            </a:rPr>
            <a:t>879</a:t>
          </a:r>
          <a:r>
            <a:rPr lang="ja-JP" altLang="ja-JP" sz="1100" b="0" i="0" baseline="0">
              <a:solidFill>
                <a:sysClr val="windowText" lastClr="000000"/>
              </a:solidFill>
              <a:effectLst/>
              <a:latin typeface="+mn-lt"/>
              <a:ea typeface="+mn-ea"/>
              <a:cs typeface="+mn-cs"/>
            </a:rPr>
            <a:t>人）や高い高齢化率（平成</a:t>
          </a:r>
          <a:r>
            <a:rPr lang="en-US" altLang="ja-JP" sz="1100" b="0" i="0" baseline="0">
              <a:solidFill>
                <a:sysClr val="windowText" lastClr="000000"/>
              </a:solidFill>
              <a:effectLst/>
              <a:latin typeface="+mn-lt"/>
              <a:ea typeface="+mn-ea"/>
              <a:cs typeface="+mn-cs"/>
            </a:rPr>
            <a:t>25</a:t>
          </a:r>
          <a:r>
            <a:rPr lang="ja-JP" altLang="ja-JP" sz="1100" b="0" i="0" baseline="0">
              <a:solidFill>
                <a:sysClr val="windowText" lastClr="000000"/>
              </a:solidFill>
              <a:effectLst/>
              <a:latin typeface="+mn-lt"/>
              <a:ea typeface="+mn-ea"/>
              <a:cs typeface="+mn-cs"/>
            </a:rPr>
            <a:t>年度末</a:t>
          </a:r>
          <a:r>
            <a:rPr lang="en-US" altLang="ja-JP" sz="1100" b="0" i="0" baseline="0">
              <a:solidFill>
                <a:sysClr val="windowText" lastClr="000000"/>
              </a:solidFill>
              <a:effectLst/>
              <a:latin typeface="+mn-lt"/>
              <a:ea typeface="+mn-ea"/>
              <a:cs typeface="+mn-cs"/>
            </a:rPr>
            <a:t>36.23</a:t>
          </a:r>
          <a:r>
            <a:rPr lang="ja-JP" altLang="ja-JP" sz="1100" b="0" i="0" baseline="0">
              <a:solidFill>
                <a:sysClr val="windowText" lastClr="000000"/>
              </a:solidFill>
              <a:effectLst/>
              <a:latin typeface="+mn-lt"/>
              <a:ea typeface="+mn-ea"/>
              <a:cs typeface="+mn-cs"/>
            </a:rPr>
            <a:t>％　県平均</a:t>
          </a:r>
          <a:r>
            <a:rPr lang="en-US" altLang="ja-JP" sz="1100" b="0" i="0" baseline="0">
              <a:solidFill>
                <a:sysClr val="windowText" lastClr="000000"/>
              </a:solidFill>
              <a:effectLst/>
              <a:latin typeface="+mn-lt"/>
              <a:ea typeface="+mn-ea"/>
              <a:cs typeface="+mn-cs"/>
            </a:rPr>
            <a:t>28.66</a:t>
          </a:r>
          <a:r>
            <a:rPr lang="ja-JP" altLang="ja-JP" sz="1100" b="0" i="0" baseline="0">
              <a:solidFill>
                <a:sysClr val="windowText" lastClr="000000"/>
              </a:solidFill>
              <a:effectLst/>
              <a:latin typeface="+mn-lt"/>
              <a:ea typeface="+mn-ea"/>
              <a:cs typeface="+mn-cs"/>
            </a:rPr>
            <a:t>％）に加え、長引く景気低迷等による影響を受け、</a:t>
          </a:r>
          <a:r>
            <a:rPr lang="en-US" altLang="ja-JP" sz="1100" b="0" i="0" baseline="0">
              <a:solidFill>
                <a:sysClr val="windowText" lastClr="000000"/>
              </a:solidFill>
              <a:effectLst/>
              <a:latin typeface="+mn-lt"/>
              <a:ea typeface="+mn-ea"/>
              <a:cs typeface="+mn-cs"/>
            </a:rPr>
            <a:t>0.23</a:t>
          </a:r>
          <a:r>
            <a:rPr lang="ja-JP" altLang="ja-JP" sz="1100" b="0" i="0" baseline="0">
              <a:solidFill>
                <a:sysClr val="windowText" lastClr="000000"/>
              </a:solidFill>
              <a:effectLst/>
              <a:latin typeface="+mn-lt"/>
              <a:ea typeface="+mn-ea"/>
              <a:cs typeface="+mn-cs"/>
            </a:rPr>
            <a:t>と類似団体でも下位に位置している。そのため、</a:t>
          </a:r>
          <a:r>
            <a:rPr lang="ja-JP" altLang="en-US" sz="1100" b="0" i="0" baseline="0">
              <a:solidFill>
                <a:sysClr val="windowText" lastClr="000000"/>
              </a:solidFill>
              <a:effectLst/>
              <a:latin typeface="+mn-lt"/>
              <a:ea typeface="+mn-ea"/>
              <a:cs typeface="+mn-cs"/>
            </a:rPr>
            <a:t>行政評価の実施や</a:t>
          </a:r>
          <a:r>
            <a:rPr lang="ja-JP" altLang="ja-JP" sz="1100" b="0" i="0" baseline="0">
              <a:solidFill>
                <a:sysClr val="windowText" lastClr="000000"/>
              </a:solidFill>
              <a:effectLst/>
              <a:latin typeface="+mn-lt"/>
              <a:ea typeface="+mn-ea"/>
              <a:cs typeface="+mn-cs"/>
            </a:rPr>
            <a:t>施設の統廃合等によ</a:t>
          </a:r>
          <a:r>
            <a:rPr lang="ja-JP" altLang="en-US" sz="1100" b="0" i="0" baseline="0">
              <a:solidFill>
                <a:sysClr val="windowText" lastClr="000000"/>
              </a:solidFill>
              <a:effectLst/>
              <a:latin typeface="+mn-lt"/>
              <a:ea typeface="+mn-ea"/>
              <a:cs typeface="+mn-cs"/>
            </a:rPr>
            <a:t>り</a:t>
          </a:r>
          <a:r>
            <a:rPr lang="ja-JP" altLang="ja-JP" sz="1100" b="0" i="0" baseline="0">
              <a:solidFill>
                <a:sysClr val="windowText" lastClr="000000"/>
              </a:solidFill>
              <a:effectLst/>
              <a:latin typeface="+mn-lt"/>
              <a:ea typeface="+mn-ea"/>
              <a:cs typeface="+mn-cs"/>
            </a:rPr>
            <a:t>経常的な経費の節減に努めるとともに、投資的経費についても、事業の優先度・重要度を考慮し、身の丈にあった事業の実施に努める。また、町税徴収体制の強化、町有財産の有効活用など自主財源の安定確保にもより一層努めていく。</a:t>
          </a:r>
          <a:endParaRPr lang="ja-JP" altLang="ja-JP" sz="1400">
            <a:solidFill>
              <a:sysClr val="windowText" lastClr="000000"/>
            </a:solidFill>
            <a:effectLst/>
          </a:endParaRPr>
        </a:p>
        <a:p>
          <a:endParaRPr kumimoji="1" lang="ja-JP" altLang="en-US" sz="1300">
            <a:solidFill>
              <a:srgbClr val="FF0000"/>
            </a:solidFill>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38100</xdr:rowOff>
    </xdr:from>
    <xdr:to>
      <xdr:col>7</xdr:col>
      <xdr:colOff>152400</xdr:colOff>
      <xdr:row>44</xdr:row>
      <xdr:rowOff>124883</xdr:rowOff>
    </xdr:to>
    <xdr:cxnSp macro="">
      <xdr:nvCxnSpPr>
        <xdr:cNvPr id="63" name="直線コネクタ 62"/>
        <xdr:cNvCxnSpPr/>
      </xdr:nvCxnSpPr>
      <xdr:spPr>
        <a:xfrm flipV="1">
          <a:off x="4953000" y="6381750"/>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124477</xdr:rowOff>
    </xdr:from>
    <xdr:ext cx="762000" cy="259045"/>
    <xdr:sp macro="" textlink="">
      <xdr:nvSpPr>
        <xdr:cNvPr id="66" name="財政力最大値テキスト"/>
        <xdr:cNvSpPr txBox="1"/>
      </xdr:nvSpPr>
      <xdr:spPr>
        <a:xfrm>
          <a:off x="5041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0.55</a:t>
          </a:r>
          <a:endParaRPr kumimoji="1" lang="ja-JP" altLang="en-US" sz="1000" b="1">
            <a:latin typeface="ＭＳ Ｐゴシック"/>
          </a:endParaRPr>
        </a:p>
      </xdr:txBody>
    </xdr:sp>
    <xdr:clientData/>
  </xdr:oneCellAnchor>
  <xdr:twoCellAnchor>
    <xdr:from>
      <xdr:col>7</xdr:col>
      <xdr:colOff>63500</xdr:colOff>
      <xdr:row>37</xdr:row>
      <xdr:rowOff>38100</xdr:rowOff>
    </xdr:from>
    <xdr:to>
      <xdr:col>7</xdr:col>
      <xdr:colOff>241300</xdr:colOff>
      <xdr:row>37</xdr:row>
      <xdr:rowOff>38100</xdr:rowOff>
    </xdr:to>
    <xdr:cxnSp macro="">
      <xdr:nvCxnSpPr>
        <xdr:cNvPr id="67" name="直線コネクタ 66"/>
        <xdr:cNvCxnSpPr/>
      </xdr:nvCxnSpPr>
      <xdr:spPr>
        <a:xfrm>
          <a:off x="4864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124883</xdr:rowOff>
    </xdr:from>
    <xdr:to>
      <xdr:col>7</xdr:col>
      <xdr:colOff>152400</xdr:colOff>
      <xdr:row>44</xdr:row>
      <xdr:rowOff>165100</xdr:rowOff>
    </xdr:to>
    <xdr:cxnSp macro="">
      <xdr:nvCxnSpPr>
        <xdr:cNvPr id="68" name="直線コネクタ 67"/>
        <xdr:cNvCxnSpPr/>
      </xdr:nvCxnSpPr>
      <xdr:spPr>
        <a:xfrm flipV="1">
          <a:off x="4114800" y="7668683"/>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1710</xdr:rowOff>
    </xdr:from>
    <xdr:ext cx="762000" cy="259045"/>
    <xdr:sp macro="" textlink="">
      <xdr:nvSpPr>
        <xdr:cNvPr id="69" name="財政力平均値テキスト"/>
        <xdr:cNvSpPr txBox="1"/>
      </xdr:nvSpPr>
      <xdr:spPr>
        <a:xfrm>
          <a:off x="5041900" y="6859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156633</xdr:rowOff>
    </xdr:from>
    <xdr:to>
      <xdr:col>7</xdr:col>
      <xdr:colOff>203200</xdr:colOff>
      <xdr:row>41</xdr:row>
      <xdr:rowOff>86783</xdr:rowOff>
    </xdr:to>
    <xdr:sp macro="" textlink="">
      <xdr:nvSpPr>
        <xdr:cNvPr id="70" name="フローチャート : 判断 69"/>
        <xdr:cNvSpPr/>
      </xdr:nvSpPr>
      <xdr:spPr>
        <a:xfrm>
          <a:off x="4902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124883</xdr:rowOff>
    </xdr:from>
    <xdr:to>
      <xdr:col>6</xdr:col>
      <xdr:colOff>0</xdr:colOff>
      <xdr:row>44</xdr:row>
      <xdr:rowOff>165100</xdr:rowOff>
    </xdr:to>
    <xdr:cxnSp macro="">
      <xdr:nvCxnSpPr>
        <xdr:cNvPr id="71" name="直線コネクタ 70"/>
        <xdr:cNvCxnSpPr/>
      </xdr:nvCxnSpPr>
      <xdr:spPr>
        <a:xfrm>
          <a:off x="3225800" y="76686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65617</xdr:rowOff>
    </xdr:from>
    <xdr:to>
      <xdr:col>6</xdr:col>
      <xdr:colOff>50800</xdr:colOff>
      <xdr:row>41</xdr:row>
      <xdr:rowOff>167217</xdr:rowOff>
    </xdr:to>
    <xdr:sp macro="" textlink="">
      <xdr:nvSpPr>
        <xdr:cNvPr id="72" name="フローチャート : 判断 71"/>
        <xdr:cNvSpPr/>
      </xdr:nvSpPr>
      <xdr:spPr>
        <a:xfrm>
          <a:off x="4064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5944</xdr:rowOff>
    </xdr:from>
    <xdr:ext cx="736600" cy="259045"/>
    <xdr:sp macro="" textlink="">
      <xdr:nvSpPr>
        <xdr:cNvPr id="73" name="テキスト ボックス 72"/>
        <xdr:cNvSpPr txBox="1"/>
      </xdr:nvSpPr>
      <xdr:spPr>
        <a:xfrm>
          <a:off x="3733800" y="686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44450</xdr:rowOff>
    </xdr:from>
    <xdr:to>
      <xdr:col>4</xdr:col>
      <xdr:colOff>482600</xdr:colOff>
      <xdr:row>44</xdr:row>
      <xdr:rowOff>124883</xdr:rowOff>
    </xdr:to>
    <xdr:cxnSp macro="">
      <xdr:nvCxnSpPr>
        <xdr:cNvPr id="74" name="直線コネクタ 73"/>
        <xdr:cNvCxnSpPr/>
      </xdr:nvCxnSpPr>
      <xdr:spPr>
        <a:xfrm>
          <a:off x="2336800" y="758825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5" name="フローチャート : 判断 74"/>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6" name="テキスト ボックス 75"/>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0.37</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4233</xdr:rowOff>
    </xdr:from>
    <xdr:to>
      <xdr:col>3</xdr:col>
      <xdr:colOff>279400</xdr:colOff>
      <xdr:row>44</xdr:row>
      <xdr:rowOff>44450</xdr:rowOff>
    </xdr:to>
    <xdr:cxnSp macro="">
      <xdr:nvCxnSpPr>
        <xdr:cNvPr id="77" name="直線コネクタ 76"/>
        <xdr:cNvCxnSpPr/>
      </xdr:nvCxnSpPr>
      <xdr:spPr>
        <a:xfrm>
          <a:off x="1447800" y="75480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14817</xdr:rowOff>
    </xdr:from>
    <xdr:to>
      <xdr:col>3</xdr:col>
      <xdr:colOff>330200</xdr:colOff>
      <xdr:row>42</xdr:row>
      <xdr:rowOff>116417</xdr:rowOff>
    </xdr:to>
    <xdr:sp macro="" textlink="">
      <xdr:nvSpPr>
        <xdr:cNvPr id="78" name="フローチャート : 判断 77"/>
        <xdr:cNvSpPr/>
      </xdr:nvSpPr>
      <xdr:spPr>
        <a:xfrm>
          <a:off x="2286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126594</xdr:rowOff>
    </xdr:from>
    <xdr:ext cx="762000" cy="259045"/>
    <xdr:sp macro="" textlink="">
      <xdr:nvSpPr>
        <xdr:cNvPr id="79" name="テキスト ボックス 78"/>
        <xdr:cNvSpPr txBox="1"/>
      </xdr:nvSpPr>
      <xdr:spPr>
        <a:xfrm>
          <a:off x="1955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0.33</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65617</xdr:rowOff>
    </xdr:from>
    <xdr:to>
      <xdr:col>2</xdr:col>
      <xdr:colOff>127000</xdr:colOff>
      <xdr:row>41</xdr:row>
      <xdr:rowOff>167217</xdr:rowOff>
    </xdr:to>
    <xdr:sp macro="" textlink="">
      <xdr:nvSpPr>
        <xdr:cNvPr id="80" name="フローチャート : 判断 79"/>
        <xdr:cNvSpPr/>
      </xdr:nvSpPr>
      <xdr:spPr>
        <a:xfrm>
          <a:off x="1397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5944</xdr:rowOff>
    </xdr:from>
    <xdr:ext cx="762000" cy="259045"/>
    <xdr:sp macro="" textlink="">
      <xdr:nvSpPr>
        <xdr:cNvPr id="81" name="テキスト ボックス 80"/>
        <xdr:cNvSpPr txBox="1"/>
      </xdr:nvSpPr>
      <xdr:spPr>
        <a:xfrm>
          <a:off x="1066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74083</xdr:rowOff>
    </xdr:from>
    <xdr:to>
      <xdr:col>7</xdr:col>
      <xdr:colOff>203200</xdr:colOff>
      <xdr:row>45</xdr:row>
      <xdr:rowOff>4233</xdr:rowOff>
    </xdr:to>
    <xdr:sp macro="" textlink="">
      <xdr:nvSpPr>
        <xdr:cNvPr id="87" name="円/楕円 86"/>
        <xdr:cNvSpPr/>
      </xdr:nvSpPr>
      <xdr:spPr>
        <a:xfrm>
          <a:off x="49022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141410</xdr:rowOff>
    </xdr:from>
    <xdr:ext cx="762000" cy="259045"/>
    <xdr:sp macro="" textlink="">
      <xdr:nvSpPr>
        <xdr:cNvPr id="88" name="財政力該当値テキスト"/>
        <xdr:cNvSpPr txBox="1"/>
      </xdr:nvSpPr>
      <xdr:spPr>
        <a:xfrm>
          <a:off x="5041900" y="7513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114300</xdr:rowOff>
    </xdr:from>
    <xdr:to>
      <xdr:col>6</xdr:col>
      <xdr:colOff>50800</xdr:colOff>
      <xdr:row>45</xdr:row>
      <xdr:rowOff>44450</xdr:rowOff>
    </xdr:to>
    <xdr:sp macro="" textlink="">
      <xdr:nvSpPr>
        <xdr:cNvPr id="89" name="円/楕円 88"/>
        <xdr:cNvSpPr/>
      </xdr:nvSpPr>
      <xdr:spPr>
        <a:xfrm>
          <a:off x="4064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29227</xdr:rowOff>
    </xdr:from>
    <xdr:ext cx="736600" cy="259045"/>
    <xdr:sp macro="" textlink="">
      <xdr:nvSpPr>
        <xdr:cNvPr id="90" name="テキスト ボックス 89"/>
        <xdr:cNvSpPr txBox="1"/>
      </xdr:nvSpPr>
      <xdr:spPr>
        <a:xfrm>
          <a:off x="3733800" y="774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74083</xdr:rowOff>
    </xdr:from>
    <xdr:to>
      <xdr:col>4</xdr:col>
      <xdr:colOff>533400</xdr:colOff>
      <xdr:row>45</xdr:row>
      <xdr:rowOff>4233</xdr:rowOff>
    </xdr:to>
    <xdr:sp macro="" textlink="">
      <xdr:nvSpPr>
        <xdr:cNvPr id="91" name="円/楕円 90"/>
        <xdr:cNvSpPr/>
      </xdr:nvSpPr>
      <xdr:spPr>
        <a:xfrm>
          <a:off x="3175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160460</xdr:rowOff>
    </xdr:from>
    <xdr:ext cx="762000" cy="259045"/>
    <xdr:sp macro="" textlink="">
      <xdr:nvSpPr>
        <xdr:cNvPr id="92" name="テキスト ボックス 91"/>
        <xdr:cNvSpPr txBox="1"/>
      </xdr:nvSpPr>
      <xdr:spPr>
        <a:xfrm>
          <a:off x="2844800" y="770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3" name="円/楕円 92"/>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94" name="テキスト ボックス 93"/>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124883</xdr:rowOff>
    </xdr:from>
    <xdr:to>
      <xdr:col>2</xdr:col>
      <xdr:colOff>127000</xdr:colOff>
      <xdr:row>44</xdr:row>
      <xdr:rowOff>55033</xdr:rowOff>
    </xdr:to>
    <xdr:sp macro="" textlink="">
      <xdr:nvSpPr>
        <xdr:cNvPr id="95" name="円/楕円 94"/>
        <xdr:cNvSpPr/>
      </xdr:nvSpPr>
      <xdr:spPr>
        <a:xfrm>
          <a:off x="1397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39810</xdr:rowOff>
    </xdr:from>
    <xdr:ext cx="762000" cy="259045"/>
    <xdr:sp macro="" textlink="">
      <xdr:nvSpPr>
        <xdr:cNvPr id="96" name="テキスト ボックス 95"/>
        <xdr:cNvSpPr txBox="1"/>
      </xdr:nvSpPr>
      <xdr:spPr>
        <a:xfrm>
          <a:off x="1066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24</a:t>
          </a:r>
          <a:r>
            <a:rPr lang="ja-JP" altLang="ja-JP" sz="1100" b="0" i="0" baseline="0">
              <a:solidFill>
                <a:sysClr val="windowText" lastClr="000000"/>
              </a:solidFill>
              <a:effectLst/>
              <a:latin typeface="+mn-lt"/>
              <a:ea typeface="+mn-ea"/>
              <a:cs typeface="+mn-cs"/>
            </a:rPr>
            <a:t>年度</a:t>
          </a:r>
          <a:r>
            <a:rPr lang="ja-JP" altLang="en-US" sz="1100" b="0" i="0" baseline="0">
              <a:solidFill>
                <a:sysClr val="windowText" lastClr="000000"/>
              </a:solidFill>
              <a:effectLst/>
              <a:latin typeface="+mn-lt"/>
              <a:ea typeface="+mn-ea"/>
              <a:cs typeface="+mn-cs"/>
            </a:rPr>
            <a:t>の</a:t>
          </a:r>
          <a:r>
            <a:rPr lang="en-US" altLang="ja-JP" sz="1100" b="0" i="0" baseline="0">
              <a:solidFill>
                <a:sysClr val="windowText" lastClr="000000"/>
              </a:solidFill>
              <a:effectLst/>
              <a:latin typeface="+mn-lt"/>
              <a:ea typeface="+mn-ea"/>
              <a:cs typeface="+mn-cs"/>
            </a:rPr>
            <a:t>89.2</a:t>
          </a:r>
          <a:r>
            <a:rPr lang="ja-JP"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と比較して</a:t>
          </a:r>
          <a:r>
            <a:rPr lang="en-US" altLang="ja-JP" sz="1100" b="0" i="0" baseline="0">
              <a:solidFill>
                <a:sysClr val="windowText" lastClr="000000"/>
              </a:solidFill>
              <a:effectLst/>
              <a:latin typeface="+mn-lt"/>
              <a:ea typeface="+mn-ea"/>
              <a:cs typeface="+mn-cs"/>
            </a:rPr>
            <a:t>4.2</a:t>
          </a:r>
          <a:r>
            <a:rPr lang="ja-JP" altLang="en-US" sz="1100" b="0" i="0" baseline="0">
              <a:solidFill>
                <a:sysClr val="windowText" lastClr="000000"/>
              </a:solidFill>
              <a:effectLst/>
              <a:latin typeface="+mn-lt"/>
              <a:ea typeface="+mn-ea"/>
              <a:cs typeface="+mn-cs"/>
            </a:rPr>
            <a:t>％低下した。</a:t>
          </a:r>
          <a:endParaRPr lang="en-US" altLang="ja-JP" sz="1100" b="0" i="0" baseline="0">
            <a:solidFill>
              <a:sysClr val="windowText" lastClr="000000"/>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主な要因としては、</a:t>
          </a:r>
          <a:r>
            <a:rPr lang="ja-JP" altLang="ja-JP" sz="1100" b="0" i="0" baseline="0">
              <a:solidFill>
                <a:sysClr val="windowText" lastClr="000000"/>
              </a:solidFill>
              <a:effectLst/>
              <a:latin typeface="+mn-lt"/>
              <a:ea typeface="+mn-ea"/>
              <a:cs typeface="+mn-cs"/>
            </a:rPr>
            <a:t>退職不補充による人件費の</a:t>
          </a:r>
          <a:r>
            <a:rPr lang="ja-JP" altLang="en-US" sz="1100" b="0" i="0" baseline="0">
              <a:solidFill>
                <a:sysClr val="windowText" lastClr="000000"/>
              </a:solidFill>
              <a:effectLst/>
              <a:latin typeface="+mn-lt"/>
              <a:ea typeface="+mn-ea"/>
              <a:cs typeface="+mn-cs"/>
            </a:rPr>
            <a:t>減（</a:t>
          </a:r>
          <a:r>
            <a:rPr lang="ja-JP" altLang="ja-JP" sz="1100" b="0" i="0" baseline="0">
              <a:solidFill>
                <a:schemeClr val="dk1"/>
              </a:solidFill>
              <a:effectLst/>
              <a:latin typeface="+mn-lt"/>
              <a:ea typeface="+mn-ea"/>
              <a:cs typeface="+mn-cs"/>
            </a:rPr>
            <a:t>前年度比</a:t>
          </a:r>
          <a:r>
            <a:rPr lang="ja-JP" altLang="en-US"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mn-lt"/>
              <a:ea typeface="+mn-ea"/>
              <a:cs typeface="+mn-cs"/>
            </a:rPr>
            <a:t>93,155</a:t>
          </a:r>
          <a:r>
            <a:rPr lang="ja-JP" altLang="en-US" sz="1100" b="0" i="0" baseline="0">
              <a:solidFill>
                <a:sysClr val="windowText" lastClr="000000"/>
              </a:solidFill>
              <a:effectLst/>
              <a:latin typeface="+mn-lt"/>
              <a:ea typeface="+mn-ea"/>
              <a:cs typeface="+mn-cs"/>
            </a:rPr>
            <a:t>千円）や</a:t>
          </a:r>
          <a:r>
            <a:rPr lang="ja-JP" altLang="ja-JP" sz="1100" b="0" i="0" baseline="0">
              <a:solidFill>
                <a:sysClr val="windowText" lastClr="000000"/>
              </a:solidFill>
              <a:effectLst/>
              <a:latin typeface="+mn-lt"/>
              <a:ea typeface="+mn-ea"/>
              <a:cs typeface="+mn-cs"/>
            </a:rPr>
            <a:t>地方債発行の抑制</a:t>
          </a:r>
          <a:r>
            <a:rPr lang="ja-JP" altLang="en-US" sz="1100" b="0" i="0" baseline="0">
              <a:solidFill>
                <a:sysClr val="windowText" lastClr="000000"/>
              </a:solidFill>
              <a:effectLst/>
              <a:latin typeface="+mn-lt"/>
              <a:ea typeface="+mn-ea"/>
              <a:cs typeface="+mn-cs"/>
            </a:rPr>
            <a:t>に伴う公債費の減（</a:t>
          </a:r>
          <a:r>
            <a:rPr lang="ja-JP" altLang="ja-JP" sz="1100" b="0" i="0" baseline="0">
              <a:solidFill>
                <a:schemeClr val="dk1"/>
              </a:solidFill>
              <a:effectLst/>
              <a:latin typeface="+mn-lt"/>
              <a:ea typeface="+mn-ea"/>
              <a:cs typeface="+mn-cs"/>
            </a:rPr>
            <a:t>前年度比</a:t>
          </a:r>
          <a:r>
            <a:rPr lang="ja-JP" altLang="en-US"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mn-lt"/>
              <a:ea typeface="+mn-ea"/>
              <a:cs typeface="+mn-cs"/>
            </a:rPr>
            <a:t>216,249</a:t>
          </a:r>
          <a:r>
            <a:rPr lang="ja-JP" altLang="en-US" sz="1100" b="0" i="0" baseline="0">
              <a:solidFill>
                <a:sysClr val="windowText" lastClr="000000"/>
              </a:solidFill>
              <a:effectLst/>
              <a:latin typeface="+mn-lt"/>
              <a:ea typeface="+mn-ea"/>
              <a:cs typeface="+mn-cs"/>
            </a:rPr>
            <a:t>千円）が挙げられる。</a:t>
          </a:r>
          <a:endParaRPr lang="en-US" altLang="ja-JP" sz="1100" b="0" i="0" baseline="0">
            <a:solidFill>
              <a:sysClr val="windowText" lastClr="000000"/>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今後は</a:t>
          </a:r>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老朽化した施設の建替え等によ</a:t>
          </a:r>
          <a:r>
            <a:rPr lang="ja-JP" altLang="en-US" sz="1100" b="0" i="0" baseline="0">
              <a:solidFill>
                <a:sysClr val="windowText" lastClr="000000"/>
              </a:solidFill>
              <a:effectLst/>
              <a:latin typeface="+mn-lt"/>
              <a:ea typeface="+mn-ea"/>
              <a:cs typeface="+mn-cs"/>
            </a:rPr>
            <a:t>る公債費の増加に加え、</a:t>
          </a:r>
          <a:r>
            <a:rPr lang="ja-JP" altLang="ja-JP" sz="1100" b="0" i="0" baseline="0">
              <a:solidFill>
                <a:sysClr val="windowText" lastClr="000000"/>
              </a:solidFill>
              <a:effectLst/>
              <a:latin typeface="+mn-lt"/>
              <a:ea typeface="+mn-ea"/>
              <a:cs typeface="+mn-cs"/>
            </a:rPr>
            <a:t>退職者不補充等による人件費の抑制</a:t>
          </a:r>
          <a:r>
            <a:rPr lang="ja-JP" altLang="en-US" sz="1100" b="0" i="0" baseline="0">
              <a:solidFill>
                <a:sysClr val="windowText" lastClr="000000"/>
              </a:solidFill>
              <a:effectLst/>
              <a:latin typeface="+mn-lt"/>
              <a:ea typeface="+mn-ea"/>
              <a:cs typeface="+mn-cs"/>
            </a:rPr>
            <a:t>にも限界があり</a:t>
          </a:r>
          <a:r>
            <a:rPr lang="ja-JP" altLang="ja-JP" sz="1100" b="0" i="0" baseline="0">
              <a:solidFill>
                <a:sysClr val="windowText" lastClr="000000"/>
              </a:solidFill>
              <a:effectLst/>
              <a:latin typeface="+mn-lt"/>
              <a:ea typeface="+mn-ea"/>
              <a:cs typeface="+mn-cs"/>
            </a:rPr>
            <a:t>大きな減少は見込めないが、合併特例措置の縮減・終了も見据え、</a:t>
          </a:r>
          <a:r>
            <a:rPr lang="ja-JP" altLang="en-US" sz="1100" b="0" i="0" baseline="0">
              <a:solidFill>
                <a:sysClr val="windowText" lastClr="000000"/>
              </a:solidFill>
              <a:effectLst/>
              <a:latin typeface="+mn-lt"/>
              <a:ea typeface="+mn-ea"/>
              <a:cs typeface="+mn-cs"/>
            </a:rPr>
            <a:t>集中と選択、スクラップ・アンド・ビルドを進め、</a:t>
          </a:r>
          <a:r>
            <a:rPr lang="ja-JP" altLang="ja-JP" sz="1100" b="0" i="0" baseline="0">
              <a:solidFill>
                <a:sysClr val="windowText" lastClr="000000"/>
              </a:solidFill>
              <a:effectLst/>
              <a:latin typeface="+mn-lt"/>
              <a:ea typeface="+mn-ea"/>
              <a:cs typeface="+mn-cs"/>
            </a:rPr>
            <a:t>更なる経費節減に努める。</a:t>
          </a:r>
          <a:endParaRPr lang="ja-JP" altLang="ja-JP" sz="1400">
            <a:solidFill>
              <a:sysClr val="windowText" lastClr="000000"/>
            </a:solidFill>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149981</xdr:rowOff>
    </xdr:from>
    <xdr:to>
      <xdr:col>7</xdr:col>
      <xdr:colOff>152400</xdr:colOff>
      <xdr:row>67</xdr:row>
      <xdr:rowOff>77712</xdr:rowOff>
    </xdr:to>
    <xdr:cxnSp macro="">
      <xdr:nvCxnSpPr>
        <xdr:cNvPr id="128" name="直線コネクタ 127"/>
        <xdr:cNvCxnSpPr/>
      </xdr:nvCxnSpPr>
      <xdr:spPr>
        <a:xfrm flipV="1">
          <a:off x="4953000" y="10094081"/>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49789</xdr:rowOff>
    </xdr:from>
    <xdr:ext cx="762000" cy="259045"/>
    <xdr:sp macro="" textlink="">
      <xdr:nvSpPr>
        <xdr:cNvPr id="129" name="財政構造の弾力性最小値テキスト"/>
        <xdr:cNvSpPr txBox="1"/>
      </xdr:nvSpPr>
      <xdr:spPr>
        <a:xfrm>
          <a:off x="5041900" y="11536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92.2</a:t>
          </a:r>
          <a:endParaRPr kumimoji="1" lang="ja-JP" altLang="en-US" sz="1000" b="1">
            <a:latin typeface="ＭＳ Ｐゴシック"/>
          </a:endParaRPr>
        </a:p>
      </xdr:txBody>
    </xdr:sp>
    <xdr:clientData/>
  </xdr:oneCellAnchor>
  <xdr:twoCellAnchor>
    <xdr:from>
      <xdr:col>7</xdr:col>
      <xdr:colOff>63500</xdr:colOff>
      <xdr:row>67</xdr:row>
      <xdr:rowOff>77712</xdr:rowOff>
    </xdr:from>
    <xdr:to>
      <xdr:col>7</xdr:col>
      <xdr:colOff>241300</xdr:colOff>
      <xdr:row>67</xdr:row>
      <xdr:rowOff>77712</xdr:rowOff>
    </xdr:to>
    <xdr:cxnSp macro="">
      <xdr:nvCxnSpPr>
        <xdr:cNvPr id="130" name="直線コネクタ 129"/>
        <xdr:cNvCxnSpPr/>
      </xdr:nvCxnSpPr>
      <xdr:spPr>
        <a:xfrm>
          <a:off x="4864100" y="115648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64908</xdr:rowOff>
    </xdr:from>
    <xdr:ext cx="762000" cy="259045"/>
    <xdr:sp macro="" textlink="">
      <xdr:nvSpPr>
        <xdr:cNvPr id="131" name="財政構造の弾力性最大値テキスト"/>
        <xdr:cNvSpPr txBox="1"/>
      </xdr:nvSpPr>
      <xdr:spPr>
        <a:xfrm>
          <a:off x="5041900" y="9837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7</xdr:col>
      <xdr:colOff>63500</xdr:colOff>
      <xdr:row>58</xdr:row>
      <xdr:rowOff>149981</xdr:rowOff>
    </xdr:from>
    <xdr:to>
      <xdr:col>7</xdr:col>
      <xdr:colOff>241300</xdr:colOff>
      <xdr:row>58</xdr:row>
      <xdr:rowOff>149981</xdr:rowOff>
    </xdr:to>
    <xdr:cxnSp macro="">
      <xdr:nvCxnSpPr>
        <xdr:cNvPr id="132" name="直線コネクタ 131"/>
        <xdr:cNvCxnSpPr/>
      </xdr:nvCxnSpPr>
      <xdr:spPr>
        <a:xfrm>
          <a:off x="4864100" y="10094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107648</xdr:rowOff>
    </xdr:from>
    <xdr:to>
      <xdr:col>7</xdr:col>
      <xdr:colOff>152400</xdr:colOff>
      <xdr:row>65</xdr:row>
      <xdr:rowOff>75898</xdr:rowOff>
    </xdr:to>
    <xdr:cxnSp macro="">
      <xdr:nvCxnSpPr>
        <xdr:cNvPr id="133" name="直線コネクタ 132"/>
        <xdr:cNvCxnSpPr/>
      </xdr:nvCxnSpPr>
      <xdr:spPr>
        <a:xfrm flipV="1">
          <a:off x="4114800" y="10737548"/>
          <a:ext cx="838200" cy="482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86377</xdr:rowOff>
    </xdr:from>
    <xdr:ext cx="762000" cy="259045"/>
    <xdr:sp macro="" textlink="">
      <xdr:nvSpPr>
        <xdr:cNvPr id="134" name="財政構造の弾力性平均値テキスト"/>
        <xdr:cNvSpPr txBox="1"/>
      </xdr:nvSpPr>
      <xdr:spPr>
        <a:xfrm>
          <a:off x="5041900" y="1071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5" name="フローチャート : 判断 134"/>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109462</xdr:rowOff>
    </xdr:from>
    <xdr:to>
      <xdr:col>6</xdr:col>
      <xdr:colOff>0</xdr:colOff>
      <xdr:row>65</xdr:row>
      <xdr:rowOff>75898</xdr:rowOff>
    </xdr:to>
    <xdr:cxnSp macro="">
      <xdr:nvCxnSpPr>
        <xdr:cNvPr id="136" name="直線コネクタ 135"/>
        <xdr:cNvCxnSpPr/>
      </xdr:nvCxnSpPr>
      <xdr:spPr>
        <a:xfrm>
          <a:off x="3225800" y="11082262"/>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57755</xdr:rowOff>
    </xdr:from>
    <xdr:to>
      <xdr:col>6</xdr:col>
      <xdr:colOff>50800</xdr:colOff>
      <xdr:row>63</xdr:row>
      <xdr:rowOff>159355</xdr:rowOff>
    </xdr:to>
    <xdr:sp macro="" textlink="">
      <xdr:nvSpPr>
        <xdr:cNvPr id="137" name="フローチャート : 判断 136"/>
        <xdr:cNvSpPr/>
      </xdr:nvSpPr>
      <xdr:spPr>
        <a:xfrm>
          <a:off x="4064000" y="1085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169532</xdr:rowOff>
    </xdr:from>
    <xdr:ext cx="736600" cy="259045"/>
    <xdr:sp macro="" textlink="">
      <xdr:nvSpPr>
        <xdr:cNvPr id="138" name="テキスト ボックス 137"/>
        <xdr:cNvSpPr txBox="1"/>
      </xdr:nvSpPr>
      <xdr:spPr>
        <a:xfrm>
          <a:off x="3733800" y="106279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86.5</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74083</xdr:rowOff>
    </xdr:from>
    <xdr:to>
      <xdr:col>4</xdr:col>
      <xdr:colOff>482600</xdr:colOff>
      <xdr:row>64</xdr:row>
      <xdr:rowOff>109462</xdr:rowOff>
    </xdr:to>
    <xdr:cxnSp macro="">
      <xdr:nvCxnSpPr>
        <xdr:cNvPr id="139" name="直線コネクタ 138"/>
        <xdr:cNvCxnSpPr/>
      </xdr:nvCxnSpPr>
      <xdr:spPr>
        <a:xfrm>
          <a:off x="2336800" y="10875433"/>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23283</xdr:rowOff>
    </xdr:from>
    <xdr:to>
      <xdr:col>4</xdr:col>
      <xdr:colOff>533400</xdr:colOff>
      <xdr:row>63</xdr:row>
      <xdr:rowOff>124883</xdr:rowOff>
    </xdr:to>
    <xdr:sp macro="" textlink="">
      <xdr:nvSpPr>
        <xdr:cNvPr id="140" name="フローチャート : 判断 139"/>
        <xdr:cNvSpPr/>
      </xdr:nvSpPr>
      <xdr:spPr>
        <a:xfrm>
          <a:off x="3175000" y="1082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135060</xdr:rowOff>
    </xdr:from>
    <xdr:ext cx="762000" cy="259045"/>
    <xdr:sp macro="" textlink="">
      <xdr:nvSpPr>
        <xdr:cNvPr id="141" name="テキスト ボックス 140"/>
        <xdr:cNvSpPr txBox="1"/>
      </xdr:nvSpPr>
      <xdr:spPr>
        <a:xfrm>
          <a:off x="2844800" y="1059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74083</xdr:rowOff>
    </xdr:from>
    <xdr:to>
      <xdr:col>3</xdr:col>
      <xdr:colOff>279400</xdr:colOff>
      <xdr:row>65</xdr:row>
      <xdr:rowOff>110369</xdr:rowOff>
    </xdr:to>
    <xdr:cxnSp macro="">
      <xdr:nvCxnSpPr>
        <xdr:cNvPr id="142" name="直線コネクタ 141"/>
        <xdr:cNvCxnSpPr/>
      </xdr:nvCxnSpPr>
      <xdr:spPr>
        <a:xfrm flipV="1">
          <a:off x="1447800" y="10875433"/>
          <a:ext cx="889000" cy="379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10885</xdr:rowOff>
    </xdr:from>
    <xdr:to>
      <xdr:col>3</xdr:col>
      <xdr:colOff>330200</xdr:colOff>
      <xdr:row>62</xdr:row>
      <xdr:rowOff>112485</xdr:rowOff>
    </xdr:to>
    <xdr:sp macro="" textlink="">
      <xdr:nvSpPr>
        <xdr:cNvPr id="143" name="フローチャート : 判断 142"/>
        <xdr:cNvSpPr/>
      </xdr:nvSpPr>
      <xdr:spPr>
        <a:xfrm>
          <a:off x="2286000" y="10640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122662</xdr:rowOff>
    </xdr:from>
    <xdr:ext cx="762000" cy="259045"/>
    <xdr:sp macro="" textlink="">
      <xdr:nvSpPr>
        <xdr:cNvPr id="144" name="テキスト ボックス 143"/>
        <xdr:cNvSpPr txBox="1"/>
      </xdr:nvSpPr>
      <xdr:spPr>
        <a:xfrm>
          <a:off x="1955800" y="10409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2</xdr:col>
      <xdr:colOff>25400</xdr:colOff>
      <xdr:row>65</xdr:row>
      <xdr:rowOff>59569</xdr:rowOff>
    </xdr:from>
    <xdr:to>
      <xdr:col>2</xdr:col>
      <xdr:colOff>127000</xdr:colOff>
      <xdr:row>65</xdr:row>
      <xdr:rowOff>161169</xdr:rowOff>
    </xdr:to>
    <xdr:sp macro="" textlink="">
      <xdr:nvSpPr>
        <xdr:cNvPr id="145" name="フローチャート : 判断 144"/>
        <xdr:cNvSpPr/>
      </xdr:nvSpPr>
      <xdr:spPr>
        <a:xfrm>
          <a:off x="1397000" y="1120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171346</xdr:rowOff>
    </xdr:from>
    <xdr:ext cx="762000" cy="259045"/>
    <xdr:sp macro="" textlink="">
      <xdr:nvSpPr>
        <xdr:cNvPr id="146" name="テキスト ボックス 145"/>
        <xdr:cNvSpPr txBox="1"/>
      </xdr:nvSpPr>
      <xdr:spPr>
        <a:xfrm>
          <a:off x="1066800" y="1097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56848</xdr:rowOff>
    </xdr:from>
    <xdr:to>
      <xdr:col>7</xdr:col>
      <xdr:colOff>203200</xdr:colOff>
      <xdr:row>62</xdr:row>
      <xdr:rowOff>158448</xdr:rowOff>
    </xdr:to>
    <xdr:sp macro="" textlink="">
      <xdr:nvSpPr>
        <xdr:cNvPr id="152" name="円/楕円 151"/>
        <xdr:cNvSpPr/>
      </xdr:nvSpPr>
      <xdr:spPr>
        <a:xfrm>
          <a:off x="4902200" y="1068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73375</xdr:rowOff>
    </xdr:from>
    <xdr:ext cx="762000" cy="259045"/>
    <xdr:sp macro="" textlink="">
      <xdr:nvSpPr>
        <xdr:cNvPr id="153" name="財政構造の弾力性該当値テキスト"/>
        <xdr:cNvSpPr txBox="1"/>
      </xdr:nvSpPr>
      <xdr:spPr>
        <a:xfrm>
          <a:off x="5041900" y="10531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25098</xdr:rowOff>
    </xdr:from>
    <xdr:to>
      <xdr:col>6</xdr:col>
      <xdr:colOff>50800</xdr:colOff>
      <xdr:row>65</xdr:row>
      <xdr:rowOff>126698</xdr:rowOff>
    </xdr:to>
    <xdr:sp macro="" textlink="">
      <xdr:nvSpPr>
        <xdr:cNvPr id="154" name="円/楕円 153"/>
        <xdr:cNvSpPr/>
      </xdr:nvSpPr>
      <xdr:spPr>
        <a:xfrm>
          <a:off x="4064000" y="11169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111475</xdr:rowOff>
    </xdr:from>
    <xdr:ext cx="736600" cy="259045"/>
    <xdr:sp macro="" textlink="">
      <xdr:nvSpPr>
        <xdr:cNvPr id="155" name="テキスト ボックス 154"/>
        <xdr:cNvSpPr txBox="1"/>
      </xdr:nvSpPr>
      <xdr:spPr>
        <a:xfrm>
          <a:off x="3733800" y="11255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58662</xdr:rowOff>
    </xdr:from>
    <xdr:to>
      <xdr:col>4</xdr:col>
      <xdr:colOff>533400</xdr:colOff>
      <xdr:row>64</xdr:row>
      <xdr:rowOff>160262</xdr:rowOff>
    </xdr:to>
    <xdr:sp macro="" textlink="">
      <xdr:nvSpPr>
        <xdr:cNvPr id="156" name="円/楕円 155"/>
        <xdr:cNvSpPr/>
      </xdr:nvSpPr>
      <xdr:spPr>
        <a:xfrm>
          <a:off x="3175000" y="1103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145039</xdr:rowOff>
    </xdr:from>
    <xdr:ext cx="762000" cy="259045"/>
    <xdr:sp macro="" textlink="">
      <xdr:nvSpPr>
        <xdr:cNvPr id="157" name="テキスト ボックス 156"/>
        <xdr:cNvSpPr txBox="1"/>
      </xdr:nvSpPr>
      <xdr:spPr>
        <a:xfrm>
          <a:off x="2844800" y="11117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23283</xdr:rowOff>
    </xdr:from>
    <xdr:to>
      <xdr:col>3</xdr:col>
      <xdr:colOff>330200</xdr:colOff>
      <xdr:row>63</xdr:row>
      <xdr:rowOff>124883</xdr:rowOff>
    </xdr:to>
    <xdr:sp macro="" textlink="">
      <xdr:nvSpPr>
        <xdr:cNvPr id="158" name="円/楕円 157"/>
        <xdr:cNvSpPr/>
      </xdr:nvSpPr>
      <xdr:spPr>
        <a:xfrm>
          <a:off x="22860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109660</xdr:rowOff>
    </xdr:from>
    <xdr:ext cx="762000" cy="259045"/>
    <xdr:sp macro="" textlink="">
      <xdr:nvSpPr>
        <xdr:cNvPr id="159" name="テキスト ボックス 158"/>
        <xdr:cNvSpPr txBox="1"/>
      </xdr:nvSpPr>
      <xdr:spPr>
        <a:xfrm>
          <a:off x="1955800" y="1091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59569</xdr:rowOff>
    </xdr:from>
    <xdr:to>
      <xdr:col>2</xdr:col>
      <xdr:colOff>127000</xdr:colOff>
      <xdr:row>65</xdr:row>
      <xdr:rowOff>161169</xdr:rowOff>
    </xdr:to>
    <xdr:sp macro="" textlink="">
      <xdr:nvSpPr>
        <xdr:cNvPr id="160" name="円/楕円 159"/>
        <xdr:cNvSpPr/>
      </xdr:nvSpPr>
      <xdr:spPr>
        <a:xfrm>
          <a:off x="1397000" y="1120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145946</xdr:rowOff>
    </xdr:from>
    <xdr:ext cx="762000" cy="259045"/>
    <xdr:sp macro="" textlink="">
      <xdr:nvSpPr>
        <xdr:cNvPr id="161" name="テキスト ボックス 160"/>
        <xdr:cNvSpPr txBox="1"/>
      </xdr:nvSpPr>
      <xdr:spPr>
        <a:xfrm>
          <a:off x="1066800" y="1129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[203,984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類似団体、全国及び愛媛県平均と比較しても最も多い（人口</a:t>
          </a:r>
          <a:r>
            <a:rPr lang="en-US" altLang="ja-JP" sz="1100" b="0" i="0" baseline="0">
              <a:solidFill>
                <a:sysClr val="windowText" lastClr="000000"/>
              </a:solidFill>
              <a:effectLst/>
              <a:latin typeface="+mn-lt"/>
              <a:ea typeface="+mn-ea"/>
              <a:cs typeface="+mn-cs"/>
            </a:rPr>
            <a:t>1</a:t>
          </a:r>
          <a:r>
            <a:rPr lang="ja-JP" altLang="ja-JP" sz="1100" b="0" i="0" baseline="0">
              <a:solidFill>
                <a:sysClr val="windowText" lastClr="000000"/>
              </a:solidFill>
              <a:effectLst/>
              <a:latin typeface="+mn-lt"/>
              <a:ea typeface="+mn-ea"/>
              <a:cs typeface="+mn-cs"/>
            </a:rPr>
            <a:t>人当たり</a:t>
          </a:r>
          <a:r>
            <a:rPr lang="en-US" altLang="ja-JP" sz="1100" b="0" i="0" baseline="0">
              <a:solidFill>
                <a:sysClr val="windowText" lastClr="000000"/>
              </a:solidFill>
              <a:effectLst/>
              <a:latin typeface="+mn-lt"/>
              <a:ea typeface="+mn-ea"/>
              <a:cs typeface="+mn-cs"/>
            </a:rPr>
            <a:t>203,984</a:t>
          </a:r>
          <a:r>
            <a:rPr lang="ja-JP" altLang="ja-JP" sz="1100" b="0" i="0" baseline="0">
              <a:solidFill>
                <a:sysClr val="windowText" lastClr="000000"/>
              </a:solidFill>
              <a:effectLst/>
              <a:latin typeface="+mn-lt"/>
              <a:ea typeface="+mn-ea"/>
              <a:cs typeface="+mn-cs"/>
            </a:rPr>
            <a:t>円）となっている。主な要因としては、町村合併に伴い一部事務組合から引き継いだ職員の増加に伴う人件費や、その施設の維持管理費などによるものである。現在も職員の定員適正化、施設の統廃合や指定管理者制度の導入にも積極的に取り組んでいるが、今後も更なる定員の適正化や維持管理費等の経費節減に努める必要がある。</a:t>
          </a:r>
          <a:endParaRPr lang="ja-JP" altLang="ja-JP" sz="1400">
            <a:solidFill>
              <a:sysClr val="windowText" lastClr="000000"/>
            </a:solidFill>
            <a:effectLst/>
          </a:endParaRPr>
        </a:p>
        <a:p>
          <a:endParaRPr kumimoji="1" lang="ja-JP" altLang="en-US" sz="1300">
            <a:solidFill>
              <a:sysClr val="windowText" lastClr="000000"/>
            </a:solidFill>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41983</xdr:rowOff>
    </xdr:from>
    <xdr:to>
      <xdr:col>7</xdr:col>
      <xdr:colOff>152400</xdr:colOff>
      <xdr:row>89</xdr:row>
      <xdr:rowOff>69636</xdr:rowOff>
    </xdr:to>
    <xdr:cxnSp macro="">
      <xdr:nvCxnSpPr>
        <xdr:cNvPr id="191" name="直線コネクタ 190"/>
        <xdr:cNvCxnSpPr/>
      </xdr:nvCxnSpPr>
      <xdr:spPr>
        <a:xfrm flipV="1">
          <a:off x="4953000" y="13757983"/>
          <a:ext cx="0" cy="157070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41713</xdr:rowOff>
    </xdr:from>
    <xdr:ext cx="762000" cy="259045"/>
    <xdr:sp macro="" textlink="">
      <xdr:nvSpPr>
        <xdr:cNvPr id="192" name="人件費・物件費等の状況最小値テキスト"/>
        <xdr:cNvSpPr txBox="1"/>
      </xdr:nvSpPr>
      <xdr:spPr>
        <a:xfrm>
          <a:off x="5041900" y="15300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203,984</a:t>
          </a:r>
          <a:endParaRPr kumimoji="1" lang="ja-JP" altLang="en-US" sz="1000" b="1">
            <a:latin typeface="ＭＳ Ｐゴシック"/>
          </a:endParaRPr>
        </a:p>
      </xdr:txBody>
    </xdr:sp>
    <xdr:clientData/>
  </xdr:oneCellAnchor>
  <xdr:twoCellAnchor>
    <xdr:from>
      <xdr:col>7</xdr:col>
      <xdr:colOff>63500</xdr:colOff>
      <xdr:row>89</xdr:row>
      <xdr:rowOff>69636</xdr:rowOff>
    </xdr:from>
    <xdr:to>
      <xdr:col>7</xdr:col>
      <xdr:colOff>241300</xdr:colOff>
      <xdr:row>89</xdr:row>
      <xdr:rowOff>69636</xdr:rowOff>
    </xdr:to>
    <xdr:cxnSp macro="">
      <xdr:nvCxnSpPr>
        <xdr:cNvPr id="193" name="直線コネクタ 192"/>
        <xdr:cNvCxnSpPr/>
      </xdr:nvCxnSpPr>
      <xdr:spPr>
        <a:xfrm>
          <a:off x="4864100" y="15328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128360</xdr:rowOff>
    </xdr:from>
    <xdr:ext cx="762000" cy="259045"/>
    <xdr:sp macro="" textlink="">
      <xdr:nvSpPr>
        <xdr:cNvPr id="194" name="人件費・物件費等の状況最大値テキスト"/>
        <xdr:cNvSpPr txBox="1"/>
      </xdr:nvSpPr>
      <xdr:spPr>
        <a:xfrm>
          <a:off x="5041900" y="1350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86,816</a:t>
          </a:r>
          <a:endParaRPr kumimoji="1" lang="ja-JP" altLang="en-US" sz="1000" b="1">
            <a:latin typeface="ＭＳ Ｐゴシック"/>
          </a:endParaRPr>
        </a:p>
      </xdr:txBody>
    </xdr:sp>
    <xdr:clientData/>
  </xdr:oneCellAnchor>
  <xdr:twoCellAnchor>
    <xdr:from>
      <xdr:col>7</xdr:col>
      <xdr:colOff>63500</xdr:colOff>
      <xdr:row>80</xdr:row>
      <xdr:rowOff>41983</xdr:rowOff>
    </xdr:from>
    <xdr:to>
      <xdr:col>7</xdr:col>
      <xdr:colOff>241300</xdr:colOff>
      <xdr:row>80</xdr:row>
      <xdr:rowOff>41983</xdr:rowOff>
    </xdr:to>
    <xdr:cxnSp macro="">
      <xdr:nvCxnSpPr>
        <xdr:cNvPr id="195" name="直線コネクタ 194"/>
        <xdr:cNvCxnSpPr/>
      </xdr:nvCxnSpPr>
      <xdr:spPr>
        <a:xfrm>
          <a:off x="4864100" y="137579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89</xdr:row>
      <xdr:rowOff>69636</xdr:rowOff>
    </xdr:from>
    <xdr:to>
      <xdr:col>7</xdr:col>
      <xdr:colOff>152400</xdr:colOff>
      <xdr:row>89</xdr:row>
      <xdr:rowOff>72827</xdr:rowOff>
    </xdr:to>
    <xdr:cxnSp macro="">
      <xdr:nvCxnSpPr>
        <xdr:cNvPr id="196" name="直線コネクタ 195"/>
        <xdr:cNvCxnSpPr/>
      </xdr:nvCxnSpPr>
      <xdr:spPr>
        <a:xfrm flipV="1">
          <a:off x="4114800" y="15328686"/>
          <a:ext cx="838200" cy="3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128120</xdr:rowOff>
    </xdr:from>
    <xdr:ext cx="762000" cy="259045"/>
    <xdr:sp macro="" textlink="">
      <xdr:nvSpPr>
        <xdr:cNvPr id="197" name="人件費・物件費等の状況平均値テキスト"/>
        <xdr:cNvSpPr txBox="1"/>
      </xdr:nvSpPr>
      <xdr:spPr>
        <a:xfrm>
          <a:off x="5041900" y="143584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146,956</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111593</xdr:rowOff>
    </xdr:from>
    <xdr:to>
      <xdr:col>7</xdr:col>
      <xdr:colOff>203200</xdr:colOff>
      <xdr:row>85</xdr:row>
      <xdr:rowOff>41743</xdr:rowOff>
    </xdr:to>
    <xdr:sp macro="" textlink="">
      <xdr:nvSpPr>
        <xdr:cNvPr id="198" name="フローチャート : 判断 197"/>
        <xdr:cNvSpPr/>
      </xdr:nvSpPr>
      <xdr:spPr>
        <a:xfrm>
          <a:off x="4902200" y="14513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89</xdr:row>
      <xdr:rowOff>72827</xdr:rowOff>
    </xdr:from>
    <xdr:to>
      <xdr:col>6</xdr:col>
      <xdr:colOff>0</xdr:colOff>
      <xdr:row>89</xdr:row>
      <xdr:rowOff>141945</xdr:rowOff>
    </xdr:to>
    <xdr:cxnSp macro="">
      <xdr:nvCxnSpPr>
        <xdr:cNvPr id="199" name="直線コネクタ 198"/>
        <xdr:cNvCxnSpPr/>
      </xdr:nvCxnSpPr>
      <xdr:spPr>
        <a:xfrm flipV="1">
          <a:off x="3225800" y="15331877"/>
          <a:ext cx="889000" cy="69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131581</xdr:rowOff>
    </xdr:from>
    <xdr:to>
      <xdr:col>6</xdr:col>
      <xdr:colOff>50800</xdr:colOff>
      <xdr:row>85</xdr:row>
      <xdr:rowOff>61731</xdr:rowOff>
    </xdr:to>
    <xdr:sp macro="" textlink="">
      <xdr:nvSpPr>
        <xdr:cNvPr id="200" name="フローチャート : 判断 199"/>
        <xdr:cNvSpPr/>
      </xdr:nvSpPr>
      <xdr:spPr>
        <a:xfrm>
          <a:off x="4064000" y="14533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71908</xdr:rowOff>
    </xdr:from>
    <xdr:ext cx="736600" cy="259045"/>
    <xdr:sp macro="" textlink="">
      <xdr:nvSpPr>
        <xdr:cNvPr id="201" name="テキスト ボックス 200"/>
        <xdr:cNvSpPr txBox="1"/>
      </xdr:nvSpPr>
      <xdr:spPr>
        <a:xfrm>
          <a:off x="3733800" y="143022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148,447</a:t>
          </a:r>
          <a:endParaRPr kumimoji="1" lang="ja-JP" altLang="en-US" sz="1000" b="1">
            <a:solidFill>
              <a:srgbClr val="000080"/>
            </a:solidFill>
            <a:latin typeface="ＭＳ Ｐゴシック"/>
          </a:endParaRPr>
        </a:p>
      </xdr:txBody>
    </xdr:sp>
    <xdr:clientData/>
  </xdr:oneCellAnchor>
  <xdr:twoCellAnchor>
    <xdr:from>
      <xdr:col>3</xdr:col>
      <xdr:colOff>279400</xdr:colOff>
      <xdr:row>89</xdr:row>
      <xdr:rowOff>51780</xdr:rowOff>
    </xdr:from>
    <xdr:to>
      <xdr:col>4</xdr:col>
      <xdr:colOff>482600</xdr:colOff>
      <xdr:row>89</xdr:row>
      <xdr:rowOff>141945</xdr:rowOff>
    </xdr:to>
    <xdr:cxnSp macro="">
      <xdr:nvCxnSpPr>
        <xdr:cNvPr id="202" name="直線コネクタ 201"/>
        <xdr:cNvCxnSpPr/>
      </xdr:nvCxnSpPr>
      <xdr:spPr>
        <a:xfrm>
          <a:off x="2336800" y="15310830"/>
          <a:ext cx="889000" cy="90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85</xdr:row>
      <xdr:rowOff>5173</xdr:rowOff>
    </xdr:from>
    <xdr:to>
      <xdr:col>4</xdr:col>
      <xdr:colOff>533400</xdr:colOff>
      <xdr:row>85</xdr:row>
      <xdr:rowOff>106773</xdr:rowOff>
    </xdr:to>
    <xdr:sp macro="" textlink="">
      <xdr:nvSpPr>
        <xdr:cNvPr id="203" name="フローチャート : 判断 202"/>
        <xdr:cNvSpPr/>
      </xdr:nvSpPr>
      <xdr:spPr>
        <a:xfrm>
          <a:off x="3175000" y="14578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116950</xdr:rowOff>
    </xdr:from>
    <xdr:ext cx="762000" cy="259045"/>
    <xdr:sp macro="" textlink="">
      <xdr:nvSpPr>
        <xdr:cNvPr id="204" name="テキスト ボックス 203"/>
        <xdr:cNvSpPr txBox="1"/>
      </xdr:nvSpPr>
      <xdr:spPr>
        <a:xfrm>
          <a:off x="2844800" y="14347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151,807</a:t>
          </a:r>
          <a:endParaRPr kumimoji="1" lang="ja-JP" altLang="en-US" sz="1000" b="1">
            <a:solidFill>
              <a:srgbClr val="000080"/>
            </a:solidFill>
            <a:latin typeface="ＭＳ Ｐゴシック"/>
          </a:endParaRPr>
        </a:p>
      </xdr:txBody>
    </xdr:sp>
    <xdr:clientData/>
  </xdr:oneCellAnchor>
  <xdr:twoCellAnchor>
    <xdr:from>
      <xdr:col>2</xdr:col>
      <xdr:colOff>76200</xdr:colOff>
      <xdr:row>88</xdr:row>
      <xdr:rowOff>168280</xdr:rowOff>
    </xdr:from>
    <xdr:to>
      <xdr:col>3</xdr:col>
      <xdr:colOff>279400</xdr:colOff>
      <xdr:row>89</xdr:row>
      <xdr:rowOff>51780</xdr:rowOff>
    </xdr:to>
    <xdr:cxnSp macro="">
      <xdr:nvCxnSpPr>
        <xdr:cNvPr id="205" name="直線コネクタ 204"/>
        <xdr:cNvCxnSpPr/>
      </xdr:nvCxnSpPr>
      <xdr:spPr>
        <a:xfrm>
          <a:off x="1447800" y="15255880"/>
          <a:ext cx="889000" cy="54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85</xdr:row>
      <xdr:rowOff>20938</xdr:rowOff>
    </xdr:from>
    <xdr:to>
      <xdr:col>3</xdr:col>
      <xdr:colOff>330200</xdr:colOff>
      <xdr:row>85</xdr:row>
      <xdr:rowOff>122538</xdr:rowOff>
    </xdr:to>
    <xdr:sp macro="" textlink="">
      <xdr:nvSpPr>
        <xdr:cNvPr id="206" name="フローチャート : 判断 205"/>
        <xdr:cNvSpPr/>
      </xdr:nvSpPr>
      <xdr:spPr>
        <a:xfrm>
          <a:off x="2286000" y="14594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132715</xdr:rowOff>
    </xdr:from>
    <xdr:ext cx="762000" cy="259045"/>
    <xdr:sp macro="" textlink="">
      <xdr:nvSpPr>
        <xdr:cNvPr id="207" name="テキスト ボックス 206"/>
        <xdr:cNvSpPr txBox="1"/>
      </xdr:nvSpPr>
      <xdr:spPr>
        <a:xfrm>
          <a:off x="1955800" y="1436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152,983</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107398</xdr:rowOff>
    </xdr:from>
    <xdr:to>
      <xdr:col>2</xdr:col>
      <xdr:colOff>127000</xdr:colOff>
      <xdr:row>85</xdr:row>
      <xdr:rowOff>37548</xdr:rowOff>
    </xdr:to>
    <xdr:sp macro="" textlink="">
      <xdr:nvSpPr>
        <xdr:cNvPr id="208" name="フローチャート : 判断 207"/>
        <xdr:cNvSpPr/>
      </xdr:nvSpPr>
      <xdr:spPr>
        <a:xfrm>
          <a:off x="1397000" y="14509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47725</xdr:rowOff>
    </xdr:from>
    <xdr:ext cx="762000" cy="259045"/>
    <xdr:sp macro="" textlink="">
      <xdr:nvSpPr>
        <xdr:cNvPr id="209" name="テキスト ボックス 208"/>
        <xdr:cNvSpPr txBox="1"/>
      </xdr:nvSpPr>
      <xdr:spPr>
        <a:xfrm>
          <a:off x="1066800" y="14278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146,643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89</xdr:row>
      <xdr:rowOff>18836</xdr:rowOff>
    </xdr:from>
    <xdr:to>
      <xdr:col>7</xdr:col>
      <xdr:colOff>203200</xdr:colOff>
      <xdr:row>89</xdr:row>
      <xdr:rowOff>120436</xdr:rowOff>
    </xdr:to>
    <xdr:sp macro="" textlink="">
      <xdr:nvSpPr>
        <xdr:cNvPr id="215" name="円/楕円 214"/>
        <xdr:cNvSpPr/>
      </xdr:nvSpPr>
      <xdr:spPr>
        <a:xfrm>
          <a:off x="4902200" y="15277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88</xdr:row>
      <xdr:rowOff>86163</xdr:rowOff>
    </xdr:from>
    <xdr:ext cx="762000" cy="259045"/>
    <xdr:sp macro="" textlink="">
      <xdr:nvSpPr>
        <xdr:cNvPr id="216" name="人件費・物件費等の状況該当値テキスト"/>
        <xdr:cNvSpPr txBox="1"/>
      </xdr:nvSpPr>
      <xdr:spPr>
        <a:xfrm>
          <a:off x="5041900" y="15173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203,984</a:t>
          </a:r>
          <a:endParaRPr kumimoji="1" lang="ja-JP" altLang="en-US" sz="1000" b="1">
            <a:solidFill>
              <a:srgbClr val="FF0000"/>
            </a:solidFill>
            <a:latin typeface="ＭＳ Ｐゴシック"/>
          </a:endParaRPr>
        </a:p>
      </xdr:txBody>
    </xdr:sp>
    <xdr:clientData/>
  </xdr:oneCellAnchor>
  <xdr:twoCellAnchor>
    <xdr:from>
      <xdr:col>5</xdr:col>
      <xdr:colOff>635000</xdr:colOff>
      <xdr:row>89</xdr:row>
      <xdr:rowOff>22027</xdr:rowOff>
    </xdr:from>
    <xdr:to>
      <xdr:col>6</xdr:col>
      <xdr:colOff>50800</xdr:colOff>
      <xdr:row>89</xdr:row>
      <xdr:rowOff>123627</xdr:rowOff>
    </xdr:to>
    <xdr:sp macro="" textlink="">
      <xdr:nvSpPr>
        <xdr:cNvPr id="217" name="円/楕円 216"/>
        <xdr:cNvSpPr/>
      </xdr:nvSpPr>
      <xdr:spPr>
        <a:xfrm>
          <a:off x="4064000" y="15281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89</xdr:row>
      <xdr:rowOff>108404</xdr:rowOff>
    </xdr:from>
    <xdr:ext cx="736600" cy="259045"/>
    <xdr:sp macro="" textlink="">
      <xdr:nvSpPr>
        <xdr:cNvPr id="218" name="テキスト ボックス 217"/>
        <xdr:cNvSpPr txBox="1"/>
      </xdr:nvSpPr>
      <xdr:spPr>
        <a:xfrm>
          <a:off x="3733800" y="153674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204,222</a:t>
          </a:r>
          <a:endParaRPr kumimoji="1" lang="ja-JP" altLang="en-US" sz="1000" b="1">
            <a:solidFill>
              <a:srgbClr val="FF0000"/>
            </a:solidFill>
            <a:latin typeface="ＭＳ Ｐゴシック"/>
          </a:endParaRPr>
        </a:p>
      </xdr:txBody>
    </xdr:sp>
    <xdr:clientData/>
  </xdr:oneCellAnchor>
  <xdr:twoCellAnchor>
    <xdr:from>
      <xdr:col>4</xdr:col>
      <xdr:colOff>431800</xdr:colOff>
      <xdr:row>89</xdr:row>
      <xdr:rowOff>91145</xdr:rowOff>
    </xdr:from>
    <xdr:to>
      <xdr:col>4</xdr:col>
      <xdr:colOff>533400</xdr:colOff>
      <xdr:row>90</xdr:row>
      <xdr:rowOff>21295</xdr:rowOff>
    </xdr:to>
    <xdr:sp macro="" textlink="">
      <xdr:nvSpPr>
        <xdr:cNvPr id="219" name="円/楕円 218"/>
        <xdr:cNvSpPr/>
      </xdr:nvSpPr>
      <xdr:spPr>
        <a:xfrm>
          <a:off x="3175000" y="15350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90</xdr:row>
      <xdr:rowOff>6072</xdr:rowOff>
    </xdr:from>
    <xdr:ext cx="762000" cy="259045"/>
    <xdr:sp macro="" textlink="">
      <xdr:nvSpPr>
        <xdr:cNvPr id="220" name="テキスト ボックス 219"/>
        <xdr:cNvSpPr txBox="1"/>
      </xdr:nvSpPr>
      <xdr:spPr>
        <a:xfrm>
          <a:off x="2844800" y="15436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209,378</a:t>
          </a:r>
          <a:endParaRPr kumimoji="1" lang="ja-JP" altLang="en-US" sz="1000" b="1">
            <a:solidFill>
              <a:srgbClr val="FF0000"/>
            </a:solidFill>
            <a:latin typeface="ＭＳ Ｐゴシック"/>
          </a:endParaRPr>
        </a:p>
      </xdr:txBody>
    </xdr:sp>
    <xdr:clientData/>
  </xdr:oneCellAnchor>
  <xdr:twoCellAnchor>
    <xdr:from>
      <xdr:col>3</xdr:col>
      <xdr:colOff>228600</xdr:colOff>
      <xdr:row>89</xdr:row>
      <xdr:rowOff>980</xdr:rowOff>
    </xdr:from>
    <xdr:to>
      <xdr:col>3</xdr:col>
      <xdr:colOff>330200</xdr:colOff>
      <xdr:row>89</xdr:row>
      <xdr:rowOff>102580</xdr:rowOff>
    </xdr:to>
    <xdr:sp macro="" textlink="">
      <xdr:nvSpPr>
        <xdr:cNvPr id="221" name="円/楕円 220"/>
        <xdr:cNvSpPr/>
      </xdr:nvSpPr>
      <xdr:spPr>
        <a:xfrm>
          <a:off x="2286000" y="1526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89</xdr:row>
      <xdr:rowOff>87357</xdr:rowOff>
    </xdr:from>
    <xdr:ext cx="762000" cy="259045"/>
    <xdr:sp macro="" textlink="">
      <xdr:nvSpPr>
        <xdr:cNvPr id="222" name="テキスト ボックス 221"/>
        <xdr:cNvSpPr txBox="1"/>
      </xdr:nvSpPr>
      <xdr:spPr>
        <a:xfrm>
          <a:off x="1955800" y="15346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202,652</a:t>
          </a:r>
          <a:endParaRPr kumimoji="1" lang="ja-JP" altLang="en-US" sz="1000" b="1">
            <a:solidFill>
              <a:srgbClr val="FF0000"/>
            </a:solidFill>
            <a:latin typeface="ＭＳ Ｐゴシック"/>
          </a:endParaRPr>
        </a:p>
      </xdr:txBody>
    </xdr:sp>
    <xdr:clientData/>
  </xdr:oneCellAnchor>
  <xdr:twoCellAnchor>
    <xdr:from>
      <xdr:col>2</xdr:col>
      <xdr:colOff>25400</xdr:colOff>
      <xdr:row>88</xdr:row>
      <xdr:rowOff>117480</xdr:rowOff>
    </xdr:from>
    <xdr:to>
      <xdr:col>2</xdr:col>
      <xdr:colOff>127000</xdr:colOff>
      <xdr:row>89</xdr:row>
      <xdr:rowOff>47630</xdr:rowOff>
    </xdr:to>
    <xdr:sp macro="" textlink="">
      <xdr:nvSpPr>
        <xdr:cNvPr id="223" name="円/楕円 222"/>
        <xdr:cNvSpPr/>
      </xdr:nvSpPr>
      <xdr:spPr>
        <a:xfrm>
          <a:off x="1397000" y="1520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89</xdr:row>
      <xdr:rowOff>32407</xdr:rowOff>
    </xdr:from>
    <xdr:ext cx="762000" cy="259045"/>
    <xdr:sp macro="" textlink="">
      <xdr:nvSpPr>
        <xdr:cNvPr id="224" name="テキスト ボックス 223"/>
        <xdr:cNvSpPr txBox="1"/>
      </xdr:nvSpPr>
      <xdr:spPr>
        <a:xfrm>
          <a:off x="1066800" y="152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198,553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a:t>
          </a:r>
          <a:r>
            <a:rPr lang="en-US" altLang="ja-JP" sz="1100" b="0" i="0" baseline="0">
              <a:solidFill>
                <a:schemeClr val="tx1"/>
              </a:solidFill>
              <a:effectLst/>
              <a:latin typeface="+mn-lt"/>
              <a:ea typeface="+mn-ea"/>
              <a:cs typeface="+mn-cs"/>
            </a:rPr>
            <a:t>87.5</a:t>
          </a:r>
          <a:r>
            <a:rPr lang="ja-JP" altLang="ja-JP" sz="1100" b="0" i="0" baseline="0">
              <a:solidFill>
                <a:schemeClr val="tx1"/>
              </a:solidFill>
              <a:effectLst/>
              <a:latin typeface="+mn-lt"/>
              <a:ea typeface="+mn-ea"/>
              <a:cs typeface="+mn-cs"/>
            </a:rPr>
            <a:t>と類似団体でも最も低い状況である。今後も引続き給与の適正化に努める。</a:t>
          </a:r>
          <a:endParaRPr lang="ja-JP" altLang="ja-JP" sz="1400">
            <a:solidFill>
              <a:schemeClr val="tx1"/>
            </a:solidFill>
            <a:effectLst/>
          </a:endParaRPr>
        </a:p>
        <a:p>
          <a:endParaRPr kumimoji="1" lang="ja-JP" altLang="en-US" sz="1300">
            <a:solidFill>
              <a:schemeClr val="tx1"/>
            </a:solidFill>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114300</xdr:rowOff>
    </xdr:from>
    <xdr:to>
      <xdr:col>24</xdr:col>
      <xdr:colOff>558800</xdr:colOff>
      <xdr:row>86</xdr:row>
      <xdr:rowOff>45296</xdr:rowOff>
    </xdr:to>
    <xdr:cxnSp macro="">
      <xdr:nvCxnSpPr>
        <xdr:cNvPr id="253" name="直線コネクタ 252"/>
        <xdr:cNvCxnSpPr/>
      </xdr:nvCxnSpPr>
      <xdr:spPr>
        <a:xfrm flipV="1">
          <a:off x="17018000" y="14001750"/>
          <a:ext cx="0" cy="7882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17373</xdr:rowOff>
    </xdr:from>
    <xdr:ext cx="762000" cy="259045"/>
    <xdr:sp macro="" textlink="">
      <xdr:nvSpPr>
        <xdr:cNvPr id="254" name="給与水準   （国との比較）最小値テキスト"/>
        <xdr:cNvSpPr txBox="1"/>
      </xdr:nvSpPr>
      <xdr:spPr>
        <a:xfrm>
          <a:off x="17106900" y="14762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97.3</a:t>
          </a:r>
          <a:endParaRPr kumimoji="1" lang="ja-JP" altLang="en-US" sz="1000" b="1">
            <a:latin typeface="ＭＳ Ｐゴシック"/>
          </a:endParaRPr>
        </a:p>
      </xdr:txBody>
    </xdr:sp>
    <xdr:clientData/>
  </xdr:oneCellAnchor>
  <xdr:twoCellAnchor>
    <xdr:from>
      <xdr:col>24</xdr:col>
      <xdr:colOff>469900</xdr:colOff>
      <xdr:row>86</xdr:row>
      <xdr:rowOff>45296</xdr:rowOff>
    </xdr:from>
    <xdr:to>
      <xdr:col>24</xdr:col>
      <xdr:colOff>647700</xdr:colOff>
      <xdr:row>86</xdr:row>
      <xdr:rowOff>45296</xdr:rowOff>
    </xdr:to>
    <xdr:cxnSp macro="">
      <xdr:nvCxnSpPr>
        <xdr:cNvPr id="255" name="直線コネクタ 254"/>
        <xdr:cNvCxnSpPr/>
      </xdr:nvCxnSpPr>
      <xdr:spPr>
        <a:xfrm>
          <a:off x="16929100" y="14789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29227</xdr:rowOff>
    </xdr:from>
    <xdr:ext cx="762000" cy="259045"/>
    <xdr:sp macro="" textlink="">
      <xdr:nvSpPr>
        <xdr:cNvPr id="256" name="給与水準   （国との比較）最大値テキスト"/>
        <xdr:cNvSpPr txBox="1"/>
      </xdr:nvSpPr>
      <xdr:spPr>
        <a:xfrm>
          <a:off x="17106900" y="1374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87.5</a:t>
          </a:r>
          <a:endParaRPr kumimoji="1" lang="ja-JP" altLang="en-US" sz="1000" b="1">
            <a:latin typeface="ＭＳ Ｐゴシック"/>
          </a:endParaRPr>
        </a:p>
      </xdr:txBody>
    </xdr:sp>
    <xdr:clientData/>
  </xdr:oneCellAnchor>
  <xdr:twoCellAnchor>
    <xdr:from>
      <xdr:col>24</xdr:col>
      <xdr:colOff>469900</xdr:colOff>
      <xdr:row>81</xdr:row>
      <xdr:rowOff>114300</xdr:rowOff>
    </xdr:from>
    <xdr:to>
      <xdr:col>24</xdr:col>
      <xdr:colOff>647700</xdr:colOff>
      <xdr:row>81</xdr:row>
      <xdr:rowOff>114300</xdr:rowOff>
    </xdr:to>
    <xdr:cxnSp macro="">
      <xdr:nvCxnSpPr>
        <xdr:cNvPr id="257" name="直線コネクタ 256"/>
        <xdr:cNvCxnSpPr/>
      </xdr:nvCxnSpPr>
      <xdr:spPr>
        <a:xfrm>
          <a:off x="16929100" y="1400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114300</xdr:rowOff>
    </xdr:from>
    <xdr:to>
      <xdr:col>24</xdr:col>
      <xdr:colOff>558800</xdr:colOff>
      <xdr:row>84</xdr:row>
      <xdr:rowOff>122766</xdr:rowOff>
    </xdr:to>
    <xdr:cxnSp macro="">
      <xdr:nvCxnSpPr>
        <xdr:cNvPr id="258" name="直線コネクタ 257"/>
        <xdr:cNvCxnSpPr/>
      </xdr:nvCxnSpPr>
      <xdr:spPr>
        <a:xfrm flipV="1">
          <a:off x="16179800" y="14001750"/>
          <a:ext cx="838200" cy="522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116434</xdr:rowOff>
    </xdr:from>
    <xdr:ext cx="762000" cy="259045"/>
    <xdr:sp macro="" textlink="">
      <xdr:nvSpPr>
        <xdr:cNvPr id="259" name="給与水準   （国との比較）平均値テキスト"/>
        <xdr:cNvSpPr txBox="1"/>
      </xdr:nvSpPr>
      <xdr:spPr>
        <a:xfrm>
          <a:off x="17106900" y="14518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60" name="フローチャート : 判断 259"/>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66463</xdr:rowOff>
    </xdr:from>
    <xdr:to>
      <xdr:col>23</xdr:col>
      <xdr:colOff>406400</xdr:colOff>
      <xdr:row>84</xdr:row>
      <xdr:rowOff>122766</xdr:rowOff>
    </xdr:to>
    <xdr:cxnSp macro="">
      <xdr:nvCxnSpPr>
        <xdr:cNvPr id="261" name="直線コネクタ 260"/>
        <xdr:cNvCxnSpPr/>
      </xdr:nvCxnSpPr>
      <xdr:spPr>
        <a:xfrm>
          <a:off x="15290800" y="14468263"/>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85937</xdr:rowOff>
    </xdr:from>
    <xdr:to>
      <xdr:col>23</xdr:col>
      <xdr:colOff>457200</xdr:colOff>
      <xdr:row>89</xdr:row>
      <xdr:rowOff>16087</xdr:rowOff>
    </xdr:to>
    <xdr:sp macro="" textlink="">
      <xdr:nvSpPr>
        <xdr:cNvPr id="262" name="フローチャート : 判断 261"/>
        <xdr:cNvSpPr/>
      </xdr:nvSpPr>
      <xdr:spPr>
        <a:xfrm>
          <a:off x="16129000" y="15173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864</xdr:rowOff>
    </xdr:from>
    <xdr:ext cx="736600" cy="259045"/>
    <xdr:sp macro="" textlink="">
      <xdr:nvSpPr>
        <xdr:cNvPr id="263" name="テキスト ボックス 262"/>
        <xdr:cNvSpPr txBox="1"/>
      </xdr:nvSpPr>
      <xdr:spPr>
        <a:xfrm>
          <a:off x="15798800" y="15259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21</xdr:col>
      <xdr:colOff>0</xdr:colOff>
      <xdr:row>81</xdr:row>
      <xdr:rowOff>25823</xdr:rowOff>
    </xdr:from>
    <xdr:to>
      <xdr:col>22</xdr:col>
      <xdr:colOff>203200</xdr:colOff>
      <xdr:row>84</xdr:row>
      <xdr:rowOff>66463</xdr:rowOff>
    </xdr:to>
    <xdr:cxnSp macro="">
      <xdr:nvCxnSpPr>
        <xdr:cNvPr id="264" name="直線コネクタ 263"/>
        <xdr:cNvCxnSpPr/>
      </xdr:nvCxnSpPr>
      <xdr:spPr>
        <a:xfrm>
          <a:off x="14401800" y="13913273"/>
          <a:ext cx="889000" cy="554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102023</xdr:rowOff>
    </xdr:from>
    <xdr:to>
      <xdr:col>22</xdr:col>
      <xdr:colOff>254000</xdr:colOff>
      <xdr:row>89</xdr:row>
      <xdr:rowOff>32173</xdr:rowOff>
    </xdr:to>
    <xdr:sp macro="" textlink="">
      <xdr:nvSpPr>
        <xdr:cNvPr id="265" name="フローチャート : 判断 264"/>
        <xdr:cNvSpPr/>
      </xdr:nvSpPr>
      <xdr:spPr>
        <a:xfrm>
          <a:off x="15240000" y="15189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16950</xdr:rowOff>
    </xdr:from>
    <xdr:ext cx="762000" cy="259045"/>
    <xdr:sp macro="" textlink="">
      <xdr:nvSpPr>
        <xdr:cNvPr id="266" name="テキスト ボックス 265"/>
        <xdr:cNvSpPr txBox="1"/>
      </xdr:nvSpPr>
      <xdr:spPr>
        <a:xfrm>
          <a:off x="14909800" y="15276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102.9</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25823</xdr:rowOff>
    </xdr:from>
    <xdr:to>
      <xdr:col>21</xdr:col>
      <xdr:colOff>0</xdr:colOff>
      <xdr:row>81</xdr:row>
      <xdr:rowOff>25823</xdr:rowOff>
    </xdr:to>
    <xdr:cxnSp macro="">
      <xdr:nvCxnSpPr>
        <xdr:cNvPr id="267" name="直線コネクタ 266"/>
        <xdr:cNvCxnSpPr/>
      </xdr:nvCxnSpPr>
      <xdr:spPr>
        <a:xfrm>
          <a:off x="13512800" y="1391327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96096</xdr:rowOff>
    </xdr:from>
    <xdr:to>
      <xdr:col>21</xdr:col>
      <xdr:colOff>50800</xdr:colOff>
      <xdr:row>85</xdr:row>
      <xdr:rowOff>26246</xdr:rowOff>
    </xdr:to>
    <xdr:sp macro="" textlink="">
      <xdr:nvSpPr>
        <xdr:cNvPr id="268" name="フローチャート : 判断 267"/>
        <xdr:cNvSpPr/>
      </xdr:nvSpPr>
      <xdr:spPr>
        <a:xfrm>
          <a:off x="14351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11023</xdr:rowOff>
    </xdr:from>
    <xdr:ext cx="762000" cy="259045"/>
    <xdr:sp macro="" textlink="">
      <xdr:nvSpPr>
        <xdr:cNvPr id="269" name="テキスト ボックス 268"/>
        <xdr:cNvSpPr txBox="1"/>
      </xdr:nvSpPr>
      <xdr:spPr>
        <a:xfrm>
          <a:off x="14020800" y="1458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104139</xdr:rowOff>
    </xdr:from>
    <xdr:to>
      <xdr:col>19</xdr:col>
      <xdr:colOff>533400</xdr:colOff>
      <xdr:row>85</xdr:row>
      <xdr:rowOff>34289</xdr:rowOff>
    </xdr:to>
    <xdr:sp macro="" textlink="">
      <xdr:nvSpPr>
        <xdr:cNvPr id="270" name="フローチャート : 判断 269"/>
        <xdr:cNvSpPr/>
      </xdr:nvSpPr>
      <xdr:spPr>
        <a:xfrm>
          <a:off x="13462000" y="1450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19066</xdr:rowOff>
    </xdr:from>
    <xdr:ext cx="762000" cy="259045"/>
    <xdr:sp macro="" textlink="">
      <xdr:nvSpPr>
        <xdr:cNvPr id="271" name="テキスト ボックス 270"/>
        <xdr:cNvSpPr txBox="1"/>
      </xdr:nvSpPr>
      <xdr:spPr>
        <a:xfrm>
          <a:off x="13131800" y="1459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81</xdr:row>
      <xdr:rowOff>63500</xdr:rowOff>
    </xdr:from>
    <xdr:to>
      <xdr:col>24</xdr:col>
      <xdr:colOff>609600</xdr:colOff>
      <xdr:row>81</xdr:row>
      <xdr:rowOff>165100</xdr:rowOff>
    </xdr:to>
    <xdr:sp macro="" textlink="">
      <xdr:nvSpPr>
        <xdr:cNvPr id="277" name="円/楕円 276"/>
        <xdr:cNvSpPr/>
      </xdr:nvSpPr>
      <xdr:spPr>
        <a:xfrm>
          <a:off x="16967200" y="1395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156227</xdr:rowOff>
    </xdr:from>
    <xdr:ext cx="762000" cy="259045"/>
    <xdr:sp macro="" textlink="">
      <xdr:nvSpPr>
        <xdr:cNvPr id="278" name="給与水準   （国との比較）該当値テキスト"/>
        <xdr:cNvSpPr txBox="1"/>
      </xdr:nvSpPr>
      <xdr:spPr>
        <a:xfrm>
          <a:off x="17106900" y="13872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71966</xdr:rowOff>
    </xdr:from>
    <xdr:to>
      <xdr:col>23</xdr:col>
      <xdr:colOff>457200</xdr:colOff>
      <xdr:row>85</xdr:row>
      <xdr:rowOff>2116</xdr:rowOff>
    </xdr:to>
    <xdr:sp macro="" textlink="">
      <xdr:nvSpPr>
        <xdr:cNvPr id="279" name="円/楕円 278"/>
        <xdr:cNvSpPr/>
      </xdr:nvSpPr>
      <xdr:spPr>
        <a:xfrm>
          <a:off x="16129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12293</xdr:rowOff>
    </xdr:from>
    <xdr:ext cx="736600" cy="259045"/>
    <xdr:sp macro="" textlink="">
      <xdr:nvSpPr>
        <xdr:cNvPr id="280" name="テキスト ボックス 279"/>
        <xdr:cNvSpPr txBox="1"/>
      </xdr:nvSpPr>
      <xdr:spPr>
        <a:xfrm>
          <a:off x="15798800" y="142426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15663</xdr:rowOff>
    </xdr:from>
    <xdr:to>
      <xdr:col>22</xdr:col>
      <xdr:colOff>254000</xdr:colOff>
      <xdr:row>84</xdr:row>
      <xdr:rowOff>117263</xdr:rowOff>
    </xdr:to>
    <xdr:sp macro="" textlink="">
      <xdr:nvSpPr>
        <xdr:cNvPr id="281" name="円/楕円 280"/>
        <xdr:cNvSpPr/>
      </xdr:nvSpPr>
      <xdr:spPr>
        <a:xfrm>
          <a:off x="15240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127440</xdr:rowOff>
    </xdr:from>
    <xdr:ext cx="762000" cy="259045"/>
    <xdr:sp macro="" textlink="">
      <xdr:nvSpPr>
        <xdr:cNvPr id="282" name="テキスト ボックス 281"/>
        <xdr:cNvSpPr txBox="1"/>
      </xdr:nvSpPr>
      <xdr:spPr>
        <a:xfrm>
          <a:off x="14909800" y="1418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20</xdr:col>
      <xdr:colOff>635000</xdr:colOff>
      <xdr:row>80</xdr:row>
      <xdr:rowOff>146473</xdr:rowOff>
    </xdr:from>
    <xdr:to>
      <xdr:col>21</xdr:col>
      <xdr:colOff>50800</xdr:colOff>
      <xdr:row>81</xdr:row>
      <xdr:rowOff>76623</xdr:rowOff>
    </xdr:to>
    <xdr:sp macro="" textlink="">
      <xdr:nvSpPr>
        <xdr:cNvPr id="283" name="円/楕円 282"/>
        <xdr:cNvSpPr/>
      </xdr:nvSpPr>
      <xdr:spPr>
        <a:xfrm>
          <a:off x="14351000" y="13862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79</xdr:row>
      <xdr:rowOff>86800</xdr:rowOff>
    </xdr:from>
    <xdr:ext cx="762000" cy="259045"/>
    <xdr:sp macro="" textlink="">
      <xdr:nvSpPr>
        <xdr:cNvPr id="284" name="テキスト ボックス 283"/>
        <xdr:cNvSpPr txBox="1"/>
      </xdr:nvSpPr>
      <xdr:spPr>
        <a:xfrm>
          <a:off x="14020800" y="13631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19</xdr:col>
      <xdr:colOff>431800</xdr:colOff>
      <xdr:row>80</xdr:row>
      <xdr:rowOff>146473</xdr:rowOff>
    </xdr:from>
    <xdr:to>
      <xdr:col>19</xdr:col>
      <xdr:colOff>533400</xdr:colOff>
      <xdr:row>81</xdr:row>
      <xdr:rowOff>76623</xdr:rowOff>
    </xdr:to>
    <xdr:sp macro="" textlink="">
      <xdr:nvSpPr>
        <xdr:cNvPr id="285" name="円/楕円 284"/>
        <xdr:cNvSpPr/>
      </xdr:nvSpPr>
      <xdr:spPr>
        <a:xfrm>
          <a:off x="13462000" y="13862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86800</xdr:rowOff>
    </xdr:from>
    <xdr:ext cx="762000" cy="259045"/>
    <xdr:sp macro="" textlink="">
      <xdr:nvSpPr>
        <xdr:cNvPr id="286" name="テキスト ボックス 285"/>
        <xdr:cNvSpPr txBox="1"/>
      </xdr:nvSpPr>
      <xdr:spPr>
        <a:xfrm>
          <a:off x="13131800" y="13631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[15.98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町村合併に伴い一部事務組合の職員の身分がそのまま引き継がれた結果、町の規模に対する職員数が増加し、人口</a:t>
          </a:r>
          <a:r>
            <a:rPr lang="en-US" altLang="ja-JP" sz="1100" b="0" i="0" baseline="0">
              <a:solidFill>
                <a:schemeClr val="dk1"/>
              </a:solidFill>
              <a:effectLst/>
              <a:latin typeface="+mn-lt"/>
              <a:ea typeface="+mn-ea"/>
              <a:cs typeface="+mn-cs"/>
            </a:rPr>
            <a:t>1,000</a:t>
          </a:r>
          <a:r>
            <a:rPr lang="ja-JP" altLang="ja-JP" sz="1100" b="0" i="0" baseline="0">
              <a:solidFill>
                <a:schemeClr val="dk1"/>
              </a:solidFill>
              <a:effectLst/>
              <a:latin typeface="+mn-lt"/>
              <a:ea typeface="+mn-ea"/>
              <a:cs typeface="+mn-cs"/>
            </a:rPr>
            <a:t>人当たりの職員数は、年々減少傾向（前年度比△</a:t>
          </a:r>
          <a:r>
            <a:rPr lang="en-US" altLang="ja-JP" sz="1100" b="0" i="0" baseline="0">
              <a:solidFill>
                <a:schemeClr val="dk1"/>
              </a:solidFill>
              <a:effectLst/>
              <a:latin typeface="+mn-lt"/>
              <a:ea typeface="+mn-ea"/>
              <a:cs typeface="+mn-cs"/>
            </a:rPr>
            <a:t>0.08</a:t>
          </a:r>
          <a:r>
            <a:rPr lang="ja-JP" altLang="ja-JP" sz="1100" b="0" i="0" baseline="0">
              <a:solidFill>
                <a:schemeClr val="dk1"/>
              </a:solidFill>
              <a:effectLst/>
              <a:latin typeface="+mn-lt"/>
              <a:ea typeface="+mn-ea"/>
              <a:cs typeface="+mn-cs"/>
            </a:rPr>
            <a:t>人）にはあるが、</a:t>
          </a:r>
          <a:r>
            <a:rPr lang="en-US" altLang="ja-JP" sz="1100" b="0" i="0" baseline="0">
              <a:solidFill>
                <a:schemeClr val="dk1"/>
              </a:solidFill>
              <a:effectLst/>
              <a:latin typeface="+mn-lt"/>
              <a:ea typeface="+mn-ea"/>
              <a:cs typeface="+mn-cs"/>
            </a:rPr>
            <a:t>15.98</a:t>
          </a:r>
          <a:r>
            <a:rPr lang="ja-JP" altLang="ja-JP" sz="1100" b="0" i="0" baseline="0">
              <a:solidFill>
                <a:schemeClr val="dk1"/>
              </a:solidFill>
              <a:effectLst/>
              <a:latin typeface="+mn-lt"/>
              <a:ea typeface="+mn-ea"/>
              <a:cs typeface="+mn-cs"/>
            </a:rPr>
            <a:t>人で、類似団体中最も多い状態である。そのため、職員の適正な人員配置に努めながら、よりいっそうの定員適正化を図る。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3" name="直線コネクタ 302"/>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4" name="テキスト ボックス 303"/>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5" name="直線コネクタ 304"/>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6" name="テキスト ボックス 305"/>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7" name="直線コネクタ 30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8" name="テキスト ボックス 30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9" name="直線コネクタ 308"/>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10" name="テキスト ボックス 309"/>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1" name="直線コネクタ 310"/>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2" name="テキスト ボックス 311"/>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39864</xdr:rowOff>
    </xdr:from>
    <xdr:to>
      <xdr:col>24</xdr:col>
      <xdr:colOff>558800</xdr:colOff>
      <xdr:row>66</xdr:row>
      <xdr:rowOff>12841</xdr:rowOff>
    </xdr:to>
    <xdr:cxnSp macro="">
      <xdr:nvCxnSpPr>
        <xdr:cNvPr id="316" name="直線コネクタ 315"/>
        <xdr:cNvCxnSpPr/>
      </xdr:nvCxnSpPr>
      <xdr:spPr>
        <a:xfrm flipV="1">
          <a:off x="17018000" y="9983964"/>
          <a:ext cx="0" cy="13445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156368</xdr:rowOff>
    </xdr:from>
    <xdr:ext cx="762000" cy="259045"/>
    <xdr:sp macro="" textlink="">
      <xdr:nvSpPr>
        <xdr:cNvPr id="317" name="定員管理の状況最小値テキスト"/>
        <xdr:cNvSpPr txBox="1"/>
      </xdr:nvSpPr>
      <xdr:spPr>
        <a:xfrm>
          <a:off x="17106900" y="11300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15.98</a:t>
          </a:r>
          <a:endParaRPr kumimoji="1" lang="ja-JP" altLang="en-US" sz="1000" b="1">
            <a:latin typeface="ＭＳ Ｐゴシック"/>
          </a:endParaRPr>
        </a:p>
      </xdr:txBody>
    </xdr:sp>
    <xdr:clientData/>
  </xdr:oneCellAnchor>
  <xdr:twoCellAnchor>
    <xdr:from>
      <xdr:col>24</xdr:col>
      <xdr:colOff>469900</xdr:colOff>
      <xdr:row>66</xdr:row>
      <xdr:rowOff>12841</xdr:rowOff>
    </xdr:from>
    <xdr:to>
      <xdr:col>24</xdr:col>
      <xdr:colOff>647700</xdr:colOff>
      <xdr:row>66</xdr:row>
      <xdr:rowOff>12841</xdr:rowOff>
    </xdr:to>
    <xdr:cxnSp macro="">
      <xdr:nvCxnSpPr>
        <xdr:cNvPr id="318" name="直線コネクタ 317"/>
        <xdr:cNvCxnSpPr/>
      </xdr:nvCxnSpPr>
      <xdr:spPr>
        <a:xfrm>
          <a:off x="16929100" y="113285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126241</xdr:rowOff>
    </xdr:from>
    <xdr:ext cx="762000" cy="259045"/>
    <xdr:sp macro="" textlink="">
      <xdr:nvSpPr>
        <xdr:cNvPr id="319" name="定員管理の状況最大値テキスト"/>
        <xdr:cNvSpPr txBox="1"/>
      </xdr:nvSpPr>
      <xdr:spPr>
        <a:xfrm>
          <a:off x="17106900" y="9727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24</xdr:col>
      <xdr:colOff>469900</xdr:colOff>
      <xdr:row>58</xdr:row>
      <xdr:rowOff>39864</xdr:rowOff>
    </xdr:from>
    <xdr:to>
      <xdr:col>24</xdr:col>
      <xdr:colOff>647700</xdr:colOff>
      <xdr:row>58</xdr:row>
      <xdr:rowOff>39864</xdr:rowOff>
    </xdr:to>
    <xdr:cxnSp macro="">
      <xdr:nvCxnSpPr>
        <xdr:cNvPr id="320" name="直線コネクタ 319"/>
        <xdr:cNvCxnSpPr/>
      </xdr:nvCxnSpPr>
      <xdr:spPr>
        <a:xfrm>
          <a:off x="16929100" y="9983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12841</xdr:rowOff>
    </xdr:from>
    <xdr:to>
      <xdr:col>24</xdr:col>
      <xdr:colOff>558800</xdr:colOff>
      <xdr:row>66</xdr:row>
      <xdr:rowOff>23565</xdr:rowOff>
    </xdr:to>
    <xdr:cxnSp macro="">
      <xdr:nvCxnSpPr>
        <xdr:cNvPr id="321" name="直線コネクタ 320"/>
        <xdr:cNvCxnSpPr/>
      </xdr:nvCxnSpPr>
      <xdr:spPr>
        <a:xfrm flipV="1">
          <a:off x="16179800" y="11328541"/>
          <a:ext cx="838200" cy="10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46231</xdr:rowOff>
    </xdr:from>
    <xdr:ext cx="762000" cy="259045"/>
    <xdr:sp macro="" textlink="">
      <xdr:nvSpPr>
        <xdr:cNvPr id="322" name="定員管理の状況平均値テキスト"/>
        <xdr:cNvSpPr txBox="1"/>
      </xdr:nvSpPr>
      <xdr:spPr>
        <a:xfrm>
          <a:off x="17106900" y="103332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29704</xdr:rowOff>
    </xdr:from>
    <xdr:to>
      <xdr:col>24</xdr:col>
      <xdr:colOff>609600</xdr:colOff>
      <xdr:row>61</xdr:row>
      <xdr:rowOff>131304</xdr:rowOff>
    </xdr:to>
    <xdr:sp macro="" textlink="">
      <xdr:nvSpPr>
        <xdr:cNvPr id="323" name="フローチャート : 判断 322"/>
        <xdr:cNvSpPr/>
      </xdr:nvSpPr>
      <xdr:spPr>
        <a:xfrm>
          <a:off x="16967200" y="10488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23565</xdr:rowOff>
    </xdr:from>
    <xdr:to>
      <xdr:col>23</xdr:col>
      <xdr:colOff>406400</xdr:colOff>
      <xdr:row>66</xdr:row>
      <xdr:rowOff>70485</xdr:rowOff>
    </xdr:to>
    <xdr:cxnSp macro="">
      <xdr:nvCxnSpPr>
        <xdr:cNvPr id="324" name="直線コネクタ 323"/>
        <xdr:cNvCxnSpPr/>
      </xdr:nvCxnSpPr>
      <xdr:spPr>
        <a:xfrm flipV="1">
          <a:off x="15290800" y="11339265"/>
          <a:ext cx="889000" cy="46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36406</xdr:rowOff>
    </xdr:from>
    <xdr:to>
      <xdr:col>23</xdr:col>
      <xdr:colOff>457200</xdr:colOff>
      <xdr:row>61</xdr:row>
      <xdr:rowOff>138006</xdr:rowOff>
    </xdr:to>
    <xdr:sp macro="" textlink="">
      <xdr:nvSpPr>
        <xdr:cNvPr id="325" name="フローチャート : 判断 324"/>
        <xdr:cNvSpPr/>
      </xdr:nvSpPr>
      <xdr:spPr>
        <a:xfrm>
          <a:off x="16129000" y="10494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148183</xdr:rowOff>
    </xdr:from>
    <xdr:ext cx="736600" cy="259045"/>
    <xdr:sp macro="" textlink="">
      <xdr:nvSpPr>
        <xdr:cNvPr id="326" name="テキスト ボックス 325"/>
        <xdr:cNvSpPr txBox="1"/>
      </xdr:nvSpPr>
      <xdr:spPr>
        <a:xfrm>
          <a:off x="15798800" y="10263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10.14</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70485</xdr:rowOff>
    </xdr:from>
    <xdr:to>
      <xdr:col>22</xdr:col>
      <xdr:colOff>203200</xdr:colOff>
      <xdr:row>66</xdr:row>
      <xdr:rowOff>138854</xdr:rowOff>
    </xdr:to>
    <xdr:cxnSp macro="">
      <xdr:nvCxnSpPr>
        <xdr:cNvPr id="327" name="直線コネクタ 326"/>
        <xdr:cNvCxnSpPr/>
      </xdr:nvCxnSpPr>
      <xdr:spPr>
        <a:xfrm flipV="1">
          <a:off x="14401800" y="11386185"/>
          <a:ext cx="889000" cy="68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48471</xdr:rowOff>
    </xdr:from>
    <xdr:to>
      <xdr:col>22</xdr:col>
      <xdr:colOff>254000</xdr:colOff>
      <xdr:row>61</xdr:row>
      <xdr:rowOff>150071</xdr:rowOff>
    </xdr:to>
    <xdr:sp macro="" textlink="">
      <xdr:nvSpPr>
        <xdr:cNvPr id="328" name="フローチャート : 判断 327"/>
        <xdr:cNvSpPr/>
      </xdr:nvSpPr>
      <xdr:spPr>
        <a:xfrm>
          <a:off x="15240000" y="10506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160248</xdr:rowOff>
    </xdr:from>
    <xdr:ext cx="762000" cy="259045"/>
    <xdr:sp macro="" textlink="">
      <xdr:nvSpPr>
        <xdr:cNvPr id="329" name="テキスト ボックス 328"/>
        <xdr:cNvSpPr txBox="1"/>
      </xdr:nvSpPr>
      <xdr:spPr>
        <a:xfrm>
          <a:off x="14909800" y="10275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138854</xdr:rowOff>
    </xdr:from>
    <xdr:to>
      <xdr:col>21</xdr:col>
      <xdr:colOff>0</xdr:colOff>
      <xdr:row>67</xdr:row>
      <xdr:rowOff>4939</xdr:rowOff>
    </xdr:to>
    <xdr:cxnSp macro="">
      <xdr:nvCxnSpPr>
        <xdr:cNvPr id="330" name="直線コネクタ 329"/>
        <xdr:cNvCxnSpPr/>
      </xdr:nvCxnSpPr>
      <xdr:spPr>
        <a:xfrm flipV="1">
          <a:off x="13512800" y="11454554"/>
          <a:ext cx="889000" cy="37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88688</xdr:rowOff>
    </xdr:from>
    <xdr:to>
      <xdr:col>21</xdr:col>
      <xdr:colOff>50800</xdr:colOff>
      <xdr:row>62</xdr:row>
      <xdr:rowOff>18838</xdr:rowOff>
    </xdr:to>
    <xdr:sp macro="" textlink="">
      <xdr:nvSpPr>
        <xdr:cNvPr id="331" name="フローチャート : 判断 330"/>
        <xdr:cNvSpPr/>
      </xdr:nvSpPr>
      <xdr:spPr>
        <a:xfrm>
          <a:off x="14351000" y="10547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29015</xdr:rowOff>
    </xdr:from>
    <xdr:ext cx="762000" cy="259045"/>
    <xdr:sp macro="" textlink="">
      <xdr:nvSpPr>
        <xdr:cNvPr id="332" name="テキスト ボックス 331"/>
        <xdr:cNvSpPr txBox="1"/>
      </xdr:nvSpPr>
      <xdr:spPr>
        <a:xfrm>
          <a:off x="14020800" y="10316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71261</xdr:rowOff>
    </xdr:from>
    <xdr:to>
      <xdr:col>19</xdr:col>
      <xdr:colOff>533400</xdr:colOff>
      <xdr:row>62</xdr:row>
      <xdr:rowOff>1411</xdr:rowOff>
    </xdr:to>
    <xdr:sp macro="" textlink="">
      <xdr:nvSpPr>
        <xdr:cNvPr id="333" name="フローチャート : 判断 332"/>
        <xdr:cNvSpPr/>
      </xdr:nvSpPr>
      <xdr:spPr>
        <a:xfrm>
          <a:off x="13462000" y="10529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11588</xdr:rowOff>
    </xdr:from>
    <xdr:ext cx="762000" cy="259045"/>
    <xdr:sp macro="" textlink="">
      <xdr:nvSpPr>
        <xdr:cNvPr id="334" name="テキスト ボックス 333"/>
        <xdr:cNvSpPr txBox="1"/>
      </xdr:nvSpPr>
      <xdr:spPr>
        <a:xfrm>
          <a:off x="13131800" y="10298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65</xdr:row>
      <xdr:rowOff>133491</xdr:rowOff>
    </xdr:from>
    <xdr:to>
      <xdr:col>24</xdr:col>
      <xdr:colOff>609600</xdr:colOff>
      <xdr:row>66</xdr:row>
      <xdr:rowOff>63641</xdr:rowOff>
    </xdr:to>
    <xdr:sp macro="" textlink="">
      <xdr:nvSpPr>
        <xdr:cNvPr id="340" name="円/楕円 339"/>
        <xdr:cNvSpPr/>
      </xdr:nvSpPr>
      <xdr:spPr>
        <a:xfrm>
          <a:off x="16967200" y="11277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29368</xdr:rowOff>
    </xdr:from>
    <xdr:ext cx="762000" cy="259045"/>
    <xdr:sp macro="" textlink="">
      <xdr:nvSpPr>
        <xdr:cNvPr id="341" name="定員管理の状況該当値テキスト"/>
        <xdr:cNvSpPr txBox="1"/>
      </xdr:nvSpPr>
      <xdr:spPr>
        <a:xfrm>
          <a:off x="17106900" y="11173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15.98</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144215</xdr:rowOff>
    </xdr:from>
    <xdr:to>
      <xdr:col>23</xdr:col>
      <xdr:colOff>457200</xdr:colOff>
      <xdr:row>66</xdr:row>
      <xdr:rowOff>74365</xdr:rowOff>
    </xdr:to>
    <xdr:sp macro="" textlink="">
      <xdr:nvSpPr>
        <xdr:cNvPr id="342" name="円/楕円 341"/>
        <xdr:cNvSpPr/>
      </xdr:nvSpPr>
      <xdr:spPr>
        <a:xfrm>
          <a:off x="16129000" y="11288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59142</xdr:rowOff>
    </xdr:from>
    <xdr:ext cx="736600" cy="259045"/>
    <xdr:sp macro="" textlink="">
      <xdr:nvSpPr>
        <xdr:cNvPr id="343" name="テキスト ボックス 342"/>
        <xdr:cNvSpPr txBox="1"/>
      </xdr:nvSpPr>
      <xdr:spPr>
        <a:xfrm>
          <a:off x="15798800" y="113748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16.06</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19685</xdr:rowOff>
    </xdr:from>
    <xdr:to>
      <xdr:col>22</xdr:col>
      <xdr:colOff>254000</xdr:colOff>
      <xdr:row>66</xdr:row>
      <xdr:rowOff>121285</xdr:rowOff>
    </xdr:to>
    <xdr:sp macro="" textlink="">
      <xdr:nvSpPr>
        <xdr:cNvPr id="344" name="円/楕円 343"/>
        <xdr:cNvSpPr/>
      </xdr:nvSpPr>
      <xdr:spPr>
        <a:xfrm>
          <a:off x="15240000" y="1133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106062</xdr:rowOff>
    </xdr:from>
    <xdr:ext cx="762000" cy="259045"/>
    <xdr:sp macro="" textlink="">
      <xdr:nvSpPr>
        <xdr:cNvPr id="345" name="テキスト ボックス 344"/>
        <xdr:cNvSpPr txBox="1"/>
      </xdr:nvSpPr>
      <xdr:spPr>
        <a:xfrm>
          <a:off x="14909800" y="11421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16.41</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88054</xdr:rowOff>
    </xdr:from>
    <xdr:to>
      <xdr:col>21</xdr:col>
      <xdr:colOff>50800</xdr:colOff>
      <xdr:row>67</xdr:row>
      <xdr:rowOff>18204</xdr:rowOff>
    </xdr:to>
    <xdr:sp macro="" textlink="">
      <xdr:nvSpPr>
        <xdr:cNvPr id="346" name="円/楕円 345"/>
        <xdr:cNvSpPr/>
      </xdr:nvSpPr>
      <xdr:spPr>
        <a:xfrm>
          <a:off x="14351000" y="1140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67</xdr:row>
      <xdr:rowOff>2981</xdr:rowOff>
    </xdr:from>
    <xdr:ext cx="762000" cy="259045"/>
    <xdr:sp macro="" textlink="">
      <xdr:nvSpPr>
        <xdr:cNvPr id="347" name="テキスト ボックス 346"/>
        <xdr:cNvSpPr txBox="1"/>
      </xdr:nvSpPr>
      <xdr:spPr>
        <a:xfrm>
          <a:off x="14020800" y="1149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16.92</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125589</xdr:rowOff>
    </xdr:from>
    <xdr:to>
      <xdr:col>19</xdr:col>
      <xdr:colOff>533400</xdr:colOff>
      <xdr:row>67</xdr:row>
      <xdr:rowOff>55739</xdr:rowOff>
    </xdr:to>
    <xdr:sp macro="" textlink="">
      <xdr:nvSpPr>
        <xdr:cNvPr id="348" name="円/楕円 347"/>
        <xdr:cNvSpPr/>
      </xdr:nvSpPr>
      <xdr:spPr>
        <a:xfrm>
          <a:off x="13462000" y="1144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40516</xdr:rowOff>
    </xdr:from>
    <xdr:ext cx="762000" cy="259045"/>
    <xdr:sp macro="" textlink="">
      <xdr:nvSpPr>
        <xdr:cNvPr id="349" name="テキスト ボックス 348"/>
        <xdr:cNvSpPr txBox="1"/>
      </xdr:nvSpPr>
      <xdr:spPr>
        <a:xfrm>
          <a:off x="13131800" y="1152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1" name="テキスト ボックス 350"/>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2" name="テキスト ボックス 351"/>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高金利な地方債の繰上償還の実施（平成</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年度から平成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年度において</a:t>
          </a:r>
          <a:r>
            <a:rPr lang="en-US" altLang="ja-JP" sz="1100" b="0" i="0" baseline="0">
              <a:solidFill>
                <a:schemeClr val="dk1"/>
              </a:solidFill>
              <a:effectLst/>
              <a:latin typeface="+mn-lt"/>
              <a:ea typeface="+mn-ea"/>
              <a:cs typeface="+mn-cs"/>
            </a:rPr>
            <a:t>318,568</a:t>
          </a:r>
          <a:r>
            <a:rPr lang="ja-JP" altLang="ja-JP" sz="1100" b="0" i="0" baseline="0">
              <a:solidFill>
                <a:schemeClr val="dk1"/>
              </a:solidFill>
              <a:effectLst/>
              <a:latin typeface="+mn-lt"/>
              <a:ea typeface="+mn-ea"/>
              <a:cs typeface="+mn-cs"/>
            </a:rPr>
            <a:t>千円）、緊急度・優先度を考慮した投資的事業の実施による地方債発行の抑制、また元利償還金の減額などもあり、</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ヵ年平均で、前年度比△</a:t>
          </a:r>
          <a:r>
            <a:rPr lang="en-US" altLang="ja-JP" sz="1100" b="0" i="0" baseline="0">
              <a:solidFill>
                <a:schemeClr val="dk1"/>
              </a:solidFill>
              <a:effectLst/>
              <a:latin typeface="+mn-lt"/>
              <a:ea typeface="+mn-ea"/>
              <a:cs typeface="+mn-cs"/>
            </a:rPr>
            <a:t>1.1</a:t>
          </a:r>
          <a:r>
            <a:rPr lang="ja-JP" altLang="ja-JP" sz="1100" b="0" i="0" baseline="0">
              <a:solidFill>
                <a:schemeClr val="dk1"/>
              </a:solidFill>
              <a:effectLst/>
              <a:latin typeface="+mn-lt"/>
              <a:ea typeface="+mn-ea"/>
              <a:cs typeface="+mn-cs"/>
            </a:rPr>
            <a:t>％の</a:t>
          </a:r>
          <a:r>
            <a:rPr lang="en-US" altLang="ja-JP" sz="1100" b="0" i="0" baseline="0">
              <a:solidFill>
                <a:schemeClr val="dk1"/>
              </a:solidFill>
              <a:effectLst/>
              <a:latin typeface="+mn-lt"/>
              <a:ea typeface="+mn-ea"/>
              <a:cs typeface="+mn-cs"/>
            </a:rPr>
            <a:t>11.0</a:t>
          </a:r>
          <a:r>
            <a:rPr lang="ja-JP" altLang="ja-JP" sz="1100" b="0" i="0" baseline="0">
              <a:solidFill>
                <a:schemeClr val="dk1"/>
              </a:solidFill>
              <a:effectLst/>
              <a:latin typeface="+mn-lt"/>
              <a:ea typeface="+mn-ea"/>
              <a:cs typeface="+mn-cs"/>
            </a:rPr>
            <a:t>％となった。類似団体平均と比較すると下回っているものの、愛媛県平均</a:t>
          </a:r>
          <a:r>
            <a:rPr lang="en-US" altLang="ja-JP" sz="1100" b="0" i="0" baseline="0">
              <a:solidFill>
                <a:schemeClr val="dk1"/>
              </a:solidFill>
              <a:effectLst/>
              <a:latin typeface="+mn-lt"/>
              <a:ea typeface="+mn-ea"/>
              <a:cs typeface="+mn-cs"/>
            </a:rPr>
            <a:t>10.4</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や全国平均</a:t>
          </a:r>
          <a:r>
            <a:rPr lang="en-US" altLang="ja-JP" sz="1100" b="0" i="0" baseline="0">
              <a:solidFill>
                <a:schemeClr val="dk1"/>
              </a:solidFill>
              <a:effectLst/>
              <a:latin typeface="+mn-lt"/>
              <a:ea typeface="+mn-ea"/>
              <a:cs typeface="+mn-cs"/>
            </a:rPr>
            <a:t>8.6</a:t>
          </a:r>
          <a:r>
            <a:rPr lang="ja-JP" altLang="en-US" sz="1100" b="0" i="0" baseline="0">
              <a:solidFill>
                <a:schemeClr val="dk1"/>
              </a:solidFill>
              <a:effectLst/>
              <a:latin typeface="+mn-lt"/>
              <a:ea typeface="+mn-ea"/>
              <a:cs typeface="+mn-cs"/>
            </a:rPr>
            <a:t>％と比較すると</a:t>
          </a:r>
          <a:r>
            <a:rPr lang="ja-JP" altLang="ja-JP" sz="1100" b="0" i="0" baseline="0">
              <a:solidFill>
                <a:schemeClr val="dk1"/>
              </a:solidFill>
              <a:effectLst/>
              <a:latin typeface="+mn-lt"/>
              <a:ea typeface="+mn-ea"/>
              <a:cs typeface="+mn-cs"/>
            </a:rPr>
            <a:t>上回っている</a:t>
          </a:r>
          <a:r>
            <a:rPr lang="ja-JP" altLang="en-US" sz="1100" b="0" i="0" baseline="0">
              <a:solidFill>
                <a:schemeClr val="dk1"/>
              </a:solidFill>
              <a:effectLst/>
              <a:latin typeface="+mn-lt"/>
              <a:ea typeface="+mn-ea"/>
              <a:cs typeface="+mn-cs"/>
            </a:rPr>
            <a:t>状況にある</a:t>
          </a:r>
          <a:r>
            <a:rPr lang="ja-JP" altLang="ja-JP" sz="1100" b="0" i="0" baseline="0">
              <a:solidFill>
                <a:schemeClr val="dk1"/>
              </a:solidFill>
              <a:effectLst/>
              <a:latin typeface="+mn-lt"/>
              <a:ea typeface="+mn-ea"/>
              <a:cs typeface="+mn-cs"/>
            </a:rPr>
            <a:t>。今後も、選択と集中による投資的経費の縮減を図りながら、将来を見据え、身の丈にあった財政運営を行う。</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6" name="直線コネクタ 365"/>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7" name="テキスト ボックス 366"/>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8" name="直線コネクタ 367"/>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9" name="テキスト ボックス 368"/>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0" name="直線コネクタ 369"/>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1" name="テキスト ボックス 370"/>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2" name="直線コネクタ 371"/>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3" name="テキスト ボックス 372"/>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4" name="直線コネクタ 373"/>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5" name="テキスト ボックス 374"/>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6" name="直線コネクタ 375"/>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7" name="テキスト ボックス 376"/>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9" name="テキスト ボックス 378"/>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169333</xdr:rowOff>
    </xdr:from>
    <xdr:to>
      <xdr:col>24</xdr:col>
      <xdr:colOff>558800</xdr:colOff>
      <xdr:row>44</xdr:row>
      <xdr:rowOff>84667</xdr:rowOff>
    </xdr:to>
    <xdr:cxnSp macro="">
      <xdr:nvCxnSpPr>
        <xdr:cNvPr id="381" name="直線コネクタ 380"/>
        <xdr:cNvCxnSpPr/>
      </xdr:nvCxnSpPr>
      <xdr:spPr>
        <a:xfrm flipV="1">
          <a:off x="17018000" y="6341533"/>
          <a:ext cx="0" cy="12869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56744</xdr:rowOff>
    </xdr:from>
    <xdr:ext cx="762000" cy="259045"/>
    <xdr:sp macro="" textlink="">
      <xdr:nvSpPr>
        <xdr:cNvPr id="382" name="公債費負担の状況最小値テキスト"/>
        <xdr:cNvSpPr txBox="1"/>
      </xdr:nvSpPr>
      <xdr:spPr>
        <a:xfrm>
          <a:off x="17106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24</xdr:col>
      <xdr:colOff>469900</xdr:colOff>
      <xdr:row>44</xdr:row>
      <xdr:rowOff>84667</xdr:rowOff>
    </xdr:from>
    <xdr:to>
      <xdr:col>24</xdr:col>
      <xdr:colOff>647700</xdr:colOff>
      <xdr:row>44</xdr:row>
      <xdr:rowOff>84667</xdr:rowOff>
    </xdr:to>
    <xdr:cxnSp macro="">
      <xdr:nvCxnSpPr>
        <xdr:cNvPr id="383" name="直線コネクタ 382"/>
        <xdr:cNvCxnSpPr/>
      </xdr:nvCxnSpPr>
      <xdr:spPr>
        <a:xfrm>
          <a:off x="16929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84260</xdr:rowOff>
    </xdr:from>
    <xdr:ext cx="762000" cy="259045"/>
    <xdr:sp macro="" textlink="">
      <xdr:nvSpPr>
        <xdr:cNvPr id="384" name="公債費負担の状況最大値テキスト"/>
        <xdr:cNvSpPr txBox="1"/>
      </xdr:nvSpPr>
      <xdr:spPr>
        <a:xfrm>
          <a:off x="17106900" y="6085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24</xdr:col>
      <xdr:colOff>469900</xdr:colOff>
      <xdr:row>36</xdr:row>
      <xdr:rowOff>169333</xdr:rowOff>
    </xdr:from>
    <xdr:to>
      <xdr:col>24</xdr:col>
      <xdr:colOff>647700</xdr:colOff>
      <xdr:row>36</xdr:row>
      <xdr:rowOff>169333</xdr:rowOff>
    </xdr:to>
    <xdr:cxnSp macro="">
      <xdr:nvCxnSpPr>
        <xdr:cNvPr id="385" name="直線コネクタ 384"/>
        <xdr:cNvCxnSpPr/>
      </xdr:nvCxnSpPr>
      <xdr:spPr>
        <a:xfrm>
          <a:off x="16929100" y="6341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13002</xdr:rowOff>
    </xdr:from>
    <xdr:to>
      <xdr:col>24</xdr:col>
      <xdr:colOff>558800</xdr:colOff>
      <xdr:row>41</xdr:row>
      <xdr:rowOff>139398</xdr:rowOff>
    </xdr:to>
    <xdr:cxnSp macro="">
      <xdr:nvCxnSpPr>
        <xdr:cNvPr id="386" name="直線コネクタ 385"/>
        <xdr:cNvCxnSpPr/>
      </xdr:nvCxnSpPr>
      <xdr:spPr>
        <a:xfrm flipV="1">
          <a:off x="16179800" y="7042452"/>
          <a:ext cx="838200" cy="126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14712</xdr:rowOff>
    </xdr:from>
    <xdr:ext cx="762000" cy="259045"/>
    <xdr:sp macro="" textlink="">
      <xdr:nvSpPr>
        <xdr:cNvPr id="387" name="公債費負担の状況平均値テキスト"/>
        <xdr:cNvSpPr txBox="1"/>
      </xdr:nvSpPr>
      <xdr:spPr>
        <a:xfrm>
          <a:off x="17106900" y="70441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42635</xdr:rowOff>
    </xdr:from>
    <xdr:to>
      <xdr:col>24</xdr:col>
      <xdr:colOff>609600</xdr:colOff>
      <xdr:row>41</xdr:row>
      <xdr:rowOff>144235</xdr:rowOff>
    </xdr:to>
    <xdr:sp macro="" textlink="">
      <xdr:nvSpPr>
        <xdr:cNvPr id="388" name="フローチャート : 判断 387"/>
        <xdr:cNvSpPr/>
      </xdr:nvSpPr>
      <xdr:spPr>
        <a:xfrm>
          <a:off x="169672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139398</xdr:rowOff>
    </xdr:from>
    <xdr:to>
      <xdr:col>23</xdr:col>
      <xdr:colOff>406400</xdr:colOff>
      <xdr:row>42</xdr:row>
      <xdr:rowOff>48381</xdr:rowOff>
    </xdr:to>
    <xdr:cxnSp macro="">
      <xdr:nvCxnSpPr>
        <xdr:cNvPr id="389" name="直線コネクタ 388"/>
        <xdr:cNvCxnSpPr/>
      </xdr:nvCxnSpPr>
      <xdr:spPr>
        <a:xfrm flipV="1">
          <a:off x="15290800" y="7168848"/>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157541</xdr:rowOff>
    </xdr:from>
    <xdr:to>
      <xdr:col>23</xdr:col>
      <xdr:colOff>457200</xdr:colOff>
      <xdr:row>42</xdr:row>
      <xdr:rowOff>87691</xdr:rowOff>
    </xdr:to>
    <xdr:sp macro="" textlink="">
      <xdr:nvSpPr>
        <xdr:cNvPr id="390" name="フローチャート : 判断 389"/>
        <xdr:cNvSpPr/>
      </xdr:nvSpPr>
      <xdr:spPr>
        <a:xfrm>
          <a:off x="16129000" y="718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72468</xdr:rowOff>
    </xdr:from>
    <xdr:ext cx="736600" cy="259045"/>
    <xdr:sp macro="" textlink="">
      <xdr:nvSpPr>
        <xdr:cNvPr id="391" name="テキスト ボックス 390"/>
        <xdr:cNvSpPr txBox="1"/>
      </xdr:nvSpPr>
      <xdr:spPr>
        <a:xfrm>
          <a:off x="15798800" y="72733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48381</xdr:rowOff>
    </xdr:from>
    <xdr:to>
      <xdr:col>22</xdr:col>
      <xdr:colOff>203200</xdr:colOff>
      <xdr:row>42</xdr:row>
      <xdr:rowOff>163285</xdr:rowOff>
    </xdr:to>
    <xdr:cxnSp macro="">
      <xdr:nvCxnSpPr>
        <xdr:cNvPr id="392" name="直線コネクタ 391"/>
        <xdr:cNvCxnSpPr/>
      </xdr:nvCxnSpPr>
      <xdr:spPr>
        <a:xfrm flipV="1">
          <a:off x="14401800" y="7249281"/>
          <a:ext cx="889000" cy="11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112485</xdr:rowOff>
    </xdr:from>
    <xdr:to>
      <xdr:col>22</xdr:col>
      <xdr:colOff>254000</xdr:colOff>
      <xdr:row>43</xdr:row>
      <xdr:rowOff>42635</xdr:rowOff>
    </xdr:to>
    <xdr:sp macro="" textlink="">
      <xdr:nvSpPr>
        <xdr:cNvPr id="393" name="フローチャート : 判断 392"/>
        <xdr:cNvSpPr/>
      </xdr:nvSpPr>
      <xdr:spPr>
        <a:xfrm>
          <a:off x="152400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27412</xdr:rowOff>
    </xdr:from>
    <xdr:ext cx="762000" cy="259045"/>
    <xdr:sp macro="" textlink="">
      <xdr:nvSpPr>
        <xdr:cNvPr id="394" name="テキスト ボックス 393"/>
        <xdr:cNvSpPr txBox="1"/>
      </xdr:nvSpPr>
      <xdr:spPr>
        <a:xfrm>
          <a:off x="14909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163285</xdr:rowOff>
    </xdr:from>
    <xdr:to>
      <xdr:col>21</xdr:col>
      <xdr:colOff>0</xdr:colOff>
      <xdr:row>43</xdr:row>
      <xdr:rowOff>152702</xdr:rowOff>
    </xdr:to>
    <xdr:cxnSp macro="">
      <xdr:nvCxnSpPr>
        <xdr:cNvPr id="395" name="直線コネクタ 394"/>
        <xdr:cNvCxnSpPr/>
      </xdr:nvCxnSpPr>
      <xdr:spPr>
        <a:xfrm flipV="1">
          <a:off x="13512800" y="7364185"/>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147865</xdr:rowOff>
    </xdr:from>
    <xdr:to>
      <xdr:col>21</xdr:col>
      <xdr:colOff>50800</xdr:colOff>
      <xdr:row>44</xdr:row>
      <xdr:rowOff>78015</xdr:rowOff>
    </xdr:to>
    <xdr:sp macro="" textlink="">
      <xdr:nvSpPr>
        <xdr:cNvPr id="396" name="フローチャート : 判断 395"/>
        <xdr:cNvSpPr/>
      </xdr:nvSpPr>
      <xdr:spPr>
        <a:xfrm>
          <a:off x="14351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62792</xdr:rowOff>
    </xdr:from>
    <xdr:ext cx="762000" cy="259045"/>
    <xdr:sp macro="" textlink="">
      <xdr:nvSpPr>
        <xdr:cNvPr id="397" name="テキスト ボックス 396"/>
        <xdr:cNvSpPr txBox="1"/>
      </xdr:nvSpPr>
      <xdr:spPr>
        <a:xfrm>
          <a:off x="14020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twoCellAnchor>
    <xdr:from>
      <xdr:col>19</xdr:col>
      <xdr:colOff>431800</xdr:colOff>
      <xdr:row>44</xdr:row>
      <xdr:rowOff>125791</xdr:rowOff>
    </xdr:from>
    <xdr:to>
      <xdr:col>19</xdr:col>
      <xdr:colOff>533400</xdr:colOff>
      <xdr:row>45</xdr:row>
      <xdr:rowOff>55941</xdr:rowOff>
    </xdr:to>
    <xdr:sp macro="" textlink="">
      <xdr:nvSpPr>
        <xdr:cNvPr id="398" name="フローチャート : 判断 397"/>
        <xdr:cNvSpPr/>
      </xdr:nvSpPr>
      <xdr:spPr>
        <a:xfrm>
          <a:off x="13462000" y="7669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40718</xdr:rowOff>
    </xdr:from>
    <xdr:ext cx="762000" cy="259045"/>
    <xdr:sp macro="" textlink="">
      <xdr:nvSpPr>
        <xdr:cNvPr id="399" name="テキスト ボックス 398"/>
        <xdr:cNvSpPr txBox="1"/>
      </xdr:nvSpPr>
      <xdr:spPr>
        <a:xfrm>
          <a:off x="13131800" y="7755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133652</xdr:rowOff>
    </xdr:from>
    <xdr:to>
      <xdr:col>24</xdr:col>
      <xdr:colOff>609600</xdr:colOff>
      <xdr:row>41</xdr:row>
      <xdr:rowOff>63802</xdr:rowOff>
    </xdr:to>
    <xdr:sp macro="" textlink="">
      <xdr:nvSpPr>
        <xdr:cNvPr id="405" name="円/楕円 404"/>
        <xdr:cNvSpPr/>
      </xdr:nvSpPr>
      <xdr:spPr>
        <a:xfrm>
          <a:off x="16967200" y="699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150179</xdr:rowOff>
    </xdr:from>
    <xdr:ext cx="762000" cy="259045"/>
    <xdr:sp macro="" textlink="">
      <xdr:nvSpPr>
        <xdr:cNvPr id="406" name="公債費負担の状況該当値テキスト"/>
        <xdr:cNvSpPr txBox="1"/>
      </xdr:nvSpPr>
      <xdr:spPr>
        <a:xfrm>
          <a:off x="17106900" y="6836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88598</xdr:rowOff>
    </xdr:from>
    <xdr:to>
      <xdr:col>23</xdr:col>
      <xdr:colOff>457200</xdr:colOff>
      <xdr:row>42</xdr:row>
      <xdr:rowOff>18748</xdr:rowOff>
    </xdr:to>
    <xdr:sp macro="" textlink="">
      <xdr:nvSpPr>
        <xdr:cNvPr id="407" name="円/楕円 406"/>
        <xdr:cNvSpPr/>
      </xdr:nvSpPr>
      <xdr:spPr>
        <a:xfrm>
          <a:off x="16129000" y="711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28925</xdr:rowOff>
    </xdr:from>
    <xdr:ext cx="736600" cy="259045"/>
    <xdr:sp macro="" textlink="">
      <xdr:nvSpPr>
        <xdr:cNvPr id="408" name="テキスト ボックス 407"/>
        <xdr:cNvSpPr txBox="1"/>
      </xdr:nvSpPr>
      <xdr:spPr>
        <a:xfrm>
          <a:off x="15798800" y="6886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169031</xdr:rowOff>
    </xdr:from>
    <xdr:to>
      <xdr:col>22</xdr:col>
      <xdr:colOff>254000</xdr:colOff>
      <xdr:row>42</xdr:row>
      <xdr:rowOff>99181</xdr:rowOff>
    </xdr:to>
    <xdr:sp macro="" textlink="">
      <xdr:nvSpPr>
        <xdr:cNvPr id="409" name="円/楕円 408"/>
        <xdr:cNvSpPr/>
      </xdr:nvSpPr>
      <xdr:spPr>
        <a:xfrm>
          <a:off x="15240000" y="719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109358</xdr:rowOff>
    </xdr:from>
    <xdr:ext cx="762000" cy="259045"/>
    <xdr:sp macro="" textlink="">
      <xdr:nvSpPr>
        <xdr:cNvPr id="410" name="テキスト ボックス 409"/>
        <xdr:cNvSpPr txBox="1"/>
      </xdr:nvSpPr>
      <xdr:spPr>
        <a:xfrm>
          <a:off x="14909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112485</xdr:rowOff>
    </xdr:from>
    <xdr:to>
      <xdr:col>21</xdr:col>
      <xdr:colOff>50800</xdr:colOff>
      <xdr:row>43</xdr:row>
      <xdr:rowOff>42635</xdr:rowOff>
    </xdr:to>
    <xdr:sp macro="" textlink="">
      <xdr:nvSpPr>
        <xdr:cNvPr id="411" name="円/楕円 410"/>
        <xdr:cNvSpPr/>
      </xdr:nvSpPr>
      <xdr:spPr>
        <a:xfrm>
          <a:off x="14351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52812</xdr:rowOff>
    </xdr:from>
    <xdr:ext cx="762000" cy="259045"/>
    <xdr:sp macro="" textlink="">
      <xdr:nvSpPr>
        <xdr:cNvPr id="412" name="テキスト ボックス 411"/>
        <xdr:cNvSpPr txBox="1"/>
      </xdr:nvSpPr>
      <xdr:spPr>
        <a:xfrm>
          <a:off x="140208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101902</xdr:rowOff>
    </xdr:from>
    <xdr:to>
      <xdr:col>19</xdr:col>
      <xdr:colOff>533400</xdr:colOff>
      <xdr:row>44</xdr:row>
      <xdr:rowOff>32052</xdr:rowOff>
    </xdr:to>
    <xdr:sp macro="" textlink="">
      <xdr:nvSpPr>
        <xdr:cNvPr id="413" name="円/楕円 412"/>
        <xdr:cNvSpPr/>
      </xdr:nvSpPr>
      <xdr:spPr>
        <a:xfrm>
          <a:off x="13462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42229</xdr:rowOff>
    </xdr:from>
    <xdr:ext cx="762000" cy="259045"/>
    <xdr:sp macro="" textlink="">
      <xdr:nvSpPr>
        <xdr:cNvPr id="414" name="テキスト ボックス 413"/>
        <xdr:cNvSpPr txBox="1"/>
      </xdr:nvSpPr>
      <xdr:spPr>
        <a:xfrm>
          <a:off x="13131800" y="724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全国、類似団体及び愛媛県平均を共に下回る</a:t>
          </a:r>
          <a:r>
            <a:rPr lang="en-US" altLang="ja-JP" sz="1100" b="0" i="0" baseline="0">
              <a:solidFill>
                <a:schemeClr val="dk1"/>
              </a:solidFill>
              <a:effectLst/>
              <a:latin typeface="+mn-lt"/>
              <a:ea typeface="+mn-ea"/>
              <a:cs typeface="+mn-cs"/>
            </a:rPr>
            <a:t>22.9</a:t>
          </a:r>
          <a:r>
            <a:rPr lang="ja-JP" altLang="ja-JP" sz="1100" b="0" i="0" baseline="0">
              <a:solidFill>
                <a:schemeClr val="dk1"/>
              </a:solidFill>
              <a:effectLst/>
              <a:latin typeface="+mn-lt"/>
              <a:ea typeface="+mn-ea"/>
              <a:cs typeface="+mn-cs"/>
            </a:rPr>
            <a:t>％となっている。主な要因としては、</a:t>
          </a:r>
          <a:r>
            <a:rPr lang="ja-JP" altLang="en-US" sz="1100" b="0" i="0" baseline="0">
              <a:solidFill>
                <a:schemeClr val="dk1"/>
              </a:solidFill>
              <a:effectLst/>
              <a:latin typeface="+mn-lt"/>
              <a:ea typeface="+mn-ea"/>
              <a:cs typeface="+mn-cs"/>
            </a:rPr>
            <a:t>地方債現在高の減少（</a:t>
          </a:r>
          <a:r>
            <a:rPr lang="ja-JP" altLang="ja-JP" sz="1100" b="0" i="0" baseline="0">
              <a:solidFill>
                <a:schemeClr val="dk1"/>
              </a:solidFill>
              <a:effectLst/>
              <a:latin typeface="+mn-lt"/>
              <a:ea typeface="+mn-ea"/>
              <a:cs typeface="+mn-cs"/>
            </a:rPr>
            <a:t>前年度比</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870,852</a:t>
          </a:r>
          <a:r>
            <a:rPr lang="ja-JP" altLang="en-US" sz="1100" b="0" i="0" baseline="0">
              <a:solidFill>
                <a:schemeClr val="dk1"/>
              </a:solidFill>
              <a:effectLst/>
              <a:latin typeface="+mn-lt"/>
              <a:ea typeface="+mn-ea"/>
              <a:cs typeface="+mn-cs"/>
            </a:rPr>
            <a:t>千円）</a:t>
          </a:r>
          <a:r>
            <a:rPr lang="ja-JP" altLang="ja-JP" sz="1100" b="0" i="0" baseline="0">
              <a:solidFill>
                <a:schemeClr val="dk1"/>
              </a:solidFill>
              <a:effectLst/>
              <a:latin typeface="+mn-lt"/>
              <a:ea typeface="+mn-ea"/>
              <a:cs typeface="+mn-cs"/>
            </a:rPr>
            <a:t>や充当可能基金</a:t>
          </a:r>
          <a:r>
            <a:rPr lang="ja-JP" altLang="en-US" sz="1100" b="0" i="0" baseline="0">
              <a:solidFill>
                <a:schemeClr val="dk1"/>
              </a:solidFill>
              <a:effectLst/>
              <a:latin typeface="+mn-lt"/>
              <a:ea typeface="+mn-ea"/>
              <a:cs typeface="+mn-cs"/>
            </a:rPr>
            <a:t>の増加（</a:t>
          </a:r>
          <a:r>
            <a:rPr lang="ja-JP" altLang="ja-JP" sz="1100" b="0" i="0" baseline="0">
              <a:solidFill>
                <a:schemeClr val="dk1"/>
              </a:solidFill>
              <a:effectLst/>
              <a:latin typeface="+mn-lt"/>
              <a:ea typeface="+mn-ea"/>
              <a:cs typeface="+mn-cs"/>
            </a:rPr>
            <a:t>前年度比</a:t>
          </a:r>
          <a:r>
            <a:rPr lang="en-US" altLang="ja-JP" sz="1100" b="0" i="0" baseline="0">
              <a:solidFill>
                <a:schemeClr val="dk1"/>
              </a:solidFill>
              <a:effectLst/>
              <a:latin typeface="+mn-lt"/>
              <a:ea typeface="+mn-ea"/>
              <a:cs typeface="+mn-cs"/>
            </a:rPr>
            <a:t>528,465</a:t>
          </a:r>
          <a:r>
            <a:rPr lang="ja-JP" altLang="en-US" sz="1100" b="0" i="0" baseline="0">
              <a:solidFill>
                <a:schemeClr val="dk1"/>
              </a:solidFill>
              <a:effectLst/>
              <a:latin typeface="+mn-lt"/>
              <a:ea typeface="+mn-ea"/>
              <a:cs typeface="+mn-cs"/>
            </a:rPr>
            <a:t>千円）</a:t>
          </a:r>
          <a:r>
            <a:rPr lang="ja-JP" altLang="ja-JP" sz="1100" b="0" i="0" baseline="0">
              <a:solidFill>
                <a:schemeClr val="dk1"/>
              </a:solidFill>
              <a:effectLst/>
              <a:latin typeface="+mn-lt"/>
              <a:ea typeface="+mn-ea"/>
              <a:cs typeface="+mn-cs"/>
            </a:rPr>
            <a:t>が</a:t>
          </a:r>
          <a:r>
            <a:rPr lang="ja-JP" altLang="en-US" sz="1100" b="0" i="0" baseline="0">
              <a:solidFill>
                <a:schemeClr val="dk1"/>
              </a:solidFill>
              <a:effectLst/>
              <a:latin typeface="+mn-lt"/>
              <a:ea typeface="+mn-ea"/>
              <a:cs typeface="+mn-cs"/>
            </a:rPr>
            <a:t>挙げられる</a:t>
          </a:r>
          <a:r>
            <a:rPr lang="ja-JP" altLang="ja-JP" sz="1100" b="0" i="0" baseline="0">
              <a:solidFill>
                <a:schemeClr val="dk1"/>
              </a:solidFill>
              <a:effectLst/>
              <a:latin typeface="+mn-lt"/>
              <a:ea typeface="+mn-ea"/>
              <a:cs typeface="+mn-cs"/>
            </a:rPr>
            <a:t>。今後も選択と集中による投資的経費の縮減を図るなど、将来に負担を残さないよう身の丈にあった財政運営を行う。</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1" name="直線コネクタ 430"/>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2" name="テキスト ボックス 431"/>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3" name="直線コネクタ 432"/>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4" name="テキスト ボックス 433"/>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5" name="直線コネクタ 434"/>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6" name="テキスト ボックス 435"/>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7" name="直線コネクタ 436"/>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8" name="テキスト ボックス 437"/>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9" name="直線コネクタ 438"/>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0" name="テキスト ボックス 439"/>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1" name="直線コネクタ 440"/>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2" name="テキスト ボックス 441"/>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3" name="直線コネクタ 44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10</xdr:row>
      <xdr:rowOff>111777</xdr:rowOff>
    </xdr:from>
    <xdr:ext cx="762000" cy="259045"/>
    <xdr:sp macro="" textlink="">
      <xdr:nvSpPr>
        <xdr:cNvPr id="444" name="テキスト ボックス 443"/>
        <xdr:cNvSpPr txBox="1"/>
      </xdr:nvSpPr>
      <xdr:spPr>
        <a:xfrm>
          <a:off x="12065000" y="182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25</xdr:row>
      <xdr:rowOff>95250</xdr:rowOff>
    </xdr:to>
    <xdr:sp macro="" textlink="">
      <xdr:nvSpPr>
        <xdr:cNvPr id="44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29210</xdr:rowOff>
    </xdr:from>
    <xdr:to>
      <xdr:col>24</xdr:col>
      <xdr:colOff>558800</xdr:colOff>
      <xdr:row>22</xdr:row>
      <xdr:rowOff>49439</xdr:rowOff>
    </xdr:to>
    <xdr:cxnSp macro="">
      <xdr:nvCxnSpPr>
        <xdr:cNvPr id="446" name="直線コネクタ 445"/>
        <xdr:cNvCxnSpPr/>
      </xdr:nvCxnSpPr>
      <xdr:spPr>
        <a:xfrm flipV="1">
          <a:off x="17018000" y="2258060"/>
          <a:ext cx="0" cy="15632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21516</xdr:rowOff>
    </xdr:from>
    <xdr:ext cx="762000" cy="259045"/>
    <xdr:sp macro="" textlink="">
      <xdr:nvSpPr>
        <xdr:cNvPr id="447" name="将来負担の状況最小値テキスト"/>
        <xdr:cNvSpPr txBox="1"/>
      </xdr:nvSpPr>
      <xdr:spPr>
        <a:xfrm>
          <a:off x="17106900" y="3793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107.5</a:t>
          </a:r>
          <a:endParaRPr kumimoji="1" lang="ja-JP" altLang="en-US" sz="1000" b="1">
            <a:latin typeface="ＭＳ Ｐゴシック"/>
          </a:endParaRPr>
        </a:p>
      </xdr:txBody>
    </xdr:sp>
    <xdr:clientData/>
  </xdr:oneCellAnchor>
  <xdr:twoCellAnchor>
    <xdr:from>
      <xdr:col>24</xdr:col>
      <xdr:colOff>469900</xdr:colOff>
      <xdr:row>22</xdr:row>
      <xdr:rowOff>49439</xdr:rowOff>
    </xdr:from>
    <xdr:to>
      <xdr:col>24</xdr:col>
      <xdr:colOff>647700</xdr:colOff>
      <xdr:row>22</xdr:row>
      <xdr:rowOff>49439</xdr:rowOff>
    </xdr:to>
    <xdr:cxnSp macro="">
      <xdr:nvCxnSpPr>
        <xdr:cNvPr id="448" name="直線コネクタ 447"/>
        <xdr:cNvCxnSpPr/>
      </xdr:nvCxnSpPr>
      <xdr:spPr>
        <a:xfrm>
          <a:off x="16929100" y="38213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115587</xdr:rowOff>
    </xdr:from>
    <xdr:ext cx="762000" cy="259045"/>
    <xdr:sp macro="" textlink="">
      <xdr:nvSpPr>
        <xdr:cNvPr id="449" name="将来負担の状況最大値テキスト"/>
        <xdr:cNvSpPr txBox="1"/>
      </xdr:nvSpPr>
      <xdr:spPr>
        <a:xfrm>
          <a:off x="17106900" y="200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24</xdr:col>
      <xdr:colOff>469900</xdr:colOff>
      <xdr:row>13</xdr:row>
      <xdr:rowOff>29210</xdr:rowOff>
    </xdr:from>
    <xdr:to>
      <xdr:col>24</xdr:col>
      <xdr:colOff>647700</xdr:colOff>
      <xdr:row>13</xdr:row>
      <xdr:rowOff>29210</xdr:rowOff>
    </xdr:to>
    <xdr:cxnSp macro="">
      <xdr:nvCxnSpPr>
        <xdr:cNvPr id="450" name="直線コネクタ 449"/>
        <xdr:cNvCxnSpPr/>
      </xdr:nvCxnSpPr>
      <xdr:spPr>
        <a:xfrm>
          <a:off x="16929100" y="2258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13</xdr:row>
      <xdr:rowOff>134348</xdr:rowOff>
    </xdr:from>
    <xdr:to>
      <xdr:col>24</xdr:col>
      <xdr:colOff>558800</xdr:colOff>
      <xdr:row>14</xdr:row>
      <xdr:rowOff>155938</xdr:rowOff>
    </xdr:to>
    <xdr:cxnSp macro="">
      <xdr:nvCxnSpPr>
        <xdr:cNvPr id="451" name="直線コネクタ 450"/>
        <xdr:cNvCxnSpPr/>
      </xdr:nvCxnSpPr>
      <xdr:spPr>
        <a:xfrm flipV="1">
          <a:off x="16179800" y="2363198"/>
          <a:ext cx="8382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41111</xdr:rowOff>
    </xdr:from>
    <xdr:ext cx="762000" cy="259045"/>
    <xdr:sp macro="" textlink="">
      <xdr:nvSpPr>
        <xdr:cNvPr id="452" name="将来負担の状況平均値テキスト"/>
        <xdr:cNvSpPr txBox="1"/>
      </xdr:nvSpPr>
      <xdr:spPr>
        <a:xfrm>
          <a:off x="17106900" y="27843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51.9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69034</xdr:rowOff>
    </xdr:from>
    <xdr:to>
      <xdr:col>24</xdr:col>
      <xdr:colOff>609600</xdr:colOff>
      <xdr:row>16</xdr:row>
      <xdr:rowOff>170634</xdr:rowOff>
    </xdr:to>
    <xdr:sp macro="" textlink="">
      <xdr:nvSpPr>
        <xdr:cNvPr id="453" name="フローチャート : 判断 452"/>
        <xdr:cNvSpPr/>
      </xdr:nvSpPr>
      <xdr:spPr>
        <a:xfrm>
          <a:off x="16967200" y="2812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155938</xdr:rowOff>
    </xdr:from>
    <xdr:to>
      <xdr:col>23</xdr:col>
      <xdr:colOff>406400</xdr:colOff>
      <xdr:row>16</xdr:row>
      <xdr:rowOff>12972</xdr:rowOff>
    </xdr:to>
    <xdr:cxnSp macro="">
      <xdr:nvCxnSpPr>
        <xdr:cNvPr id="454" name="直線コネクタ 453"/>
        <xdr:cNvCxnSpPr/>
      </xdr:nvCxnSpPr>
      <xdr:spPr>
        <a:xfrm flipV="1">
          <a:off x="15290800" y="2556238"/>
          <a:ext cx="889000" cy="199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32022</xdr:rowOff>
    </xdr:from>
    <xdr:to>
      <xdr:col>23</xdr:col>
      <xdr:colOff>457200</xdr:colOff>
      <xdr:row>17</xdr:row>
      <xdr:rowOff>133622</xdr:rowOff>
    </xdr:to>
    <xdr:sp macro="" textlink="">
      <xdr:nvSpPr>
        <xdr:cNvPr id="455" name="フローチャート : 判断 454"/>
        <xdr:cNvSpPr/>
      </xdr:nvSpPr>
      <xdr:spPr>
        <a:xfrm>
          <a:off x="16129000" y="2946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118399</xdr:rowOff>
    </xdr:from>
    <xdr:ext cx="736600" cy="259045"/>
    <xdr:sp macro="" textlink="">
      <xdr:nvSpPr>
        <xdr:cNvPr id="456" name="テキスト ボックス 455"/>
        <xdr:cNvSpPr txBox="1"/>
      </xdr:nvSpPr>
      <xdr:spPr>
        <a:xfrm>
          <a:off x="15798800" y="3033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59.7</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12972</xdr:rowOff>
    </xdr:from>
    <xdr:to>
      <xdr:col>22</xdr:col>
      <xdr:colOff>203200</xdr:colOff>
      <xdr:row>16</xdr:row>
      <xdr:rowOff>126728</xdr:rowOff>
    </xdr:to>
    <xdr:cxnSp macro="">
      <xdr:nvCxnSpPr>
        <xdr:cNvPr id="457" name="直線コネクタ 456"/>
        <xdr:cNvCxnSpPr/>
      </xdr:nvCxnSpPr>
      <xdr:spPr>
        <a:xfrm flipV="1">
          <a:off x="14401800" y="2756172"/>
          <a:ext cx="889000" cy="11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164737</xdr:rowOff>
    </xdr:from>
    <xdr:to>
      <xdr:col>22</xdr:col>
      <xdr:colOff>254000</xdr:colOff>
      <xdr:row>18</xdr:row>
      <xdr:rowOff>94887</xdr:rowOff>
    </xdr:to>
    <xdr:sp macro="" textlink="">
      <xdr:nvSpPr>
        <xdr:cNvPr id="458" name="フローチャート : 判断 457"/>
        <xdr:cNvSpPr/>
      </xdr:nvSpPr>
      <xdr:spPr>
        <a:xfrm>
          <a:off x="15240000" y="3079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79664</xdr:rowOff>
    </xdr:from>
    <xdr:ext cx="762000" cy="259045"/>
    <xdr:sp macro="" textlink="">
      <xdr:nvSpPr>
        <xdr:cNvPr id="459" name="テキスト ボックス 458"/>
        <xdr:cNvSpPr txBox="1"/>
      </xdr:nvSpPr>
      <xdr:spPr>
        <a:xfrm>
          <a:off x="14909800" y="316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126728</xdr:rowOff>
    </xdr:from>
    <xdr:to>
      <xdr:col>21</xdr:col>
      <xdr:colOff>0</xdr:colOff>
      <xdr:row>19</xdr:row>
      <xdr:rowOff>17417</xdr:rowOff>
    </xdr:to>
    <xdr:cxnSp macro="">
      <xdr:nvCxnSpPr>
        <xdr:cNvPr id="460" name="直線コネクタ 459"/>
        <xdr:cNvCxnSpPr/>
      </xdr:nvCxnSpPr>
      <xdr:spPr>
        <a:xfrm flipV="1">
          <a:off x="13512800" y="2869928"/>
          <a:ext cx="889000" cy="405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19</xdr:row>
      <xdr:rowOff>156210</xdr:rowOff>
    </xdr:from>
    <xdr:to>
      <xdr:col>21</xdr:col>
      <xdr:colOff>50800</xdr:colOff>
      <xdr:row>20</xdr:row>
      <xdr:rowOff>86360</xdr:rowOff>
    </xdr:to>
    <xdr:sp macro="" textlink="">
      <xdr:nvSpPr>
        <xdr:cNvPr id="461" name="フローチャート : 判断 460"/>
        <xdr:cNvSpPr/>
      </xdr:nvSpPr>
      <xdr:spPr>
        <a:xfrm>
          <a:off x="14351000" y="341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71137</xdr:rowOff>
    </xdr:from>
    <xdr:ext cx="762000" cy="259045"/>
    <xdr:sp macro="" textlink="">
      <xdr:nvSpPr>
        <xdr:cNvPr id="462" name="テキスト ボックス 461"/>
        <xdr:cNvSpPr txBox="1"/>
      </xdr:nvSpPr>
      <xdr:spPr>
        <a:xfrm>
          <a:off x="14020800" y="350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19</xdr:col>
      <xdr:colOff>431800</xdr:colOff>
      <xdr:row>22</xdr:row>
      <xdr:rowOff>26217</xdr:rowOff>
    </xdr:from>
    <xdr:to>
      <xdr:col>19</xdr:col>
      <xdr:colOff>533400</xdr:colOff>
      <xdr:row>22</xdr:row>
      <xdr:rowOff>127817</xdr:rowOff>
    </xdr:to>
    <xdr:sp macro="" textlink="">
      <xdr:nvSpPr>
        <xdr:cNvPr id="463" name="フローチャート : 判断 462"/>
        <xdr:cNvSpPr/>
      </xdr:nvSpPr>
      <xdr:spPr>
        <a:xfrm>
          <a:off x="13462000" y="3798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112594</xdr:rowOff>
    </xdr:from>
    <xdr:ext cx="762000" cy="259045"/>
    <xdr:sp macro="" textlink="">
      <xdr:nvSpPr>
        <xdr:cNvPr id="464" name="テキスト ボックス 463"/>
        <xdr:cNvSpPr txBox="1"/>
      </xdr:nvSpPr>
      <xdr:spPr>
        <a:xfrm>
          <a:off x="13131800" y="3884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5" name="テキスト ボックス 46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6" name="テキスト ボックス 46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7" name="テキスト ボックス 46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8" name="テキスト ボックス 46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9" name="テキスト ボックス 46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13</xdr:row>
      <xdr:rowOff>83548</xdr:rowOff>
    </xdr:from>
    <xdr:to>
      <xdr:col>24</xdr:col>
      <xdr:colOff>609600</xdr:colOff>
      <xdr:row>14</xdr:row>
      <xdr:rowOff>13698</xdr:rowOff>
    </xdr:to>
    <xdr:sp macro="" textlink="">
      <xdr:nvSpPr>
        <xdr:cNvPr id="470" name="円/楕円 469"/>
        <xdr:cNvSpPr/>
      </xdr:nvSpPr>
      <xdr:spPr>
        <a:xfrm>
          <a:off x="16967200" y="2312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4825</xdr:rowOff>
    </xdr:from>
    <xdr:ext cx="762000" cy="259045"/>
    <xdr:sp macro="" textlink="">
      <xdr:nvSpPr>
        <xdr:cNvPr id="471" name="将来負担の状況該当値テキスト"/>
        <xdr:cNvSpPr txBox="1"/>
      </xdr:nvSpPr>
      <xdr:spPr>
        <a:xfrm>
          <a:off x="17106900" y="223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105138</xdr:rowOff>
    </xdr:from>
    <xdr:to>
      <xdr:col>23</xdr:col>
      <xdr:colOff>457200</xdr:colOff>
      <xdr:row>15</xdr:row>
      <xdr:rowOff>35288</xdr:rowOff>
    </xdr:to>
    <xdr:sp macro="" textlink="">
      <xdr:nvSpPr>
        <xdr:cNvPr id="472" name="円/楕円 471"/>
        <xdr:cNvSpPr/>
      </xdr:nvSpPr>
      <xdr:spPr>
        <a:xfrm>
          <a:off x="16129000" y="2505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45465</xdr:rowOff>
    </xdr:from>
    <xdr:ext cx="736600" cy="259045"/>
    <xdr:sp macro="" textlink="">
      <xdr:nvSpPr>
        <xdr:cNvPr id="473" name="テキスト ボックス 472"/>
        <xdr:cNvSpPr txBox="1"/>
      </xdr:nvSpPr>
      <xdr:spPr>
        <a:xfrm>
          <a:off x="15798800" y="22743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34.1</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133622</xdr:rowOff>
    </xdr:from>
    <xdr:to>
      <xdr:col>22</xdr:col>
      <xdr:colOff>254000</xdr:colOff>
      <xdr:row>16</xdr:row>
      <xdr:rowOff>63772</xdr:rowOff>
    </xdr:to>
    <xdr:sp macro="" textlink="">
      <xdr:nvSpPr>
        <xdr:cNvPr id="474" name="円/楕円 473"/>
        <xdr:cNvSpPr/>
      </xdr:nvSpPr>
      <xdr:spPr>
        <a:xfrm>
          <a:off x="15240000" y="270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73949</xdr:rowOff>
    </xdr:from>
    <xdr:ext cx="762000" cy="259045"/>
    <xdr:sp macro="" textlink="">
      <xdr:nvSpPr>
        <xdr:cNvPr id="475" name="テキスト ボックス 474"/>
        <xdr:cNvSpPr txBox="1"/>
      </xdr:nvSpPr>
      <xdr:spPr>
        <a:xfrm>
          <a:off x="14909800" y="247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45.7</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75928</xdr:rowOff>
    </xdr:from>
    <xdr:to>
      <xdr:col>21</xdr:col>
      <xdr:colOff>50800</xdr:colOff>
      <xdr:row>17</xdr:row>
      <xdr:rowOff>6078</xdr:rowOff>
    </xdr:to>
    <xdr:sp macro="" textlink="">
      <xdr:nvSpPr>
        <xdr:cNvPr id="476" name="円/楕円 475"/>
        <xdr:cNvSpPr/>
      </xdr:nvSpPr>
      <xdr:spPr>
        <a:xfrm>
          <a:off x="14351000" y="2819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16255</xdr:rowOff>
    </xdr:from>
    <xdr:ext cx="762000" cy="259045"/>
    <xdr:sp macro="" textlink="">
      <xdr:nvSpPr>
        <xdr:cNvPr id="477" name="テキスト ボックス 476"/>
        <xdr:cNvSpPr txBox="1"/>
      </xdr:nvSpPr>
      <xdr:spPr>
        <a:xfrm>
          <a:off x="14020800" y="2588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52.3</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138067</xdr:rowOff>
    </xdr:from>
    <xdr:to>
      <xdr:col>19</xdr:col>
      <xdr:colOff>533400</xdr:colOff>
      <xdr:row>19</xdr:row>
      <xdr:rowOff>68217</xdr:rowOff>
    </xdr:to>
    <xdr:sp macro="" textlink="">
      <xdr:nvSpPr>
        <xdr:cNvPr id="478" name="円/楕円 477"/>
        <xdr:cNvSpPr/>
      </xdr:nvSpPr>
      <xdr:spPr>
        <a:xfrm>
          <a:off x="13462000" y="3224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78394</xdr:rowOff>
    </xdr:from>
    <xdr:ext cx="762000" cy="259045"/>
    <xdr:sp macro="" textlink="">
      <xdr:nvSpPr>
        <xdr:cNvPr id="479" name="テキスト ボックス 478"/>
        <xdr:cNvSpPr txBox="1"/>
      </xdr:nvSpPr>
      <xdr:spPr>
        <a:xfrm>
          <a:off x="13131800" y="2993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愛媛県愛南町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24,027
23,976
239.64
15,732,495
14,902,725
718,106
10,560,860
20,334,029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11.0
22.9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町村合併に伴い一部事務組合の職員の身分をそのまま引き継いだ結果、町の規模に対して職員数が増大し、経常収支比率を押し上げる要因となっている（</a:t>
          </a:r>
          <a:r>
            <a:rPr lang="en-US" altLang="ja-JP" sz="1100" b="0" i="0" baseline="0">
              <a:solidFill>
                <a:schemeClr val="dk1"/>
              </a:solidFill>
              <a:effectLst/>
              <a:latin typeface="+mn-lt"/>
              <a:ea typeface="+mn-ea"/>
              <a:cs typeface="+mn-cs"/>
            </a:rPr>
            <a:t>26.4</a:t>
          </a:r>
          <a:r>
            <a:rPr lang="ja-JP" altLang="ja-JP" sz="1100" b="0" i="0" baseline="0">
              <a:solidFill>
                <a:schemeClr val="dk1"/>
              </a:solidFill>
              <a:effectLst/>
              <a:latin typeface="+mn-lt"/>
              <a:ea typeface="+mn-ea"/>
              <a:cs typeface="+mn-cs"/>
            </a:rPr>
            <a:t>％　類似団体平均</a:t>
          </a:r>
          <a:r>
            <a:rPr lang="en-US" altLang="ja-JP" sz="1100" b="0" i="0" baseline="0">
              <a:solidFill>
                <a:schemeClr val="dk1"/>
              </a:solidFill>
              <a:effectLst/>
              <a:latin typeface="+mn-lt"/>
              <a:ea typeface="+mn-ea"/>
              <a:cs typeface="+mn-cs"/>
            </a:rPr>
            <a:t>23.7%</a:t>
          </a:r>
          <a:r>
            <a:rPr lang="ja-JP" altLang="ja-JP" sz="1100" b="0" i="0" baseline="0">
              <a:solidFill>
                <a:schemeClr val="dk1"/>
              </a:solidFill>
              <a:effectLst/>
              <a:latin typeface="+mn-lt"/>
              <a:ea typeface="+mn-ea"/>
              <a:cs typeface="+mn-cs"/>
            </a:rPr>
            <a:t>）が、職員の定員管理や給与の適正化等に努めており、町村合併を行なった平成</a:t>
          </a:r>
          <a:r>
            <a:rPr lang="en-US" altLang="ja-JP" sz="1100" b="0" i="0" baseline="0">
              <a:solidFill>
                <a:schemeClr val="dk1"/>
              </a:solidFill>
              <a:effectLst/>
              <a:latin typeface="+mn-lt"/>
              <a:ea typeface="+mn-ea"/>
              <a:cs typeface="+mn-cs"/>
            </a:rPr>
            <a:t>16</a:t>
          </a:r>
          <a:r>
            <a:rPr lang="ja-JP" altLang="ja-JP" sz="1100" b="0" i="0" baseline="0">
              <a:solidFill>
                <a:schemeClr val="dk1"/>
              </a:solidFill>
              <a:effectLst/>
              <a:latin typeface="+mn-lt"/>
              <a:ea typeface="+mn-ea"/>
              <a:cs typeface="+mn-cs"/>
            </a:rPr>
            <a:t>年度と比較して、職員数で△</a:t>
          </a:r>
          <a:r>
            <a:rPr lang="en-US" altLang="ja-JP" sz="1100" b="0" i="0" baseline="0">
              <a:solidFill>
                <a:schemeClr val="dk1"/>
              </a:solidFill>
              <a:effectLst/>
              <a:latin typeface="+mn-lt"/>
              <a:ea typeface="+mn-ea"/>
              <a:cs typeface="+mn-cs"/>
            </a:rPr>
            <a:t>146</a:t>
          </a:r>
          <a:r>
            <a:rPr lang="ja-JP" altLang="ja-JP" sz="1100" b="0" i="0" baseline="0">
              <a:solidFill>
                <a:schemeClr val="dk1"/>
              </a:solidFill>
              <a:effectLst/>
              <a:latin typeface="+mn-lt"/>
              <a:ea typeface="+mn-ea"/>
              <a:cs typeface="+mn-cs"/>
            </a:rPr>
            <a:t>人、金額で△</a:t>
          </a:r>
          <a:r>
            <a:rPr lang="en-US" altLang="ja-JP" sz="1100" b="0" i="0" baseline="0">
              <a:solidFill>
                <a:schemeClr val="dk1"/>
              </a:solidFill>
              <a:effectLst/>
              <a:latin typeface="+mn-lt"/>
              <a:ea typeface="+mn-ea"/>
              <a:cs typeface="+mn-cs"/>
            </a:rPr>
            <a:t>1,036,084</a:t>
          </a:r>
          <a:r>
            <a:rPr lang="ja-JP" altLang="ja-JP" sz="1100" b="0" i="0" baseline="0">
              <a:solidFill>
                <a:schemeClr val="dk1"/>
              </a:solidFill>
              <a:effectLst/>
              <a:latin typeface="+mn-lt"/>
              <a:ea typeface="+mn-ea"/>
              <a:cs typeface="+mn-cs"/>
            </a:rPr>
            <a:t>千円、経常収支比率で△</a:t>
          </a:r>
          <a:r>
            <a:rPr lang="en-US" altLang="ja-JP" sz="1100" b="0" i="0" baseline="0">
              <a:solidFill>
                <a:schemeClr val="dk1"/>
              </a:solidFill>
              <a:effectLst/>
              <a:latin typeface="+mn-lt"/>
              <a:ea typeface="+mn-ea"/>
              <a:cs typeface="+mn-cs"/>
            </a:rPr>
            <a:t>11.8</a:t>
          </a:r>
          <a:r>
            <a:rPr lang="ja-JP" altLang="ja-JP" sz="1100" b="0" i="0" baseline="0">
              <a:solidFill>
                <a:schemeClr val="dk1"/>
              </a:solidFill>
              <a:effectLst/>
              <a:latin typeface="+mn-lt"/>
              <a:ea typeface="+mn-ea"/>
              <a:cs typeface="+mn-cs"/>
            </a:rPr>
            <a:t>％減少している。今後も引続き職員の適正な人員配置や</a:t>
          </a:r>
          <a:r>
            <a:rPr lang="ja-JP" altLang="en-US" sz="1100" b="0" i="0" baseline="0">
              <a:solidFill>
                <a:schemeClr val="dk1"/>
              </a:solidFill>
              <a:effectLst/>
              <a:latin typeface="+mn-lt"/>
              <a:ea typeface="+mn-ea"/>
              <a:cs typeface="+mn-cs"/>
            </a:rPr>
            <a:t>定員の適正化を図り、人件費</a:t>
          </a:r>
          <a:r>
            <a:rPr lang="ja-JP" altLang="ja-JP" sz="1100" b="0" i="0" baseline="0">
              <a:solidFill>
                <a:schemeClr val="dk1"/>
              </a:solidFill>
              <a:effectLst/>
              <a:latin typeface="+mn-lt"/>
              <a:ea typeface="+mn-ea"/>
              <a:cs typeface="+mn-cs"/>
            </a:rPr>
            <a:t>の削減に努める。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67128</xdr:rowOff>
    </xdr:from>
    <xdr:to>
      <xdr:col>7</xdr:col>
      <xdr:colOff>15875</xdr:colOff>
      <xdr:row>38</xdr:row>
      <xdr:rowOff>116115</xdr:rowOff>
    </xdr:to>
    <xdr:cxnSp macro="">
      <xdr:nvCxnSpPr>
        <xdr:cNvPr id="62" name="直線コネクタ 61"/>
        <xdr:cNvCxnSpPr/>
      </xdr:nvCxnSpPr>
      <xdr:spPr>
        <a:xfrm flipV="1">
          <a:off x="4826000" y="5553528"/>
          <a:ext cx="0" cy="10776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88192</xdr:rowOff>
    </xdr:from>
    <xdr:ext cx="762000" cy="259045"/>
    <xdr:sp macro="" textlink="">
      <xdr:nvSpPr>
        <xdr:cNvPr id="63" name="人件費最小値テキスト"/>
        <xdr:cNvSpPr txBox="1"/>
      </xdr:nvSpPr>
      <xdr:spPr>
        <a:xfrm>
          <a:off x="4914900" y="660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a:t>
          </a:r>
          <a:endParaRPr kumimoji="1" lang="ja-JP" altLang="en-US" sz="1000" b="1">
            <a:latin typeface="ＭＳ Ｐゴシック"/>
          </a:endParaRPr>
        </a:p>
      </xdr:txBody>
    </xdr:sp>
    <xdr:clientData/>
  </xdr:oneCellAnchor>
  <xdr:twoCellAnchor>
    <xdr:from>
      <xdr:col>6</xdr:col>
      <xdr:colOff>612775</xdr:colOff>
      <xdr:row>38</xdr:row>
      <xdr:rowOff>116115</xdr:rowOff>
    </xdr:from>
    <xdr:to>
      <xdr:col>7</xdr:col>
      <xdr:colOff>104775</xdr:colOff>
      <xdr:row>38</xdr:row>
      <xdr:rowOff>116115</xdr:rowOff>
    </xdr:to>
    <xdr:cxnSp macro="">
      <xdr:nvCxnSpPr>
        <xdr:cNvPr id="64" name="直線コネクタ 63"/>
        <xdr:cNvCxnSpPr/>
      </xdr:nvCxnSpPr>
      <xdr:spPr>
        <a:xfrm>
          <a:off x="4737100" y="663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153505</xdr:rowOff>
    </xdr:from>
    <xdr:ext cx="762000" cy="259045"/>
    <xdr:sp macro="" textlink="">
      <xdr:nvSpPr>
        <xdr:cNvPr id="65" name="人件費最大値テキスト"/>
        <xdr:cNvSpPr txBox="1"/>
      </xdr:nvSpPr>
      <xdr:spPr>
        <a:xfrm>
          <a:off x="4914900" y="529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6</xdr:col>
      <xdr:colOff>612775</xdr:colOff>
      <xdr:row>32</xdr:row>
      <xdr:rowOff>67128</xdr:rowOff>
    </xdr:from>
    <xdr:to>
      <xdr:col>7</xdr:col>
      <xdr:colOff>104775</xdr:colOff>
      <xdr:row>32</xdr:row>
      <xdr:rowOff>67128</xdr:rowOff>
    </xdr:to>
    <xdr:cxnSp macro="">
      <xdr:nvCxnSpPr>
        <xdr:cNvPr id="66" name="直線コネクタ 65"/>
        <xdr:cNvCxnSpPr/>
      </xdr:nvCxnSpPr>
      <xdr:spPr>
        <a:xfrm>
          <a:off x="4737100" y="5553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167822</xdr:rowOff>
    </xdr:from>
    <xdr:to>
      <xdr:col>7</xdr:col>
      <xdr:colOff>15875</xdr:colOff>
      <xdr:row>38</xdr:row>
      <xdr:rowOff>127000</xdr:rowOff>
    </xdr:to>
    <xdr:cxnSp macro="">
      <xdr:nvCxnSpPr>
        <xdr:cNvPr id="67" name="直線コネクタ 66"/>
        <xdr:cNvCxnSpPr/>
      </xdr:nvCxnSpPr>
      <xdr:spPr>
        <a:xfrm flipV="1">
          <a:off x="3987800" y="6511472"/>
          <a:ext cx="8382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11084</xdr:rowOff>
    </xdr:from>
    <xdr:ext cx="762000" cy="259045"/>
    <xdr:sp macro="" textlink="">
      <xdr:nvSpPr>
        <xdr:cNvPr id="68" name="人件費平均値テキスト"/>
        <xdr:cNvSpPr txBox="1"/>
      </xdr:nvSpPr>
      <xdr:spPr>
        <a:xfrm>
          <a:off x="4914900" y="6011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166007</xdr:rowOff>
    </xdr:from>
    <xdr:to>
      <xdr:col>7</xdr:col>
      <xdr:colOff>66675</xdr:colOff>
      <xdr:row>36</xdr:row>
      <xdr:rowOff>96157</xdr:rowOff>
    </xdr:to>
    <xdr:sp macro="" textlink="">
      <xdr:nvSpPr>
        <xdr:cNvPr id="69" name="フローチャート : 判断 68"/>
        <xdr:cNvSpPr/>
      </xdr:nvSpPr>
      <xdr:spPr>
        <a:xfrm>
          <a:off x="4775200" y="616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127000</xdr:rowOff>
    </xdr:from>
    <xdr:to>
      <xdr:col>5</xdr:col>
      <xdr:colOff>549275</xdr:colOff>
      <xdr:row>39</xdr:row>
      <xdr:rowOff>86178</xdr:rowOff>
    </xdr:to>
    <xdr:cxnSp macro="">
      <xdr:nvCxnSpPr>
        <xdr:cNvPr id="70" name="直線コネクタ 69"/>
        <xdr:cNvCxnSpPr/>
      </xdr:nvCxnSpPr>
      <xdr:spPr>
        <a:xfrm flipV="1">
          <a:off x="3098800" y="6642100"/>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59872</xdr:rowOff>
    </xdr:from>
    <xdr:to>
      <xdr:col>5</xdr:col>
      <xdr:colOff>600075</xdr:colOff>
      <xdr:row>36</xdr:row>
      <xdr:rowOff>161472</xdr:rowOff>
    </xdr:to>
    <xdr:sp macro="" textlink="">
      <xdr:nvSpPr>
        <xdr:cNvPr id="71" name="フローチャート : 判断 70"/>
        <xdr:cNvSpPr/>
      </xdr:nvSpPr>
      <xdr:spPr>
        <a:xfrm>
          <a:off x="39370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199</xdr:rowOff>
    </xdr:from>
    <xdr:ext cx="736600" cy="259045"/>
    <xdr:sp macro="" textlink="">
      <xdr:nvSpPr>
        <xdr:cNvPr id="72" name="テキスト ボックス 71"/>
        <xdr:cNvSpPr txBox="1"/>
      </xdr:nvSpPr>
      <xdr:spPr>
        <a:xfrm>
          <a:off x="3606800" y="6000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53522</xdr:rowOff>
    </xdr:from>
    <xdr:to>
      <xdr:col>4</xdr:col>
      <xdr:colOff>346075</xdr:colOff>
      <xdr:row>39</xdr:row>
      <xdr:rowOff>86178</xdr:rowOff>
    </xdr:to>
    <xdr:cxnSp macro="">
      <xdr:nvCxnSpPr>
        <xdr:cNvPr id="73" name="直線コネクタ 72"/>
        <xdr:cNvCxnSpPr/>
      </xdr:nvCxnSpPr>
      <xdr:spPr>
        <a:xfrm>
          <a:off x="2209800" y="67400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125186</xdr:rowOff>
    </xdr:from>
    <xdr:to>
      <xdr:col>4</xdr:col>
      <xdr:colOff>396875</xdr:colOff>
      <xdr:row>37</xdr:row>
      <xdr:rowOff>55336</xdr:rowOff>
    </xdr:to>
    <xdr:sp macro="" textlink="">
      <xdr:nvSpPr>
        <xdr:cNvPr id="74" name="フローチャート : 判断 73"/>
        <xdr:cNvSpPr/>
      </xdr:nvSpPr>
      <xdr:spPr>
        <a:xfrm>
          <a:off x="3048000" y="629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65513</xdr:rowOff>
    </xdr:from>
    <xdr:ext cx="762000" cy="259045"/>
    <xdr:sp macro="" textlink="">
      <xdr:nvSpPr>
        <xdr:cNvPr id="75" name="テキスト ボックス 74"/>
        <xdr:cNvSpPr txBox="1"/>
      </xdr:nvSpPr>
      <xdr:spPr>
        <a:xfrm>
          <a:off x="2717800" y="606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53522</xdr:rowOff>
    </xdr:from>
    <xdr:to>
      <xdr:col>3</xdr:col>
      <xdr:colOff>142875</xdr:colOff>
      <xdr:row>40</xdr:row>
      <xdr:rowOff>165100</xdr:rowOff>
    </xdr:to>
    <xdr:cxnSp macro="">
      <xdr:nvCxnSpPr>
        <xdr:cNvPr id="76" name="直線コネクタ 75"/>
        <xdr:cNvCxnSpPr/>
      </xdr:nvCxnSpPr>
      <xdr:spPr>
        <a:xfrm flipV="1">
          <a:off x="1320800" y="6740072"/>
          <a:ext cx="889000" cy="283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100693</xdr:rowOff>
    </xdr:from>
    <xdr:to>
      <xdr:col>3</xdr:col>
      <xdr:colOff>193675</xdr:colOff>
      <xdr:row>36</xdr:row>
      <xdr:rowOff>30843</xdr:rowOff>
    </xdr:to>
    <xdr:sp macro="" textlink="">
      <xdr:nvSpPr>
        <xdr:cNvPr id="77" name="フローチャート : 判断 76"/>
        <xdr:cNvSpPr/>
      </xdr:nvSpPr>
      <xdr:spPr>
        <a:xfrm>
          <a:off x="2159000" y="610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41020</xdr:rowOff>
    </xdr:from>
    <xdr:ext cx="762000" cy="259045"/>
    <xdr:sp macro="" textlink="">
      <xdr:nvSpPr>
        <xdr:cNvPr id="78" name="テキスト ボックス 77"/>
        <xdr:cNvSpPr txBox="1"/>
      </xdr:nvSpPr>
      <xdr:spPr>
        <a:xfrm>
          <a:off x="1828800" y="587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168728</xdr:rowOff>
    </xdr:from>
    <xdr:to>
      <xdr:col>1</xdr:col>
      <xdr:colOff>676275</xdr:colOff>
      <xdr:row>37</xdr:row>
      <xdr:rowOff>98878</xdr:rowOff>
    </xdr:to>
    <xdr:sp macro="" textlink="">
      <xdr:nvSpPr>
        <xdr:cNvPr id="79" name="フローチャート : 判断 78"/>
        <xdr:cNvSpPr/>
      </xdr:nvSpPr>
      <xdr:spPr>
        <a:xfrm>
          <a:off x="1270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109055</xdr:rowOff>
    </xdr:from>
    <xdr:ext cx="762000" cy="259045"/>
    <xdr:sp macro="" textlink="">
      <xdr:nvSpPr>
        <xdr:cNvPr id="80" name="テキスト ボックス 79"/>
        <xdr:cNvSpPr txBox="1"/>
      </xdr:nvSpPr>
      <xdr:spPr>
        <a:xfrm>
          <a:off x="939800" y="610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86" name="円/楕円 85"/>
        <xdr:cNvSpPr/>
      </xdr:nvSpPr>
      <xdr:spPr>
        <a:xfrm>
          <a:off x="4775200" y="646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25599</xdr:rowOff>
    </xdr:from>
    <xdr:ext cx="762000" cy="259045"/>
    <xdr:sp macro="" textlink="">
      <xdr:nvSpPr>
        <xdr:cNvPr id="87" name="人件費該当値テキスト"/>
        <xdr:cNvSpPr txBox="1"/>
      </xdr:nvSpPr>
      <xdr:spPr>
        <a:xfrm>
          <a:off x="4914900" y="636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76200</xdr:rowOff>
    </xdr:from>
    <xdr:to>
      <xdr:col>5</xdr:col>
      <xdr:colOff>600075</xdr:colOff>
      <xdr:row>39</xdr:row>
      <xdr:rowOff>6350</xdr:rowOff>
    </xdr:to>
    <xdr:sp macro="" textlink="">
      <xdr:nvSpPr>
        <xdr:cNvPr id="88" name="円/楕円 87"/>
        <xdr:cNvSpPr/>
      </xdr:nvSpPr>
      <xdr:spPr>
        <a:xfrm>
          <a:off x="3937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162577</xdr:rowOff>
    </xdr:from>
    <xdr:ext cx="736600" cy="259045"/>
    <xdr:sp macro="" textlink="">
      <xdr:nvSpPr>
        <xdr:cNvPr id="89" name="テキスト ボックス 88"/>
        <xdr:cNvSpPr txBox="1"/>
      </xdr:nvSpPr>
      <xdr:spPr>
        <a:xfrm>
          <a:off x="3606800" y="667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35378</xdr:rowOff>
    </xdr:from>
    <xdr:to>
      <xdr:col>4</xdr:col>
      <xdr:colOff>396875</xdr:colOff>
      <xdr:row>39</xdr:row>
      <xdr:rowOff>136978</xdr:rowOff>
    </xdr:to>
    <xdr:sp macro="" textlink="">
      <xdr:nvSpPr>
        <xdr:cNvPr id="90" name="円/楕円 89"/>
        <xdr:cNvSpPr/>
      </xdr:nvSpPr>
      <xdr:spPr>
        <a:xfrm>
          <a:off x="3048000" y="672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121755</xdr:rowOff>
    </xdr:from>
    <xdr:ext cx="762000" cy="259045"/>
    <xdr:sp macro="" textlink="">
      <xdr:nvSpPr>
        <xdr:cNvPr id="91" name="テキスト ボックス 90"/>
        <xdr:cNvSpPr txBox="1"/>
      </xdr:nvSpPr>
      <xdr:spPr>
        <a:xfrm>
          <a:off x="2717800" y="680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2722</xdr:rowOff>
    </xdr:from>
    <xdr:to>
      <xdr:col>3</xdr:col>
      <xdr:colOff>193675</xdr:colOff>
      <xdr:row>39</xdr:row>
      <xdr:rowOff>104322</xdr:rowOff>
    </xdr:to>
    <xdr:sp macro="" textlink="">
      <xdr:nvSpPr>
        <xdr:cNvPr id="92" name="円/楕円 91"/>
        <xdr:cNvSpPr/>
      </xdr:nvSpPr>
      <xdr:spPr>
        <a:xfrm>
          <a:off x="2159000" y="6689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89099</xdr:rowOff>
    </xdr:from>
    <xdr:ext cx="762000" cy="259045"/>
    <xdr:sp macro="" textlink="">
      <xdr:nvSpPr>
        <xdr:cNvPr id="93" name="テキスト ボックス 92"/>
        <xdr:cNvSpPr txBox="1"/>
      </xdr:nvSpPr>
      <xdr:spPr>
        <a:xfrm>
          <a:off x="1828800" y="6775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114300</xdr:rowOff>
    </xdr:from>
    <xdr:to>
      <xdr:col>1</xdr:col>
      <xdr:colOff>676275</xdr:colOff>
      <xdr:row>41</xdr:row>
      <xdr:rowOff>44450</xdr:rowOff>
    </xdr:to>
    <xdr:sp macro="" textlink="">
      <xdr:nvSpPr>
        <xdr:cNvPr id="94" name="円/楕円 93"/>
        <xdr:cNvSpPr/>
      </xdr:nvSpPr>
      <xdr:spPr>
        <a:xfrm>
          <a:off x="1270000" y="697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29227</xdr:rowOff>
    </xdr:from>
    <xdr:ext cx="762000" cy="259045"/>
    <xdr:sp macro="" textlink="">
      <xdr:nvSpPr>
        <xdr:cNvPr id="95" name="テキスト ボックス 94"/>
        <xdr:cNvSpPr txBox="1"/>
      </xdr:nvSpPr>
      <xdr:spPr>
        <a:xfrm>
          <a:off x="939800" y="705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類似団体と比較して高くなっている（</a:t>
          </a:r>
          <a:r>
            <a:rPr lang="en-US" altLang="ja-JP" sz="1100" b="0" i="0" baseline="0">
              <a:solidFill>
                <a:sysClr val="windowText" lastClr="000000"/>
              </a:solidFill>
              <a:effectLst/>
              <a:latin typeface="+mn-lt"/>
              <a:ea typeface="+mn-ea"/>
              <a:cs typeface="+mn-cs"/>
            </a:rPr>
            <a:t>13.2</a:t>
          </a:r>
          <a:r>
            <a:rPr lang="ja-JP" altLang="ja-JP" sz="1100" b="0" i="0" baseline="0">
              <a:solidFill>
                <a:sysClr val="windowText" lastClr="000000"/>
              </a:solidFill>
              <a:effectLst/>
              <a:latin typeface="+mn-lt"/>
              <a:ea typeface="+mn-ea"/>
              <a:cs typeface="+mn-cs"/>
            </a:rPr>
            <a:t>％　類似団体平均</a:t>
          </a:r>
          <a:r>
            <a:rPr lang="en-US" altLang="ja-JP" sz="1100" b="0" i="0" baseline="0">
              <a:solidFill>
                <a:sysClr val="windowText" lastClr="000000"/>
              </a:solidFill>
              <a:effectLst/>
              <a:latin typeface="+mn-lt"/>
              <a:ea typeface="+mn-ea"/>
              <a:cs typeface="+mn-cs"/>
            </a:rPr>
            <a:t>12.4</a:t>
          </a:r>
          <a:r>
            <a:rPr lang="ja-JP" altLang="ja-JP"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要因として、県内最南端（県庁まで約</a:t>
          </a:r>
          <a:r>
            <a:rPr lang="en-US" altLang="ja-JP" sz="1100" b="0" i="0" baseline="0">
              <a:solidFill>
                <a:sysClr val="windowText" lastClr="000000"/>
              </a:solidFill>
              <a:effectLst/>
              <a:latin typeface="+mn-lt"/>
              <a:ea typeface="+mn-ea"/>
              <a:cs typeface="+mn-cs"/>
            </a:rPr>
            <a:t>130㎞</a:t>
          </a:r>
          <a:r>
            <a:rPr lang="ja-JP" altLang="ja-JP" sz="1100" b="0" i="0" baseline="0">
              <a:solidFill>
                <a:sysClr val="windowText" lastClr="000000"/>
              </a:solidFill>
              <a:effectLst/>
              <a:latin typeface="+mn-lt"/>
              <a:ea typeface="+mn-ea"/>
              <a:cs typeface="+mn-cs"/>
            </a:rPr>
            <a:t>）に位置するなど地理的条件により発生する旅費及び燃料費等の経費や町単独で実施しているごみ・し尿処理施設の運営経費などが考えられる。合併後、各種経費の節減や施設の統廃合（合併後、保育所</a:t>
          </a:r>
          <a:r>
            <a:rPr lang="en-US" altLang="ja-JP" sz="1100" b="0" i="0" baseline="0">
              <a:solidFill>
                <a:sysClr val="windowText" lastClr="000000"/>
              </a:solidFill>
              <a:effectLst/>
              <a:latin typeface="+mn-lt"/>
              <a:ea typeface="+mn-ea"/>
              <a:cs typeface="+mn-cs"/>
            </a:rPr>
            <a:t>8</a:t>
          </a:r>
          <a:r>
            <a:rPr lang="ja-JP" altLang="ja-JP" sz="1100" b="0" i="0" baseline="0">
              <a:solidFill>
                <a:sysClr val="windowText" lastClr="000000"/>
              </a:solidFill>
              <a:effectLst/>
              <a:latin typeface="+mn-lt"/>
              <a:ea typeface="+mn-ea"/>
              <a:cs typeface="+mn-cs"/>
            </a:rPr>
            <a:t>施設、学校</a:t>
          </a:r>
          <a:r>
            <a:rPr lang="en-US" altLang="ja-JP" sz="1100" b="0" i="0" baseline="0">
              <a:solidFill>
                <a:sysClr val="windowText" lastClr="000000"/>
              </a:solidFill>
              <a:effectLst/>
              <a:latin typeface="+mn-lt"/>
              <a:ea typeface="+mn-ea"/>
              <a:cs typeface="+mn-cs"/>
            </a:rPr>
            <a:t>10</a:t>
          </a:r>
          <a:r>
            <a:rPr lang="ja-JP" altLang="ja-JP" sz="1100" b="0" i="0" baseline="0">
              <a:solidFill>
                <a:sysClr val="windowText" lastClr="000000"/>
              </a:solidFill>
              <a:effectLst/>
              <a:latin typeface="+mn-lt"/>
              <a:ea typeface="+mn-ea"/>
              <a:cs typeface="+mn-cs"/>
            </a:rPr>
            <a:t>施設）に取り組んでおり、</a:t>
          </a:r>
          <a:r>
            <a:rPr lang="ja-JP" altLang="en-US" sz="1100" b="0" i="0" baseline="0">
              <a:solidFill>
                <a:sysClr val="windowText" lastClr="000000"/>
              </a:solidFill>
              <a:effectLst/>
              <a:latin typeface="+mn-lt"/>
              <a:ea typeface="+mn-ea"/>
              <a:cs typeface="+mn-cs"/>
            </a:rPr>
            <a:t>合併前の</a:t>
          </a:r>
          <a:r>
            <a:rPr lang="ja-JP" altLang="ja-JP"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16</a:t>
          </a:r>
          <a:r>
            <a:rPr lang="ja-JP" altLang="ja-JP" sz="1100" b="0" i="0" baseline="0">
              <a:solidFill>
                <a:sysClr val="windowText" lastClr="000000"/>
              </a:solidFill>
              <a:effectLst/>
              <a:latin typeface="+mn-lt"/>
              <a:ea typeface="+mn-ea"/>
              <a:cs typeface="+mn-cs"/>
            </a:rPr>
            <a:t>年度と比較して、金額で△</a:t>
          </a:r>
          <a:r>
            <a:rPr lang="en-US" altLang="ja-JP" sz="1100" b="0" i="0" baseline="0">
              <a:solidFill>
                <a:sysClr val="windowText" lastClr="000000"/>
              </a:solidFill>
              <a:effectLst/>
              <a:latin typeface="+mn-lt"/>
              <a:ea typeface="+mn-ea"/>
              <a:cs typeface="+mn-cs"/>
            </a:rPr>
            <a:t>86,021</a:t>
          </a:r>
          <a:r>
            <a:rPr lang="ja-JP" altLang="ja-JP" sz="1100" b="0" i="0" baseline="0">
              <a:solidFill>
                <a:sysClr val="windowText" lastClr="000000"/>
              </a:solidFill>
              <a:effectLst/>
              <a:latin typeface="+mn-lt"/>
              <a:ea typeface="+mn-ea"/>
              <a:cs typeface="+mn-cs"/>
            </a:rPr>
            <a:t>千円、経常収支比率で△</a:t>
          </a:r>
          <a:r>
            <a:rPr lang="en-US" altLang="ja-JP" sz="1100" b="0" i="0" baseline="0">
              <a:solidFill>
                <a:sysClr val="windowText" lastClr="000000"/>
              </a:solidFill>
              <a:effectLst/>
              <a:latin typeface="+mn-lt"/>
              <a:ea typeface="+mn-ea"/>
              <a:cs typeface="+mn-cs"/>
            </a:rPr>
            <a:t>1.5</a:t>
          </a:r>
          <a:r>
            <a:rPr lang="ja-JP" altLang="ja-JP" sz="1100" b="0" i="0" baseline="0">
              <a:solidFill>
                <a:sysClr val="windowText" lastClr="000000"/>
              </a:solidFill>
              <a:effectLst/>
              <a:latin typeface="+mn-lt"/>
              <a:ea typeface="+mn-ea"/>
              <a:cs typeface="+mn-cs"/>
            </a:rPr>
            <a:t>％減少している。</a:t>
          </a:r>
          <a:endParaRPr lang="en-US" altLang="ja-JP" sz="1100" b="0" i="0" baseline="0">
            <a:solidFill>
              <a:sysClr val="windowText" lastClr="000000"/>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電算システム</a:t>
          </a:r>
          <a:r>
            <a:rPr lang="ja-JP" altLang="en-US" sz="1100" b="0" i="0" baseline="0">
              <a:solidFill>
                <a:sysClr val="windowText" lastClr="000000"/>
              </a:solidFill>
              <a:effectLst/>
              <a:latin typeface="+mn-lt"/>
              <a:ea typeface="+mn-ea"/>
              <a:cs typeface="+mn-cs"/>
            </a:rPr>
            <a:t>関係費が</a:t>
          </a:r>
          <a:r>
            <a:rPr lang="ja-JP" altLang="ja-JP" sz="1100" b="0" i="0" baseline="0">
              <a:solidFill>
                <a:sysClr val="windowText" lastClr="000000"/>
              </a:solidFill>
              <a:effectLst/>
              <a:latin typeface="+mn-lt"/>
              <a:ea typeface="+mn-ea"/>
              <a:cs typeface="+mn-cs"/>
            </a:rPr>
            <a:t>増加傾向にあることから、今後、より経費削減に取り組む必要がある。 </a:t>
          </a:r>
          <a:endParaRPr lang="ja-JP" altLang="ja-JP" sz="1400">
            <a:solidFill>
              <a:sysClr val="windowText" lastClr="000000"/>
            </a:solidFill>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10" name="直線コネクタ 109"/>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1" name="テキスト ボックス 110"/>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2" name="直線コネクタ 111"/>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3" name="テキスト ボックス 112"/>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4" name="直線コネクタ 113"/>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5" name="テキスト ボックス 114"/>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6" name="直線コネクタ 115"/>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7" name="テキスト ボックス 116"/>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161290</xdr:rowOff>
    </xdr:from>
    <xdr:to>
      <xdr:col>24</xdr:col>
      <xdr:colOff>31750</xdr:colOff>
      <xdr:row>21</xdr:row>
      <xdr:rowOff>24130</xdr:rowOff>
    </xdr:to>
    <xdr:cxnSp macro="">
      <xdr:nvCxnSpPr>
        <xdr:cNvPr id="121" name="直線コネクタ 120"/>
        <xdr:cNvCxnSpPr/>
      </xdr:nvCxnSpPr>
      <xdr:spPr>
        <a:xfrm flipV="1">
          <a:off x="16510000" y="239014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167657</xdr:rowOff>
    </xdr:from>
    <xdr:ext cx="762000" cy="259045"/>
    <xdr:sp macro="" textlink="">
      <xdr:nvSpPr>
        <xdr:cNvPr id="122" name="物件費最小値テキスト"/>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15.8</a:t>
          </a:r>
          <a:endParaRPr kumimoji="1" lang="ja-JP" altLang="en-US" sz="1000" b="1">
            <a:latin typeface="ＭＳ Ｐゴシック"/>
          </a:endParaRPr>
        </a:p>
      </xdr:txBody>
    </xdr:sp>
    <xdr:clientData/>
  </xdr:oneCellAnchor>
  <xdr:twoCellAnchor>
    <xdr:from>
      <xdr:col>23</xdr:col>
      <xdr:colOff>628650</xdr:colOff>
      <xdr:row>21</xdr:row>
      <xdr:rowOff>24130</xdr:rowOff>
    </xdr:from>
    <xdr:to>
      <xdr:col>24</xdr:col>
      <xdr:colOff>120650</xdr:colOff>
      <xdr:row>21</xdr:row>
      <xdr:rowOff>24130</xdr:rowOff>
    </xdr:to>
    <xdr:cxnSp macro="">
      <xdr:nvCxnSpPr>
        <xdr:cNvPr id="123" name="直線コネクタ 122"/>
        <xdr:cNvCxnSpPr/>
      </xdr:nvCxnSpPr>
      <xdr:spPr>
        <a:xfrm>
          <a:off x="16421100" y="362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76217</xdr:rowOff>
    </xdr:from>
    <xdr:ext cx="762000" cy="259045"/>
    <xdr:sp macro="" textlink="">
      <xdr:nvSpPr>
        <xdr:cNvPr id="124" name="物件費最大値テキスト"/>
        <xdr:cNvSpPr txBox="1"/>
      </xdr:nvSpPr>
      <xdr:spPr>
        <a:xfrm>
          <a:off x="16598900" y="213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23</xdr:col>
      <xdr:colOff>628650</xdr:colOff>
      <xdr:row>13</xdr:row>
      <xdr:rowOff>161290</xdr:rowOff>
    </xdr:from>
    <xdr:to>
      <xdr:col>24</xdr:col>
      <xdr:colOff>120650</xdr:colOff>
      <xdr:row>13</xdr:row>
      <xdr:rowOff>161290</xdr:rowOff>
    </xdr:to>
    <xdr:cxnSp macro="">
      <xdr:nvCxnSpPr>
        <xdr:cNvPr id="125" name="直線コネクタ 124"/>
        <xdr:cNvCxnSpPr/>
      </xdr:nvCxnSpPr>
      <xdr:spPr>
        <a:xfrm>
          <a:off x="16421100" y="2390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69850</xdr:rowOff>
    </xdr:from>
    <xdr:to>
      <xdr:col>24</xdr:col>
      <xdr:colOff>31750</xdr:colOff>
      <xdr:row>17</xdr:row>
      <xdr:rowOff>115570</xdr:rowOff>
    </xdr:to>
    <xdr:cxnSp macro="">
      <xdr:nvCxnSpPr>
        <xdr:cNvPr id="126" name="直線コネクタ 125"/>
        <xdr:cNvCxnSpPr/>
      </xdr:nvCxnSpPr>
      <xdr:spPr>
        <a:xfrm>
          <a:off x="15671800" y="29845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69867</xdr:rowOff>
    </xdr:from>
    <xdr:ext cx="762000" cy="259045"/>
    <xdr:sp macro="" textlink="">
      <xdr:nvSpPr>
        <xdr:cNvPr id="127" name="物件費平均値テキスト"/>
        <xdr:cNvSpPr txBox="1"/>
      </xdr:nvSpPr>
      <xdr:spPr>
        <a:xfrm>
          <a:off x="16598900" y="2641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53340</xdr:rowOff>
    </xdr:from>
    <xdr:to>
      <xdr:col>24</xdr:col>
      <xdr:colOff>82550</xdr:colOff>
      <xdr:row>16</xdr:row>
      <xdr:rowOff>154940</xdr:rowOff>
    </xdr:to>
    <xdr:sp macro="" textlink="">
      <xdr:nvSpPr>
        <xdr:cNvPr id="128" name="フローチャート : 判断 127"/>
        <xdr:cNvSpPr/>
      </xdr:nvSpPr>
      <xdr:spPr>
        <a:xfrm>
          <a:off x="164592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127000</xdr:rowOff>
    </xdr:from>
    <xdr:to>
      <xdr:col>22</xdr:col>
      <xdr:colOff>565150</xdr:colOff>
      <xdr:row>17</xdr:row>
      <xdr:rowOff>69850</xdr:rowOff>
    </xdr:to>
    <xdr:cxnSp macro="">
      <xdr:nvCxnSpPr>
        <xdr:cNvPr id="129" name="直線コネクタ 128"/>
        <xdr:cNvCxnSpPr/>
      </xdr:nvCxnSpPr>
      <xdr:spPr>
        <a:xfrm>
          <a:off x="14782800" y="28702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110490</xdr:rowOff>
    </xdr:from>
    <xdr:to>
      <xdr:col>22</xdr:col>
      <xdr:colOff>615950</xdr:colOff>
      <xdr:row>16</xdr:row>
      <xdr:rowOff>40640</xdr:rowOff>
    </xdr:to>
    <xdr:sp macro="" textlink="">
      <xdr:nvSpPr>
        <xdr:cNvPr id="130" name="フローチャート : 判断 129"/>
        <xdr:cNvSpPr/>
      </xdr:nvSpPr>
      <xdr:spPr>
        <a:xfrm>
          <a:off x="15621000" y="268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50817</xdr:rowOff>
    </xdr:from>
    <xdr:ext cx="736600" cy="259045"/>
    <xdr:sp macro="" textlink="">
      <xdr:nvSpPr>
        <xdr:cNvPr id="131" name="テキスト ボックス 130"/>
        <xdr:cNvSpPr txBox="1"/>
      </xdr:nvSpPr>
      <xdr:spPr>
        <a:xfrm>
          <a:off x="15290800" y="2451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161290</xdr:rowOff>
    </xdr:from>
    <xdr:to>
      <xdr:col>21</xdr:col>
      <xdr:colOff>361950</xdr:colOff>
      <xdr:row>16</xdr:row>
      <xdr:rowOff>127000</xdr:rowOff>
    </xdr:to>
    <xdr:cxnSp macro="">
      <xdr:nvCxnSpPr>
        <xdr:cNvPr id="132" name="直線コネクタ 131"/>
        <xdr:cNvCxnSpPr/>
      </xdr:nvCxnSpPr>
      <xdr:spPr>
        <a:xfrm>
          <a:off x="13893800" y="273304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19050</xdr:rowOff>
    </xdr:from>
    <xdr:to>
      <xdr:col>21</xdr:col>
      <xdr:colOff>412750</xdr:colOff>
      <xdr:row>15</xdr:row>
      <xdr:rowOff>120650</xdr:rowOff>
    </xdr:to>
    <xdr:sp macro="" textlink="">
      <xdr:nvSpPr>
        <xdr:cNvPr id="133" name="フローチャート : 判断 132"/>
        <xdr:cNvSpPr/>
      </xdr:nvSpPr>
      <xdr:spPr>
        <a:xfrm>
          <a:off x="14732000" y="259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130827</xdr:rowOff>
    </xdr:from>
    <xdr:ext cx="762000" cy="259045"/>
    <xdr:sp macro="" textlink="">
      <xdr:nvSpPr>
        <xdr:cNvPr id="134" name="テキスト ボックス 133"/>
        <xdr:cNvSpPr txBox="1"/>
      </xdr:nvSpPr>
      <xdr:spPr>
        <a:xfrm>
          <a:off x="14401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161290</xdr:rowOff>
    </xdr:from>
    <xdr:to>
      <xdr:col>20</xdr:col>
      <xdr:colOff>158750</xdr:colOff>
      <xdr:row>16</xdr:row>
      <xdr:rowOff>12700</xdr:rowOff>
    </xdr:to>
    <xdr:cxnSp macro="">
      <xdr:nvCxnSpPr>
        <xdr:cNvPr id="135" name="直線コネクタ 134"/>
        <xdr:cNvCxnSpPr/>
      </xdr:nvCxnSpPr>
      <xdr:spPr>
        <a:xfrm flipV="1">
          <a:off x="13004800" y="27330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13</xdr:row>
      <xdr:rowOff>41910</xdr:rowOff>
    </xdr:from>
    <xdr:to>
      <xdr:col>20</xdr:col>
      <xdr:colOff>209550</xdr:colOff>
      <xdr:row>13</xdr:row>
      <xdr:rowOff>143510</xdr:rowOff>
    </xdr:to>
    <xdr:sp macro="" textlink="">
      <xdr:nvSpPr>
        <xdr:cNvPr id="136" name="フローチャート : 判断 135"/>
        <xdr:cNvSpPr/>
      </xdr:nvSpPr>
      <xdr:spPr>
        <a:xfrm>
          <a:off x="13843000" y="227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153687</xdr:rowOff>
    </xdr:from>
    <xdr:ext cx="762000" cy="259045"/>
    <xdr:sp macro="" textlink="">
      <xdr:nvSpPr>
        <xdr:cNvPr id="137" name="テキスト ボックス 136"/>
        <xdr:cNvSpPr txBox="1"/>
      </xdr:nvSpPr>
      <xdr:spPr>
        <a:xfrm>
          <a:off x="13512800" y="203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133350</xdr:rowOff>
    </xdr:from>
    <xdr:to>
      <xdr:col>19</xdr:col>
      <xdr:colOff>6350</xdr:colOff>
      <xdr:row>14</xdr:row>
      <xdr:rowOff>63500</xdr:rowOff>
    </xdr:to>
    <xdr:sp macro="" textlink="">
      <xdr:nvSpPr>
        <xdr:cNvPr id="138" name="フローチャート : 判断 137"/>
        <xdr:cNvSpPr/>
      </xdr:nvSpPr>
      <xdr:spPr>
        <a:xfrm>
          <a:off x="12954000" y="236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73677</xdr:rowOff>
    </xdr:from>
    <xdr:ext cx="762000" cy="259045"/>
    <xdr:sp macro="" textlink="">
      <xdr:nvSpPr>
        <xdr:cNvPr id="139" name="テキスト ボックス 138"/>
        <xdr:cNvSpPr txBox="1"/>
      </xdr:nvSpPr>
      <xdr:spPr>
        <a:xfrm>
          <a:off x="12623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64770</xdr:rowOff>
    </xdr:from>
    <xdr:to>
      <xdr:col>24</xdr:col>
      <xdr:colOff>82550</xdr:colOff>
      <xdr:row>17</xdr:row>
      <xdr:rowOff>166370</xdr:rowOff>
    </xdr:to>
    <xdr:sp macro="" textlink="">
      <xdr:nvSpPr>
        <xdr:cNvPr id="145" name="円/楕円 144"/>
        <xdr:cNvSpPr/>
      </xdr:nvSpPr>
      <xdr:spPr>
        <a:xfrm>
          <a:off x="16459200" y="297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36847</xdr:rowOff>
    </xdr:from>
    <xdr:ext cx="762000" cy="259045"/>
    <xdr:sp macro="" textlink="">
      <xdr:nvSpPr>
        <xdr:cNvPr id="146" name="物件費該当値テキスト"/>
        <xdr:cNvSpPr txBox="1"/>
      </xdr:nvSpPr>
      <xdr:spPr>
        <a:xfrm>
          <a:off x="165989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19050</xdr:rowOff>
    </xdr:from>
    <xdr:to>
      <xdr:col>22</xdr:col>
      <xdr:colOff>615950</xdr:colOff>
      <xdr:row>17</xdr:row>
      <xdr:rowOff>120650</xdr:rowOff>
    </xdr:to>
    <xdr:sp macro="" textlink="">
      <xdr:nvSpPr>
        <xdr:cNvPr id="147" name="円/楕円 146"/>
        <xdr:cNvSpPr/>
      </xdr:nvSpPr>
      <xdr:spPr>
        <a:xfrm>
          <a:off x="15621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105427</xdr:rowOff>
    </xdr:from>
    <xdr:ext cx="736600" cy="259045"/>
    <xdr:sp macro="" textlink="">
      <xdr:nvSpPr>
        <xdr:cNvPr id="148" name="テキスト ボックス 147"/>
        <xdr:cNvSpPr txBox="1"/>
      </xdr:nvSpPr>
      <xdr:spPr>
        <a:xfrm>
          <a:off x="15290800" y="302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76200</xdr:rowOff>
    </xdr:from>
    <xdr:to>
      <xdr:col>21</xdr:col>
      <xdr:colOff>412750</xdr:colOff>
      <xdr:row>17</xdr:row>
      <xdr:rowOff>6350</xdr:rowOff>
    </xdr:to>
    <xdr:sp macro="" textlink="">
      <xdr:nvSpPr>
        <xdr:cNvPr id="149" name="円/楕円 148"/>
        <xdr:cNvSpPr/>
      </xdr:nvSpPr>
      <xdr:spPr>
        <a:xfrm>
          <a:off x="14732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162577</xdr:rowOff>
    </xdr:from>
    <xdr:ext cx="762000" cy="259045"/>
    <xdr:sp macro="" textlink="">
      <xdr:nvSpPr>
        <xdr:cNvPr id="150" name="テキスト ボックス 149"/>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110490</xdr:rowOff>
    </xdr:from>
    <xdr:to>
      <xdr:col>20</xdr:col>
      <xdr:colOff>209550</xdr:colOff>
      <xdr:row>16</xdr:row>
      <xdr:rowOff>40640</xdr:rowOff>
    </xdr:to>
    <xdr:sp macro="" textlink="">
      <xdr:nvSpPr>
        <xdr:cNvPr id="151" name="円/楕円 150"/>
        <xdr:cNvSpPr/>
      </xdr:nvSpPr>
      <xdr:spPr>
        <a:xfrm>
          <a:off x="138430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25417</xdr:rowOff>
    </xdr:from>
    <xdr:ext cx="762000" cy="259045"/>
    <xdr:sp macro="" textlink="">
      <xdr:nvSpPr>
        <xdr:cNvPr id="152" name="テキスト ボックス 151"/>
        <xdr:cNvSpPr txBox="1"/>
      </xdr:nvSpPr>
      <xdr:spPr>
        <a:xfrm>
          <a:off x="13512800" y="276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53" name="円/楕円 152"/>
        <xdr:cNvSpPr/>
      </xdr:nvSpPr>
      <xdr:spPr>
        <a:xfrm>
          <a:off x="12954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48277</xdr:rowOff>
    </xdr:from>
    <xdr:ext cx="762000" cy="259045"/>
    <xdr:sp macro="" textlink="">
      <xdr:nvSpPr>
        <xdr:cNvPr id="154" name="テキスト ボックス 153"/>
        <xdr:cNvSpPr txBox="1"/>
      </xdr:nvSpPr>
      <xdr:spPr>
        <a:xfrm>
          <a:off x="12623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扶助費に係る経常収支比率は、社会福祉費及び児童福祉費関係が大半を占めているが、</a:t>
          </a:r>
          <a:r>
            <a:rPr lang="ja-JP" altLang="en-US" sz="1100" b="0" i="0" baseline="0">
              <a:solidFill>
                <a:schemeClr val="dk1"/>
              </a:solidFill>
              <a:effectLst/>
              <a:latin typeface="+mn-lt"/>
              <a:ea typeface="+mn-ea"/>
              <a:cs typeface="+mn-cs"/>
            </a:rPr>
            <a:t>愛媛県及び</a:t>
          </a:r>
          <a:r>
            <a:rPr lang="ja-JP" altLang="ja-JP" sz="1100" b="0" i="0" baseline="0">
              <a:solidFill>
                <a:schemeClr val="dk1"/>
              </a:solidFill>
              <a:effectLst/>
              <a:latin typeface="+mn-lt"/>
              <a:ea typeface="+mn-ea"/>
              <a:cs typeface="+mn-cs"/>
            </a:rPr>
            <a:t>類似団体</a:t>
          </a:r>
          <a:r>
            <a:rPr lang="ja-JP" altLang="en-US" sz="1100" b="0" i="0" baseline="0">
              <a:solidFill>
                <a:schemeClr val="dk1"/>
              </a:solidFill>
              <a:effectLst/>
              <a:latin typeface="+mn-lt"/>
              <a:ea typeface="+mn-ea"/>
              <a:cs typeface="+mn-cs"/>
            </a:rPr>
            <a:t>平均を</a:t>
          </a:r>
          <a:r>
            <a:rPr lang="ja-JP" altLang="ja-JP" sz="1100" b="0" i="0" baseline="0">
              <a:solidFill>
                <a:schemeClr val="dk1"/>
              </a:solidFill>
              <a:effectLst/>
              <a:latin typeface="+mn-lt"/>
              <a:ea typeface="+mn-ea"/>
              <a:cs typeface="+mn-cs"/>
            </a:rPr>
            <a:t>下回っている。今後も、</a:t>
          </a:r>
          <a:r>
            <a:rPr lang="ja-JP" altLang="en-US" sz="1100" b="0" i="0" baseline="0">
              <a:solidFill>
                <a:schemeClr val="dk1"/>
              </a:solidFill>
              <a:effectLst/>
              <a:latin typeface="+mn-lt"/>
              <a:ea typeface="+mn-ea"/>
              <a:cs typeface="+mn-cs"/>
            </a:rPr>
            <a:t>比率</a:t>
          </a:r>
          <a:r>
            <a:rPr lang="ja-JP" altLang="ja-JP" sz="1100" b="0" i="0" baseline="0">
              <a:solidFill>
                <a:schemeClr val="dk1"/>
              </a:solidFill>
              <a:effectLst/>
              <a:latin typeface="+mn-lt"/>
              <a:ea typeface="+mn-ea"/>
              <a:cs typeface="+mn-cs"/>
            </a:rPr>
            <a:t>上昇の抑制に努める。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12700</xdr:rowOff>
    </xdr:from>
    <xdr:to>
      <xdr:col>7</xdr:col>
      <xdr:colOff>15875</xdr:colOff>
      <xdr:row>61</xdr:row>
      <xdr:rowOff>146050</xdr:rowOff>
    </xdr:to>
    <xdr:cxnSp macro="">
      <xdr:nvCxnSpPr>
        <xdr:cNvPr id="182" name="直線コネクタ 181"/>
        <xdr:cNvCxnSpPr/>
      </xdr:nvCxnSpPr>
      <xdr:spPr>
        <a:xfrm flipV="1">
          <a:off x="4826000" y="92710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118127</xdr:rowOff>
    </xdr:from>
    <xdr:ext cx="762000" cy="259045"/>
    <xdr:sp macro="" textlink="">
      <xdr:nvSpPr>
        <xdr:cNvPr id="183" name="扶助費最小値テキスト"/>
        <xdr:cNvSpPr txBox="1"/>
      </xdr:nvSpPr>
      <xdr:spPr>
        <a:xfrm>
          <a:off x="4914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61</xdr:row>
      <xdr:rowOff>146050</xdr:rowOff>
    </xdr:from>
    <xdr:to>
      <xdr:col>7</xdr:col>
      <xdr:colOff>104775</xdr:colOff>
      <xdr:row>61</xdr:row>
      <xdr:rowOff>146050</xdr:rowOff>
    </xdr:to>
    <xdr:cxnSp macro="">
      <xdr:nvCxnSpPr>
        <xdr:cNvPr id="184" name="直線コネクタ 183"/>
        <xdr:cNvCxnSpPr/>
      </xdr:nvCxnSpPr>
      <xdr:spPr>
        <a:xfrm>
          <a:off x="4737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99077</xdr:rowOff>
    </xdr:from>
    <xdr:ext cx="762000" cy="259045"/>
    <xdr:sp macro="" textlink="">
      <xdr:nvSpPr>
        <xdr:cNvPr id="185" name="扶助費最大値テキスト"/>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54</xdr:row>
      <xdr:rowOff>12700</xdr:rowOff>
    </xdr:from>
    <xdr:to>
      <xdr:col>7</xdr:col>
      <xdr:colOff>104775</xdr:colOff>
      <xdr:row>54</xdr:row>
      <xdr:rowOff>12700</xdr:rowOff>
    </xdr:to>
    <xdr:cxnSp macro="">
      <xdr:nvCxnSpPr>
        <xdr:cNvPr id="186" name="直線コネクタ 185"/>
        <xdr:cNvCxnSpPr/>
      </xdr:nvCxnSpPr>
      <xdr:spPr>
        <a:xfrm>
          <a:off x="4737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69850</xdr:rowOff>
    </xdr:from>
    <xdr:to>
      <xdr:col>7</xdr:col>
      <xdr:colOff>15875</xdr:colOff>
      <xdr:row>56</xdr:row>
      <xdr:rowOff>12700</xdr:rowOff>
    </xdr:to>
    <xdr:cxnSp macro="">
      <xdr:nvCxnSpPr>
        <xdr:cNvPr id="187" name="直線コネクタ 186"/>
        <xdr:cNvCxnSpPr/>
      </xdr:nvCxnSpPr>
      <xdr:spPr>
        <a:xfrm flipV="1">
          <a:off x="3987800" y="94996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67327</xdr:rowOff>
    </xdr:from>
    <xdr:ext cx="762000" cy="259045"/>
    <xdr:sp macro="" textlink="">
      <xdr:nvSpPr>
        <xdr:cNvPr id="188" name="扶助費平均値テキスト"/>
        <xdr:cNvSpPr txBox="1"/>
      </xdr:nvSpPr>
      <xdr:spPr>
        <a:xfrm>
          <a:off x="4914900" y="9668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95250</xdr:rowOff>
    </xdr:from>
    <xdr:to>
      <xdr:col>7</xdr:col>
      <xdr:colOff>66675</xdr:colOff>
      <xdr:row>57</xdr:row>
      <xdr:rowOff>25400</xdr:rowOff>
    </xdr:to>
    <xdr:sp macro="" textlink="">
      <xdr:nvSpPr>
        <xdr:cNvPr id="189" name="フローチャート : 判断 188"/>
        <xdr:cNvSpPr/>
      </xdr:nvSpPr>
      <xdr:spPr>
        <a:xfrm>
          <a:off x="4775200" y="969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50800</xdr:rowOff>
    </xdr:from>
    <xdr:to>
      <xdr:col>5</xdr:col>
      <xdr:colOff>549275</xdr:colOff>
      <xdr:row>56</xdr:row>
      <xdr:rowOff>12700</xdr:rowOff>
    </xdr:to>
    <xdr:cxnSp macro="">
      <xdr:nvCxnSpPr>
        <xdr:cNvPr id="190" name="直線コネクタ 189"/>
        <xdr:cNvCxnSpPr/>
      </xdr:nvCxnSpPr>
      <xdr:spPr>
        <a:xfrm>
          <a:off x="3098800" y="94805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76200</xdr:rowOff>
    </xdr:from>
    <xdr:to>
      <xdr:col>5</xdr:col>
      <xdr:colOff>600075</xdr:colOff>
      <xdr:row>57</xdr:row>
      <xdr:rowOff>6350</xdr:rowOff>
    </xdr:to>
    <xdr:sp macro="" textlink="">
      <xdr:nvSpPr>
        <xdr:cNvPr id="191" name="フローチャート : 判断 190"/>
        <xdr:cNvSpPr/>
      </xdr:nvSpPr>
      <xdr:spPr>
        <a:xfrm>
          <a:off x="3937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162577</xdr:rowOff>
    </xdr:from>
    <xdr:ext cx="736600" cy="259045"/>
    <xdr:sp macro="" textlink="">
      <xdr:nvSpPr>
        <xdr:cNvPr id="192" name="テキスト ボックス 191"/>
        <xdr:cNvSpPr txBox="1"/>
      </xdr:nvSpPr>
      <xdr:spPr>
        <a:xfrm>
          <a:off x="3606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31750</xdr:rowOff>
    </xdr:from>
    <xdr:to>
      <xdr:col>4</xdr:col>
      <xdr:colOff>346075</xdr:colOff>
      <xdr:row>55</xdr:row>
      <xdr:rowOff>50800</xdr:rowOff>
    </xdr:to>
    <xdr:cxnSp macro="">
      <xdr:nvCxnSpPr>
        <xdr:cNvPr id="193" name="直線コネクタ 192"/>
        <xdr:cNvCxnSpPr/>
      </xdr:nvCxnSpPr>
      <xdr:spPr>
        <a:xfrm>
          <a:off x="2209800" y="94615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4" name="フローチャート : 判断 193"/>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105427</xdr:rowOff>
    </xdr:from>
    <xdr:ext cx="762000" cy="259045"/>
    <xdr:sp macro="" textlink="">
      <xdr:nvSpPr>
        <xdr:cNvPr id="195" name="テキスト ボックス 194"/>
        <xdr:cNvSpPr txBox="1"/>
      </xdr:nvSpPr>
      <xdr:spPr>
        <a:xfrm>
          <a:off x="2717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12700</xdr:rowOff>
    </xdr:from>
    <xdr:to>
      <xdr:col>3</xdr:col>
      <xdr:colOff>142875</xdr:colOff>
      <xdr:row>55</xdr:row>
      <xdr:rowOff>31750</xdr:rowOff>
    </xdr:to>
    <xdr:cxnSp macro="">
      <xdr:nvCxnSpPr>
        <xdr:cNvPr id="196" name="直線コネクタ 195"/>
        <xdr:cNvCxnSpPr/>
      </xdr:nvCxnSpPr>
      <xdr:spPr>
        <a:xfrm>
          <a:off x="1320800" y="94424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197" name="フローチャート : 判断 196"/>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198" name="テキスト ボックス 197"/>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0</xdr:rowOff>
    </xdr:from>
    <xdr:to>
      <xdr:col>1</xdr:col>
      <xdr:colOff>676275</xdr:colOff>
      <xdr:row>56</xdr:row>
      <xdr:rowOff>101600</xdr:rowOff>
    </xdr:to>
    <xdr:sp macro="" textlink="">
      <xdr:nvSpPr>
        <xdr:cNvPr id="199" name="フローチャート : 判断 198"/>
        <xdr:cNvSpPr/>
      </xdr:nvSpPr>
      <xdr:spPr>
        <a:xfrm>
          <a:off x="1270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86377</xdr:rowOff>
    </xdr:from>
    <xdr:ext cx="762000" cy="259045"/>
    <xdr:sp macro="" textlink="">
      <xdr:nvSpPr>
        <xdr:cNvPr id="200" name="テキスト ボックス 199"/>
        <xdr:cNvSpPr txBox="1"/>
      </xdr:nvSpPr>
      <xdr:spPr>
        <a:xfrm>
          <a:off x="939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19050</xdr:rowOff>
    </xdr:from>
    <xdr:to>
      <xdr:col>7</xdr:col>
      <xdr:colOff>66675</xdr:colOff>
      <xdr:row>55</xdr:row>
      <xdr:rowOff>120650</xdr:rowOff>
    </xdr:to>
    <xdr:sp macro="" textlink="">
      <xdr:nvSpPr>
        <xdr:cNvPr id="206" name="円/楕円 205"/>
        <xdr:cNvSpPr/>
      </xdr:nvSpPr>
      <xdr:spPr>
        <a:xfrm>
          <a:off x="4775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35577</xdr:rowOff>
    </xdr:from>
    <xdr:ext cx="762000" cy="259045"/>
    <xdr:sp macro="" textlink="">
      <xdr:nvSpPr>
        <xdr:cNvPr id="207" name="扶助費該当値テキスト"/>
        <xdr:cNvSpPr txBox="1"/>
      </xdr:nvSpPr>
      <xdr:spPr>
        <a:xfrm>
          <a:off x="49149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133350</xdr:rowOff>
    </xdr:from>
    <xdr:to>
      <xdr:col>5</xdr:col>
      <xdr:colOff>600075</xdr:colOff>
      <xdr:row>56</xdr:row>
      <xdr:rowOff>63500</xdr:rowOff>
    </xdr:to>
    <xdr:sp macro="" textlink="">
      <xdr:nvSpPr>
        <xdr:cNvPr id="208" name="円/楕円 207"/>
        <xdr:cNvSpPr/>
      </xdr:nvSpPr>
      <xdr:spPr>
        <a:xfrm>
          <a:off x="3937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209" name="テキスト ボックス 208"/>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0</xdr:rowOff>
    </xdr:from>
    <xdr:to>
      <xdr:col>4</xdr:col>
      <xdr:colOff>396875</xdr:colOff>
      <xdr:row>55</xdr:row>
      <xdr:rowOff>101600</xdr:rowOff>
    </xdr:to>
    <xdr:sp macro="" textlink="">
      <xdr:nvSpPr>
        <xdr:cNvPr id="210" name="円/楕円 209"/>
        <xdr:cNvSpPr/>
      </xdr:nvSpPr>
      <xdr:spPr>
        <a:xfrm>
          <a:off x="3048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111777</xdr:rowOff>
    </xdr:from>
    <xdr:ext cx="762000" cy="259045"/>
    <xdr:sp macro="" textlink="">
      <xdr:nvSpPr>
        <xdr:cNvPr id="211" name="テキスト ボックス 210"/>
        <xdr:cNvSpPr txBox="1"/>
      </xdr:nvSpPr>
      <xdr:spPr>
        <a:xfrm>
          <a:off x="2717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152400</xdr:rowOff>
    </xdr:from>
    <xdr:to>
      <xdr:col>3</xdr:col>
      <xdr:colOff>193675</xdr:colOff>
      <xdr:row>55</xdr:row>
      <xdr:rowOff>82550</xdr:rowOff>
    </xdr:to>
    <xdr:sp macro="" textlink="">
      <xdr:nvSpPr>
        <xdr:cNvPr id="212" name="円/楕円 211"/>
        <xdr:cNvSpPr/>
      </xdr:nvSpPr>
      <xdr:spPr>
        <a:xfrm>
          <a:off x="2159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92727</xdr:rowOff>
    </xdr:from>
    <xdr:ext cx="762000" cy="259045"/>
    <xdr:sp macro="" textlink="">
      <xdr:nvSpPr>
        <xdr:cNvPr id="213" name="テキスト ボックス 212"/>
        <xdr:cNvSpPr txBox="1"/>
      </xdr:nvSpPr>
      <xdr:spPr>
        <a:xfrm>
          <a:off x="1828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133350</xdr:rowOff>
    </xdr:from>
    <xdr:to>
      <xdr:col>1</xdr:col>
      <xdr:colOff>676275</xdr:colOff>
      <xdr:row>55</xdr:row>
      <xdr:rowOff>63500</xdr:rowOff>
    </xdr:to>
    <xdr:sp macro="" textlink="">
      <xdr:nvSpPr>
        <xdr:cNvPr id="214" name="円/楕円 213"/>
        <xdr:cNvSpPr/>
      </xdr:nvSpPr>
      <xdr:spPr>
        <a:xfrm>
          <a:off x="1270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73677</xdr:rowOff>
    </xdr:from>
    <xdr:ext cx="762000" cy="259045"/>
    <xdr:sp macro="" textlink="">
      <xdr:nvSpPr>
        <xdr:cNvPr id="215" name="テキスト ボックス 214"/>
        <xdr:cNvSpPr txBox="1"/>
      </xdr:nvSpPr>
      <xdr:spPr>
        <a:xfrm>
          <a:off x="939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その他に係る経常収支比率は、全国平均及び類似団体平均を共に下回っている</a:t>
          </a:r>
          <a:r>
            <a:rPr lang="ja-JP" altLang="en-US" sz="1100" b="0" i="0" baseline="0">
              <a:solidFill>
                <a:sysClr val="windowText" lastClr="000000"/>
              </a:solidFill>
              <a:effectLst/>
              <a:latin typeface="+mn-lt"/>
              <a:ea typeface="+mn-ea"/>
              <a:cs typeface="+mn-cs"/>
            </a:rPr>
            <a:t>が、</a:t>
          </a:r>
          <a:r>
            <a:rPr lang="ja-JP" altLang="ja-JP" sz="1100" b="0" i="0" baseline="0">
              <a:solidFill>
                <a:sysClr val="windowText" lastClr="000000"/>
              </a:solidFill>
              <a:effectLst/>
              <a:latin typeface="+mn-lt"/>
              <a:ea typeface="+mn-ea"/>
              <a:cs typeface="+mn-cs"/>
            </a:rPr>
            <a:t>国民健康保険</a:t>
          </a:r>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介護保険</a:t>
          </a:r>
          <a:r>
            <a:rPr lang="ja-JP" altLang="en-US" sz="1100" b="0" i="0" baseline="0">
              <a:solidFill>
                <a:sysClr val="windowText" lastClr="000000"/>
              </a:solidFill>
              <a:effectLst/>
              <a:latin typeface="+mn-lt"/>
              <a:ea typeface="+mn-ea"/>
              <a:cs typeface="+mn-cs"/>
            </a:rPr>
            <a:t>、簡易水道、集落排水など</a:t>
          </a:r>
          <a:r>
            <a:rPr lang="ja-JP" altLang="ja-JP" sz="1100" b="0" i="0" baseline="0">
              <a:solidFill>
                <a:sysClr val="windowText" lastClr="000000"/>
              </a:solidFill>
              <a:effectLst/>
              <a:latin typeface="+mn-lt"/>
              <a:ea typeface="+mn-ea"/>
              <a:cs typeface="+mn-cs"/>
            </a:rPr>
            <a:t>特別会計への繰出金が</a:t>
          </a:r>
          <a:r>
            <a:rPr lang="ja-JP" altLang="en-US" sz="1100" b="0" i="0" baseline="0">
              <a:solidFill>
                <a:sysClr val="windowText" lastClr="000000"/>
              </a:solidFill>
              <a:effectLst/>
              <a:latin typeface="+mn-lt"/>
              <a:ea typeface="+mn-ea"/>
              <a:cs typeface="+mn-cs"/>
            </a:rPr>
            <a:t>主なものである</a:t>
          </a:r>
          <a:r>
            <a:rPr lang="ja-JP" altLang="ja-JP" sz="1100" b="0" i="0" baseline="0">
              <a:solidFill>
                <a:sysClr val="windowText" lastClr="000000"/>
              </a:solidFill>
              <a:effectLst/>
              <a:latin typeface="+mn-lt"/>
              <a:ea typeface="+mn-ea"/>
              <a:cs typeface="+mn-cs"/>
            </a:rPr>
            <a:t>。今後</a:t>
          </a:r>
          <a:r>
            <a:rPr lang="ja-JP" altLang="en-US" sz="1100" b="0" i="0" baseline="0">
              <a:solidFill>
                <a:sysClr val="windowText" lastClr="000000"/>
              </a:solidFill>
              <a:effectLst/>
              <a:latin typeface="+mn-lt"/>
              <a:ea typeface="+mn-ea"/>
              <a:cs typeface="+mn-cs"/>
            </a:rPr>
            <a:t>も</a:t>
          </a:r>
          <a:r>
            <a:rPr lang="ja-JP" altLang="ja-JP" sz="1100" b="0" i="0" baseline="0">
              <a:solidFill>
                <a:sysClr val="windowText" lastClr="000000"/>
              </a:solidFill>
              <a:effectLst/>
              <a:latin typeface="+mn-lt"/>
              <a:ea typeface="+mn-ea"/>
              <a:cs typeface="+mn-cs"/>
            </a:rPr>
            <a:t>、経費節減、料金の見直しなどを行い、</a:t>
          </a:r>
          <a:r>
            <a:rPr lang="ja-JP" altLang="en-US" sz="1100" b="0" i="0" baseline="0">
              <a:solidFill>
                <a:sysClr val="windowText" lastClr="000000"/>
              </a:solidFill>
              <a:effectLst/>
              <a:latin typeface="+mn-lt"/>
              <a:ea typeface="+mn-ea"/>
              <a:cs typeface="+mn-cs"/>
            </a:rPr>
            <a:t>公営企業会計にあっては、</a:t>
          </a:r>
          <a:r>
            <a:rPr lang="ja-JP" altLang="ja-JP" sz="1100" b="0" i="0" baseline="0">
              <a:solidFill>
                <a:sysClr val="windowText" lastClr="000000"/>
              </a:solidFill>
              <a:effectLst/>
              <a:latin typeface="+mn-lt"/>
              <a:ea typeface="+mn-ea"/>
              <a:cs typeface="+mn-cs"/>
            </a:rPr>
            <a:t>独立採算の原則に立ち返った運営に努める。</a:t>
          </a:r>
          <a:endParaRPr lang="ja-JP" altLang="ja-JP" sz="1400">
            <a:solidFill>
              <a:sysClr val="windowText" lastClr="000000"/>
            </a:solidFill>
            <a:effectLst/>
          </a:endParaRPr>
        </a:p>
        <a:p>
          <a:endParaRPr kumimoji="1" lang="ja-JP" altLang="en-US" sz="1300">
            <a:solidFill>
              <a:sysClr val="windowText" lastClr="000000"/>
            </a:solidFill>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38100</xdr:rowOff>
    </xdr:from>
    <xdr:to>
      <xdr:col>24</xdr:col>
      <xdr:colOff>31750</xdr:colOff>
      <xdr:row>62</xdr:row>
      <xdr:rowOff>63500</xdr:rowOff>
    </xdr:to>
    <xdr:cxnSp macro="">
      <xdr:nvCxnSpPr>
        <xdr:cNvPr id="243" name="直線コネクタ 242"/>
        <xdr:cNvCxnSpPr/>
      </xdr:nvCxnSpPr>
      <xdr:spPr>
        <a:xfrm flipV="1">
          <a:off x="16510000" y="9296400"/>
          <a:ext cx="0" cy="1397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35577</xdr:rowOff>
    </xdr:from>
    <xdr:ext cx="762000" cy="259045"/>
    <xdr:sp macro="" textlink="">
      <xdr:nvSpPr>
        <xdr:cNvPr id="244" name="その他最小値テキスト"/>
        <xdr:cNvSpPr txBox="1"/>
      </xdr:nvSpPr>
      <xdr:spPr>
        <a:xfrm>
          <a:off x="16598900" y="1066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23</xdr:col>
      <xdr:colOff>628650</xdr:colOff>
      <xdr:row>62</xdr:row>
      <xdr:rowOff>63500</xdr:rowOff>
    </xdr:from>
    <xdr:to>
      <xdr:col>24</xdr:col>
      <xdr:colOff>120650</xdr:colOff>
      <xdr:row>62</xdr:row>
      <xdr:rowOff>63500</xdr:rowOff>
    </xdr:to>
    <xdr:cxnSp macro="">
      <xdr:nvCxnSpPr>
        <xdr:cNvPr id="245" name="直線コネクタ 244"/>
        <xdr:cNvCxnSpPr/>
      </xdr:nvCxnSpPr>
      <xdr:spPr>
        <a:xfrm>
          <a:off x="16421100" y="1069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124477</xdr:rowOff>
    </xdr:from>
    <xdr:ext cx="762000" cy="259045"/>
    <xdr:sp macro="" textlink="">
      <xdr:nvSpPr>
        <xdr:cNvPr id="246" name="その他最大値テキスト"/>
        <xdr:cNvSpPr txBox="1"/>
      </xdr:nvSpPr>
      <xdr:spPr>
        <a:xfrm>
          <a:off x="16598900" y="903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23</xdr:col>
      <xdr:colOff>628650</xdr:colOff>
      <xdr:row>54</xdr:row>
      <xdr:rowOff>38100</xdr:rowOff>
    </xdr:from>
    <xdr:to>
      <xdr:col>24</xdr:col>
      <xdr:colOff>120650</xdr:colOff>
      <xdr:row>54</xdr:row>
      <xdr:rowOff>38100</xdr:rowOff>
    </xdr:to>
    <xdr:cxnSp macro="">
      <xdr:nvCxnSpPr>
        <xdr:cNvPr id="247" name="直線コネクタ 246"/>
        <xdr:cNvCxnSpPr/>
      </xdr:nvCxnSpPr>
      <xdr:spPr>
        <a:xfrm>
          <a:off x="16421100" y="929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50800</xdr:rowOff>
    </xdr:from>
    <xdr:to>
      <xdr:col>24</xdr:col>
      <xdr:colOff>31750</xdr:colOff>
      <xdr:row>58</xdr:row>
      <xdr:rowOff>88900</xdr:rowOff>
    </xdr:to>
    <xdr:cxnSp macro="">
      <xdr:nvCxnSpPr>
        <xdr:cNvPr id="248" name="直線コネクタ 247"/>
        <xdr:cNvCxnSpPr/>
      </xdr:nvCxnSpPr>
      <xdr:spPr>
        <a:xfrm flipV="1">
          <a:off x="15671800" y="99949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29227</xdr:rowOff>
    </xdr:from>
    <xdr:ext cx="762000" cy="259045"/>
    <xdr:sp macro="" textlink="">
      <xdr:nvSpPr>
        <xdr:cNvPr id="249" name="その他平均値テキスト"/>
        <xdr:cNvSpPr txBox="1"/>
      </xdr:nvSpPr>
      <xdr:spPr>
        <a:xfrm>
          <a:off x="16598900" y="1014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23</xdr:col>
      <xdr:colOff>666750</xdr:colOff>
      <xdr:row>59</xdr:row>
      <xdr:rowOff>57150</xdr:rowOff>
    </xdr:from>
    <xdr:to>
      <xdr:col>24</xdr:col>
      <xdr:colOff>82550</xdr:colOff>
      <xdr:row>59</xdr:row>
      <xdr:rowOff>158750</xdr:rowOff>
    </xdr:to>
    <xdr:sp macro="" textlink="">
      <xdr:nvSpPr>
        <xdr:cNvPr id="250" name="フローチャート : 判断 249"/>
        <xdr:cNvSpPr/>
      </xdr:nvSpPr>
      <xdr:spPr>
        <a:xfrm>
          <a:off x="16459200" y="1017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76200</xdr:rowOff>
    </xdr:from>
    <xdr:to>
      <xdr:col>22</xdr:col>
      <xdr:colOff>565150</xdr:colOff>
      <xdr:row>58</xdr:row>
      <xdr:rowOff>88900</xdr:rowOff>
    </xdr:to>
    <xdr:cxnSp macro="">
      <xdr:nvCxnSpPr>
        <xdr:cNvPr id="251" name="直線コネクタ 250"/>
        <xdr:cNvCxnSpPr/>
      </xdr:nvCxnSpPr>
      <xdr:spPr>
        <a:xfrm>
          <a:off x="14782800" y="100203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59</xdr:row>
      <xdr:rowOff>69850</xdr:rowOff>
    </xdr:from>
    <xdr:to>
      <xdr:col>22</xdr:col>
      <xdr:colOff>615950</xdr:colOff>
      <xdr:row>60</xdr:row>
      <xdr:rowOff>0</xdr:rowOff>
    </xdr:to>
    <xdr:sp macro="" textlink="">
      <xdr:nvSpPr>
        <xdr:cNvPr id="252" name="フローチャート : 判断 251"/>
        <xdr:cNvSpPr/>
      </xdr:nvSpPr>
      <xdr:spPr>
        <a:xfrm>
          <a:off x="15621000" y="1018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156227</xdr:rowOff>
    </xdr:from>
    <xdr:ext cx="736600" cy="259045"/>
    <xdr:sp macro="" textlink="">
      <xdr:nvSpPr>
        <xdr:cNvPr id="253" name="テキスト ボックス 252"/>
        <xdr:cNvSpPr txBox="1"/>
      </xdr:nvSpPr>
      <xdr:spPr>
        <a:xfrm>
          <a:off x="15290800" y="1027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146050</xdr:rowOff>
    </xdr:from>
    <xdr:to>
      <xdr:col>21</xdr:col>
      <xdr:colOff>361950</xdr:colOff>
      <xdr:row>58</xdr:row>
      <xdr:rowOff>76200</xdr:rowOff>
    </xdr:to>
    <xdr:cxnSp macro="">
      <xdr:nvCxnSpPr>
        <xdr:cNvPr id="254" name="直線コネクタ 253"/>
        <xdr:cNvCxnSpPr/>
      </xdr:nvCxnSpPr>
      <xdr:spPr>
        <a:xfrm>
          <a:off x="13893800" y="99187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165100</xdr:rowOff>
    </xdr:from>
    <xdr:to>
      <xdr:col>21</xdr:col>
      <xdr:colOff>412750</xdr:colOff>
      <xdr:row>59</xdr:row>
      <xdr:rowOff>95250</xdr:rowOff>
    </xdr:to>
    <xdr:sp macro="" textlink="">
      <xdr:nvSpPr>
        <xdr:cNvPr id="255" name="フローチャート : 判断 254"/>
        <xdr:cNvSpPr/>
      </xdr:nvSpPr>
      <xdr:spPr>
        <a:xfrm>
          <a:off x="147320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80027</xdr:rowOff>
    </xdr:from>
    <xdr:ext cx="762000" cy="259045"/>
    <xdr:sp macro="" textlink="">
      <xdr:nvSpPr>
        <xdr:cNvPr id="256" name="テキスト ボックス 255"/>
        <xdr:cNvSpPr txBox="1"/>
      </xdr:nvSpPr>
      <xdr:spPr>
        <a:xfrm>
          <a:off x="14401800" y="1019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146050</xdr:rowOff>
    </xdr:from>
    <xdr:to>
      <xdr:col>20</xdr:col>
      <xdr:colOff>158750</xdr:colOff>
      <xdr:row>58</xdr:row>
      <xdr:rowOff>25400</xdr:rowOff>
    </xdr:to>
    <xdr:cxnSp macro="">
      <xdr:nvCxnSpPr>
        <xdr:cNvPr id="257" name="直線コネクタ 256"/>
        <xdr:cNvCxnSpPr/>
      </xdr:nvCxnSpPr>
      <xdr:spPr>
        <a:xfrm flipV="1">
          <a:off x="13004800" y="99187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59</xdr:row>
      <xdr:rowOff>133350</xdr:rowOff>
    </xdr:from>
    <xdr:to>
      <xdr:col>20</xdr:col>
      <xdr:colOff>209550</xdr:colOff>
      <xdr:row>60</xdr:row>
      <xdr:rowOff>63500</xdr:rowOff>
    </xdr:to>
    <xdr:sp macro="" textlink="">
      <xdr:nvSpPr>
        <xdr:cNvPr id="258" name="フローチャート : 判断 257"/>
        <xdr:cNvSpPr/>
      </xdr:nvSpPr>
      <xdr:spPr>
        <a:xfrm>
          <a:off x="13843000" y="1024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48277</xdr:rowOff>
    </xdr:from>
    <xdr:ext cx="762000" cy="259045"/>
    <xdr:sp macro="" textlink="">
      <xdr:nvSpPr>
        <xdr:cNvPr id="259" name="テキスト ボックス 258"/>
        <xdr:cNvSpPr txBox="1"/>
      </xdr:nvSpPr>
      <xdr:spPr>
        <a:xfrm>
          <a:off x="13512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60</xdr:row>
      <xdr:rowOff>38100</xdr:rowOff>
    </xdr:from>
    <xdr:to>
      <xdr:col>19</xdr:col>
      <xdr:colOff>6350</xdr:colOff>
      <xdr:row>60</xdr:row>
      <xdr:rowOff>139700</xdr:rowOff>
    </xdr:to>
    <xdr:sp macro="" textlink="">
      <xdr:nvSpPr>
        <xdr:cNvPr id="260" name="フローチャート : 判断 259"/>
        <xdr:cNvSpPr/>
      </xdr:nvSpPr>
      <xdr:spPr>
        <a:xfrm>
          <a:off x="12954000" y="1032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124477</xdr:rowOff>
    </xdr:from>
    <xdr:ext cx="762000" cy="259045"/>
    <xdr:sp macro="" textlink="">
      <xdr:nvSpPr>
        <xdr:cNvPr id="261" name="テキスト ボックス 260"/>
        <xdr:cNvSpPr txBox="1"/>
      </xdr:nvSpPr>
      <xdr:spPr>
        <a:xfrm>
          <a:off x="126238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0</xdr:rowOff>
    </xdr:from>
    <xdr:to>
      <xdr:col>24</xdr:col>
      <xdr:colOff>82550</xdr:colOff>
      <xdr:row>58</xdr:row>
      <xdr:rowOff>101600</xdr:rowOff>
    </xdr:to>
    <xdr:sp macro="" textlink="">
      <xdr:nvSpPr>
        <xdr:cNvPr id="267" name="円/楕円 266"/>
        <xdr:cNvSpPr/>
      </xdr:nvSpPr>
      <xdr:spPr>
        <a:xfrm>
          <a:off x="164592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16527</xdr:rowOff>
    </xdr:from>
    <xdr:ext cx="762000" cy="259045"/>
    <xdr:sp macro="" textlink="">
      <xdr:nvSpPr>
        <xdr:cNvPr id="268" name="その他該当値テキスト"/>
        <xdr:cNvSpPr txBox="1"/>
      </xdr:nvSpPr>
      <xdr:spPr>
        <a:xfrm>
          <a:off x="165989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38100</xdr:rowOff>
    </xdr:from>
    <xdr:to>
      <xdr:col>22</xdr:col>
      <xdr:colOff>615950</xdr:colOff>
      <xdr:row>58</xdr:row>
      <xdr:rowOff>139700</xdr:rowOff>
    </xdr:to>
    <xdr:sp macro="" textlink="">
      <xdr:nvSpPr>
        <xdr:cNvPr id="269" name="円/楕円 268"/>
        <xdr:cNvSpPr/>
      </xdr:nvSpPr>
      <xdr:spPr>
        <a:xfrm>
          <a:off x="15621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149877</xdr:rowOff>
    </xdr:from>
    <xdr:ext cx="736600" cy="259045"/>
    <xdr:sp macro="" textlink="">
      <xdr:nvSpPr>
        <xdr:cNvPr id="270" name="テキスト ボックス 269"/>
        <xdr:cNvSpPr txBox="1"/>
      </xdr:nvSpPr>
      <xdr:spPr>
        <a:xfrm>
          <a:off x="15290800" y="9751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25400</xdr:rowOff>
    </xdr:from>
    <xdr:to>
      <xdr:col>21</xdr:col>
      <xdr:colOff>412750</xdr:colOff>
      <xdr:row>58</xdr:row>
      <xdr:rowOff>127000</xdr:rowOff>
    </xdr:to>
    <xdr:sp macro="" textlink="">
      <xdr:nvSpPr>
        <xdr:cNvPr id="271" name="円/楕円 270"/>
        <xdr:cNvSpPr/>
      </xdr:nvSpPr>
      <xdr:spPr>
        <a:xfrm>
          <a:off x="14732000" y="996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137177</xdr:rowOff>
    </xdr:from>
    <xdr:ext cx="762000" cy="259045"/>
    <xdr:sp macro="" textlink="">
      <xdr:nvSpPr>
        <xdr:cNvPr id="272" name="テキスト ボックス 271"/>
        <xdr:cNvSpPr txBox="1"/>
      </xdr:nvSpPr>
      <xdr:spPr>
        <a:xfrm>
          <a:off x="14401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95250</xdr:rowOff>
    </xdr:from>
    <xdr:to>
      <xdr:col>20</xdr:col>
      <xdr:colOff>209550</xdr:colOff>
      <xdr:row>58</xdr:row>
      <xdr:rowOff>25400</xdr:rowOff>
    </xdr:to>
    <xdr:sp macro="" textlink="">
      <xdr:nvSpPr>
        <xdr:cNvPr id="273" name="円/楕円 272"/>
        <xdr:cNvSpPr/>
      </xdr:nvSpPr>
      <xdr:spPr>
        <a:xfrm>
          <a:off x="13843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35577</xdr:rowOff>
    </xdr:from>
    <xdr:ext cx="762000" cy="259045"/>
    <xdr:sp macro="" textlink="">
      <xdr:nvSpPr>
        <xdr:cNvPr id="274" name="テキスト ボックス 273"/>
        <xdr:cNvSpPr txBox="1"/>
      </xdr:nvSpPr>
      <xdr:spPr>
        <a:xfrm>
          <a:off x="13512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146050</xdr:rowOff>
    </xdr:from>
    <xdr:to>
      <xdr:col>19</xdr:col>
      <xdr:colOff>6350</xdr:colOff>
      <xdr:row>58</xdr:row>
      <xdr:rowOff>76200</xdr:rowOff>
    </xdr:to>
    <xdr:sp macro="" textlink="">
      <xdr:nvSpPr>
        <xdr:cNvPr id="275" name="円/楕円 274"/>
        <xdr:cNvSpPr/>
      </xdr:nvSpPr>
      <xdr:spPr>
        <a:xfrm>
          <a:off x="129540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76" name="テキスト ボックス 275"/>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rgbClr val="FF0000"/>
              </a:solidFill>
              <a:effectLst/>
              <a:latin typeface="+mn-lt"/>
              <a:ea typeface="+mn-ea"/>
              <a:cs typeface="+mn-cs"/>
            </a:rPr>
            <a:t>　</a:t>
          </a:r>
          <a:r>
            <a:rPr lang="ja-JP" altLang="ja-JP" sz="1100" b="0" i="0" baseline="0">
              <a:solidFill>
                <a:schemeClr val="tx1"/>
              </a:solidFill>
              <a:effectLst/>
              <a:latin typeface="+mn-lt"/>
              <a:ea typeface="+mn-ea"/>
              <a:cs typeface="+mn-cs"/>
            </a:rPr>
            <a:t>補助費に係る経常収支比率は、全国平均及び類似団体平均を共に下回っている。今後も、補助金の適正化に努め、その必要性、費用対効果について十分精査し、比率上昇の抑制に努める。</a:t>
          </a:r>
          <a:endParaRPr kumimoji="1" lang="ja-JP" altLang="en-US" sz="1300">
            <a:solidFill>
              <a:schemeClr val="tx1"/>
            </a:solidFill>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1" name="直線コネクタ 290"/>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2" name="テキスト ボックス 291"/>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3" name="直線コネクタ 292"/>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4" name="テキスト ボックス 293"/>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5" name="直線コネクタ 294"/>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6" name="テキスト ボックス 295"/>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7" name="直線コネクタ 296"/>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8" name="テキスト ボックス 297"/>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9" name="直線コネクタ 298"/>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0" name="テキスト ボックス 299"/>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1" name="直線コネクタ 300"/>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2" name="テキスト ボックス 301"/>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104140</xdr:rowOff>
    </xdr:from>
    <xdr:to>
      <xdr:col>24</xdr:col>
      <xdr:colOff>31750</xdr:colOff>
      <xdr:row>40</xdr:row>
      <xdr:rowOff>157480</xdr:rowOff>
    </xdr:to>
    <xdr:cxnSp macro="">
      <xdr:nvCxnSpPr>
        <xdr:cNvPr id="304" name="直線コネクタ 303"/>
        <xdr:cNvCxnSpPr/>
      </xdr:nvCxnSpPr>
      <xdr:spPr>
        <a:xfrm flipV="1">
          <a:off x="16510000" y="5590540"/>
          <a:ext cx="0" cy="1424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129557</xdr:rowOff>
    </xdr:from>
    <xdr:ext cx="762000" cy="259045"/>
    <xdr:sp macro="" textlink="">
      <xdr:nvSpPr>
        <xdr:cNvPr id="305" name="補助費等最小値テキスト"/>
        <xdr:cNvSpPr txBox="1"/>
      </xdr:nvSpPr>
      <xdr:spPr>
        <a:xfrm>
          <a:off x="16598900" y="698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40</xdr:row>
      <xdr:rowOff>157480</xdr:rowOff>
    </xdr:from>
    <xdr:to>
      <xdr:col>24</xdr:col>
      <xdr:colOff>120650</xdr:colOff>
      <xdr:row>40</xdr:row>
      <xdr:rowOff>157480</xdr:rowOff>
    </xdr:to>
    <xdr:cxnSp macro="">
      <xdr:nvCxnSpPr>
        <xdr:cNvPr id="306" name="直線コネクタ 305"/>
        <xdr:cNvCxnSpPr/>
      </xdr:nvCxnSpPr>
      <xdr:spPr>
        <a:xfrm>
          <a:off x="16421100" y="701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19067</xdr:rowOff>
    </xdr:from>
    <xdr:ext cx="762000" cy="259045"/>
    <xdr:sp macro="" textlink="">
      <xdr:nvSpPr>
        <xdr:cNvPr id="307" name="補助費等最大値テキスト"/>
        <xdr:cNvSpPr txBox="1"/>
      </xdr:nvSpPr>
      <xdr:spPr>
        <a:xfrm>
          <a:off x="16598900" y="5334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23</xdr:col>
      <xdr:colOff>628650</xdr:colOff>
      <xdr:row>32</xdr:row>
      <xdr:rowOff>104140</xdr:rowOff>
    </xdr:from>
    <xdr:to>
      <xdr:col>24</xdr:col>
      <xdr:colOff>120650</xdr:colOff>
      <xdr:row>32</xdr:row>
      <xdr:rowOff>104140</xdr:rowOff>
    </xdr:to>
    <xdr:cxnSp macro="">
      <xdr:nvCxnSpPr>
        <xdr:cNvPr id="308" name="直線コネクタ 307"/>
        <xdr:cNvCxnSpPr/>
      </xdr:nvCxnSpPr>
      <xdr:spPr>
        <a:xfrm>
          <a:off x="16421100" y="5590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31750</xdr:rowOff>
    </xdr:from>
    <xdr:to>
      <xdr:col>24</xdr:col>
      <xdr:colOff>31750</xdr:colOff>
      <xdr:row>33</xdr:row>
      <xdr:rowOff>31750</xdr:rowOff>
    </xdr:to>
    <xdr:cxnSp macro="">
      <xdr:nvCxnSpPr>
        <xdr:cNvPr id="309" name="直線コネクタ 308"/>
        <xdr:cNvCxnSpPr/>
      </xdr:nvCxnSpPr>
      <xdr:spPr>
        <a:xfrm>
          <a:off x="15671800" y="5689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36847</xdr:rowOff>
    </xdr:from>
    <xdr:ext cx="762000" cy="259045"/>
    <xdr:sp macro="" textlink="">
      <xdr:nvSpPr>
        <xdr:cNvPr id="310" name="補助費等平均値テキスト"/>
        <xdr:cNvSpPr txBox="1"/>
      </xdr:nvSpPr>
      <xdr:spPr>
        <a:xfrm>
          <a:off x="16598900" y="6037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64770</xdr:rowOff>
    </xdr:from>
    <xdr:to>
      <xdr:col>24</xdr:col>
      <xdr:colOff>82550</xdr:colOff>
      <xdr:row>35</xdr:row>
      <xdr:rowOff>166370</xdr:rowOff>
    </xdr:to>
    <xdr:sp macro="" textlink="">
      <xdr:nvSpPr>
        <xdr:cNvPr id="311" name="フローチャート : 判断 310"/>
        <xdr:cNvSpPr/>
      </xdr:nvSpPr>
      <xdr:spPr>
        <a:xfrm>
          <a:off x="16459200" y="606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1270</xdr:rowOff>
    </xdr:from>
    <xdr:to>
      <xdr:col>22</xdr:col>
      <xdr:colOff>565150</xdr:colOff>
      <xdr:row>33</xdr:row>
      <xdr:rowOff>31750</xdr:rowOff>
    </xdr:to>
    <xdr:cxnSp macro="">
      <xdr:nvCxnSpPr>
        <xdr:cNvPr id="312" name="直線コネクタ 311"/>
        <xdr:cNvCxnSpPr/>
      </xdr:nvCxnSpPr>
      <xdr:spPr>
        <a:xfrm>
          <a:off x="14782800" y="56591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72390</xdr:rowOff>
    </xdr:from>
    <xdr:to>
      <xdr:col>22</xdr:col>
      <xdr:colOff>615950</xdr:colOff>
      <xdr:row>36</xdr:row>
      <xdr:rowOff>2540</xdr:rowOff>
    </xdr:to>
    <xdr:sp macro="" textlink="">
      <xdr:nvSpPr>
        <xdr:cNvPr id="313" name="フローチャート : 判断 312"/>
        <xdr:cNvSpPr/>
      </xdr:nvSpPr>
      <xdr:spPr>
        <a:xfrm>
          <a:off x="15621000" y="607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158767</xdr:rowOff>
    </xdr:from>
    <xdr:ext cx="736600" cy="259045"/>
    <xdr:sp macro="" textlink="">
      <xdr:nvSpPr>
        <xdr:cNvPr id="314" name="テキスト ボックス 313"/>
        <xdr:cNvSpPr txBox="1"/>
      </xdr:nvSpPr>
      <xdr:spPr>
        <a:xfrm>
          <a:off x="15290800" y="615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1270</xdr:rowOff>
    </xdr:from>
    <xdr:to>
      <xdr:col>21</xdr:col>
      <xdr:colOff>361950</xdr:colOff>
      <xdr:row>33</xdr:row>
      <xdr:rowOff>8890</xdr:rowOff>
    </xdr:to>
    <xdr:cxnSp macro="">
      <xdr:nvCxnSpPr>
        <xdr:cNvPr id="315" name="直線コネクタ 314"/>
        <xdr:cNvCxnSpPr/>
      </xdr:nvCxnSpPr>
      <xdr:spPr>
        <a:xfrm flipV="1">
          <a:off x="13893800" y="56591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64770</xdr:rowOff>
    </xdr:from>
    <xdr:to>
      <xdr:col>21</xdr:col>
      <xdr:colOff>412750</xdr:colOff>
      <xdr:row>35</xdr:row>
      <xdr:rowOff>166370</xdr:rowOff>
    </xdr:to>
    <xdr:sp macro="" textlink="">
      <xdr:nvSpPr>
        <xdr:cNvPr id="316" name="フローチャート : 判断 315"/>
        <xdr:cNvSpPr/>
      </xdr:nvSpPr>
      <xdr:spPr>
        <a:xfrm>
          <a:off x="14732000" y="606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151147</xdr:rowOff>
    </xdr:from>
    <xdr:ext cx="762000" cy="259045"/>
    <xdr:sp macro="" textlink="">
      <xdr:nvSpPr>
        <xdr:cNvPr id="317" name="テキスト ボックス 316"/>
        <xdr:cNvSpPr txBox="1"/>
      </xdr:nvSpPr>
      <xdr:spPr>
        <a:xfrm>
          <a:off x="14401800" y="615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18</xdr:col>
      <xdr:colOff>641350</xdr:colOff>
      <xdr:row>32</xdr:row>
      <xdr:rowOff>165100</xdr:rowOff>
    </xdr:from>
    <xdr:to>
      <xdr:col>20</xdr:col>
      <xdr:colOff>158750</xdr:colOff>
      <xdr:row>33</xdr:row>
      <xdr:rowOff>8890</xdr:rowOff>
    </xdr:to>
    <xdr:cxnSp macro="">
      <xdr:nvCxnSpPr>
        <xdr:cNvPr id="318" name="直線コネクタ 317"/>
        <xdr:cNvCxnSpPr/>
      </xdr:nvCxnSpPr>
      <xdr:spPr>
        <a:xfrm>
          <a:off x="13004800" y="56515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102870</xdr:rowOff>
    </xdr:from>
    <xdr:to>
      <xdr:col>20</xdr:col>
      <xdr:colOff>209550</xdr:colOff>
      <xdr:row>36</xdr:row>
      <xdr:rowOff>33020</xdr:rowOff>
    </xdr:to>
    <xdr:sp macro="" textlink="">
      <xdr:nvSpPr>
        <xdr:cNvPr id="319" name="フローチャート : 判断 318"/>
        <xdr:cNvSpPr/>
      </xdr:nvSpPr>
      <xdr:spPr>
        <a:xfrm>
          <a:off x="13843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17797</xdr:rowOff>
    </xdr:from>
    <xdr:ext cx="762000" cy="259045"/>
    <xdr:sp macro="" textlink="">
      <xdr:nvSpPr>
        <xdr:cNvPr id="320" name="テキスト ボックス 319"/>
        <xdr:cNvSpPr txBox="1"/>
      </xdr:nvSpPr>
      <xdr:spPr>
        <a:xfrm>
          <a:off x="13512800" y="618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133350</xdr:rowOff>
    </xdr:from>
    <xdr:to>
      <xdr:col>19</xdr:col>
      <xdr:colOff>6350</xdr:colOff>
      <xdr:row>36</xdr:row>
      <xdr:rowOff>63500</xdr:rowOff>
    </xdr:to>
    <xdr:sp macro="" textlink="">
      <xdr:nvSpPr>
        <xdr:cNvPr id="321" name="フローチャート : 判断 320"/>
        <xdr:cNvSpPr/>
      </xdr:nvSpPr>
      <xdr:spPr>
        <a:xfrm>
          <a:off x="12954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48277</xdr:rowOff>
    </xdr:from>
    <xdr:ext cx="762000" cy="259045"/>
    <xdr:sp macro="" textlink="">
      <xdr:nvSpPr>
        <xdr:cNvPr id="322" name="テキスト ボックス 321"/>
        <xdr:cNvSpPr txBox="1"/>
      </xdr:nvSpPr>
      <xdr:spPr>
        <a:xfrm>
          <a:off x="12623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32</xdr:row>
      <xdr:rowOff>152400</xdr:rowOff>
    </xdr:from>
    <xdr:to>
      <xdr:col>24</xdr:col>
      <xdr:colOff>82550</xdr:colOff>
      <xdr:row>33</xdr:row>
      <xdr:rowOff>82550</xdr:rowOff>
    </xdr:to>
    <xdr:sp macro="" textlink="">
      <xdr:nvSpPr>
        <xdr:cNvPr id="328" name="円/楕円 327"/>
        <xdr:cNvSpPr/>
      </xdr:nvSpPr>
      <xdr:spPr>
        <a:xfrm>
          <a:off x="16459200" y="563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60977</xdr:rowOff>
    </xdr:from>
    <xdr:ext cx="762000" cy="259045"/>
    <xdr:sp macro="" textlink="">
      <xdr:nvSpPr>
        <xdr:cNvPr id="329" name="補助費等該当値テキスト"/>
        <xdr:cNvSpPr txBox="1"/>
      </xdr:nvSpPr>
      <xdr:spPr>
        <a:xfrm>
          <a:off x="16598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22</xdr:col>
      <xdr:colOff>514350</xdr:colOff>
      <xdr:row>32</xdr:row>
      <xdr:rowOff>152400</xdr:rowOff>
    </xdr:from>
    <xdr:to>
      <xdr:col>22</xdr:col>
      <xdr:colOff>615950</xdr:colOff>
      <xdr:row>33</xdr:row>
      <xdr:rowOff>82550</xdr:rowOff>
    </xdr:to>
    <xdr:sp macro="" textlink="">
      <xdr:nvSpPr>
        <xdr:cNvPr id="330" name="円/楕円 329"/>
        <xdr:cNvSpPr/>
      </xdr:nvSpPr>
      <xdr:spPr>
        <a:xfrm>
          <a:off x="15621000" y="563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92727</xdr:rowOff>
    </xdr:from>
    <xdr:ext cx="736600" cy="259045"/>
    <xdr:sp macro="" textlink="">
      <xdr:nvSpPr>
        <xdr:cNvPr id="331" name="テキスト ボックス 330"/>
        <xdr:cNvSpPr txBox="1"/>
      </xdr:nvSpPr>
      <xdr:spPr>
        <a:xfrm>
          <a:off x="15290800" y="540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21</xdr:col>
      <xdr:colOff>311150</xdr:colOff>
      <xdr:row>32</xdr:row>
      <xdr:rowOff>121920</xdr:rowOff>
    </xdr:from>
    <xdr:to>
      <xdr:col>21</xdr:col>
      <xdr:colOff>412750</xdr:colOff>
      <xdr:row>33</xdr:row>
      <xdr:rowOff>52070</xdr:rowOff>
    </xdr:to>
    <xdr:sp macro="" textlink="">
      <xdr:nvSpPr>
        <xdr:cNvPr id="332" name="円/楕円 331"/>
        <xdr:cNvSpPr/>
      </xdr:nvSpPr>
      <xdr:spPr>
        <a:xfrm>
          <a:off x="14732000" y="560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62247</xdr:rowOff>
    </xdr:from>
    <xdr:ext cx="762000" cy="259045"/>
    <xdr:sp macro="" textlink="">
      <xdr:nvSpPr>
        <xdr:cNvPr id="333" name="テキスト ボックス 332"/>
        <xdr:cNvSpPr txBox="1"/>
      </xdr:nvSpPr>
      <xdr:spPr>
        <a:xfrm>
          <a:off x="14401800" y="537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20</xdr:col>
      <xdr:colOff>107950</xdr:colOff>
      <xdr:row>32</xdr:row>
      <xdr:rowOff>129540</xdr:rowOff>
    </xdr:from>
    <xdr:to>
      <xdr:col>20</xdr:col>
      <xdr:colOff>209550</xdr:colOff>
      <xdr:row>33</xdr:row>
      <xdr:rowOff>59690</xdr:rowOff>
    </xdr:to>
    <xdr:sp macro="" textlink="">
      <xdr:nvSpPr>
        <xdr:cNvPr id="334" name="円/楕円 333"/>
        <xdr:cNvSpPr/>
      </xdr:nvSpPr>
      <xdr:spPr>
        <a:xfrm>
          <a:off x="13843000" y="561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69867</xdr:rowOff>
    </xdr:from>
    <xdr:ext cx="762000" cy="259045"/>
    <xdr:sp macro="" textlink="">
      <xdr:nvSpPr>
        <xdr:cNvPr id="335" name="テキスト ボックス 334"/>
        <xdr:cNvSpPr txBox="1"/>
      </xdr:nvSpPr>
      <xdr:spPr>
        <a:xfrm>
          <a:off x="13512800" y="538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18</xdr:col>
      <xdr:colOff>590550</xdr:colOff>
      <xdr:row>32</xdr:row>
      <xdr:rowOff>114300</xdr:rowOff>
    </xdr:from>
    <xdr:to>
      <xdr:col>19</xdr:col>
      <xdr:colOff>6350</xdr:colOff>
      <xdr:row>33</xdr:row>
      <xdr:rowOff>44450</xdr:rowOff>
    </xdr:to>
    <xdr:sp macro="" textlink="">
      <xdr:nvSpPr>
        <xdr:cNvPr id="336" name="円/楕円 335"/>
        <xdr:cNvSpPr/>
      </xdr:nvSpPr>
      <xdr:spPr>
        <a:xfrm>
          <a:off x="12954000" y="560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54627</xdr:rowOff>
    </xdr:from>
    <xdr:ext cx="762000" cy="259045"/>
    <xdr:sp macro="" textlink="">
      <xdr:nvSpPr>
        <xdr:cNvPr id="337" name="テキスト ボックス 336"/>
        <xdr:cNvSpPr txBox="1"/>
      </xdr:nvSpPr>
      <xdr:spPr>
        <a:xfrm>
          <a:off x="12623800" y="536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全国平均及び県平均を大きく上回っており、類似団体と比較しても</a:t>
          </a:r>
          <a:r>
            <a:rPr lang="ja-JP" altLang="ja-JP" sz="1100" b="0" i="0" baseline="0">
              <a:solidFill>
                <a:schemeClr val="dk1"/>
              </a:solidFill>
              <a:effectLst/>
              <a:latin typeface="+mn-lt"/>
              <a:ea typeface="+mn-ea"/>
              <a:cs typeface="+mn-cs"/>
            </a:rPr>
            <a:t>高くなっている（</a:t>
          </a:r>
          <a:r>
            <a:rPr lang="en-US" altLang="ja-JP" sz="1100" b="0" i="0" baseline="0">
              <a:solidFill>
                <a:schemeClr val="dk1"/>
              </a:solidFill>
              <a:effectLst/>
              <a:latin typeface="+mn-lt"/>
              <a:ea typeface="+mn-ea"/>
              <a:cs typeface="+mn-cs"/>
            </a:rPr>
            <a:t>25.5</a:t>
          </a:r>
          <a:r>
            <a:rPr lang="ja-JP" altLang="ja-JP" sz="1100" b="0" i="0" baseline="0">
              <a:solidFill>
                <a:schemeClr val="dk1"/>
              </a:solidFill>
              <a:effectLst/>
              <a:latin typeface="+mn-lt"/>
              <a:ea typeface="+mn-ea"/>
              <a:cs typeface="+mn-cs"/>
            </a:rPr>
            <a:t>％　類似団体平均</a:t>
          </a:r>
          <a:r>
            <a:rPr lang="en-US" altLang="ja-JP" sz="1100" b="0" i="0" baseline="0">
              <a:solidFill>
                <a:schemeClr val="dk1"/>
              </a:solidFill>
              <a:effectLst/>
              <a:latin typeface="+mn-lt"/>
              <a:ea typeface="+mn-ea"/>
              <a:cs typeface="+mn-cs"/>
            </a:rPr>
            <a:t>20.8</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。高金利な地方債の繰上償還を実施（平成</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年度から平成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年度において</a:t>
          </a:r>
          <a:r>
            <a:rPr lang="en-US" altLang="ja-JP" sz="1100" b="0" i="0" baseline="0">
              <a:solidFill>
                <a:schemeClr val="dk1"/>
              </a:solidFill>
              <a:effectLst/>
              <a:latin typeface="+mn-lt"/>
              <a:ea typeface="+mn-ea"/>
              <a:cs typeface="+mn-cs"/>
            </a:rPr>
            <a:t>318,568</a:t>
          </a:r>
          <a:r>
            <a:rPr lang="ja-JP" altLang="ja-JP" sz="1100" b="0" i="0" baseline="0">
              <a:solidFill>
                <a:schemeClr val="dk1"/>
              </a:solidFill>
              <a:effectLst/>
              <a:latin typeface="+mn-lt"/>
              <a:ea typeface="+mn-ea"/>
              <a:cs typeface="+mn-cs"/>
            </a:rPr>
            <a:t>千円）するとともに、地方債を伴う事業については、特に緊急性・重要性を考慮しながら優先順位をつけて計画的な実施に努めており、地方債残高は、平成</a:t>
          </a:r>
          <a:r>
            <a:rPr lang="en-US" altLang="ja-JP" sz="1100" b="0" i="0" baseline="0">
              <a:solidFill>
                <a:schemeClr val="dk1"/>
              </a:solidFill>
              <a:effectLst/>
              <a:latin typeface="+mn-lt"/>
              <a:ea typeface="+mn-ea"/>
              <a:cs typeface="+mn-cs"/>
            </a:rPr>
            <a:t>17</a:t>
          </a:r>
          <a:r>
            <a:rPr lang="ja-JP" altLang="ja-JP" sz="1100" b="0" i="0" baseline="0">
              <a:solidFill>
                <a:schemeClr val="dk1"/>
              </a:solidFill>
              <a:effectLst/>
              <a:latin typeface="+mn-lt"/>
              <a:ea typeface="+mn-ea"/>
              <a:cs typeface="+mn-cs"/>
            </a:rPr>
            <a:t>年度をピークに減少している。公債費は、平成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年度と比較して、金額で△</a:t>
          </a:r>
          <a:r>
            <a:rPr lang="en-US" altLang="ja-JP" sz="1100" b="0" i="0" baseline="0">
              <a:solidFill>
                <a:schemeClr val="dk1"/>
              </a:solidFill>
              <a:effectLst/>
              <a:latin typeface="+mn-lt"/>
              <a:ea typeface="+mn-ea"/>
              <a:cs typeface="+mn-cs"/>
            </a:rPr>
            <a:t>216,249</a:t>
          </a:r>
          <a:r>
            <a:rPr lang="ja-JP" altLang="ja-JP" sz="1100" b="0" i="0" baseline="0">
              <a:solidFill>
                <a:schemeClr val="dk1"/>
              </a:solidFill>
              <a:effectLst/>
              <a:latin typeface="+mn-lt"/>
              <a:ea typeface="+mn-ea"/>
              <a:cs typeface="+mn-cs"/>
            </a:rPr>
            <a:t>千円、経常収支比率で△</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減少となっている。今後、老朽化した施設の建替え等により数年間は大きな減少は見込めないが、選択と集中による投資的経費の縮減を図るなど、将来に負担を残さないよう身の丈にあった財政運営を行う。</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2" name="直線コネクタ 351"/>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3" name="テキスト ボックス 352"/>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4" name="直線コネクタ 353"/>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5" name="テキスト ボックス 354"/>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6" name="直線コネクタ 355"/>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7" name="テキスト ボックス 356"/>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8" name="直線コネクタ 357"/>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9" name="テキスト ボックス 358"/>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0" name="直線コネクタ 359"/>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1" name="テキスト ボックス 360"/>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3" name="テキスト ボックス 362"/>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104140</xdr:rowOff>
    </xdr:from>
    <xdr:to>
      <xdr:col>7</xdr:col>
      <xdr:colOff>15875</xdr:colOff>
      <xdr:row>79</xdr:row>
      <xdr:rowOff>153670</xdr:rowOff>
    </xdr:to>
    <xdr:cxnSp macro="">
      <xdr:nvCxnSpPr>
        <xdr:cNvPr id="365" name="直線コネクタ 364"/>
        <xdr:cNvCxnSpPr/>
      </xdr:nvCxnSpPr>
      <xdr:spPr>
        <a:xfrm flipV="1">
          <a:off x="4826000" y="12448540"/>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125747</xdr:rowOff>
    </xdr:from>
    <xdr:ext cx="762000" cy="259045"/>
    <xdr:sp macro="" textlink="">
      <xdr:nvSpPr>
        <xdr:cNvPr id="366" name="公債費最小値テキスト"/>
        <xdr:cNvSpPr txBox="1"/>
      </xdr:nvSpPr>
      <xdr:spPr>
        <a:xfrm>
          <a:off x="4914900" y="13670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6</xdr:col>
      <xdr:colOff>612775</xdr:colOff>
      <xdr:row>79</xdr:row>
      <xdr:rowOff>153670</xdr:rowOff>
    </xdr:from>
    <xdr:to>
      <xdr:col>7</xdr:col>
      <xdr:colOff>104775</xdr:colOff>
      <xdr:row>79</xdr:row>
      <xdr:rowOff>153670</xdr:rowOff>
    </xdr:to>
    <xdr:cxnSp macro="">
      <xdr:nvCxnSpPr>
        <xdr:cNvPr id="367" name="直線コネクタ 366"/>
        <xdr:cNvCxnSpPr/>
      </xdr:nvCxnSpPr>
      <xdr:spPr>
        <a:xfrm>
          <a:off x="4737100" y="13698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19067</xdr:rowOff>
    </xdr:from>
    <xdr:ext cx="762000" cy="259045"/>
    <xdr:sp macro="" textlink="">
      <xdr:nvSpPr>
        <xdr:cNvPr id="368" name="公債費最大値テキスト"/>
        <xdr:cNvSpPr txBox="1"/>
      </xdr:nvSpPr>
      <xdr:spPr>
        <a:xfrm>
          <a:off x="4914900" y="1219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72</xdr:row>
      <xdr:rowOff>104140</xdr:rowOff>
    </xdr:from>
    <xdr:to>
      <xdr:col>7</xdr:col>
      <xdr:colOff>104775</xdr:colOff>
      <xdr:row>72</xdr:row>
      <xdr:rowOff>104140</xdr:rowOff>
    </xdr:to>
    <xdr:cxnSp macro="">
      <xdr:nvCxnSpPr>
        <xdr:cNvPr id="369" name="直線コネクタ 368"/>
        <xdr:cNvCxnSpPr/>
      </xdr:nvCxnSpPr>
      <xdr:spPr>
        <a:xfrm>
          <a:off x="4737100" y="12448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146050</xdr:rowOff>
    </xdr:from>
    <xdr:to>
      <xdr:col>7</xdr:col>
      <xdr:colOff>15875</xdr:colOff>
      <xdr:row>80</xdr:row>
      <xdr:rowOff>149861</xdr:rowOff>
    </xdr:to>
    <xdr:cxnSp macro="">
      <xdr:nvCxnSpPr>
        <xdr:cNvPr id="370" name="直線コネクタ 369"/>
        <xdr:cNvCxnSpPr/>
      </xdr:nvCxnSpPr>
      <xdr:spPr>
        <a:xfrm flipV="1">
          <a:off x="3987800" y="13690600"/>
          <a:ext cx="838200" cy="175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96538</xdr:rowOff>
    </xdr:from>
    <xdr:ext cx="762000" cy="259045"/>
    <xdr:sp macro="" textlink="">
      <xdr:nvSpPr>
        <xdr:cNvPr id="371" name="公債費平均値テキスト"/>
        <xdr:cNvSpPr txBox="1"/>
      </xdr:nvSpPr>
      <xdr:spPr>
        <a:xfrm>
          <a:off x="4914900" y="131267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80011</xdr:rowOff>
    </xdr:from>
    <xdr:to>
      <xdr:col>7</xdr:col>
      <xdr:colOff>66675</xdr:colOff>
      <xdr:row>78</xdr:row>
      <xdr:rowOff>10161</xdr:rowOff>
    </xdr:to>
    <xdr:sp macro="" textlink="">
      <xdr:nvSpPr>
        <xdr:cNvPr id="372" name="フローチャート : 判断 371"/>
        <xdr:cNvSpPr/>
      </xdr:nvSpPr>
      <xdr:spPr>
        <a:xfrm>
          <a:off x="47752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96520</xdr:rowOff>
    </xdr:from>
    <xdr:to>
      <xdr:col>5</xdr:col>
      <xdr:colOff>549275</xdr:colOff>
      <xdr:row>80</xdr:row>
      <xdr:rowOff>149861</xdr:rowOff>
    </xdr:to>
    <xdr:cxnSp macro="">
      <xdr:nvCxnSpPr>
        <xdr:cNvPr id="373" name="直線コネクタ 372"/>
        <xdr:cNvCxnSpPr/>
      </xdr:nvCxnSpPr>
      <xdr:spPr>
        <a:xfrm>
          <a:off x="3098800" y="13812520"/>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140970</xdr:rowOff>
    </xdr:from>
    <xdr:to>
      <xdr:col>5</xdr:col>
      <xdr:colOff>600075</xdr:colOff>
      <xdr:row>78</xdr:row>
      <xdr:rowOff>71120</xdr:rowOff>
    </xdr:to>
    <xdr:sp macro="" textlink="">
      <xdr:nvSpPr>
        <xdr:cNvPr id="374" name="フローチャート : 判断 373"/>
        <xdr:cNvSpPr/>
      </xdr:nvSpPr>
      <xdr:spPr>
        <a:xfrm>
          <a:off x="3937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81297</xdr:rowOff>
    </xdr:from>
    <xdr:ext cx="736600" cy="259045"/>
    <xdr:sp macro="" textlink="">
      <xdr:nvSpPr>
        <xdr:cNvPr id="375" name="テキスト ボックス 374"/>
        <xdr:cNvSpPr txBox="1"/>
      </xdr:nvSpPr>
      <xdr:spPr>
        <a:xfrm>
          <a:off x="3606800" y="1311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88900</xdr:rowOff>
    </xdr:from>
    <xdr:to>
      <xdr:col>4</xdr:col>
      <xdr:colOff>346075</xdr:colOff>
      <xdr:row>80</xdr:row>
      <xdr:rowOff>96520</xdr:rowOff>
    </xdr:to>
    <xdr:cxnSp macro="">
      <xdr:nvCxnSpPr>
        <xdr:cNvPr id="376" name="直線コネクタ 375"/>
        <xdr:cNvCxnSpPr/>
      </xdr:nvCxnSpPr>
      <xdr:spPr>
        <a:xfrm>
          <a:off x="2209800" y="138049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7620</xdr:rowOff>
    </xdr:from>
    <xdr:to>
      <xdr:col>4</xdr:col>
      <xdr:colOff>396875</xdr:colOff>
      <xdr:row>78</xdr:row>
      <xdr:rowOff>109220</xdr:rowOff>
    </xdr:to>
    <xdr:sp macro="" textlink="">
      <xdr:nvSpPr>
        <xdr:cNvPr id="377" name="フローチャート : 判断 376"/>
        <xdr:cNvSpPr/>
      </xdr:nvSpPr>
      <xdr:spPr>
        <a:xfrm>
          <a:off x="3048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119397</xdr:rowOff>
    </xdr:from>
    <xdr:ext cx="762000" cy="259045"/>
    <xdr:sp macro="" textlink="">
      <xdr:nvSpPr>
        <xdr:cNvPr id="378" name="テキスト ボックス 377"/>
        <xdr:cNvSpPr txBox="1"/>
      </xdr:nvSpPr>
      <xdr:spPr>
        <a:xfrm>
          <a:off x="2717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88900</xdr:rowOff>
    </xdr:from>
    <xdr:to>
      <xdr:col>3</xdr:col>
      <xdr:colOff>142875</xdr:colOff>
      <xdr:row>80</xdr:row>
      <xdr:rowOff>127000</xdr:rowOff>
    </xdr:to>
    <xdr:cxnSp macro="">
      <xdr:nvCxnSpPr>
        <xdr:cNvPr id="379" name="直線コネクタ 378"/>
        <xdr:cNvCxnSpPr/>
      </xdr:nvCxnSpPr>
      <xdr:spPr>
        <a:xfrm flipV="1">
          <a:off x="1320800" y="13804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30480</xdr:rowOff>
    </xdr:from>
    <xdr:to>
      <xdr:col>3</xdr:col>
      <xdr:colOff>193675</xdr:colOff>
      <xdr:row>78</xdr:row>
      <xdr:rowOff>132080</xdr:rowOff>
    </xdr:to>
    <xdr:sp macro="" textlink="">
      <xdr:nvSpPr>
        <xdr:cNvPr id="380" name="フローチャート : 判断 379"/>
        <xdr:cNvSpPr/>
      </xdr:nvSpPr>
      <xdr:spPr>
        <a:xfrm>
          <a:off x="2159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142257</xdr:rowOff>
    </xdr:from>
    <xdr:ext cx="762000" cy="259045"/>
    <xdr:sp macro="" textlink="">
      <xdr:nvSpPr>
        <xdr:cNvPr id="381" name="テキスト ボックス 380"/>
        <xdr:cNvSpPr txBox="1"/>
      </xdr:nvSpPr>
      <xdr:spPr>
        <a:xfrm>
          <a:off x="1828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22.4</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114300</xdr:rowOff>
    </xdr:from>
    <xdr:to>
      <xdr:col>1</xdr:col>
      <xdr:colOff>676275</xdr:colOff>
      <xdr:row>79</xdr:row>
      <xdr:rowOff>44450</xdr:rowOff>
    </xdr:to>
    <xdr:sp macro="" textlink="">
      <xdr:nvSpPr>
        <xdr:cNvPr id="382" name="フローチャート : 判断 381"/>
        <xdr:cNvSpPr/>
      </xdr:nvSpPr>
      <xdr:spPr>
        <a:xfrm>
          <a:off x="1270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54627</xdr:rowOff>
    </xdr:from>
    <xdr:ext cx="762000" cy="259045"/>
    <xdr:sp macro="" textlink="">
      <xdr:nvSpPr>
        <xdr:cNvPr id="383" name="テキスト ボックス 382"/>
        <xdr:cNvSpPr txBox="1"/>
      </xdr:nvSpPr>
      <xdr:spPr>
        <a:xfrm>
          <a:off x="9398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95250</xdr:rowOff>
    </xdr:from>
    <xdr:to>
      <xdr:col>7</xdr:col>
      <xdr:colOff>66675</xdr:colOff>
      <xdr:row>80</xdr:row>
      <xdr:rowOff>25400</xdr:rowOff>
    </xdr:to>
    <xdr:sp macro="" textlink="">
      <xdr:nvSpPr>
        <xdr:cNvPr id="389" name="円/楕円 388"/>
        <xdr:cNvSpPr/>
      </xdr:nvSpPr>
      <xdr:spPr>
        <a:xfrm>
          <a:off x="4775200" y="1363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3827</xdr:rowOff>
    </xdr:from>
    <xdr:ext cx="762000" cy="259045"/>
    <xdr:sp macro="" textlink="">
      <xdr:nvSpPr>
        <xdr:cNvPr id="390" name="公債費該当値テキスト"/>
        <xdr:cNvSpPr txBox="1"/>
      </xdr:nvSpPr>
      <xdr:spPr>
        <a:xfrm>
          <a:off x="4914900" y="1354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99061</xdr:rowOff>
    </xdr:from>
    <xdr:to>
      <xdr:col>5</xdr:col>
      <xdr:colOff>600075</xdr:colOff>
      <xdr:row>81</xdr:row>
      <xdr:rowOff>29211</xdr:rowOff>
    </xdr:to>
    <xdr:sp macro="" textlink="">
      <xdr:nvSpPr>
        <xdr:cNvPr id="391" name="円/楕円 390"/>
        <xdr:cNvSpPr/>
      </xdr:nvSpPr>
      <xdr:spPr>
        <a:xfrm>
          <a:off x="3937000" y="1381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81</xdr:row>
      <xdr:rowOff>13988</xdr:rowOff>
    </xdr:from>
    <xdr:ext cx="736600" cy="259045"/>
    <xdr:sp macro="" textlink="">
      <xdr:nvSpPr>
        <xdr:cNvPr id="392" name="テキスト ボックス 391"/>
        <xdr:cNvSpPr txBox="1"/>
      </xdr:nvSpPr>
      <xdr:spPr>
        <a:xfrm>
          <a:off x="3606800" y="13901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45720</xdr:rowOff>
    </xdr:from>
    <xdr:to>
      <xdr:col>4</xdr:col>
      <xdr:colOff>396875</xdr:colOff>
      <xdr:row>80</xdr:row>
      <xdr:rowOff>147320</xdr:rowOff>
    </xdr:to>
    <xdr:sp macro="" textlink="">
      <xdr:nvSpPr>
        <xdr:cNvPr id="393" name="円/楕円 392"/>
        <xdr:cNvSpPr/>
      </xdr:nvSpPr>
      <xdr:spPr>
        <a:xfrm>
          <a:off x="3048000" y="1376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132097</xdr:rowOff>
    </xdr:from>
    <xdr:ext cx="762000" cy="259045"/>
    <xdr:sp macro="" textlink="">
      <xdr:nvSpPr>
        <xdr:cNvPr id="394" name="テキスト ボックス 393"/>
        <xdr:cNvSpPr txBox="1"/>
      </xdr:nvSpPr>
      <xdr:spPr>
        <a:xfrm>
          <a:off x="2717800" y="1384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38100</xdr:rowOff>
    </xdr:from>
    <xdr:to>
      <xdr:col>3</xdr:col>
      <xdr:colOff>193675</xdr:colOff>
      <xdr:row>80</xdr:row>
      <xdr:rowOff>139700</xdr:rowOff>
    </xdr:to>
    <xdr:sp macro="" textlink="">
      <xdr:nvSpPr>
        <xdr:cNvPr id="395" name="円/楕円 394"/>
        <xdr:cNvSpPr/>
      </xdr:nvSpPr>
      <xdr:spPr>
        <a:xfrm>
          <a:off x="2159000" y="1375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124477</xdr:rowOff>
    </xdr:from>
    <xdr:ext cx="762000" cy="259045"/>
    <xdr:sp macro="" textlink="">
      <xdr:nvSpPr>
        <xdr:cNvPr id="396" name="テキスト ボックス 395"/>
        <xdr:cNvSpPr txBox="1"/>
      </xdr:nvSpPr>
      <xdr:spPr>
        <a:xfrm>
          <a:off x="1828800" y="1384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76200</xdr:rowOff>
    </xdr:from>
    <xdr:to>
      <xdr:col>1</xdr:col>
      <xdr:colOff>676275</xdr:colOff>
      <xdr:row>81</xdr:row>
      <xdr:rowOff>6350</xdr:rowOff>
    </xdr:to>
    <xdr:sp macro="" textlink="">
      <xdr:nvSpPr>
        <xdr:cNvPr id="397" name="円/楕円 396"/>
        <xdr:cNvSpPr/>
      </xdr:nvSpPr>
      <xdr:spPr>
        <a:xfrm>
          <a:off x="1270000" y="1379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162577</xdr:rowOff>
    </xdr:from>
    <xdr:ext cx="762000" cy="259045"/>
    <xdr:sp macro="" textlink="">
      <xdr:nvSpPr>
        <xdr:cNvPr id="398" name="テキスト ボックス 397"/>
        <xdr:cNvSpPr txBox="1"/>
      </xdr:nvSpPr>
      <xdr:spPr>
        <a:xfrm>
          <a:off x="939800" y="1387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rgbClr val="FF0000"/>
              </a:solidFill>
              <a:effectLst/>
              <a:latin typeface="+mn-lt"/>
              <a:ea typeface="+mn-ea"/>
              <a:cs typeface="+mn-cs"/>
            </a:rPr>
            <a:t>　</a:t>
          </a:r>
          <a:r>
            <a:rPr lang="ja-JP" altLang="ja-JP" sz="1100" b="0" i="0" baseline="0">
              <a:solidFill>
                <a:schemeClr val="tx1"/>
              </a:solidFill>
              <a:effectLst/>
              <a:latin typeface="+mn-lt"/>
              <a:ea typeface="+mn-ea"/>
              <a:cs typeface="+mn-cs"/>
            </a:rPr>
            <a:t>公債費以外の経費に係る経常収支比率は、全国平均及び類似団体平均を共に下回っている。比率を押し上げる要因は、人件費、公債費、物件費が主なものである。人件費については、職員の定員管理や給与の適正化、公債費については、選択と集中による投資的経費の縮減、物件費については、施設の統廃合や更なる経費節減に努め、比率上昇の抑制に努める。</a:t>
          </a:r>
          <a:endParaRPr lang="ja-JP" altLang="ja-JP" sz="1400">
            <a:solidFill>
              <a:schemeClr val="tx1"/>
            </a:solidFill>
            <a:effectLst/>
          </a:endParaRPr>
        </a:p>
        <a:p>
          <a:endParaRPr kumimoji="1" lang="ja-JP" altLang="en-US" sz="1300">
            <a:solidFill>
              <a:srgbClr val="FF0000"/>
            </a:solidFill>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3" name="直線コネクタ 412"/>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4" name="テキスト ボックス 413"/>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5" name="直線コネクタ 414"/>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6" name="テキスト ボックス 415"/>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7" name="直線コネクタ 416"/>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8" name="テキスト ボックス 417"/>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9" name="直線コネクタ 418"/>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0" name="テキスト ボックス 419"/>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1" name="直線コネクタ 420"/>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2" name="テキスト ボックス 421"/>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127000</xdr:rowOff>
    </xdr:from>
    <xdr:to>
      <xdr:col>24</xdr:col>
      <xdr:colOff>31750</xdr:colOff>
      <xdr:row>80</xdr:row>
      <xdr:rowOff>81280</xdr:rowOff>
    </xdr:to>
    <xdr:cxnSp macro="">
      <xdr:nvCxnSpPr>
        <xdr:cNvPr id="426" name="直線コネクタ 425"/>
        <xdr:cNvCxnSpPr/>
      </xdr:nvCxnSpPr>
      <xdr:spPr>
        <a:xfrm flipV="1">
          <a:off x="16510000" y="124714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53357</xdr:rowOff>
    </xdr:from>
    <xdr:ext cx="762000" cy="259045"/>
    <xdr:sp macro="" textlink="">
      <xdr:nvSpPr>
        <xdr:cNvPr id="427" name="公債費以外最小値テキスト"/>
        <xdr:cNvSpPr txBox="1"/>
      </xdr:nvSpPr>
      <xdr:spPr>
        <a:xfrm>
          <a:off x="16598900" y="13769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76.9</a:t>
          </a:r>
          <a:endParaRPr kumimoji="1" lang="ja-JP" altLang="en-US" sz="1000" b="1">
            <a:latin typeface="ＭＳ Ｐゴシック"/>
          </a:endParaRPr>
        </a:p>
      </xdr:txBody>
    </xdr:sp>
    <xdr:clientData/>
  </xdr:oneCellAnchor>
  <xdr:twoCellAnchor>
    <xdr:from>
      <xdr:col>23</xdr:col>
      <xdr:colOff>628650</xdr:colOff>
      <xdr:row>80</xdr:row>
      <xdr:rowOff>81280</xdr:rowOff>
    </xdr:from>
    <xdr:to>
      <xdr:col>24</xdr:col>
      <xdr:colOff>120650</xdr:colOff>
      <xdr:row>80</xdr:row>
      <xdr:rowOff>81280</xdr:rowOff>
    </xdr:to>
    <xdr:cxnSp macro="">
      <xdr:nvCxnSpPr>
        <xdr:cNvPr id="428" name="直線コネクタ 427"/>
        <xdr:cNvCxnSpPr/>
      </xdr:nvCxnSpPr>
      <xdr:spPr>
        <a:xfrm>
          <a:off x="16421100" y="1379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41927</xdr:rowOff>
    </xdr:from>
    <xdr:ext cx="762000" cy="259045"/>
    <xdr:sp macro="" textlink="">
      <xdr:nvSpPr>
        <xdr:cNvPr id="429" name="公債費以外最大値テキスト"/>
        <xdr:cNvSpPr txBox="1"/>
      </xdr:nvSpPr>
      <xdr:spPr>
        <a:xfrm>
          <a:off x="16598900" y="1221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127000</xdr:rowOff>
    </xdr:from>
    <xdr:to>
      <xdr:col>24</xdr:col>
      <xdr:colOff>120650</xdr:colOff>
      <xdr:row>72</xdr:row>
      <xdr:rowOff>127000</xdr:rowOff>
    </xdr:to>
    <xdr:cxnSp macro="">
      <xdr:nvCxnSpPr>
        <xdr:cNvPr id="430" name="直線コネクタ 429"/>
        <xdr:cNvCxnSpPr/>
      </xdr:nvCxnSpPr>
      <xdr:spPr>
        <a:xfrm>
          <a:off x="16421100" y="12471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72</xdr:row>
      <xdr:rowOff>127000</xdr:rowOff>
    </xdr:from>
    <xdr:to>
      <xdr:col>24</xdr:col>
      <xdr:colOff>31750</xdr:colOff>
      <xdr:row>73</xdr:row>
      <xdr:rowOff>100330</xdr:rowOff>
    </xdr:to>
    <xdr:cxnSp macro="">
      <xdr:nvCxnSpPr>
        <xdr:cNvPr id="431" name="直線コネクタ 430"/>
        <xdr:cNvCxnSpPr/>
      </xdr:nvCxnSpPr>
      <xdr:spPr>
        <a:xfrm flipV="1">
          <a:off x="15671800" y="1247140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101617</xdr:rowOff>
    </xdr:from>
    <xdr:ext cx="762000" cy="259045"/>
    <xdr:sp macro="" textlink="">
      <xdr:nvSpPr>
        <xdr:cNvPr id="432" name="公債費以外平均値テキスト"/>
        <xdr:cNvSpPr txBox="1"/>
      </xdr:nvSpPr>
      <xdr:spPr>
        <a:xfrm>
          <a:off x="16598900" y="12788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23</xdr:col>
      <xdr:colOff>666750</xdr:colOff>
      <xdr:row>74</xdr:row>
      <xdr:rowOff>129540</xdr:rowOff>
    </xdr:from>
    <xdr:to>
      <xdr:col>24</xdr:col>
      <xdr:colOff>82550</xdr:colOff>
      <xdr:row>75</xdr:row>
      <xdr:rowOff>59690</xdr:rowOff>
    </xdr:to>
    <xdr:sp macro="" textlink="">
      <xdr:nvSpPr>
        <xdr:cNvPr id="433" name="フローチャート : 判断 432"/>
        <xdr:cNvSpPr/>
      </xdr:nvSpPr>
      <xdr:spPr>
        <a:xfrm>
          <a:off x="16459200" y="12816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62230</xdr:rowOff>
    </xdr:from>
    <xdr:to>
      <xdr:col>22</xdr:col>
      <xdr:colOff>565150</xdr:colOff>
      <xdr:row>73</xdr:row>
      <xdr:rowOff>100330</xdr:rowOff>
    </xdr:to>
    <xdr:cxnSp macro="">
      <xdr:nvCxnSpPr>
        <xdr:cNvPr id="434" name="直線コネクタ 433"/>
        <xdr:cNvCxnSpPr/>
      </xdr:nvCxnSpPr>
      <xdr:spPr>
        <a:xfrm>
          <a:off x="14782800" y="125780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144780</xdr:rowOff>
    </xdr:from>
    <xdr:to>
      <xdr:col>22</xdr:col>
      <xdr:colOff>615950</xdr:colOff>
      <xdr:row>75</xdr:row>
      <xdr:rowOff>74930</xdr:rowOff>
    </xdr:to>
    <xdr:sp macro="" textlink="">
      <xdr:nvSpPr>
        <xdr:cNvPr id="435" name="フローチャート : 判断 434"/>
        <xdr:cNvSpPr/>
      </xdr:nvSpPr>
      <xdr:spPr>
        <a:xfrm>
          <a:off x="15621000" y="1283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59707</xdr:rowOff>
    </xdr:from>
    <xdr:ext cx="736600" cy="259045"/>
    <xdr:sp macro="" textlink="">
      <xdr:nvSpPr>
        <xdr:cNvPr id="436" name="テキスト ボックス 435"/>
        <xdr:cNvSpPr txBox="1"/>
      </xdr:nvSpPr>
      <xdr:spPr>
        <a:xfrm>
          <a:off x="15290800" y="12918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a:t>
          </a:r>
          <a:endParaRPr kumimoji="1" lang="ja-JP" altLang="en-US" sz="1000" b="1">
            <a:solidFill>
              <a:srgbClr val="000080"/>
            </a:solidFill>
            <a:latin typeface="ＭＳ Ｐゴシック"/>
          </a:endParaRPr>
        </a:p>
      </xdr:txBody>
    </xdr:sp>
    <xdr:clientData/>
  </xdr:oneCellAnchor>
  <xdr:twoCellAnchor>
    <xdr:from>
      <xdr:col>20</xdr:col>
      <xdr:colOff>158750</xdr:colOff>
      <xdr:row>72</xdr:row>
      <xdr:rowOff>104140</xdr:rowOff>
    </xdr:from>
    <xdr:to>
      <xdr:col>21</xdr:col>
      <xdr:colOff>361950</xdr:colOff>
      <xdr:row>73</xdr:row>
      <xdr:rowOff>62230</xdr:rowOff>
    </xdr:to>
    <xdr:cxnSp macro="">
      <xdr:nvCxnSpPr>
        <xdr:cNvPr id="437" name="直線コネクタ 436"/>
        <xdr:cNvCxnSpPr/>
      </xdr:nvCxnSpPr>
      <xdr:spPr>
        <a:xfrm>
          <a:off x="13893800" y="1244854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83820</xdr:rowOff>
    </xdr:from>
    <xdr:to>
      <xdr:col>21</xdr:col>
      <xdr:colOff>412750</xdr:colOff>
      <xdr:row>75</xdr:row>
      <xdr:rowOff>13970</xdr:rowOff>
    </xdr:to>
    <xdr:sp macro="" textlink="">
      <xdr:nvSpPr>
        <xdr:cNvPr id="438" name="フローチャート : 判断 437"/>
        <xdr:cNvSpPr/>
      </xdr:nvSpPr>
      <xdr:spPr>
        <a:xfrm>
          <a:off x="14732000" y="12771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170197</xdr:rowOff>
    </xdr:from>
    <xdr:ext cx="762000" cy="259045"/>
    <xdr:sp macro="" textlink="">
      <xdr:nvSpPr>
        <xdr:cNvPr id="439" name="テキスト ボックス 438"/>
        <xdr:cNvSpPr txBox="1"/>
      </xdr:nvSpPr>
      <xdr:spPr>
        <a:xfrm>
          <a:off x="14401800" y="1285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18</xdr:col>
      <xdr:colOff>641350</xdr:colOff>
      <xdr:row>72</xdr:row>
      <xdr:rowOff>104140</xdr:rowOff>
    </xdr:from>
    <xdr:to>
      <xdr:col>20</xdr:col>
      <xdr:colOff>158750</xdr:colOff>
      <xdr:row>73</xdr:row>
      <xdr:rowOff>146050</xdr:rowOff>
    </xdr:to>
    <xdr:cxnSp macro="">
      <xdr:nvCxnSpPr>
        <xdr:cNvPr id="440" name="直線コネクタ 439"/>
        <xdr:cNvCxnSpPr/>
      </xdr:nvCxnSpPr>
      <xdr:spPr>
        <a:xfrm flipV="1">
          <a:off x="13004800" y="12448540"/>
          <a:ext cx="8890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73</xdr:row>
      <xdr:rowOff>110490</xdr:rowOff>
    </xdr:from>
    <xdr:to>
      <xdr:col>20</xdr:col>
      <xdr:colOff>209550</xdr:colOff>
      <xdr:row>74</xdr:row>
      <xdr:rowOff>40640</xdr:rowOff>
    </xdr:to>
    <xdr:sp macro="" textlink="">
      <xdr:nvSpPr>
        <xdr:cNvPr id="441" name="フローチャート : 判断 440"/>
        <xdr:cNvSpPr/>
      </xdr:nvSpPr>
      <xdr:spPr>
        <a:xfrm>
          <a:off x="13843000" y="12626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25417</xdr:rowOff>
    </xdr:from>
    <xdr:ext cx="762000" cy="259045"/>
    <xdr:sp macro="" textlink="">
      <xdr:nvSpPr>
        <xdr:cNvPr id="442" name="テキスト ボックス 441"/>
        <xdr:cNvSpPr txBox="1"/>
      </xdr:nvSpPr>
      <xdr:spPr>
        <a:xfrm>
          <a:off x="13512800" y="1271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62.2</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57150</xdr:rowOff>
    </xdr:from>
    <xdr:to>
      <xdr:col>19</xdr:col>
      <xdr:colOff>6350</xdr:colOff>
      <xdr:row>75</xdr:row>
      <xdr:rowOff>158750</xdr:rowOff>
    </xdr:to>
    <xdr:sp macro="" textlink="">
      <xdr:nvSpPr>
        <xdr:cNvPr id="443" name="フローチャート : 判断 442"/>
        <xdr:cNvSpPr/>
      </xdr:nvSpPr>
      <xdr:spPr>
        <a:xfrm>
          <a:off x="12954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143527</xdr:rowOff>
    </xdr:from>
    <xdr:ext cx="762000" cy="259045"/>
    <xdr:sp macro="" textlink="">
      <xdr:nvSpPr>
        <xdr:cNvPr id="444" name="テキスト ボックス 443"/>
        <xdr:cNvSpPr txBox="1"/>
      </xdr:nvSpPr>
      <xdr:spPr>
        <a:xfrm>
          <a:off x="12623800" y="1300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72</xdr:row>
      <xdr:rowOff>76200</xdr:rowOff>
    </xdr:from>
    <xdr:to>
      <xdr:col>24</xdr:col>
      <xdr:colOff>82550</xdr:colOff>
      <xdr:row>73</xdr:row>
      <xdr:rowOff>6350</xdr:rowOff>
    </xdr:to>
    <xdr:sp macro="" textlink="">
      <xdr:nvSpPr>
        <xdr:cNvPr id="450" name="円/楕円 449"/>
        <xdr:cNvSpPr/>
      </xdr:nvSpPr>
      <xdr:spPr>
        <a:xfrm>
          <a:off x="16459200" y="1242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71</xdr:row>
      <xdr:rowOff>156227</xdr:rowOff>
    </xdr:from>
    <xdr:ext cx="762000" cy="259045"/>
    <xdr:sp macro="" textlink="">
      <xdr:nvSpPr>
        <xdr:cNvPr id="451" name="公債費以外該当値テキスト"/>
        <xdr:cNvSpPr txBox="1"/>
      </xdr:nvSpPr>
      <xdr:spPr>
        <a:xfrm>
          <a:off x="16598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59.5</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49530</xdr:rowOff>
    </xdr:from>
    <xdr:to>
      <xdr:col>22</xdr:col>
      <xdr:colOff>615950</xdr:colOff>
      <xdr:row>73</xdr:row>
      <xdr:rowOff>151130</xdr:rowOff>
    </xdr:to>
    <xdr:sp macro="" textlink="">
      <xdr:nvSpPr>
        <xdr:cNvPr id="452" name="円/楕円 451"/>
        <xdr:cNvSpPr/>
      </xdr:nvSpPr>
      <xdr:spPr>
        <a:xfrm>
          <a:off x="15621000" y="12565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71</xdr:row>
      <xdr:rowOff>161307</xdr:rowOff>
    </xdr:from>
    <xdr:ext cx="736600" cy="259045"/>
    <xdr:sp macro="" textlink="">
      <xdr:nvSpPr>
        <xdr:cNvPr id="453" name="テキスト ボックス 452"/>
        <xdr:cNvSpPr txBox="1"/>
      </xdr:nvSpPr>
      <xdr:spPr>
        <a:xfrm>
          <a:off x="15290800" y="12334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11430</xdr:rowOff>
    </xdr:from>
    <xdr:to>
      <xdr:col>21</xdr:col>
      <xdr:colOff>412750</xdr:colOff>
      <xdr:row>73</xdr:row>
      <xdr:rowOff>113030</xdr:rowOff>
    </xdr:to>
    <xdr:sp macro="" textlink="">
      <xdr:nvSpPr>
        <xdr:cNvPr id="454" name="円/楕円 453"/>
        <xdr:cNvSpPr/>
      </xdr:nvSpPr>
      <xdr:spPr>
        <a:xfrm>
          <a:off x="14732000" y="1252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71</xdr:row>
      <xdr:rowOff>123207</xdr:rowOff>
    </xdr:from>
    <xdr:ext cx="762000" cy="259045"/>
    <xdr:sp macro="" textlink="">
      <xdr:nvSpPr>
        <xdr:cNvPr id="455" name="テキスト ボックス 454"/>
        <xdr:cNvSpPr txBox="1"/>
      </xdr:nvSpPr>
      <xdr:spPr>
        <a:xfrm>
          <a:off x="14401800" y="1229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twoCellAnchor>
    <xdr:from>
      <xdr:col>20</xdr:col>
      <xdr:colOff>107950</xdr:colOff>
      <xdr:row>72</xdr:row>
      <xdr:rowOff>53340</xdr:rowOff>
    </xdr:from>
    <xdr:to>
      <xdr:col>20</xdr:col>
      <xdr:colOff>209550</xdr:colOff>
      <xdr:row>72</xdr:row>
      <xdr:rowOff>154940</xdr:rowOff>
    </xdr:to>
    <xdr:sp macro="" textlink="">
      <xdr:nvSpPr>
        <xdr:cNvPr id="456" name="円/楕円 455"/>
        <xdr:cNvSpPr/>
      </xdr:nvSpPr>
      <xdr:spPr>
        <a:xfrm>
          <a:off x="13843000" y="12397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70</xdr:row>
      <xdr:rowOff>165117</xdr:rowOff>
    </xdr:from>
    <xdr:ext cx="762000" cy="259045"/>
    <xdr:sp macro="" textlink="">
      <xdr:nvSpPr>
        <xdr:cNvPr id="457" name="テキスト ボックス 456"/>
        <xdr:cNvSpPr txBox="1"/>
      </xdr:nvSpPr>
      <xdr:spPr>
        <a:xfrm>
          <a:off x="13512800" y="1216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59.2</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95250</xdr:rowOff>
    </xdr:from>
    <xdr:to>
      <xdr:col>19</xdr:col>
      <xdr:colOff>6350</xdr:colOff>
      <xdr:row>74</xdr:row>
      <xdr:rowOff>25400</xdr:rowOff>
    </xdr:to>
    <xdr:sp macro="" textlink="">
      <xdr:nvSpPr>
        <xdr:cNvPr id="458" name="円/楕円 457"/>
        <xdr:cNvSpPr/>
      </xdr:nvSpPr>
      <xdr:spPr>
        <a:xfrm>
          <a:off x="12954000" y="1261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35577</xdr:rowOff>
    </xdr:from>
    <xdr:ext cx="762000" cy="259045"/>
    <xdr:sp macro="" textlink="">
      <xdr:nvSpPr>
        <xdr:cNvPr id="459" name="テキスト ボックス 458"/>
        <xdr:cNvSpPr txBox="1"/>
      </xdr:nvSpPr>
      <xdr:spPr>
        <a:xfrm>
          <a:off x="12623800" y="1237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愛媛県愛南町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99454</xdr:rowOff>
    </xdr:from>
    <xdr:to>
      <xdr:col>4</xdr:col>
      <xdr:colOff>1117600</xdr:colOff>
      <xdr:row>20</xdr:row>
      <xdr:rowOff>139230</xdr:rowOff>
    </xdr:to>
    <xdr:cxnSp macro="">
      <xdr:nvCxnSpPr>
        <xdr:cNvPr id="45" name="直線コネクタ 44"/>
        <xdr:cNvCxnSpPr/>
      </xdr:nvCxnSpPr>
      <xdr:spPr bwMode="auto">
        <a:xfrm flipV="1">
          <a:off x="5651500" y="2204479"/>
          <a:ext cx="0" cy="141137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111307</xdr:rowOff>
    </xdr:from>
    <xdr:ext cx="762000" cy="259045"/>
    <xdr:sp macro="" textlink="">
      <xdr:nvSpPr>
        <xdr:cNvPr id="46" name="人口1人当たり決算額の推移最小値テキスト130"/>
        <xdr:cNvSpPr txBox="1"/>
      </xdr:nvSpPr>
      <xdr:spPr>
        <a:xfrm>
          <a:off x="5740400" y="3587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56,858</a:t>
          </a:r>
          <a:endParaRPr kumimoji="1" lang="ja-JP" altLang="en-US" sz="1000" b="1">
            <a:latin typeface="ＭＳ Ｐゴシック"/>
          </a:endParaRPr>
        </a:p>
      </xdr:txBody>
    </xdr:sp>
    <xdr:clientData/>
  </xdr:oneCellAnchor>
  <xdr:twoCellAnchor>
    <xdr:from>
      <xdr:col>4</xdr:col>
      <xdr:colOff>1028700</xdr:colOff>
      <xdr:row>20</xdr:row>
      <xdr:rowOff>139230</xdr:rowOff>
    </xdr:from>
    <xdr:to>
      <xdr:col>5</xdr:col>
      <xdr:colOff>73025</xdr:colOff>
      <xdr:row>20</xdr:row>
      <xdr:rowOff>139230</xdr:rowOff>
    </xdr:to>
    <xdr:cxnSp macro="">
      <xdr:nvCxnSpPr>
        <xdr:cNvPr id="47" name="直線コネクタ 46"/>
        <xdr:cNvCxnSpPr/>
      </xdr:nvCxnSpPr>
      <xdr:spPr bwMode="auto">
        <a:xfrm>
          <a:off x="5562600" y="36158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14381</xdr:rowOff>
    </xdr:from>
    <xdr:ext cx="762000" cy="259045"/>
    <xdr:sp macro="" textlink="">
      <xdr:nvSpPr>
        <xdr:cNvPr id="48" name="人口1人当たり決算額の推移最大値テキスト130"/>
        <xdr:cNvSpPr txBox="1"/>
      </xdr:nvSpPr>
      <xdr:spPr>
        <a:xfrm>
          <a:off x="5740400" y="1947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130,946</a:t>
          </a:r>
          <a:endParaRPr kumimoji="1" lang="ja-JP" altLang="en-US" sz="1000" b="1">
            <a:latin typeface="ＭＳ Ｐゴシック"/>
          </a:endParaRPr>
        </a:p>
      </xdr:txBody>
    </xdr:sp>
    <xdr:clientData/>
  </xdr:oneCellAnchor>
  <xdr:twoCellAnchor>
    <xdr:from>
      <xdr:col>4</xdr:col>
      <xdr:colOff>1028700</xdr:colOff>
      <xdr:row>12</xdr:row>
      <xdr:rowOff>99454</xdr:rowOff>
    </xdr:from>
    <xdr:to>
      <xdr:col>5</xdr:col>
      <xdr:colOff>73025</xdr:colOff>
      <xdr:row>12</xdr:row>
      <xdr:rowOff>99454</xdr:rowOff>
    </xdr:to>
    <xdr:cxnSp macro="">
      <xdr:nvCxnSpPr>
        <xdr:cNvPr id="49" name="直線コネクタ 48"/>
        <xdr:cNvCxnSpPr/>
      </xdr:nvCxnSpPr>
      <xdr:spPr bwMode="auto">
        <a:xfrm>
          <a:off x="5562600" y="22044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59906</xdr:rowOff>
    </xdr:from>
    <xdr:to>
      <xdr:col>4</xdr:col>
      <xdr:colOff>1117600</xdr:colOff>
      <xdr:row>12</xdr:row>
      <xdr:rowOff>99454</xdr:rowOff>
    </xdr:to>
    <xdr:cxnSp macro="">
      <xdr:nvCxnSpPr>
        <xdr:cNvPr id="50" name="直線コネクタ 49"/>
        <xdr:cNvCxnSpPr/>
      </xdr:nvCxnSpPr>
      <xdr:spPr bwMode="auto">
        <a:xfrm>
          <a:off x="5003800" y="2164931"/>
          <a:ext cx="647700" cy="395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95864</xdr:rowOff>
    </xdr:from>
    <xdr:ext cx="762000" cy="259045"/>
    <xdr:sp macro="" textlink="">
      <xdr:nvSpPr>
        <xdr:cNvPr id="51" name="人口1人当たり決算額の推移平均値テキスト130"/>
        <xdr:cNvSpPr txBox="1"/>
      </xdr:nvSpPr>
      <xdr:spPr>
        <a:xfrm>
          <a:off x="5740400" y="27152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100,002</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123787</xdr:rowOff>
    </xdr:from>
    <xdr:to>
      <xdr:col>5</xdr:col>
      <xdr:colOff>34925</xdr:colOff>
      <xdr:row>16</xdr:row>
      <xdr:rowOff>53937</xdr:rowOff>
    </xdr:to>
    <xdr:sp macro="" textlink="">
      <xdr:nvSpPr>
        <xdr:cNvPr id="52" name="フローチャート : 判断 51"/>
        <xdr:cNvSpPr/>
      </xdr:nvSpPr>
      <xdr:spPr bwMode="auto">
        <a:xfrm>
          <a:off x="5600700" y="27431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35065</xdr:rowOff>
    </xdr:from>
    <xdr:to>
      <xdr:col>4</xdr:col>
      <xdr:colOff>469900</xdr:colOff>
      <xdr:row>12</xdr:row>
      <xdr:rowOff>59906</xdr:rowOff>
    </xdr:to>
    <xdr:cxnSp macro="">
      <xdr:nvCxnSpPr>
        <xdr:cNvPr id="53" name="直線コネクタ 52"/>
        <xdr:cNvCxnSpPr/>
      </xdr:nvCxnSpPr>
      <xdr:spPr bwMode="auto">
        <a:xfrm>
          <a:off x="4305300" y="2140090"/>
          <a:ext cx="698500" cy="248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85687</xdr:rowOff>
    </xdr:from>
    <xdr:to>
      <xdr:col>4</xdr:col>
      <xdr:colOff>520700</xdr:colOff>
      <xdr:row>16</xdr:row>
      <xdr:rowOff>15837</xdr:rowOff>
    </xdr:to>
    <xdr:sp macro="" textlink="">
      <xdr:nvSpPr>
        <xdr:cNvPr id="54" name="フローチャート : 判断 53"/>
        <xdr:cNvSpPr/>
      </xdr:nvSpPr>
      <xdr:spPr bwMode="auto">
        <a:xfrm>
          <a:off x="4953000" y="2705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614</xdr:rowOff>
    </xdr:from>
    <xdr:ext cx="736600" cy="259045"/>
    <xdr:sp macro="" textlink="">
      <xdr:nvSpPr>
        <xdr:cNvPr id="55" name="テキスト ボックス 54"/>
        <xdr:cNvSpPr txBox="1"/>
      </xdr:nvSpPr>
      <xdr:spPr>
        <a:xfrm>
          <a:off x="4622800" y="2791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102,002</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11309</xdr:rowOff>
    </xdr:from>
    <xdr:to>
      <xdr:col>3</xdr:col>
      <xdr:colOff>904875</xdr:colOff>
      <xdr:row>12</xdr:row>
      <xdr:rowOff>35065</xdr:rowOff>
    </xdr:to>
    <xdr:cxnSp macro="">
      <xdr:nvCxnSpPr>
        <xdr:cNvPr id="56" name="直線コネクタ 55"/>
        <xdr:cNvCxnSpPr/>
      </xdr:nvCxnSpPr>
      <xdr:spPr bwMode="auto">
        <a:xfrm>
          <a:off x="3606800" y="2116334"/>
          <a:ext cx="698500" cy="237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42996</xdr:rowOff>
    </xdr:from>
    <xdr:to>
      <xdr:col>3</xdr:col>
      <xdr:colOff>955675</xdr:colOff>
      <xdr:row>15</xdr:row>
      <xdr:rowOff>144596</xdr:rowOff>
    </xdr:to>
    <xdr:sp macro="" textlink="">
      <xdr:nvSpPr>
        <xdr:cNvPr id="57" name="フローチャート : 判断 56"/>
        <xdr:cNvSpPr/>
      </xdr:nvSpPr>
      <xdr:spPr bwMode="auto">
        <a:xfrm>
          <a:off x="4254500" y="26623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129373</xdr:rowOff>
    </xdr:from>
    <xdr:ext cx="762000" cy="259045"/>
    <xdr:sp macro="" textlink="">
      <xdr:nvSpPr>
        <xdr:cNvPr id="58" name="テキスト ボックス 57"/>
        <xdr:cNvSpPr txBox="1"/>
      </xdr:nvSpPr>
      <xdr:spPr>
        <a:xfrm>
          <a:off x="3924300" y="2748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104,243</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7214</xdr:rowOff>
    </xdr:from>
    <xdr:to>
      <xdr:col>3</xdr:col>
      <xdr:colOff>206375</xdr:colOff>
      <xdr:row>12</xdr:row>
      <xdr:rowOff>11309</xdr:rowOff>
    </xdr:to>
    <xdr:cxnSp macro="">
      <xdr:nvCxnSpPr>
        <xdr:cNvPr id="59" name="直線コネクタ 58"/>
        <xdr:cNvCxnSpPr/>
      </xdr:nvCxnSpPr>
      <xdr:spPr bwMode="auto">
        <a:xfrm>
          <a:off x="2908300" y="2112239"/>
          <a:ext cx="698500" cy="40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100432</xdr:rowOff>
    </xdr:from>
    <xdr:to>
      <xdr:col>3</xdr:col>
      <xdr:colOff>257175</xdr:colOff>
      <xdr:row>15</xdr:row>
      <xdr:rowOff>30582</xdr:rowOff>
    </xdr:to>
    <xdr:sp macro="" textlink="">
      <xdr:nvSpPr>
        <xdr:cNvPr id="60" name="フローチャート : 判断 59"/>
        <xdr:cNvSpPr/>
      </xdr:nvSpPr>
      <xdr:spPr bwMode="auto">
        <a:xfrm>
          <a:off x="3556000" y="2548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15359</xdr:rowOff>
    </xdr:from>
    <xdr:ext cx="762000" cy="259045"/>
    <xdr:sp macro="" textlink="">
      <xdr:nvSpPr>
        <xdr:cNvPr id="61" name="テキスト ボックス 60"/>
        <xdr:cNvSpPr txBox="1"/>
      </xdr:nvSpPr>
      <xdr:spPr>
        <a:xfrm>
          <a:off x="3225800" y="2634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110,228</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144704</xdr:rowOff>
    </xdr:from>
    <xdr:to>
      <xdr:col>2</xdr:col>
      <xdr:colOff>692150</xdr:colOff>
      <xdr:row>15</xdr:row>
      <xdr:rowOff>74854</xdr:rowOff>
    </xdr:to>
    <xdr:sp macro="" textlink="">
      <xdr:nvSpPr>
        <xdr:cNvPr id="62" name="フローチャート : 判断 61"/>
        <xdr:cNvSpPr/>
      </xdr:nvSpPr>
      <xdr:spPr bwMode="auto">
        <a:xfrm>
          <a:off x="2857500" y="25926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59631</xdr:rowOff>
    </xdr:from>
    <xdr:ext cx="762000" cy="259045"/>
    <xdr:sp macro="" textlink="">
      <xdr:nvSpPr>
        <xdr:cNvPr id="63" name="テキスト ボックス 62"/>
        <xdr:cNvSpPr txBox="1"/>
      </xdr:nvSpPr>
      <xdr:spPr>
        <a:xfrm>
          <a:off x="2527300" y="2679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107,904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12</xdr:row>
      <xdr:rowOff>48654</xdr:rowOff>
    </xdr:from>
    <xdr:to>
      <xdr:col>5</xdr:col>
      <xdr:colOff>34925</xdr:colOff>
      <xdr:row>12</xdr:row>
      <xdr:rowOff>150254</xdr:rowOff>
    </xdr:to>
    <xdr:sp macro="" textlink="">
      <xdr:nvSpPr>
        <xdr:cNvPr id="69" name="円/楕円 68"/>
        <xdr:cNvSpPr/>
      </xdr:nvSpPr>
      <xdr:spPr bwMode="auto">
        <a:xfrm>
          <a:off x="5600700" y="21536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166781</xdr:rowOff>
    </xdr:from>
    <xdr:ext cx="762000" cy="259045"/>
    <xdr:sp macro="" textlink="">
      <xdr:nvSpPr>
        <xdr:cNvPr id="70" name="人口1人当たり決算額の推移該当値テキスト130"/>
        <xdr:cNvSpPr txBox="1"/>
      </xdr:nvSpPr>
      <xdr:spPr>
        <a:xfrm>
          <a:off x="5740400" y="21003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130,946</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9106</xdr:rowOff>
    </xdr:from>
    <xdr:to>
      <xdr:col>4</xdr:col>
      <xdr:colOff>520700</xdr:colOff>
      <xdr:row>12</xdr:row>
      <xdr:rowOff>110706</xdr:rowOff>
    </xdr:to>
    <xdr:sp macro="" textlink="">
      <xdr:nvSpPr>
        <xdr:cNvPr id="71" name="円/楕円 70"/>
        <xdr:cNvSpPr/>
      </xdr:nvSpPr>
      <xdr:spPr bwMode="auto">
        <a:xfrm>
          <a:off x="4953000" y="21141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10</xdr:row>
      <xdr:rowOff>120883</xdr:rowOff>
    </xdr:from>
    <xdr:ext cx="736600" cy="259045"/>
    <xdr:sp macro="" textlink="">
      <xdr:nvSpPr>
        <xdr:cNvPr id="72" name="テキスト ボックス 71"/>
        <xdr:cNvSpPr txBox="1"/>
      </xdr:nvSpPr>
      <xdr:spPr>
        <a:xfrm>
          <a:off x="4622800" y="18830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133,022</a:t>
          </a:r>
          <a:endParaRPr kumimoji="1" lang="ja-JP" altLang="en-US" sz="1000" b="1">
            <a:solidFill>
              <a:srgbClr val="FF0000"/>
            </a:solidFill>
            <a:latin typeface="ＭＳ Ｐゴシック"/>
          </a:endParaRPr>
        </a:p>
      </xdr:txBody>
    </xdr:sp>
    <xdr:clientData/>
  </xdr:oneCellAnchor>
  <xdr:twoCellAnchor>
    <xdr:from>
      <xdr:col>3</xdr:col>
      <xdr:colOff>854075</xdr:colOff>
      <xdr:row>11</xdr:row>
      <xdr:rowOff>155715</xdr:rowOff>
    </xdr:from>
    <xdr:to>
      <xdr:col>3</xdr:col>
      <xdr:colOff>955675</xdr:colOff>
      <xdr:row>12</xdr:row>
      <xdr:rowOff>85865</xdr:rowOff>
    </xdr:to>
    <xdr:sp macro="" textlink="">
      <xdr:nvSpPr>
        <xdr:cNvPr id="73" name="円/楕円 72"/>
        <xdr:cNvSpPr/>
      </xdr:nvSpPr>
      <xdr:spPr bwMode="auto">
        <a:xfrm>
          <a:off x="4254500" y="20892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96042</xdr:rowOff>
    </xdr:from>
    <xdr:ext cx="762000" cy="259045"/>
    <xdr:sp macro="" textlink="">
      <xdr:nvSpPr>
        <xdr:cNvPr id="74" name="テキスト ボックス 73"/>
        <xdr:cNvSpPr txBox="1"/>
      </xdr:nvSpPr>
      <xdr:spPr>
        <a:xfrm>
          <a:off x="3924300" y="1858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134,326</a:t>
          </a:r>
          <a:endParaRPr kumimoji="1" lang="ja-JP" altLang="en-US" sz="1000" b="1">
            <a:solidFill>
              <a:srgbClr val="FF0000"/>
            </a:solidFill>
            <a:latin typeface="ＭＳ Ｐゴシック"/>
          </a:endParaRPr>
        </a:p>
      </xdr:txBody>
    </xdr:sp>
    <xdr:clientData/>
  </xdr:oneCellAnchor>
  <xdr:twoCellAnchor>
    <xdr:from>
      <xdr:col>3</xdr:col>
      <xdr:colOff>155575</xdr:colOff>
      <xdr:row>11</xdr:row>
      <xdr:rowOff>131959</xdr:rowOff>
    </xdr:from>
    <xdr:to>
      <xdr:col>3</xdr:col>
      <xdr:colOff>257175</xdr:colOff>
      <xdr:row>12</xdr:row>
      <xdr:rowOff>62109</xdr:rowOff>
    </xdr:to>
    <xdr:sp macro="" textlink="">
      <xdr:nvSpPr>
        <xdr:cNvPr id="75" name="円/楕円 74"/>
        <xdr:cNvSpPr/>
      </xdr:nvSpPr>
      <xdr:spPr bwMode="auto">
        <a:xfrm>
          <a:off x="3556000" y="20655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72286</xdr:rowOff>
    </xdr:from>
    <xdr:ext cx="762000" cy="259045"/>
    <xdr:sp macro="" textlink="">
      <xdr:nvSpPr>
        <xdr:cNvPr id="76" name="テキスト ボックス 75"/>
        <xdr:cNvSpPr txBox="1"/>
      </xdr:nvSpPr>
      <xdr:spPr>
        <a:xfrm>
          <a:off x="3225800" y="1834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135,573</a:t>
          </a:r>
          <a:endParaRPr kumimoji="1" lang="ja-JP" altLang="en-US" sz="1000" b="1">
            <a:solidFill>
              <a:srgbClr val="FF0000"/>
            </a:solidFill>
            <a:latin typeface="ＭＳ Ｐゴシック"/>
          </a:endParaRPr>
        </a:p>
      </xdr:txBody>
    </xdr:sp>
    <xdr:clientData/>
  </xdr:oneCellAnchor>
  <xdr:twoCellAnchor>
    <xdr:from>
      <xdr:col>2</xdr:col>
      <xdr:colOff>590550</xdr:colOff>
      <xdr:row>11</xdr:row>
      <xdr:rowOff>127864</xdr:rowOff>
    </xdr:from>
    <xdr:to>
      <xdr:col>2</xdr:col>
      <xdr:colOff>692150</xdr:colOff>
      <xdr:row>12</xdr:row>
      <xdr:rowOff>58014</xdr:rowOff>
    </xdr:to>
    <xdr:sp macro="" textlink="">
      <xdr:nvSpPr>
        <xdr:cNvPr id="77" name="円/楕円 76"/>
        <xdr:cNvSpPr/>
      </xdr:nvSpPr>
      <xdr:spPr bwMode="auto">
        <a:xfrm>
          <a:off x="2857500" y="20614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68191</xdr:rowOff>
    </xdr:from>
    <xdr:ext cx="762000" cy="259045"/>
    <xdr:sp macro="" textlink="">
      <xdr:nvSpPr>
        <xdr:cNvPr id="78" name="テキスト ボックス 77"/>
        <xdr:cNvSpPr txBox="1"/>
      </xdr:nvSpPr>
      <xdr:spPr>
        <a:xfrm>
          <a:off x="2527300" y="183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135,788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6" name="テキスト ボックス 95"/>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313081</xdr:rowOff>
    </xdr:from>
    <xdr:to>
      <xdr:col>4</xdr:col>
      <xdr:colOff>1117600</xdr:colOff>
      <xdr:row>38</xdr:row>
      <xdr:rowOff>136868</xdr:rowOff>
    </xdr:to>
    <xdr:cxnSp macro="">
      <xdr:nvCxnSpPr>
        <xdr:cNvPr id="108" name="直線コネクタ 107"/>
        <xdr:cNvCxnSpPr/>
      </xdr:nvCxnSpPr>
      <xdr:spPr bwMode="auto">
        <a:xfrm flipV="1">
          <a:off x="5651500" y="6237631"/>
          <a:ext cx="0" cy="136683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108945</xdr:rowOff>
    </xdr:from>
    <xdr:ext cx="762000" cy="259045"/>
    <xdr:sp macro="" textlink="">
      <xdr:nvSpPr>
        <xdr:cNvPr id="109" name="人口1人当たり決算額の推移最小値テキスト445"/>
        <xdr:cNvSpPr txBox="1"/>
      </xdr:nvSpPr>
      <xdr:spPr>
        <a:xfrm>
          <a:off x="5740400" y="7576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8,741</a:t>
          </a:r>
          <a:endParaRPr kumimoji="1" lang="ja-JP" altLang="en-US" sz="1000" b="1">
            <a:latin typeface="ＭＳ Ｐゴシック"/>
          </a:endParaRPr>
        </a:p>
      </xdr:txBody>
    </xdr:sp>
    <xdr:clientData/>
  </xdr:oneCellAnchor>
  <xdr:twoCellAnchor>
    <xdr:from>
      <xdr:col>4</xdr:col>
      <xdr:colOff>1028700</xdr:colOff>
      <xdr:row>38</xdr:row>
      <xdr:rowOff>136868</xdr:rowOff>
    </xdr:from>
    <xdr:to>
      <xdr:col>5</xdr:col>
      <xdr:colOff>73025</xdr:colOff>
      <xdr:row>38</xdr:row>
      <xdr:rowOff>136868</xdr:rowOff>
    </xdr:to>
    <xdr:cxnSp macro="">
      <xdr:nvCxnSpPr>
        <xdr:cNvPr id="110" name="直線コネクタ 109"/>
        <xdr:cNvCxnSpPr/>
      </xdr:nvCxnSpPr>
      <xdr:spPr bwMode="auto">
        <a:xfrm>
          <a:off x="5562600" y="76044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56558</xdr:rowOff>
    </xdr:from>
    <xdr:ext cx="762000" cy="259045"/>
    <xdr:sp macro="" textlink="">
      <xdr:nvSpPr>
        <xdr:cNvPr id="111" name="人口1人当たり決算額の推移最大値テキスト445"/>
        <xdr:cNvSpPr txBox="1"/>
      </xdr:nvSpPr>
      <xdr:spPr>
        <a:xfrm>
          <a:off x="5740400" y="5981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44,616</a:t>
          </a:r>
          <a:endParaRPr kumimoji="1" lang="ja-JP" altLang="en-US" sz="1000" b="1">
            <a:latin typeface="ＭＳ Ｐゴシック"/>
          </a:endParaRPr>
        </a:p>
      </xdr:txBody>
    </xdr:sp>
    <xdr:clientData/>
  </xdr:oneCellAnchor>
  <xdr:twoCellAnchor>
    <xdr:from>
      <xdr:col>4</xdr:col>
      <xdr:colOff>1028700</xdr:colOff>
      <xdr:row>33</xdr:row>
      <xdr:rowOff>313081</xdr:rowOff>
    </xdr:from>
    <xdr:to>
      <xdr:col>5</xdr:col>
      <xdr:colOff>73025</xdr:colOff>
      <xdr:row>33</xdr:row>
      <xdr:rowOff>313081</xdr:rowOff>
    </xdr:to>
    <xdr:cxnSp macro="">
      <xdr:nvCxnSpPr>
        <xdr:cNvPr id="112" name="直線コネクタ 111"/>
        <xdr:cNvCxnSpPr/>
      </xdr:nvCxnSpPr>
      <xdr:spPr bwMode="auto">
        <a:xfrm>
          <a:off x="5562600" y="623763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132639</xdr:rowOff>
    </xdr:from>
    <xdr:to>
      <xdr:col>4</xdr:col>
      <xdr:colOff>1117600</xdr:colOff>
      <xdr:row>35</xdr:row>
      <xdr:rowOff>38722</xdr:rowOff>
    </xdr:to>
    <xdr:cxnSp macro="">
      <xdr:nvCxnSpPr>
        <xdr:cNvPr id="113" name="直線コネクタ 112"/>
        <xdr:cNvCxnSpPr/>
      </xdr:nvCxnSpPr>
      <xdr:spPr bwMode="auto">
        <a:xfrm>
          <a:off x="5003800" y="6400089"/>
          <a:ext cx="647700" cy="2489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131907</xdr:rowOff>
    </xdr:from>
    <xdr:ext cx="762000" cy="259045"/>
    <xdr:sp macro="" textlink="">
      <xdr:nvSpPr>
        <xdr:cNvPr id="114" name="人口1人当たり決算額の推移平均値テキスト445"/>
        <xdr:cNvSpPr txBox="1"/>
      </xdr:nvSpPr>
      <xdr:spPr>
        <a:xfrm>
          <a:off x="5740400" y="6742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29,305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159830</xdr:rowOff>
    </xdr:from>
    <xdr:to>
      <xdr:col>5</xdr:col>
      <xdr:colOff>34925</xdr:colOff>
      <xdr:row>35</xdr:row>
      <xdr:rowOff>261430</xdr:rowOff>
    </xdr:to>
    <xdr:sp macro="" textlink="">
      <xdr:nvSpPr>
        <xdr:cNvPr id="115" name="フローチャート : 判断 114"/>
        <xdr:cNvSpPr/>
      </xdr:nvSpPr>
      <xdr:spPr bwMode="auto">
        <a:xfrm>
          <a:off x="5600700" y="6770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97206</xdr:rowOff>
    </xdr:from>
    <xdr:to>
      <xdr:col>4</xdr:col>
      <xdr:colOff>469900</xdr:colOff>
      <xdr:row>34</xdr:row>
      <xdr:rowOff>132639</xdr:rowOff>
    </xdr:to>
    <xdr:cxnSp macro="">
      <xdr:nvCxnSpPr>
        <xdr:cNvPr id="116" name="直線コネクタ 115"/>
        <xdr:cNvCxnSpPr/>
      </xdr:nvCxnSpPr>
      <xdr:spPr bwMode="auto">
        <a:xfrm>
          <a:off x="4305300" y="6364656"/>
          <a:ext cx="698500" cy="354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40005</xdr:rowOff>
    </xdr:from>
    <xdr:to>
      <xdr:col>4</xdr:col>
      <xdr:colOff>520700</xdr:colOff>
      <xdr:row>35</xdr:row>
      <xdr:rowOff>141605</xdr:rowOff>
    </xdr:to>
    <xdr:sp macro="" textlink="">
      <xdr:nvSpPr>
        <xdr:cNvPr id="117" name="フローチャート : 判断 116"/>
        <xdr:cNvSpPr/>
      </xdr:nvSpPr>
      <xdr:spPr bwMode="auto">
        <a:xfrm>
          <a:off x="4953000" y="66503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126382</xdr:rowOff>
    </xdr:from>
    <xdr:ext cx="736600" cy="259045"/>
    <xdr:sp macro="" textlink="">
      <xdr:nvSpPr>
        <xdr:cNvPr id="118" name="テキスト ボックス 117"/>
        <xdr:cNvSpPr txBox="1"/>
      </xdr:nvSpPr>
      <xdr:spPr>
        <a:xfrm>
          <a:off x="4622800" y="67367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32,450</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265531</xdr:rowOff>
    </xdr:from>
    <xdr:to>
      <xdr:col>3</xdr:col>
      <xdr:colOff>904875</xdr:colOff>
      <xdr:row>34</xdr:row>
      <xdr:rowOff>97206</xdr:rowOff>
    </xdr:to>
    <xdr:cxnSp macro="">
      <xdr:nvCxnSpPr>
        <xdr:cNvPr id="119" name="直線コネクタ 118"/>
        <xdr:cNvCxnSpPr/>
      </xdr:nvCxnSpPr>
      <xdr:spPr bwMode="auto">
        <a:xfrm>
          <a:off x="3606800" y="6190081"/>
          <a:ext cx="698500" cy="1745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239725</xdr:rowOff>
    </xdr:from>
    <xdr:to>
      <xdr:col>3</xdr:col>
      <xdr:colOff>955675</xdr:colOff>
      <xdr:row>34</xdr:row>
      <xdr:rowOff>341325</xdr:rowOff>
    </xdr:to>
    <xdr:sp macro="" textlink="">
      <xdr:nvSpPr>
        <xdr:cNvPr id="120" name="フローチャート : 判断 119"/>
        <xdr:cNvSpPr/>
      </xdr:nvSpPr>
      <xdr:spPr bwMode="auto">
        <a:xfrm>
          <a:off x="4254500" y="65071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326102</xdr:rowOff>
    </xdr:from>
    <xdr:ext cx="762000" cy="259045"/>
    <xdr:sp macro="" textlink="">
      <xdr:nvSpPr>
        <xdr:cNvPr id="121" name="テキスト ボックス 120"/>
        <xdr:cNvSpPr txBox="1"/>
      </xdr:nvSpPr>
      <xdr:spPr>
        <a:xfrm>
          <a:off x="3924300" y="6593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36,208</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265531</xdr:rowOff>
    </xdr:from>
    <xdr:to>
      <xdr:col>3</xdr:col>
      <xdr:colOff>206375</xdr:colOff>
      <xdr:row>33</xdr:row>
      <xdr:rowOff>268808</xdr:rowOff>
    </xdr:to>
    <xdr:cxnSp macro="">
      <xdr:nvCxnSpPr>
        <xdr:cNvPr id="122" name="直線コネクタ 121"/>
        <xdr:cNvCxnSpPr/>
      </xdr:nvCxnSpPr>
      <xdr:spPr bwMode="auto">
        <a:xfrm flipV="1">
          <a:off x="2908300" y="6190081"/>
          <a:ext cx="698500" cy="32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33</xdr:row>
      <xdr:rowOff>330060</xdr:rowOff>
    </xdr:from>
    <xdr:to>
      <xdr:col>3</xdr:col>
      <xdr:colOff>257175</xdr:colOff>
      <xdr:row>34</xdr:row>
      <xdr:rowOff>88760</xdr:rowOff>
    </xdr:to>
    <xdr:sp macro="" textlink="">
      <xdr:nvSpPr>
        <xdr:cNvPr id="123" name="フローチャート : 判断 122"/>
        <xdr:cNvSpPr/>
      </xdr:nvSpPr>
      <xdr:spPr bwMode="auto">
        <a:xfrm>
          <a:off x="3556000" y="62546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73537</xdr:rowOff>
    </xdr:from>
    <xdr:ext cx="762000" cy="259045"/>
    <xdr:sp macro="" textlink="">
      <xdr:nvSpPr>
        <xdr:cNvPr id="124" name="テキスト ボックス 123"/>
        <xdr:cNvSpPr txBox="1"/>
      </xdr:nvSpPr>
      <xdr:spPr>
        <a:xfrm>
          <a:off x="3225800" y="634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42,837</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290055</xdr:rowOff>
    </xdr:from>
    <xdr:to>
      <xdr:col>2</xdr:col>
      <xdr:colOff>692150</xdr:colOff>
      <xdr:row>34</xdr:row>
      <xdr:rowOff>48755</xdr:rowOff>
    </xdr:to>
    <xdr:sp macro="" textlink="">
      <xdr:nvSpPr>
        <xdr:cNvPr id="125" name="フローチャート : 判断 124"/>
        <xdr:cNvSpPr/>
      </xdr:nvSpPr>
      <xdr:spPr bwMode="auto">
        <a:xfrm>
          <a:off x="2857500" y="62146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33532</xdr:rowOff>
    </xdr:from>
    <xdr:ext cx="762000" cy="259045"/>
    <xdr:sp macro="" textlink="">
      <xdr:nvSpPr>
        <xdr:cNvPr id="126" name="テキスト ボックス 125"/>
        <xdr:cNvSpPr txBox="1"/>
      </xdr:nvSpPr>
      <xdr:spPr>
        <a:xfrm>
          <a:off x="2527300" y="6300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43,887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330822</xdr:rowOff>
    </xdr:from>
    <xdr:to>
      <xdr:col>5</xdr:col>
      <xdr:colOff>34925</xdr:colOff>
      <xdr:row>35</xdr:row>
      <xdr:rowOff>89522</xdr:rowOff>
    </xdr:to>
    <xdr:sp macro="" textlink="">
      <xdr:nvSpPr>
        <xdr:cNvPr id="132" name="円/楕円 131"/>
        <xdr:cNvSpPr/>
      </xdr:nvSpPr>
      <xdr:spPr bwMode="auto">
        <a:xfrm>
          <a:off x="5600700" y="65982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175899</xdr:rowOff>
    </xdr:from>
    <xdr:ext cx="762000" cy="259045"/>
    <xdr:sp macro="" textlink="">
      <xdr:nvSpPr>
        <xdr:cNvPr id="133" name="人口1人当たり決算額の推移該当値テキスト445"/>
        <xdr:cNvSpPr txBox="1"/>
      </xdr:nvSpPr>
      <xdr:spPr>
        <a:xfrm>
          <a:off x="5740400" y="644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33,817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81839</xdr:rowOff>
    </xdr:from>
    <xdr:to>
      <xdr:col>4</xdr:col>
      <xdr:colOff>520700</xdr:colOff>
      <xdr:row>34</xdr:row>
      <xdr:rowOff>183439</xdr:rowOff>
    </xdr:to>
    <xdr:sp macro="" textlink="">
      <xdr:nvSpPr>
        <xdr:cNvPr id="134" name="円/楕円 133"/>
        <xdr:cNvSpPr/>
      </xdr:nvSpPr>
      <xdr:spPr bwMode="auto">
        <a:xfrm>
          <a:off x="4953000" y="63492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193616</xdr:rowOff>
    </xdr:from>
    <xdr:ext cx="736600" cy="259045"/>
    <xdr:sp macro="" textlink="">
      <xdr:nvSpPr>
        <xdr:cNvPr id="135" name="テキスト ボックス 134"/>
        <xdr:cNvSpPr txBox="1"/>
      </xdr:nvSpPr>
      <xdr:spPr>
        <a:xfrm>
          <a:off x="4622800" y="6118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40,352</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46406</xdr:rowOff>
    </xdr:from>
    <xdr:to>
      <xdr:col>3</xdr:col>
      <xdr:colOff>955675</xdr:colOff>
      <xdr:row>34</xdr:row>
      <xdr:rowOff>148006</xdr:rowOff>
    </xdr:to>
    <xdr:sp macro="" textlink="">
      <xdr:nvSpPr>
        <xdr:cNvPr id="136" name="円/楕円 135"/>
        <xdr:cNvSpPr/>
      </xdr:nvSpPr>
      <xdr:spPr bwMode="auto">
        <a:xfrm>
          <a:off x="4254500" y="63138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158183</xdr:rowOff>
    </xdr:from>
    <xdr:ext cx="762000" cy="259045"/>
    <xdr:sp macro="" textlink="">
      <xdr:nvSpPr>
        <xdr:cNvPr id="137" name="テキスト ボックス 136"/>
        <xdr:cNvSpPr txBox="1"/>
      </xdr:nvSpPr>
      <xdr:spPr>
        <a:xfrm>
          <a:off x="3924300" y="6082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41,282</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214731</xdr:rowOff>
    </xdr:from>
    <xdr:to>
      <xdr:col>3</xdr:col>
      <xdr:colOff>257175</xdr:colOff>
      <xdr:row>33</xdr:row>
      <xdr:rowOff>316331</xdr:rowOff>
    </xdr:to>
    <xdr:sp macro="" textlink="">
      <xdr:nvSpPr>
        <xdr:cNvPr id="138" name="円/楕円 137"/>
        <xdr:cNvSpPr/>
      </xdr:nvSpPr>
      <xdr:spPr bwMode="auto">
        <a:xfrm>
          <a:off x="3556000" y="61392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155058</xdr:rowOff>
    </xdr:from>
    <xdr:ext cx="762000" cy="259045"/>
    <xdr:sp macro="" textlink="">
      <xdr:nvSpPr>
        <xdr:cNvPr id="139" name="テキスト ボックス 138"/>
        <xdr:cNvSpPr txBox="1"/>
      </xdr:nvSpPr>
      <xdr:spPr>
        <a:xfrm>
          <a:off x="3225800" y="5908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45,864</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218008</xdr:rowOff>
    </xdr:from>
    <xdr:to>
      <xdr:col>2</xdr:col>
      <xdr:colOff>692150</xdr:colOff>
      <xdr:row>33</xdr:row>
      <xdr:rowOff>319608</xdr:rowOff>
    </xdr:to>
    <xdr:sp macro="" textlink="">
      <xdr:nvSpPr>
        <xdr:cNvPr id="140" name="円/楕円 139"/>
        <xdr:cNvSpPr/>
      </xdr:nvSpPr>
      <xdr:spPr bwMode="auto">
        <a:xfrm>
          <a:off x="2857500" y="61425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158335</xdr:rowOff>
    </xdr:from>
    <xdr:ext cx="762000" cy="259045"/>
    <xdr:sp macro="" textlink="">
      <xdr:nvSpPr>
        <xdr:cNvPr id="141" name="テキスト ボックス 140"/>
        <xdr:cNvSpPr txBox="1"/>
      </xdr:nvSpPr>
      <xdr:spPr>
        <a:xfrm>
          <a:off x="2527300" y="5911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45,778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愛媛県愛南町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合併特例措置の縮減・終了を見据えた財政運営に取り組んでおり、標準財政規模に占める財政調整基金残高の割合は、平成</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年度以降、増加している。また、実質単年度収支についても、平成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は若干の赤字となっているが、ほぼ</a:t>
          </a:r>
          <a:r>
            <a:rPr lang="ja-JP" altLang="ja-JP" sz="1100" b="0" i="0" baseline="0">
              <a:solidFill>
                <a:schemeClr val="dk1"/>
              </a:solidFill>
              <a:effectLst/>
              <a:latin typeface="+mn-lt"/>
              <a:ea typeface="+mn-ea"/>
              <a:cs typeface="+mn-cs"/>
            </a:rPr>
            <a:t>黒字を保っており、今後においても、町の規模に見合った財政運営に努める。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愛媛県愛南町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各会計とも毎年度黒字を保っている。</a:t>
          </a:r>
          <a:endParaRPr lang="ja-JP" altLang="ja-JP" sz="1400">
            <a:effectLst/>
          </a:endParaRPr>
        </a:p>
        <a:p>
          <a:pPr rtl="0"/>
          <a:r>
            <a:rPr lang="ja-JP" altLang="ja-JP" sz="1100" b="0" i="0" baseline="0">
              <a:solidFill>
                <a:schemeClr val="dk1"/>
              </a:solidFill>
              <a:effectLst/>
              <a:latin typeface="+mn-lt"/>
              <a:ea typeface="+mn-ea"/>
              <a:cs typeface="+mn-cs"/>
            </a:rPr>
            <a:t>　特別会計においては独立採算の原則に立ち返った運営に努め、今後も黒字を保てるよう努める。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愛媛県愛南町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地方債の発行の抑制</a:t>
          </a:r>
          <a:r>
            <a:rPr lang="ja-JP" altLang="en-US" sz="1100" b="0" i="0" baseline="0">
              <a:solidFill>
                <a:schemeClr val="dk1"/>
              </a:solidFill>
              <a:effectLst/>
              <a:latin typeface="+mn-lt"/>
              <a:ea typeface="+mn-ea"/>
              <a:cs typeface="+mn-cs"/>
            </a:rPr>
            <a:t>により、元利</a:t>
          </a:r>
          <a:r>
            <a:rPr lang="ja-JP" altLang="ja-JP" sz="1100" b="0" i="0" baseline="0">
              <a:solidFill>
                <a:schemeClr val="dk1"/>
              </a:solidFill>
              <a:effectLst/>
              <a:latin typeface="+mn-lt"/>
              <a:ea typeface="+mn-ea"/>
              <a:cs typeface="+mn-cs"/>
            </a:rPr>
            <a:t>償還金については</a:t>
          </a:r>
          <a:r>
            <a:rPr lang="ja-JP" altLang="en-US" sz="1100" b="0" i="0" baseline="0">
              <a:solidFill>
                <a:schemeClr val="dk1"/>
              </a:solidFill>
              <a:effectLst/>
              <a:latin typeface="+mn-lt"/>
              <a:ea typeface="+mn-ea"/>
              <a:cs typeface="+mn-cs"/>
            </a:rPr>
            <a:t>減少しており</a:t>
          </a:r>
          <a:r>
            <a:rPr lang="ja-JP" altLang="ja-JP" sz="1100" b="0" i="0" baseline="0">
              <a:solidFill>
                <a:schemeClr val="dk1"/>
              </a:solidFill>
              <a:effectLst/>
              <a:latin typeface="+mn-lt"/>
              <a:ea typeface="+mn-ea"/>
              <a:cs typeface="+mn-cs"/>
            </a:rPr>
            <a:t>、結果、実質公債比率における分子は、年々減少している。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愛媛県愛南町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地方債発行の抑制</a:t>
          </a:r>
          <a:r>
            <a:rPr lang="ja-JP" altLang="en-US" sz="1100" b="0" i="0" baseline="0">
              <a:solidFill>
                <a:schemeClr val="dk1"/>
              </a:solidFill>
              <a:effectLst/>
              <a:latin typeface="+mn-lt"/>
              <a:ea typeface="+mn-ea"/>
              <a:cs typeface="+mn-cs"/>
            </a:rPr>
            <a:t>や</a:t>
          </a:r>
          <a:r>
            <a:rPr lang="ja-JP" altLang="ja-JP" sz="1100" b="0" i="0" baseline="0">
              <a:solidFill>
                <a:schemeClr val="dk1"/>
              </a:solidFill>
              <a:effectLst/>
              <a:latin typeface="+mn-lt"/>
              <a:ea typeface="+mn-ea"/>
              <a:cs typeface="+mn-cs"/>
            </a:rPr>
            <a:t>合併特例措置の縮減・終了を見据えた財政運営</a:t>
          </a:r>
          <a:r>
            <a:rPr lang="ja-JP" altLang="en-US" sz="1100" b="0" i="0" baseline="0">
              <a:solidFill>
                <a:schemeClr val="dk1"/>
              </a:solidFill>
              <a:effectLst/>
              <a:latin typeface="+mn-lt"/>
              <a:ea typeface="+mn-ea"/>
              <a:cs typeface="+mn-cs"/>
            </a:rPr>
            <a:t>を</a:t>
          </a:r>
          <a:r>
            <a:rPr lang="ja-JP" altLang="ja-JP" sz="1100" b="0" i="0" baseline="0">
              <a:solidFill>
                <a:schemeClr val="dk1"/>
              </a:solidFill>
              <a:effectLst/>
              <a:latin typeface="+mn-lt"/>
              <a:ea typeface="+mn-ea"/>
              <a:cs typeface="+mn-cs"/>
            </a:rPr>
            <a:t>実施</a:t>
          </a:r>
          <a:r>
            <a:rPr lang="ja-JP" altLang="en-US" sz="1100" b="0" i="0" baseline="0">
              <a:solidFill>
                <a:schemeClr val="dk1"/>
              </a:solidFill>
              <a:effectLst/>
              <a:latin typeface="+mn-lt"/>
              <a:ea typeface="+mn-ea"/>
              <a:cs typeface="+mn-cs"/>
            </a:rPr>
            <a:t>しており</a:t>
          </a:r>
          <a:r>
            <a:rPr lang="ja-JP" altLang="ja-JP" sz="1100" b="0" i="0" baseline="0">
              <a:solidFill>
                <a:schemeClr val="dk1"/>
              </a:solidFill>
              <a:effectLst/>
              <a:latin typeface="+mn-lt"/>
              <a:ea typeface="+mn-ea"/>
              <a:cs typeface="+mn-cs"/>
            </a:rPr>
            <a:t>、地方債現在高は、年々減少している。一方、充当可能基金の残高は年々増加しているため、結果、将来負担比率の分子は年々減少している。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15732495</v>
      </c>
      <c r="BO4" s="379"/>
      <c r="BP4" s="379"/>
      <c r="BQ4" s="379"/>
      <c r="BR4" s="379"/>
      <c r="BS4" s="379"/>
      <c r="BT4" s="379"/>
      <c r="BU4" s="380"/>
      <c r="BV4" s="378">
        <v>16731578</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6.8</v>
      </c>
      <c r="CU4" s="554"/>
      <c r="CV4" s="554"/>
      <c r="CW4" s="554"/>
      <c r="CX4" s="554"/>
      <c r="CY4" s="554"/>
      <c r="CZ4" s="554"/>
      <c r="DA4" s="555"/>
      <c r="DB4" s="553">
        <v>5.5</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14902725</v>
      </c>
      <c r="BO5" s="384"/>
      <c r="BP5" s="384"/>
      <c r="BQ5" s="384"/>
      <c r="BR5" s="384"/>
      <c r="BS5" s="384"/>
      <c r="BT5" s="384"/>
      <c r="BU5" s="385"/>
      <c r="BV5" s="383">
        <v>16123902</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85</v>
      </c>
      <c r="CU5" s="354"/>
      <c r="CV5" s="354"/>
      <c r="CW5" s="354"/>
      <c r="CX5" s="354"/>
      <c r="CY5" s="354"/>
      <c r="CZ5" s="354"/>
      <c r="DA5" s="355"/>
      <c r="DB5" s="353">
        <v>89.2</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829770</v>
      </c>
      <c r="BO6" s="384"/>
      <c r="BP6" s="384"/>
      <c r="BQ6" s="384"/>
      <c r="BR6" s="384"/>
      <c r="BS6" s="384"/>
      <c r="BT6" s="384"/>
      <c r="BU6" s="385"/>
      <c r="BV6" s="383">
        <v>607676</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89.9</v>
      </c>
      <c r="CU6" s="528"/>
      <c r="CV6" s="528"/>
      <c r="CW6" s="528"/>
      <c r="CX6" s="528"/>
      <c r="CY6" s="528"/>
      <c r="CZ6" s="528"/>
      <c r="DA6" s="529"/>
      <c r="DB6" s="527">
        <v>93.1</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111664</v>
      </c>
      <c r="BO7" s="384"/>
      <c r="BP7" s="384"/>
      <c r="BQ7" s="384"/>
      <c r="BR7" s="384"/>
      <c r="BS7" s="384"/>
      <c r="BT7" s="384"/>
      <c r="BU7" s="385"/>
      <c r="BV7" s="383">
        <v>23862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10560860</v>
      </c>
      <c r="CU7" s="384"/>
      <c r="CV7" s="384"/>
      <c r="CW7" s="384"/>
      <c r="CX7" s="384"/>
      <c r="CY7" s="384"/>
      <c r="CZ7" s="384"/>
      <c r="DA7" s="385"/>
      <c r="DB7" s="383">
        <v>10586234</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718106</v>
      </c>
      <c r="BO8" s="384"/>
      <c r="BP8" s="384"/>
      <c r="BQ8" s="384"/>
      <c r="BR8" s="384"/>
      <c r="BS8" s="384"/>
      <c r="BT8" s="384"/>
      <c r="BU8" s="385"/>
      <c r="BV8" s="383">
        <v>583814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0.23</v>
      </c>
      <c r="CU8" s="491"/>
      <c r="CV8" s="491"/>
      <c r="CW8" s="491"/>
      <c r="CX8" s="491"/>
      <c r="CY8" s="491"/>
      <c r="CZ8" s="491"/>
      <c r="DA8" s="492"/>
      <c r="DB8" s="490">
        <v>0.22</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24061</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134292</v>
      </c>
      <c r="BO9" s="384"/>
      <c r="BP9" s="384"/>
      <c r="BQ9" s="384"/>
      <c r="BR9" s="384"/>
      <c r="BS9" s="384"/>
      <c r="BT9" s="384"/>
      <c r="BU9" s="385"/>
      <c r="BV9" s="383">
        <v>-73289</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22.4</v>
      </c>
      <c r="CU9" s="354"/>
      <c r="CV9" s="354"/>
      <c r="CW9" s="354"/>
      <c r="CX9" s="354"/>
      <c r="CY9" s="354"/>
      <c r="CZ9" s="354"/>
      <c r="DA9" s="355"/>
      <c r="DB9" s="353">
        <v>24.3</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26636</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5507</v>
      </c>
      <c r="BO10" s="384"/>
      <c r="BP10" s="384"/>
      <c r="BQ10" s="384"/>
      <c r="BR10" s="384"/>
      <c r="BS10" s="384"/>
      <c r="BT10" s="384"/>
      <c r="BU10" s="385"/>
      <c r="BV10" s="383">
        <v>5497</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v>4045</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24027</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23976</v>
      </c>
      <c r="S13" s="483"/>
      <c r="T13" s="483"/>
      <c r="U13" s="483"/>
      <c r="V13" s="484"/>
      <c r="W13" s="470" t="s">
        <v>124</v>
      </c>
      <c r="X13" s="396"/>
      <c r="Y13" s="396"/>
      <c r="Z13" s="396"/>
      <c r="AA13" s="396"/>
      <c r="AB13" s="397"/>
      <c r="AC13" s="359">
        <v>2165</v>
      </c>
      <c r="AD13" s="360"/>
      <c r="AE13" s="360"/>
      <c r="AF13" s="360"/>
      <c r="AG13" s="361"/>
      <c r="AH13" s="359">
        <v>2529</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139799</v>
      </c>
      <c r="BO13" s="384"/>
      <c r="BP13" s="384"/>
      <c r="BQ13" s="384"/>
      <c r="BR13" s="384"/>
      <c r="BS13" s="384"/>
      <c r="BT13" s="384"/>
      <c r="BU13" s="385"/>
      <c r="BV13" s="383">
        <v>-63747</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11</v>
      </c>
      <c r="CU13" s="354"/>
      <c r="CV13" s="354"/>
      <c r="CW13" s="354"/>
      <c r="CX13" s="354"/>
      <c r="CY13" s="354"/>
      <c r="CZ13" s="354"/>
      <c r="DA13" s="355"/>
      <c r="DB13" s="353">
        <v>12.1</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24291</v>
      </c>
      <c r="S14" s="483"/>
      <c r="T14" s="483"/>
      <c r="U14" s="483"/>
      <c r="V14" s="484"/>
      <c r="W14" s="485"/>
      <c r="X14" s="399"/>
      <c r="Y14" s="399"/>
      <c r="Z14" s="399"/>
      <c r="AA14" s="399"/>
      <c r="AB14" s="400"/>
      <c r="AC14" s="475">
        <v>21.2</v>
      </c>
      <c r="AD14" s="476"/>
      <c r="AE14" s="476"/>
      <c r="AF14" s="476"/>
      <c r="AG14" s="477"/>
      <c r="AH14" s="475">
        <v>21.7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22.9</v>
      </c>
      <c r="CU14" s="454"/>
      <c r="CV14" s="454"/>
      <c r="CW14" s="454"/>
      <c r="CX14" s="454"/>
      <c r="CY14" s="454"/>
      <c r="CZ14" s="454"/>
      <c r="DA14" s="455"/>
      <c r="DB14" s="486">
        <v>34.1</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24239</v>
      </c>
      <c r="S15" s="483"/>
      <c r="T15" s="483"/>
      <c r="U15" s="483"/>
      <c r="V15" s="484"/>
      <c r="W15" s="470" t="s">
        <v>131</v>
      </c>
      <c r="X15" s="396"/>
      <c r="Y15" s="396"/>
      <c r="Z15" s="396"/>
      <c r="AA15" s="396"/>
      <c r="AB15" s="397"/>
      <c r="AC15" s="359">
        <v>1426</v>
      </c>
      <c r="AD15" s="360"/>
      <c r="AE15" s="360"/>
      <c r="AF15" s="360"/>
      <c r="AG15" s="361"/>
      <c r="AH15" s="359">
        <v>1981</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1744893</v>
      </c>
      <c r="BO15" s="379"/>
      <c r="BP15" s="379"/>
      <c r="BQ15" s="379"/>
      <c r="BR15" s="379"/>
      <c r="BS15" s="379"/>
      <c r="BT15" s="379"/>
      <c r="BU15" s="380"/>
      <c r="BV15" s="378">
        <v>1747050</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14</v>
      </c>
      <c r="AD16" s="476"/>
      <c r="AE16" s="476"/>
      <c r="AF16" s="476"/>
      <c r="AG16" s="477"/>
      <c r="AH16" s="475">
        <v>17</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7576196</v>
      </c>
      <c r="BO16" s="384"/>
      <c r="BP16" s="384"/>
      <c r="BQ16" s="384"/>
      <c r="BR16" s="384"/>
      <c r="BS16" s="384"/>
      <c r="BT16" s="384"/>
      <c r="BU16" s="385"/>
      <c r="BV16" s="383">
        <v>7653417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6601</v>
      </c>
      <c r="AD17" s="360"/>
      <c r="AE17" s="360"/>
      <c r="AF17" s="360"/>
      <c r="AG17" s="361"/>
      <c r="AH17" s="359">
        <v>7159</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2229687</v>
      </c>
      <c r="BO17" s="384"/>
      <c r="BP17" s="384"/>
      <c r="BQ17" s="384"/>
      <c r="BR17" s="384"/>
      <c r="BS17" s="384"/>
      <c r="BT17" s="384"/>
      <c r="BU17" s="385"/>
      <c r="BV17" s="383">
        <v>2228295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239.64</v>
      </c>
      <c r="M18" s="446"/>
      <c r="N18" s="446"/>
      <c r="O18" s="446"/>
      <c r="P18" s="446"/>
      <c r="Q18" s="446"/>
      <c r="R18" s="447"/>
      <c r="S18" s="447"/>
      <c r="T18" s="447"/>
      <c r="U18" s="447"/>
      <c r="V18" s="448"/>
      <c r="W18" s="462"/>
      <c r="X18" s="463"/>
      <c r="Y18" s="463"/>
      <c r="Z18" s="463"/>
      <c r="AA18" s="463"/>
      <c r="AB18" s="471"/>
      <c r="AC18" s="347">
        <v>64.8</v>
      </c>
      <c r="AD18" s="348"/>
      <c r="AE18" s="348"/>
      <c r="AF18" s="348"/>
      <c r="AG18" s="449"/>
      <c r="AH18" s="347">
        <v>61.3</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8995819</v>
      </c>
      <c r="BO18" s="384"/>
      <c r="BP18" s="384"/>
      <c r="BQ18" s="384"/>
      <c r="BR18" s="384"/>
      <c r="BS18" s="384"/>
      <c r="BT18" s="384"/>
      <c r="BU18" s="385"/>
      <c r="BV18" s="383">
        <v>9328880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100</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12029048</v>
      </c>
      <c r="BO19" s="384"/>
      <c r="BP19" s="384"/>
      <c r="BQ19" s="384"/>
      <c r="BR19" s="384"/>
      <c r="BS19" s="384"/>
      <c r="BT19" s="384"/>
      <c r="BU19" s="385"/>
      <c r="BV19" s="383">
        <v>11993812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9837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20334029</v>
      </c>
      <c r="BO23" s="384"/>
      <c r="BP23" s="384"/>
      <c r="BQ23" s="384"/>
      <c r="BR23" s="384"/>
      <c r="BS23" s="384"/>
      <c r="BT23" s="384"/>
      <c r="BU23" s="385"/>
      <c r="BV23" s="383">
        <v>21204880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7431</v>
      </c>
      <c r="R24" s="360"/>
      <c r="S24" s="360"/>
      <c r="T24" s="360"/>
      <c r="U24" s="360"/>
      <c r="V24" s="361"/>
      <c r="W24" s="425"/>
      <c r="X24" s="416"/>
      <c r="Y24" s="417"/>
      <c r="Z24" s="356" t="s">
        <v>154</v>
      </c>
      <c r="AA24" s="357"/>
      <c r="AB24" s="357"/>
      <c r="AC24" s="357"/>
      <c r="AD24" s="357"/>
      <c r="AE24" s="357"/>
      <c r="AF24" s="357"/>
      <c r="AG24" s="358"/>
      <c r="AH24" s="359">
        <v>380</v>
      </c>
      <c r="AI24" s="360"/>
      <c r="AJ24" s="360"/>
      <c r="AK24" s="360"/>
      <c r="AL24" s="361"/>
      <c r="AM24" s="359">
        <v>1107320</v>
      </c>
      <c r="AN24" s="360"/>
      <c r="AO24" s="360"/>
      <c r="AP24" s="360"/>
      <c r="AQ24" s="360"/>
      <c r="AR24" s="361"/>
      <c r="AS24" s="359">
        <v>2914</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17519175</v>
      </c>
      <c r="BO24" s="384"/>
      <c r="BP24" s="384"/>
      <c r="BQ24" s="384"/>
      <c r="BR24" s="384"/>
      <c r="BS24" s="384"/>
      <c r="BT24" s="384"/>
      <c r="BU24" s="385"/>
      <c r="BV24" s="383">
        <v>18185704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6031</v>
      </c>
      <c r="R25" s="360"/>
      <c r="S25" s="360"/>
      <c r="T25" s="360"/>
      <c r="U25" s="360"/>
      <c r="V25" s="361"/>
      <c r="W25" s="425"/>
      <c r="X25" s="416"/>
      <c r="Y25" s="417"/>
      <c r="Z25" s="356" t="s">
        <v>157</v>
      </c>
      <c r="AA25" s="357"/>
      <c r="AB25" s="357"/>
      <c r="AC25" s="357"/>
      <c r="AD25" s="357"/>
      <c r="AE25" s="357"/>
      <c r="AF25" s="357"/>
      <c r="AG25" s="358"/>
      <c r="AH25" s="359">
        <v>44</v>
      </c>
      <c r="AI25" s="360"/>
      <c r="AJ25" s="360"/>
      <c r="AK25" s="360"/>
      <c r="AL25" s="361"/>
      <c r="AM25" s="359">
        <v>115192</v>
      </c>
      <c r="AN25" s="360"/>
      <c r="AO25" s="360"/>
      <c r="AP25" s="360"/>
      <c r="AQ25" s="360"/>
      <c r="AR25" s="361"/>
      <c r="AS25" s="359">
        <v>2618</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119120</v>
      </c>
      <c r="BO25" s="379"/>
      <c r="BP25" s="379"/>
      <c r="BQ25" s="379"/>
      <c r="BR25" s="379"/>
      <c r="BS25" s="379"/>
      <c r="BT25" s="379"/>
      <c r="BU25" s="380"/>
      <c r="BV25" s="378">
        <v>139751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5500</v>
      </c>
      <c r="R26" s="360"/>
      <c r="S26" s="360"/>
      <c r="T26" s="360"/>
      <c r="U26" s="360"/>
      <c r="V26" s="361"/>
      <c r="W26" s="425"/>
      <c r="X26" s="416"/>
      <c r="Y26" s="417"/>
      <c r="Z26" s="356" t="s">
        <v>160</v>
      </c>
      <c r="AA26" s="436"/>
      <c r="AB26" s="436"/>
      <c r="AC26" s="436"/>
      <c r="AD26" s="436"/>
      <c r="AE26" s="436"/>
      <c r="AF26" s="436"/>
      <c r="AG26" s="437"/>
      <c r="AH26" s="359">
        <v>26</v>
      </c>
      <c r="AI26" s="360"/>
      <c r="AJ26" s="360"/>
      <c r="AK26" s="360"/>
      <c r="AL26" s="361"/>
      <c r="AM26" s="359">
        <v>65026</v>
      </c>
      <c r="AN26" s="360"/>
      <c r="AO26" s="360"/>
      <c r="AP26" s="360"/>
      <c r="AQ26" s="360"/>
      <c r="AR26" s="361"/>
      <c r="AS26" s="359">
        <v>2501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2860</v>
      </c>
      <c r="R27" s="360"/>
      <c r="S27" s="360"/>
      <c r="T27" s="360"/>
      <c r="U27" s="360"/>
      <c r="V27" s="361"/>
      <c r="W27" s="425"/>
      <c r="X27" s="416"/>
      <c r="Y27" s="417"/>
      <c r="Z27" s="356" t="s">
        <v>163</v>
      </c>
      <c r="AA27" s="357"/>
      <c r="AB27" s="357"/>
      <c r="AC27" s="357"/>
      <c r="AD27" s="357"/>
      <c r="AE27" s="357"/>
      <c r="AF27" s="357"/>
      <c r="AG27" s="358"/>
      <c r="AH27" s="359">
        <v>4</v>
      </c>
      <c r="AI27" s="360"/>
      <c r="AJ27" s="360"/>
      <c r="AK27" s="360"/>
      <c r="AL27" s="361"/>
      <c r="AM27" s="359">
        <v>13568</v>
      </c>
      <c r="AN27" s="360"/>
      <c r="AO27" s="360"/>
      <c r="AP27" s="360"/>
      <c r="AQ27" s="360"/>
      <c r="AR27" s="361"/>
      <c r="AS27" s="359">
        <v>3392</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101992</v>
      </c>
      <c r="BO27" s="387"/>
      <c r="BP27" s="387"/>
      <c r="BQ27" s="387"/>
      <c r="BR27" s="387"/>
      <c r="BS27" s="387"/>
      <c r="BT27" s="387"/>
      <c r="BU27" s="388"/>
      <c r="BV27" s="386">
        <v>101820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2270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3180896</v>
      </c>
      <c r="BO28" s="379"/>
      <c r="BP28" s="379"/>
      <c r="BQ28" s="379"/>
      <c r="BR28" s="379"/>
      <c r="BS28" s="379"/>
      <c r="BT28" s="379"/>
      <c r="BU28" s="380"/>
      <c r="BV28" s="378">
        <v>3175389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14</v>
      </c>
      <c r="M29" s="360"/>
      <c r="N29" s="360"/>
      <c r="O29" s="360"/>
      <c r="P29" s="361"/>
      <c r="Q29" s="359">
        <v>1810</v>
      </c>
      <c r="R29" s="360"/>
      <c r="S29" s="360"/>
      <c r="T29" s="360"/>
      <c r="U29" s="360"/>
      <c r="V29" s="361"/>
      <c r="W29" s="425"/>
      <c r="X29" s="416"/>
      <c r="Y29" s="417"/>
      <c r="Z29" s="356" t="s">
        <v>170</v>
      </c>
      <c r="AA29" s="357"/>
      <c r="AB29" s="357"/>
      <c r="AC29" s="357"/>
      <c r="AD29" s="357"/>
      <c r="AE29" s="357"/>
      <c r="AF29" s="357"/>
      <c r="AG29" s="358"/>
      <c r="AH29" s="359">
        <v>384</v>
      </c>
      <c r="AI29" s="360"/>
      <c r="AJ29" s="360"/>
      <c r="AK29" s="360"/>
      <c r="AL29" s="361"/>
      <c r="AM29" s="359">
        <v>1120888</v>
      </c>
      <c r="AN29" s="360"/>
      <c r="AO29" s="360"/>
      <c r="AP29" s="360"/>
      <c r="AQ29" s="360"/>
      <c r="AR29" s="361"/>
      <c r="AS29" s="359">
        <v>2919</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599655</v>
      </c>
      <c r="BO29" s="384"/>
      <c r="BP29" s="384"/>
      <c r="BQ29" s="384"/>
      <c r="BR29" s="384"/>
      <c r="BS29" s="384"/>
      <c r="BT29" s="384"/>
      <c r="BU29" s="385"/>
      <c r="BV29" s="383">
        <v>598512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87.5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5555820</v>
      </c>
      <c r="BO30" s="387"/>
      <c r="BP30" s="387"/>
      <c r="BQ30" s="387"/>
      <c r="BR30" s="387"/>
      <c r="BS30" s="387"/>
      <c r="BT30" s="387"/>
      <c r="BU30" s="388"/>
      <c r="BV30" s="386">
        <v>5029448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上水道事業会計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IF('各会計、関係団体の財政状況及び健全化判断比率'!B33="","",'各会計、関係団体の財政状況及び健全化判断比率'!B33)</f>
        <v>簡易水道特別会計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高知県宿毛市愛媛県南宇和郡愛南町篠山小中学校組合</v>
      </c>
      <c r="BZ34" s="342"/>
      <c r="CA34" s="342"/>
      <c r="CB34" s="342"/>
      <c r="CC34" s="342"/>
      <c r="CD34" s="342"/>
      <c r="CE34" s="342"/>
      <c r="CF34" s="342"/>
      <c r="CG34" s="342"/>
      <c r="CH34" s="342"/>
      <c r="CI34" s="342"/>
      <c r="CJ34" s="342"/>
      <c r="CK34" s="342"/>
      <c r="CL34" s="342"/>
      <c r="CM34" s="342"/>
      <c r="CN34" s="165"/>
      <c r="CO34" s="343">
        <f>IF(CQ34="","",MAX(C34:D43,U34:V43,AM34:AN43,BE34:BF43,BW34:BX43)+1)</f>
        <v>22</v>
      </c>
      <c r="CP34" s="343"/>
      <c r="CQ34" s="342" t="str">
        <f>IF('各会計、関係団体の財政状況及び健全化判断比率'!BS7="","",'各会計、関係団体の財政状況及び健全化判断比率'!BS7)</f>
        <v>一本松ふるさと振興株式会社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温泉事業等特別会計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IF('各会計、関係団体の財政状況及び健全化判断比率'!B32="","",'各会計、関係団体の財政状況及び健全化判断比率'!B32)</f>
        <v>病院事業会計</v>
      </c>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IF('各会計、関係団体の財政状況及び健全化判断比率'!B34="","",'各会計、関係団体の財政状況及び健全化判断比率'!B34)</f>
        <v>小規模下水道特別会計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愛媛県後期高齢者医療広域連合（一般会計）</v>
      </c>
      <c r="BZ35" s="342"/>
      <c r="CA35" s="342"/>
      <c r="CB35" s="342"/>
      <c r="CC35" s="342"/>
      <c r="CD35" s="342"/>
      <c r="CE35" s="342"/>
      <c r="CF35" s="342"/>
      <c r="CG35" s="342"/>
      <c r="CH35" s="342"/>
      <c r="CI35" s="342"/>
      <c r="CJ35" s="342"/>
      <c r="CK35" s="342"/>
      <c r="CL35" s="342"/>
      <c r="CM35" s="342"/>
      <c r="CN35" s="165"/>
      <c r="CO35" s="343">
        <f t="shared" ref="CO35:CO43" si="3">IF(CQ35="","",CO34+1)</f>
        <v>23</v>
      </c>
      <c r="CP35" s="343"/>
      <c r="CQ35" s="342" t="str">
        <f>IF('各会計、関係団体の財政状況及び健全化判断比率'!BS8="","",'各会計、関係団体の財政状況及び健全化判断比率'!BS8)</f>
        <v>公益財団法人くにひろ育英会</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10</v>
      </c>
      <c r="BF36" s="343"/>
      <c r="BG36" s="342" t="str">
        <f>IF('各会計、関係団体の財政状況及び健全化判断比率'!B35="","",'各会計、関係団体の財政状況及び健全化判断比率'!B35)</f>
        <v>浄化槽整備事業特別会計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愛媛県後期高齢者医療広域連合（後期高齢者医療特別会計）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11</v>
      </c>
      <c r="BF37" s="343"/>
      <c r="BG37" s="342" t="str">
        <f>IF('各会計、関係団体の財政状況及び健全化判断比率'!B36="","",'各会計、関係団体の財政状況及び健全化判断比率'!B36)</f>
        <v>旅客船特別会計</v>
      </c>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愛媛地方税滞納整理機構</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津島水道企業団</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宇和島地区広域事務組合（一般会計）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宇和島地区広域事務組合（介護保険特別会計）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19</v>
      </c>
      <c r="BX41" s="343"/>
      <c r="BY41" s="342" t="str">
        <f>IF('各会計、関係団体の財政状況及び健全化判断比率'!B75="","",'各会計、関係団体の財政状況及び健全化判断比率'!B75)</f>
        <v>愛媛県市町総合事務組合（退職手当事業分）</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20</v>
      </c>
      <c r="BX42" s="343"/>
      <c r="BY42" s="342" t="str">
        <f>IF('各会計、関係団体の財政状況及び健全化判断比率'!B76="","",'各会計、関係団体の財政状況及び健全化判断比率'!B76)</f>
        <v>愛媛県市町総合事務組合（消防補償事業分）</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21</v>
      </c>
      <c r="BX43" s="343"/>
      <c r="BY43" s="342" t="str">
        <f>IF('各会計、関係団体の財政状況及び健全化判断比率'!B77="","",'各会計、関係団体の財政状況及び健全化判断比率'!B77)</f>
        <v>愛媛県市町総合事務組合（交通災害事業分）</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519</v>
      </c>
      <c r="J40" s="79" t="s">
        <v>520</v>
      </c>
      <c r="K40" s="79" t="s">
        <v>521</v>
      </c>
      <c r="L40" s="79" t="s">
        <v>522</v>
      </c>
      <c r="M40" s="80" t="s">
        <v>523</v>
      </c>
    </row>
    <row r="41" spans="2:13" ht="27.75" customHeight="1">
      <c r="B41" s="1179" t="s">
        <v>24</v>
      </c>
      <c r="C41" s="1180"/>
      <c r="D41" s="81"/>
      <c r="E41" s="1181" t="s">
        <v>25</v>
      </c>
      <c r="F41" s="1181"/>
      <c r="G41" s="1181"/>
      <c r="H41" s="1182"/>
      <c r="I41" s="82">
        <v>23577</v>
      </c>
      <c r="J41" s="83">
        <v>22168</v>
      </c>
      <c r="K41" s="83">
        <v>21643</v>
      </c>
      <c r="L41" s="83">
        <v>21205</v>
      </c>
      <c r="M41" s="84">
        <v>20334</v>
      </c>
    </row>
    <row r="42" spans="2:13" ht="27.75" customHeight="1">
      <c r="B42" s="1169"/>
      <c r="C42" s="1170"/>
      <c r="D42" s="85"/>
      <c r="E42" s="1173" t="s">
        <v>26</v>
      </c>
      <c r="F42" s="1173"/>
      <c r="G42" s="1173"/>
      <c r="H42" s="1174"/>
      <c r="I42" s="86">
        <v>73</v>
      </c>
      <c r="J42" s="87">
        <v>68</v>
      </c>
      <c r="K42" s="87">
        <v>63</v>
      </c>
      <c r="L42" s="87">
        <v>59</v>
      </c>
      <c r="M42" s="88">
        <v>55</v>
      </c>
    </row>
    <row r="43" spans="2:13" ht="27.75" customHeight="1">
      <c r="B43" s="1169"/>
      <c r="C43" s="1170"/>
      <c r="D43" s="85"/>
      <c r="E43" s="1173" t="s">
        <v>27</v>
      </c>
      <c r="F43" s="1173"/>
      <c r="G43" s="1173"/>
      <c r="H43" s="1174"/>
      <c r="I43" s="86">
        <v>2586</v>
      </c>
      <c r="J43" s="87">
        <v>2612</v>
      </c>
      <c r="K43" s="87">
        <v>2686</v>
      </c>
      <c r="L43" s="87">
        <v>2550</v>
      </c>
      <c r="M43" s="88">
        <v>2455</v>
      </c>
    </row>
    <row r="44" spans="2:13" ht="27.75" customHeight="1">
      <c r="B44" s="1169"/>
      <c r="C44" s="1170"/>
      <c r="D44" s="85"/>
      <c r="E44" s="1173" t="s">
        <v>28</v>
      </c>
      <c r="F44" s="1173"/>
      <c r="G44" s="1173"/>
      <c r="H44" s="1174"/>
      <c r="I44" s="86">
        <v>589</v>
      </c>
      <c r="J44" s="87">
        <v>506</v>
      </c>
      <c r="K44" s="87">
        <v>423</v>
      </c>
      <c r="L44" s="87">
        <v>345</v>
      </c>
      <c r="M44" s="88">
        <v>298</v>
      </c>
    </row>
    <row r="45" spans="2:13" ht="27.75" customHeight="1">
      <c r="B45" s="1169"/>
      <c r="C45" s="1170"/>
      <c r="D45" s="85"/>
      <c r="E45" s="1173" t="s">
        <v>29</v>
      </c>
      <c r="F45" s="1173"/>
      <c r="G45" s="1173"/>
      <c r="H45" s="1174"/>
      <c r="I45" s="86">
        <v>4066</v>
      </c>
      <c r="J45" s="87">
        <v>4027</v>
      </c>
      <c r="K45" s="87">
        <v>3905</v>
      </c>
      <c r="L45" s="87">
        <v>3902</v>
      </c>
      <c r="M45" s="88">
        <v>3809</v>
      </c>
    </row>
    <row r="46" spans="2:13" ht="27.75" customHeight="1">
      <c r="B46" s="1169"/>
      <c r="C46" s="1170"/>
      <c r="D46" s="85"/>
      <c r="E46" s="1173" t="s">
        <v>30</v>
      </c>
      <c r="F46" s="1173"/>
      <c r="G46" s="1173"/>
      <c r="H46" s="1174"/>
      <c r="I46" s="86">
        <v>1</v>
      </c>
      <c r="J46" s="87">
        <v>1</v>
      </c>
      <c r="K46" s="87">
        <v>1</v>
      </c>
      <c r="L46" s="87">
        <v>0</v>
      </c>
      <c r="M46" s="88">
        <v>0</v>
      </c>
    </row>
    <row r="47" spans="2:13" ht="27.75" customHeight="1">
      <c r="B47" s="1169"/>
      <c r="C47" s="1170"/>
      <c r="D47" s="85"/>
      <c r="E47" s="1173" t="s">
        <v>31</v>
      </c>
      <c r="F47" s="1173"/>
      <c r="G47" s="1173"/>
      <c r="H47" s="1174"/>
      <c r="I47" s="86" t="s">
        <v>480</v>
      </c>
      <c r="J47" s="87" t="s">
        <v>480</v>
      </c>
      <c r="K47" s="87" t="s">
        <v>480</v>
      </c>
      <c r="L47" s="87" t="s">
        <v>480</v>
      </c>
      <c r="M47" s="88" t="s">
        <v>480</v>
      </c>
    </row>
    <row r="48" spans="2:13" ht="27.75" customHeight="1">
      <c r="B48" s="1171"/>
      <c r="C48" s="1172"/>
      <c r="D48" s="85"/>
      <c r="E48" s="1173" t="s">
        <v>32</v>
      </c>
      <c r="F48" s="1173"/>
      <c r="G48" s="1173"/>
      <c r="H48" s="1174"/>
      <c r="I48" s="86" t="s">
        <v>480</v>
      </c>
      <c r="J48" s="87" t="s">
        <v>480</v>
      </c>
      <c r="K48" s="87" t="s">
        <v>480</v>
      </c>
      <c r="L48" s="87" t="s">
        <v>480</v>
      </c>
      <c r="M48" s="88" t="s">
        <v>480</v>
      </c>
    </row>
    <row r="49" spans="2:13" ht="27.75" customHeight="1">
      <c r="B49" s="1167" t="s">
        <v>33</v>
      </c>
      <c r="C49" s="1168"/>
      <c r="D49" s="89"/>
      <c r="E49" s="1173" t="s">
        <v>34</v>
      </c>
      <c r="F49" s="1173"/>
      <c r="G49" s="1173"/>
      <c r="H49" s="1174"/>
      <c r="I49" s="86">
        <v>4452</v>
      </c>
      <c r="J49" s="87">
        <v>5442</v>
      </c>
      <c r="K49" s="87">
        <v>5699</v>
      </c>
      <c r="L49" s="87">
        <v>6215</v>
      </c>
      <c r="M49" s="88">
        <v>6744</v>
      </c>
    </row>
    <row r="50" spans="2:13" ht="27.75" customHeight="1">
      <c r="B50" s="1169"/>
      <c r="C50" s="1170"/>
      <c r="D50" s="85"/>
      <c r="E50" s="1173" t="s">
        <v>35</v>
      </c>
      <c r="F50" s="1173"/>
      <c r="G50" s="1173"/>
      <c r="H50" s="1174"/>
      <c r="I50" s="86">
        <v>326</v>
      </c>
      <c r="J50" s="87">
        <v>290</v>
      </c>
      <c r="K50" s="87">
        <v>253</v>
      </c>
      <c r="L50" s="87">
        <v>216</v>
      </c>
      <c r="M50" s="88">
        <v>184</v>
      </c>
    </row>
    <row r="51" spans="2:13" ht="27.75" customHeight="1">
      <c r="B51" s="1171"/>
      <c r="C51" s="1172"/>
      <c r="D51" s="85"/>
      <c r="E51" s="1173" t="s">
        <v>36</v>
      </c>
      <c r="F51" s="1173"/>
      <c r="G51" s="1173"/>
      <c r="H51" s="1174"/>
      <c r="I51" s="86">
        <v>19646</v>
      </c>
      <c r="J51" s="87">
        <v>18978</v>
      </c>
      <c r="K51" s="87">
        <v>18833</v>
      </c>
      <c r="L51" s="87">
        <v>18773</v>
      </c>
      <c r="M51" s="88">
        <v>18107</v>
      </c>
    </row>
    <row r="52" spans="2:13" ht="27.75" customHeight="1" thickBot="1">
      <c r="B52" s="1175" t="s">
        <v>37</v>
      </c>
      <c r="C52" s="1176"/>
      <c r="D52" s="90"/>
      <c r="E52" s="1177" t="s">
        <v>38</v>
      </c>
      <c r="F52" s="1177"/>
      <c r="G52" s="1177"/>
      <c r="H52" s="1178"/>
      <c r="I52" s="91">
        <v>6468</v>
      </c>
      <c r="J52" s="92">
        <v>4673</v>
      </c>
      <c r="K52" s="92">
        <v>3935</v>
      </c>
      <c r="L52" s="92">
        <v>2858</v>
      </c>
      <c r="M52" s="93">
        <v>1917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518</v>
      </c>
      <c r="G2" s="111"/>
      <c r="H2" s="112"/>
    </row>
    <row r="3" spans="1:8">
      <c r="A3" s="108" t="s">
        <v>511</v>
      </c>
      <c r="B3" s="113"/>
      <c r="C3" s="114"/>
      <c r="D3" s="115">
        <v>91931</v>
      </c>
      <c r="E3" s="116"/>
      <c r="F3" s="117">
        <v>90174</v>
      </c>
      <c r="G3" s="118"/>
      <c r="H3" s="119"/>
    </row>
    <row r="4" spans="1:8">
      <c r="A4" s="120"/>
      <c r="B4" s="121"/>
      <c r="C4" s="122"/>
      <c r="D4" s="123">
        <v>52302</v>
      </c>
      <c r="E4" s="124"/>
      <c r="F4" s="125">
        <v>56067</v>
      </c>
      <c r="G4" s="126"/>
      <c r="H4" s="127"/>
    </row>
    <row r="5" spans="1:8">
      <c r="A5" s="108" t="s">
        <v>513</v>
      </c>
      <c r="B5" s="113"/>
      <c r="C5" s="114"/>
      <c r="D5" s="115">
        <v>212788</v>
      </c>
      <c r="E5" s="116"/>
      <c r="F5" s="117">
        <v>108992</v>
      </c>
      <c r="G5" s="118"/>
      <c r="H5" s="119"/>
    </row>
    <row r="6" spans="1:8">
      <c r="A6" s="120"/>
      <c r="B6" s="121"/>
      <c r="C6" s="122"/>
      <c r="D6" s="123">
        <v>57748</v>
      </c>
      <c r="E6" s="124"/>
      <c r="F6" s="125">
        <v>51234</v>
      </c>
      <c r="G6" s="126"/>
      <c r="H6" s="127"/>
    </row>
    <row r="7" spans="1:8">
      <c r="A7" s="108" t="s">
        <v>514</v>
      </c>
      <c r="B7" s="113"/>
      <c r="C7" s="114"/>
      <c r="D7" s="115">
        <v>130519</v>
      </c>
      <c r="E7" s="116"/>
      <c r="F7" s="117">
        <v>82292</v>
      </c>
      <c r="G7" s="118"/>
      <c r="H7" s="119"/>
    </row>
    <row r="8" spans="1:8">
      <c r="A8" s="120"/>
      <c r="B8" s="121"/>
      <c r="C8" s="122"/>
      <c r="D8" s="123">
        <v>86943</v>
      </c>
      <c r="E8" s="124"/>
      <c r="F8" s="125">
        <v>41490</v>
      </c>
      <c r="G8" s="126"/>
      <c r="H8" s="127"/>
    </row>
    <row r="9" spans="1:8">
      <c r="A9" s="108" t="s">
        <v>515</v>
      </c>
      <c r="B9" s="113"/>
      <c r="C9" s="114"/>
      <c r="D9" s="115">
        <v>135082</v>
      </c>
      <c r="E9" s="116"/>
      <c r="F9" s="117">
        <v>80577</v>
      </c>
      <c r="G9" s="118"/>
      <c r="H9" s="119"/>
    </row>
    <row r="10" spans="1:8">
      <c r="A10" s="120"/>
      <c r="B10" s="121"/>
      <c r="C10" s="122"/>
      <c r="D10" s="123">
        <v>52297</v>
      </c>
      <c r="E10" s="124"/>
      <c r="F10" s="125">
        <v>36629</v>
      </c>
      <c r="G10" s="126"/>
      <c r="H10" s="127"/>
    </row>
    <row r="11" spans="1:8">
      <c r="A11" s="108" t="s">
        <v>516</v>
      </c>
      <c r="B11" s="113"/>
      <c r="C11" s="114"/>
      <c r="D11" s="115">
        <v>101254</v>
      </c>
      <c r="E11" s="116"/>
      <c r="F11" s="117">
        <v>92698</v>
      </c>
      <c r="G11" s="118"/>
      <c r="H11" s="119"/>
    </row>
    <row r="12" spans="1:8">
      <c r="A12" s="120"/>
      <c r="B12" s="121"/>
      <c r="C12" s="128"/>
      <c r="D12" s="123">
        <v>55452</v>
      </c>
      <c r="E12" s="124"/>
      <c r="F12" s="125">
        <v>45144</v>
      </c>
      <c r="G12" s="126"/>
      <c r="H12" s="127"/>
    </row>
    <row r="13" spans="1:8">
      <c r="A13" s="108"/>
      <c r="B13" s="113"/>
      <c r="C13" s="129"/>
      <c r="D13" s="130">
        <v>134315</v>
      </c>
      <c r="E13" s="131"/>
      <c r="F13" s="132">
        <v>90947</v>
      </c>
      <c r="G13" s="133"/>
      <c r="H13" s="119"/>
    </row>
    <row r="14" spans="1:8">
      <c r="A14" s="120"/>
      <c r="B14" s="121"/>
      <c r="C14" s="122"/>
      <c r="D14" s="123">
        <v>60948</v>
      </c>
      <c r="E14" s="124"/>
      <c r="F14" s="125">
        <v>46113</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7.23</v>
      </c>
      <c r="C19" s="134">
        <f>ROUND(VALUE(SUBSTITUTE(実質収支比率等に係る経年分析!G$48,"▲","-")),2)</f>
        <v>5.32</v>
      </c>
      <c r="D19" s="134">
        <f>ROUND(VALUE(SUBSTITUTE(実質収支比率等に係る経年分析!H$48,"▲","-")),2)</f>
        <v>6.08</v>
      </c>
      <c r="E19" s="134">
        <f>ROUND(VALUE(SUBSTITUTE(実質収支比率等に係る経年分析!I$48,"▲","-")),2)</f>
        <v>5.51</v>
      </c>
      <c r="F19" s="134">
        <f>ROUND(VALUE(SUBSTITUTE(実質収支比率等に係る経年分析!J$48,"▲","-")),2)</f>
        <v>6.8</v>
      </c>
    </row>
    <row r="20" spans="1:11">
      <c r="A20" s="134" t="s">
        <v>43</v>
      </c>
      <c r="B20" s="134">
        <f>ROUND(VALUE(SUBSTITUTE(実質収支比率等に係る経年分析!F$47,"▲","-")),2)</f>
        <v>20.58</v>
      </c>
      <c r="C20" s="134">
        <f>ROUND(VALUE(SUBSTITUTE(実質収支比率等に係る経年分析!G$47,"▲","-")),2)</f>
        <v>25.78</v>
      </c>
      <c r="D20" s="134">
        <f>ROUND(VALUE(SUBSTITUTE(実質収支比率等に係る経年分析!H$47,"▲","-")),2)</f>
        <v>29.31</v>
      </c>
      <c r="E20" s="134">
        <f>ROUND(VALUE(SUBSTITUTE(実質収支比率等に係る経年分析!I$47,"▲","-")),2)</f>
        <v>30</v>
      </c>
      <c r="F20" s="134">
        <f>ROUND(VALUE(SUBSTITUTE(実質収支比率等に係る経年分析!J$47,"▲","-")),2)</f>
        <v>30.12</v>
      </c>
    </row>
    <row r="21" spans="1:11">
      <c r="A21" s="134" t="s">
        <v>44</v>
      </c>
      <c r="B21" s="134">
        <f>IF(ISNUMBER(VALUE(SUBSTITUTE(実質収支比率等に係る経年分析!F$49,"▲","-"))),ROUND(VALUE(SUBSTITUTE(実質収支比率等に係る経年分析!F$49,"▲","-")),2),NA())</f>
        <v>8.31</v>
      </c>
      <c r="C21" s="134">
        <f>IF(ISNUMBER(VALUE(SUBSTITUTE(実質収支比率等に係る経年分析!G$49,"▲","-"))),ROUND(VALUE(SUBSTITUTE(実質収支比率等に係る経年分析!G$49,"▲","-")),2),NA())</f>
        <v>5.67</v>
      </c>
      <c r="D21" s="134">
        <f>IF(ISNUMBER(VALUE(SUBSTITUTE(実質収支比率等に係る経年分析!H$49,"▲","-"))),ROUND(VALUE(SUBSTITUTE(実質収支比率等に係る経年分析!H$49,"▲","-")),2),NA())</f>
        <v>4.3899999999999997</v>
      </c>
      <c r="E21" s="134">
        <f>IF(ISNUMBER(VALUE(SUBSTITUTE(実質収支比率等に係る経年分析!I$49,"▲","-"))),ROUND(VALUE(SUBSTITUTE(実質収支比率等に係る経年分析!I$49,"▲","-")),2),NA())</f>
        <v>-0.6</v>
      </c>
      <c r="F21" s="134">
        <f>IF(ISNUMBER(VALUE(SUBSTITUTE(実質収支比率等に係る経年分析!J$49,"▲","-"))),ROUND(VALUE(SUBSTITUTE(実質収支比率等に係る経年分析!J$49,"▲","-")),2),NA())</f>
        <v>1.32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0.03</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簡易水道特別会計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0.05</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7.0000000000000007E-2</v>
      </c>
    </row>
    <row r="31" spans="1:11">
      <c r="A31" s="135" t="str">
        <f>IF(連結実質赤字比率に係る赤字・黒字の構成分析!C$39="",NA(),連結実質赤字比率に係る赤字・黒字の構成分析!C$39)</f>
        <v>温泉事業等特別会計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7.0000000000000007E-2</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1.46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0.28999999999999998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0.45</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2.95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2.86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3.18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3.01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2.64</v>
      </c>
    </row>
    <row r="35" spans="1:16">
      <c r="A35" s="135" t="str">
        <f>IF(連結実質赤字比率に係る赤字・黒字の構成分析!C$35="",NA(),連結実質赤字比率に係る赤字・黒字の構成分析!C$35)</f>
        <v>上水道事業会計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1.96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2.5499999999999998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3.11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3.15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3.38</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7.17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5.28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6.04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6.73</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2098</v>
      </c>
      <c r="E42" s="136"/>
      <c r="F42" s="136"/>
      <c r="G42" s="136">
        <f>'実質公債費比率（分子）の構造'!L$52</f>
        <v>2226</v>
      </c>
      <c r="H42" s="136"/>
      <c r="I42" s="136"/>
      <c r="J42" s="136">
        <f>'実質公債費比率（分子）の構造'!M$52</f>
        <v>2264</v>
      </c>
      <c r="K42" s="136"/>
      <c r="L42" s="136"/>
      <c r="M42" s="136">
        <f>'実質公債費比率（分子）の構造'!N$52</f>
        <v>2259</v>
      </c>
      <c r="N42" s="136"/>
      <c r="O42" s="136"/>
      <c r="P42" s="136">
        <f>'実質公債費比率（分子）の構造'!O$52</f>
        <v>2225</v>
      </c>
    </row>
    <row r="43" spans="1:16">
      <c r="A43" s="136" t="s">
        <v>52</v>
      </c>
      <c r="B43" s="136">
        <f>'実質公債費比率（分子）の構造'!K$51</f>
        <v>0</v>
      </c>
      <c r="C43" s="136"/>
      <c r="D43" s="136"/>
      <c r="E43" s="136" t="str">
        <f>'実質公債費比率（分子）の構造'!L$51</f>
        <v>-</v>
      </c>
      <c r="F43" s="136"/>
      <c r="G43" s="136"/>
      <c r="H43" s="136">
        <f>'実質公債費比率（分子）の構造'!M$51</f>
        <v>1</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20</v>
      </c>
      <c r="C44" s="136"/>
      <c r="D44" s="136"/>
      <c r="E44" s="136">
        <f>'実質公債費比率（分子）の構造'!L$50</f>
        <v>30</v>
      </c>
      <c r="F44" s="136"/>
      <c r="G44" s="136"/>
      <c r="H44" s="136">
        <f>'実質公債費比率（分子）の構造'!M$50</f>
        <v>6</v>
      </c>
      <c r="I44" s="136"/>
      <c r="J44" s="136"/>
      <c r="K44" s="136">
        <f>'実質公債費比率（分子）の構造'!N$50</f>
        <v>5</v>
      </c>
      <c r="L44" s="136"/>
      <c r="M44" s="136"/>
      <c r="N44" s="136">
        <f>'実質公債費比率（分子）の構造'!O$50</f>
        <v>5</v>
      </c>
      <c r="O44" s="136"/>
      <c r="P44" s="136"/>
    </row>
    <row r="45" spans="1:16">
      <c r="A45" s="136" t="s">
        <v>54</v>
      </c>
      <c r="B45" s="136">
        <f>'実質公債費比率（分子）の構造'!K$49</f>
        <v>29</v>
      </c>
      <c r="C45" s="136"/>
      <c r="D45" s="136"/>
      <c r="E45" s="136">
        <f>'実質公債費比率（分子）の構造'!L$49</f>
        <v>37</v>
      </c>
      <c r="F45" s="136"/>
      <c r="G45" s="136"/>
      <c r="H45" s="136">
        <f>'実質公債費比率（分子）の構造'!M$49</f>
        <v>33</v>
      </c>
      <c r="I45" s="136"/>
      <c r="J45" s="136"/>
      <c r="K45" s="136">
        <f>'実質公債費比率（分子）の構造'!N$49</f>
        <v>30</v>
      </c>
      <c r="L45" s="136"/>
      <c r="M45" s="136"/>
      <c r="N45" s="136">
        <f>'実質公債費比率（分子）の構造'!O$49</f>
        <v>28</v>
      </c>
      <c r="O45" s="136"/>
      <c r="P45" s="136"/>
    </row>
    <row r="46" spans="1:16">
      <c r="A46" s="136" t="s">
        <v>55</v>
      </c>
      <c r="B46" s="136">
        <f>'実質公債費比率（分子）の構造'!K$48</f>
        <v>283</v>
      </c>
      <c r="C46" s="136"/>
      <c r="D46" s="136"/>
      <c r="E46" s="136">
        <f>'実質公債費比率（分子）の構造'!L$48</f>
        <v>304</v>
      </c>
      <c r="F46" s="136"/>
      <c r="G46" s="136"/>
      <c r="H46" s="136">
        <f>'実質公債費比率（分子）の構造'!M$48</f>
        <v>274</v>
      </c>
      <c r="I46" s="136"/>
      <c r="J46" s="136"/>
      <c r="K46" s="136">
        <f>'実質公債費比率（分子）の構造'!N$48</f>
        <v>246</v>
      </c>
      <c r="L46" s="136"/>
      <c r="M46" s="136"/>
      <c r="N46" s="136">
        <f>'実質公債費比率（分子）の構造'!O$48</f>
        <v>271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2937</v>
      </c>
      <c r="C49" s="136"/>
      <c r="D49" s="136"/>
      <c r="E49" s="136">
        <f>'実質公債費比率（分子）の構造'!L$45</f>
        <v>3007</v>
      </c>
      <c r="F49" s="136"/>
      <c r="G49" s="136"/>
      <c r="H49" s="136">
        <f>'実質公債費比率（分子）の構造'!M$45</f>
        <v>2968</v>
      </c>
      <c r="I49" s="136"/>
      <c r="J49" s="136"/>
      <c r="K49" s="136">
        <f>'実質公債費比率（分子）の構造'!N$45</f>
        <v>2956</v>
      </c>
      <c r="L49" s="136"/>
      <c r="M49" s="136"/>
      <c r="N49" s="136">
        <f>'実質公債費比率（分子）の構造'!O$45</f>
        <v>2733</v>
      </c>
      <c r="O49" s="136"/>
      <c r="P49" s="136"/>
    </row>
    <row r="50" spans="1:16">
      <c r="A50" s="136" t="s">
        <v>59</v>
      </c>
      <c r="B50" s="136" t="e">
        <f>NA()</f>
        <v>#N/A</v>
      </c>
      <c r="C50" s="136">
        <f>IF(ISNUMBER('実質公債費比率（分子）の構造'!K$53),'実質公債費比率（分子）の構造'!K$53,NA())</f>
        <v>1171</v>
      </c>
      <c r="D50" s="136" t="e">
        <f>NA()</f>
        <v>#N/A</v>
      </c>
      <c r="E50" s="136" t="e">
        <f>NA()</f>
        <v>#N/A</v>
      </c>
      <c r="F50" s="136">
        <f>IF(ISNUMBER('実質公債費比率（分子）の構造'!L$53),'実質公債費比率（分子）の構造'!L$53,NA())</f>
        <v>1152</v>
      </c>
      <c r="G50" s="136" t="e">
        <f>NA()</f>
        <v>#N/A</v>
      </c>
      <c r="H50" s="136" t="e">
        <f>NA()</f>
        <v>#N/A</v>
      </c>
      <c r="I50" s="136">
        <f>IF(ISNUMBER('実質公債費比率（分子）の構造'!M$53),'実質公債費比率（分子）の構造'!M$53,NA())</f>
        <v>1018</v>
      </c>
      <c r="J50" s="136" t="e">
        <f>NA()</f>
        <v>#N/A</v>
      </c>
      <c r="K50" s="136" t="e">
        <f>NA()</f>
        <v>#N/A</v>
      </c>
      <c r="L50" s="136">
        <f>IF(ISNUMBER('実質公債費比率（分子）の構造'!N$53),'実質公債費比率（分子）の構造'!N$53,NA())</f>
        <v>978</v>
      </c>
      <c r="M50" s="136" t="e">
        <f>NA()</f>
        <v>#N/A</v>
      </c>
      <c r="N50" s="136" t="e">
        <f>NA()</f>
        <v>#N/A</v>
      </c>
      <c r="O50" s="136">
        <f>IF(ISNUMBER('実質公債費比率（分子）の構造'!O$53),'実質公債費比率（分子）の構造'!O$53,NA())</f>
        <v>812</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19646</v>
      </c>
      <c r="E56" s="135"/>
      <c r="F56" s="135"/>
      <c r="G56" s="135">
        <f>'将来負担比率（分子）の構造'!J$51</f>
        <v>18978</v>
      </c>
      <c r="H56" s="135"/>
      <c r="I56" s="135"/>
      <c r="J56" s="135">
        <f>'将来負担比率（分子）の構造'!K$51</f>
        <v>18833</v>
      </c>
      <c r="K56" s="135"/>
      <c r="L56" s="135"/>
      <c r="M56" s="135">
        <f>'将来負担比率（分子）の構造'!L$51</f>
        <v>18773</v>
      </c>
      <c r="N56" s="135"/>
      <c r="O56" s="135"/>
      <c r="P56" s="135">
        <f>'将来負担比率（分子）の構造'!M$51</f>
        <v>18107</v>
      </c>
    </row>
    <row r="57" spans="1:16">
      <c r="A57" s="135" t="s">
        <v>35</v>
      </c>
      <c r="B57" s="135"/>
      <c r="C57" s="135"/>
      <c r="D57" s="135">
        <f>'将来負担比率（分子）の構造'!I$50</f>
        <v>326</v>
      </c>
      <c r="E57" s="135"/>
      <c r="F57" s="135"/>
      <c r="G57" s="135">
        <f>'将来負担比率（分子）の構造'!J$50</f>
        <v>290</v>
      </c>
      <c r="H57" s="135"/>
      <c r="I57" s="135"/>
      <c r="J57" s="135">
        <f>'将来負担比率（分子）の構造'!K$50</f>
        <v>253</v>
      </c>
      <c r="K57" s="135"/>
      <c r="L57" s="135"/>
      <c r="M57" s="135">
        <f>'将来負担比率（分子）の構造'!L$50</f>
        <v>216</v>
      </c>
      <c r="N57" s="135"/>
      <c r="O57" s="135"/>
      <c r="P57" s="135">
        <f>'将来負担比率（分子）の構造'!M$50</f>
        <v>184</v>
      </c>
    </row>
    <row r="58" spans="1:16">
      <c r="A58" s="135" t="s">
        <v>34</v>
      </c>
      <c r="B58" s="135"/>
      <c r="C58" s="135"/>
      <c r="D58" s="135">
        <f>'将来負担比率（分子）の構造'!I$49</f>
        <v>4452</v>
      </c>
      <c r="E58" s="135"/>
      <c r="F58" s="135"/>
      <c r="G58" s="135">
        <f>'将来負担比率（分子）の構造'!J$49</f>
        <v>5442</v>
      </c>
      <c r="H58" s="135"/>
      <c r="I58" s="135"/>
      <c r="J58" s="135">
        <f>'将来負担比率（分子）の構造'!K$49</f>
        <v>5699</v>
      </c>
      <c r="K58" s="135"/>
      <c r="L58" s="135"/>
      <c r="M58" s="135">
        <f>'将来負担比率（分子）の構造'!L$49</f>
        <v>6215</v>
      </c>
      <c r="N58" s="135"/>
      <c r="O58" s="135"/>
      <c r="P58" s="135">
        <f>'将来負担比率（分子）の構造'!M$49</f>
        <v>6744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v>
      </c>
      <c r="C61" s="135"/>
      <c r="D61" s="135"/>
      <c r="E61" s="135">
        <f>'将来負担比率（分子）の構造'!J$46</f>
        <v>1</v>
      </c>
      <c r="F61" s="135"/>
      <c r="G61" s="135"/>
      <c r="H61" s="135">
        <f>'将来負担比率（分子）の構造'!K$46</f>
        <v>1</v>
      </c>
      <c r="I61" s="135"/>
      <c r="J61" s="135"/>
      <c r="K61" s="135">
        <f>'将来負担比率（分子）の構造'!L$46</f>
        <v>0</v>
      </c>
      <c r="L61" s="135"/>
      <c r="M61" s="135"/>
      <c r="N61" s="135">
        <f>'将来負担比率（分子）の構造'!M$46</f>
        <v>0</v>
      </c>
      <c r="O61" s="135"/>
      <c r="P61" s="135"/>
    </row>
    <row r="62" spans="1:16">
      <c r="A62" s="135" t="s">
        <v>29</v>
      </c>
      <c r="B62" s="135">
        <f>'将来負担比率（分子）の構造'!I$45</f>
        <v>4066</v>
      </c>
      <c r="C62" s="135"/>
      <c r="D62" s="135"/>
      <c r="E62" s="135">
        <f>'将来負担比率（分子）の構造'!J$45</f>
        <v>4027</v>
      </c>
      <c r="F62" s="135"/>
      <c r="G62" s="135"/>
      <c r="H62" s="135">
        <f>'将来負担比率（分子）の構造'!K$45</f>
        <v>3905</v>
      </c>
      <c r="I62" s="135"/>
      <c r="J62" s="135"/>
      <c r="K62" s="135">
        <f>'将来負担比率（分子）の構造'!L$45</f>
        <v>3902</v>
      </c>
      <c r="L62" s="135"/>
      <c r="M62" s="135"/>
      <c r="N62" s="135">
        <f>'将来負担比率（分子）の構造'!M$45</f>
        <v>3809</v>
      </c>
      <c r="O62" s="135"/>
      <c r="P62" s="135"/>
    </row>
    <row r="63" spans="1:16">
      <c r="A63" s="135" t="s">
        <v>28</v>
      </c>
      <c r="B63" s="135">
        <f>'将来負担比率（分子）の構造'!I$44</f>
        <v>589</v>
      </c>
      <c r="C63" s="135"/>
      <c r="D63" s="135"/>
      <c r="E63" s="135">
        <f>'将来負担比率（分子）の構造'!J$44</f>
        <v>506</v>
      </c>
      <c r="F63" s="135"/>
      <c r="G63" s="135"/>
      <c r="H63" s="135">
        <f>'将来負担比率（分子）の構造'!K$44</f>
        <v>423</v>
      </c>
      <c r="I63" s="135"/>
      <c r="J63" s="135"/>
      <c r="K63" s="135">
        <f>'将来負担比率（分子）の構造'!L$44</f>
        <v>345</v>
      </c>
      <c r="L63" s="135"/>
      <c r="M63" s="135"/>
      <c r="N63" s="135">
        <f>'将来負担比率（分子）の構造'!M$44</f>
        <v>298</v>
      </c>
      <c r="O63" s="135"/>
      <c r="P63" s="135"/>
    </row>
    <row r="64" spans="1:16">
      <c r="A64" s="135" t="s">
        <v>27</v>
      </c>
      <c r="B64" s="135">
        <f>'将来負担比率（分子）の構造'!I$43</f>
        <v>2586</v>
      </c>
      <c r="C64" s="135"/>
      <c r="D64" s="135"/>
      <c r="E64" s="135">
        <f>'将来負担比率（分子）の構造'!J$43</f>
        <v>2612</v>
      </c>
      <c r="F64" s="135"/>
      <c r="G64" s="135"/>
      <c r="H64" s="135">
        <f>'将来負担比率（分子）の構造'!K$43</f>
        <v>2686</v>
      </c>
      <c r="I64" s="135"/>
      <c r="J64" s="135"/>
      <c r="K64" s="135">
        <f>'将来負担比率（分子）の構造'!L$43</f>
        <v>2550</v>
      </c>
      <c r="L64" s="135"/>
      <c r="M64" s="135"/>
      <c r="N64" s="135">
        <f>'将来負担比率（分子）の構造'!M$43</f>
        <v>2455</v>
      </c>
      <c r="O64" s="135"/>
      <c r="P64" s="135"/>
    </row>
    <row r="65" spans="1:16">
      <c r="A65" s="135" t="s">
        <v>26</v>
      </c>
      <c r="B65" s="135">
        <f>'将来負担比率（分子）の構造'!I$42</f>
        <v>73</v>
      </c>
      <c r="C65" s="135"/>
      <c r="D65" s="135"/>
      <c r="E65" s="135">
        <f>'将来負担比率（分子）の構造'!J$42</f>
        <v>68</v>
      </c>
      <c r="F65" s="135"/>
      <c r="G65" s="135"/>
      <c r="H65" s="135">
        <f>'将来負担比率（分子）の構造'!K$42</f>
        <v>63</v>
      </c>
      <c r="I65" s="135"/>
      <c r="J65" s="135"/>
      <c r="K65" s="135">
        <f>'将来負担比率（分子）の構造'!L$42</f>
        <v>59</v>
      </c>
      <c r="L65" s="135"/>
      <c r="M65" s="135"/>
      <c r="N65" s="135">
        <f>'将来負担比率（分子）の構造'!M$42</f>
        <v>55</v>
      </c>
      <c r="O65" s="135"/>
      <c r="P65" s="135"/>
    </row>
    <row r="66" spans="1:16">
      <c r="A66" s="135" t="s">
        <v>25</v>
      </c>
      <c r="B66" s="135">
        <f>'将来負担比率（分子）の構造'!I$41</f>
        <v>23577</v>
      </c>
      <c r="C66" s="135"/>
      <c r="D66" s="135"/>
      <c r="E66" s="135">
        <f>'将来負担比率（分子）の構造'!J$41</f>
        <v>22168</v>
      </c>
      <c r="F66" s="135"/>
      <c r="G66" s="135"/>
      <c r="H66" s="135">
        <f>'将来負担比率（分子）の構造'!K$41</f>
        <v>21643</v>
      </c>
      <c r="I66" s="135"/>
      <c r="J66" s="135"/>
      <c r="K66" s="135">
        <f>'将来負担比率（分子）の構造'!L$41</f>
        <v>21205</v>
      </c>
      <c r="L66" s="135"/>
      <c r="M66" s="135"/>
      <c r="N66" s="135">
        <f>'将来負担比率（分子）の構造'!M$41</f>
        <v>20334</v>
      </c>
      <c r="O66" s="135"/>
      <c r="P66" s="135"/>
    </row>
    <row r="67" spans="1:16">
      <c r="A67" s="135" t="s">
        <v>63</v>
      </c>
      <c r="B67" s="135" t="e">
        <f>NA()</f>
        <v>#N/A</v>
      </c>
      <c r="C67" s="135">
        <f>IF(ISNUMBER('将来負担比率（分子）の構造'!I$52), IF('将来負担比率（分子）の構造'!I$52 &lt; 0, 0, '将来負担比率（分子）の構造'!I$52), NA())</f>
        <v>6468</v>
      </c>
      <c r="D67" s="135" t="e">
        <f>NA()</f>
        <v>#N/A</v>
      </c>
      <c r="E67" s="135" t="e">
        <f>NA()</f>
        <v>#N/A</v>
      </c>
      <c r="F67" s="135">
        <f>IF(ISNUMBER('将来負担比率（分子）の構造'!J$52), IF('将来負担比率（分子）の構造'!J$52 &lt; 0, 0, '将来負担比率（分子）の構造'!J$52), NA())</f>
        <v>4673</v>
      </c>
      <c r="G67" s="135" t="e">
        <f>NA()</f>
        <v>#N/A</v>
      </c>
      <c r="H67" s="135" t="e">
        <f>NA()</f>
        <v>#N/A</v>
      </c>
      <c r="I67" s="135">
        <f>IF(ISNUMBER('将来負担比率（分子）の構造'!K$52), IF('将来負担比率（分子）の構造'!K$52 &lt; 0, 0, '将来負担比率（分子）の構造'!K$52), NA())</f>
        <v>3935</v>
      </c>
      <c r="J67" s="135" t="e">
        <f>NA()</f>
        <v>#N/A</v>
      </c>
      <c r="K67" s="135" t="e">
        <f>NA()</f>
        <v>#N/A</v>
      </c>
      <c r="L67" s="135">
        <f>IF(ISNUMBER('将来負担比率（分子）の構造'!L$52), IF('将来負担比率（分子）の構造'!L$52 &lt; 0, 0, '将来負担比率（分子）の構造'!L$52), NA())</f>
        <v>2858</v>
      </c>
      <c r="M67" s="135" t="e">
        <f>NA()</f>
        <v>#N/A</v>
      </c>
      <c r="N67" s="135" t="e">
        <f>NA()</f>
        <v>#N/A</v>
      </c>
      <c r="O67" s="135">
        <f>IF(ISNUMBER('将来負担比率（分子）の構造'!M$52), IF('将来負担比率（分子）の構造'!M$52 &lt; 0, 0, '将来負担比率（分子）の構造'!M$52), NA())</f>
        <v>1917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1822518</v>
      </c>
      <c r="S5" s="637"/>
      <c r="T5" s="637"/>
      <c r="U5" s="637"/>
      <c r="V5" s="637"/>
      <c r="W5" s="637"/>
      <c r="X5" s="637"/>
      <c r="Y5" s="684"/>
      <c r="Z5" s="697">
        <v>11.6</v>
      </c>
      <c r="AA5" s="697"/>
      <c r="AB5" s="697"/>
      <c r="AC5" s="697"/>
      <c r="AD5" s="698">
        <v>1822518</v>
      </c>
      <c r="AE5" s="698"/>
      <c r="AF5" s="698"/>
      <c r="AG5" s="698"/>
      <c r="AH5" s="698"/>
      <c r="AI5" s="698"/>
      <c r="AJ5" s="698"/>
      <c r="AK5" s="698"/>
      <c r="AL5" s="685">
        <v>18.2</v>
      </c>
      <c r="AM5" s="654"/>
      <c r="AN5" s="654"/>
      <c r="AO5" s="686"/>
      <c r="AP5" s="673" t="s">
        <v>208</v>
      </c>
      <c r="AQ5" s="674"/>
      <c r="AR5" s="674"/>
      <c r="AS5" s="674"/>
      <c r="AT5" s="674"/>
      <c r="AU5" s="674"/>
      <c r="AV5" s="674"/>
      <c r="AW5" s="674"/>
      <c r="AX5" s="674"/>
      <c r="AY5" s="674"/>
      <c r="AZ5" s="674"/>
      <c r="BA5" s="674"/>
      <c r="BB5" s="674"/>
      <c r="BC5" s="674"/>
      <c r="BD5" s="674"/>
      <c r="BE5" s="674"/>
      <c r="BF5" s="675"/>
      <c r="BG5" s="586">
        <v>1822518</v>
      </c>
      <c r="BH5" s="587"/>
      <c r="BI5" s="587"/>
      <c r="BJ5" s="587"/>
      <c r="BK5" s="587"/>
      <c r="BL5" s="587"/>
      <c r="BM5" s="587"/>
      <c r="BN5" s="588"/>
      <c r="BO5" s="639">
        <v>100</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c r="B6" s="583" t="s">
        <v>213</v>
      </c>
      <c r="C6" s="584"/>
      <c r="D6" s="584"/>
      <c r="E6" s="584"/>
      <c r="F6" s="584"/>
      <c r="G6" s="584"/>
      <c r="H6" s="584"/>
      <c r="I6" s="584"/>
      <c r="J6" s="584"/>
      <c r="K6" s="584"/>
      <c r="L6" s="584"/>
      <c r="M6" s="584"/>
      <c r="N6" s="584"/>
      <c r="O6" s="584"/>
      <c r="P6" s="584"/>
      <c r="Q6" s="585"/>
      <c r="R6" s="586">
        <v>143261</v>
      </c>
      <c r="S6" s="587"/>
      <c r="T6" s="587"/>
      <c r="U6" s="587"/>
      <c r="V6" s="587"/>
      <c r="W6" s="587"/>
      <c r="X6" s="587"/>
      <c r="Y6" s="588"/>
      <c r="Z6" s="639">
        <v>0.9</v>
      </c>
      <c r="AA6" s="639"/>
      <c r="AB6" s="639"/>
      <c r="AC6" s="639"/>
      <c r="AD6" s="640">
        <v>143261</v>
      </c>
      <c r="AE6" s="640"/>
      <c r="AF6" s="640"/>
      <c r="AG6" s="640"/>
      <c r="AH6" s="640"/>
      <c r="AI6" s="640"/>
      <c r="AJ6" s="640"/>
      <c r="AK6" s="640"/>
      <c r="AL6" s="609">
        <v>1.4</v>
      </c>
      <c r="AM6" s="641"/>
      <c r="AN6" s="641"/>
      <c r="AO6" s="642"/>
      <c r="AP6" s="583" t="s">
        <v>214</v>
      </c>
      <c r="AQ6" s="584"/>
      <c r="AR6" s="584"/>
      <c r="AS6" s="584"/>
      <c r="AT6" s="584"/>
      <c r="AU6" s="584"/>
      <c r="AV6" s="584"/>
      <c r="AW6" s="584"/>
      <c r="AX6" s="584"/>
      <c r="AY6" s="584"/>
      <c r="AZ6" s="584"/>
      <c r="BA6" s="584"/>
      <c r="BB6" s="584"/>
      <c r="BC6" s="584"/>
      <c r="BD6" s="584"/>
      <c r="BE6" s="584"/>
      <c r="BF6" s="585"/>
      <c r="BG6" s="586">
        <v>1822518</v>
      </c>
      <c r="BH6" s="587"/>
      <c r="BI6" s="587"/>
      <c r="BJ6" s="587"/>
      <c r="BK6" s="587"/>
      <c r="BL6" s="587"/>
      <c r="BM6" s="587"/>
      <c r="BN6" s="588"/>
      <c r="BO6" s="639">
        <v>100</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94788</v>
      </c>
      <c r="CS6" s="587"/>
      <c r="CT6" s="587"/>
      <c r="CU6" s="587"/>
      <c r="CV6" s="587"/>
      <c r="CW6" s="587"/>
      <c r="CX6" s="587"/>
      <c r="CY6" s="588"/>
      <c r="CZ6" s="639">
        <v>0.6</v>
      </c>
      <c r="DA6" s="639"/>
      <c r="DB6" s="639"/>
      <c r="DC6" s="639"/>
      <c r="DD6" s="592" t="s">
        <v>209</v>
      </c>
      <c r="DE6" s="587"/>
      <c r="DF6" s="587"/>
      <c r="DG6" s="587"/>
      <c r="DH6" s="587"/>
      <c r="DI6" s="587"/>
      <c r="DJ6" s="587"/>
      <c r="DK6" s="587"/>
      <c r="DL6" s="587"/>
      <c r="DM6" s="587"/>
      <c r="DN6" s="587"/>
      <c r="DO6" s="587"/>
      <c r="DP6" s="588"/>
      <c r="DQ6" s="592">
        <v>94788</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6710</v>
      </c>
      <c r="S7" s="587"/>
      <c r="T7" s="587"/>
      <c r="U7" s="587"/>
      <c r="V7" s="587"/>
      <c r="W7" s="587"/>
      <c r="X7" s="587"/>
      <c r="Y7" s="588"/>
      <c r="Z7" s="639">
        <v>0</v>
      </c>
      <c r="AA7" s="639"/>
      <c r="AB7" s="639"/>
      <c r="AC7" s="639"/>
      <c r="AD7" s="640">
        <v>6710</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795161</v>
      </c>
      <c r="BH7" s="587"/>
      <c r="BI7" s="587"/>
      <c r="BJ7" s="587"/>
      <c r="BK7" s="587"/>
      <c r="BL7" s="587"/>
      <c r="BM7" s="587"/>
      <c r="BN7" s="588"/>
      <c r="BO7" s="639">
        <v>43.6</v>
      </c>
      <c r="BP7" s="639"/>
      <c r="BQ7" s="639"/>
      <c r="BR7" s="639"/>
      <c r="BS7" s="640" t="s">
        <v>209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2292097</v>
      </c>
      <c r="CS7" s="587"/>
      <c r="CT7" s="587"/>
      <c r="CU7" s="587"/>
      <c r="CV7" s="587"/>
      <c r="CW7" s="587"/>
      <c r="CX7" s="587"/>
      <c r="CY7" s="588"/>
      <c r="CZ7" s="639">
        <v>15.4</v>
      </c>
      <c r="DA7" s="639"/>
      <c r="DB7" s="639"/>
      <c r="DC7" s="639"/>
      <c r="DD7" s="592">
        <v>80881</v>
      </c>
      <c r="DE7" s="587"/>
      <c r="DF7" s="587"/>
      <c r="DG7" s="587"/>
      <c r="DH7" s="587"/>
      <c r="DI7" s="587"/>
      <c r="DJ7" s="587"/>
      <c r="DK7" s="587"/>
      <c r="DL7" s="587"/>
      <c r="DM7" s="587"/>
      <c r="DN7" s="587"/>
      <c r="DO7" s="587"/>
      <c r="DP7" s="588"/>
      <c r="DQ7" s="592">
        <v>2094617</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7357</v>
      </c>
      <c r="S8" s="587"/>
      <c r="T8" s="587"/>
      <c r="U8" s="587"/>
      <c r="V8" s="587"/>
      <c r="W8" s="587"/>
      <c r="X8" s="587"/>
      <c r="Y8" s="588"/>
      <c r="Z8" s="639">
        <v>0</v>
      </c>
      <c r="AA8" s="639"/>
      <c r="AB8" s="639"/>
      <c r="AC8" s="639"/>
      <c r="AD8" s="640">
        <v>7357</v>
      </c>
      <c r="AE8" s="640"/>
      <c r="AF8" s="640"/>
      <c r="AG8" s="640"/>
      <c r="AH8" s="640"/>
      <c r="AI8" s="640"/>
      <c r="AJ8" s="640"/>
      <c r="AK8" s="640"/>
      <c r="AL8" s="609">
        <v>0.1</v>
      </c>
      <c r="AM8" s="641"/>
      <c r="AN8" s="641"/>
      <c r="AO8" s="642"/>
      <c r="AP8" s="583" t="s">
        <v>220</v>
      </c>
      <c r="AQ8" s="584"/>
      <c r="AR8" s="584"/>
      <c r="AS8" s="584"/>
      <c r="AT8" s="584"/>
      <c r="AU8" s="584"/>
      <c r="AV8" s="584"/>
      <c r="AW8" s="584"/>
      <c r="AX8" s="584"/>
      <c r="AY8" s="584"/>
      <c r="AZ8" s="584"/>
      <c r="BA8" s="584"/>
      <c r="BB8" s="584"/>
      <c r="BC8" s="584"/>
      <c r="BD8" s="584"/>
      <c r="BE8" s="584"/>
      <c r="BF8" s="585"/>
      <c r="BG8" s="586">
        <v>27283</v>
      </c>
      <c r="BH8" s="587"/>
      <c r="BI8" s="587"/>
      <c r="BJ8" s="587"/>
      <c r="BK8" s="587"/>
      <c r="BL8" s="587"/>
      <c r="BM8" s="587"/>
      <c r="BN8" s="588"/>
      <c r="BO8" s="639">
        <v>1.5</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3492946</v>
      </c>
      <c r="CS8" s="587"/>
      <c r="CT8" s="587"/>
      <c r="CU8" s="587"/>
      <c r="CV8" s="587"/>
      <c r="CW8" s="587"/>
      <c r="CX8" s="587"/>
      <c r="CY8" s="588"/>
      <c r="CZ8" s="639">
        <v>23.4</v>
      </c>
      <c r="DA8" s="639"/>
      <c r="DB8" s="639"/>
      <c r="DC8" s="639"/>
      <c r="DD8" s="592">
        <v>3112</v>
      </c>
      <c r="DE8" s="587"/>
      <c r="DF8" s="587"/>
      <c r="DG8" s="587"/>
      <c r="DH8" s="587"/>
      <c r="DI8" s="587"/>
      <c r="DJ8" s="587"/>
      <c r="DK8" s="587"/>
      <c r="DL8" s="587"/>
      <c r="DM8" s="587"/>
      <c r="DN8" s="587"/>
      <c r="DO8" s="587"/>
      <c r="DP8" s="588"/>
      <c r="DQ8" s="592">
        <v>2305426</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11670</v>
      </c>
      <c r="S9" s="587"/>
      <c r="T9" s="587"/>
      <c r="U9" s="587"/>
      <c r="V9" s="587"/>
      <c r="W9" s="587"/>
      <c r="X9" s="587"/>
      <c r="Y9" s="588"/>
      <c r="Z9" s="639">
        <v>0.1</v>
      </c>
      <c r="AA9" s="639"/>
      <c r="AB9" s="639"/>
      <c r="AC9" s="639"/>
      <c r="AD9" s="640">
        <v>11670</v>
      </c>
      <c r="AE9" s="640"/>
      <c r="AF9" s="640"/>
      <c r="AG9" s="640"/>
      <c r="AH9" s="640"/>
      <c r="AI9" s="640"/>
      <c r="AJ9" s="640"/>
      <c r="AK9" s="640"/>
      <c r="AL9" s="609">
        <v>0.1</v>
      </c>
      <c r="AM9" s="641"/>
      <c r="AN9" s="641"/>
      <c r="AO9" s="642"/>
      <c r="AP9" s="583" t="s">
        <v>223</v>
      </c>
      <c r="AQ9" s="584"/>
      <c r="AR9" s="584"/>
      <c r="AS9" s="584"/>
      <c r="AT9" s="584"/>
      <c r="AU9" s="584"/>
      <c r="AV9" s="584"/>
      <c r="AW9" s="584"/>
      <c r="AX9" s="584"/>
      <c r="AY9" s="584"/>
      <c r="AZ9" s="584"/>
      <c r="BA9" s="584"/>
      <c r="BB9" s="584"/>
      <c r="BC9" s="584"/>
      <c r="BD9" s="584"/>
      <c r="BE9" s="584"/>
      <c r="BF9" s="585"/>
      <c r="BG9" s="586">
        <v>667686</v>
      </c>
      <c r="BH9" s="587"/>
      <c r="BI9" s="587"/>
      <c r="BJ9" s="587"/>
      <c r="BK9" s="587"/>
      <c r="BL9" s="587"/>
      <c r="BM9" s="587"/>
      <c r="BN9" s="588"/>
      <c r="BO9" s="639">
        <v>36.6</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1411845</v>
      </c>
      <c r="CS9" s="587"/>
      <c r="CT9" s="587"/>
      <c r="CU9" s="587"/>
      <c r="CV9" s="587"/>
      <c r="CW9" s="587"/>
      <c r="CX9" s="587"/>
      <c r="CY9" s="588"/>
      <c r="CZ9" s="639">
        <v>9.5</v>
      </c>
      <c r="DA9" s="639"/>
      <c r="DB9" s="639"/>
      <c r="DC9" s="639"/>
      <c r="DD9" s="592">
        <v>115089</v>
      </c>
      <c r="DE9" s="587"/>
      <c r="DF9" s="587"/>
      <c r="DG9" s="587"/>
      <c r="DH9" s="587"/>
      <c r="DI9" s="587"/>
      <c r="DJ9" s="587"/>
      <c r="DK9" s="587"/>
      <c r="DL9" s="587"/>
      <c r="DM9" s="587"/>
      <c r="DN9" s="587"/>
      <c r="DO9" s="587"/>
      <c r="DP9" s="588"/>
      <c r="DQ9" s="592">
        <v>1254138</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187987</v>
      </c>
      <c r="S10" s="587"/>
      <c r="T10" s="587"/>
      <c r="U10" s="587"/>
      <c r="V10" s="587"/>
      <c r="W10" s="587"/>
      <c r="X10" s="587"/>
      <c r="Y10" s="588"/>
      <c r="Z10" s="639">
        <v>1.2</v>
      </c>
      <c r="AA10" s="639"/>
      <c r="AB10" s="639"/>
      <c r="AC10" s="639"/>
      <c r="AD10" s="640">
        <v>187987</v>
      </c>
      <c r="AE10" s="640"/>
      <c r="AF10" s="640"/>
      <c r="AG10" s="640"/>
      <c r="AH10" s="640"/>
      <c r="AI10" s="640"/>
      <c r="AJ10" s="640"/>
      <c r="AK10" s="640"/>
      <c r="AL10" s="609">
        <v>1.9</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45331</v>
      </c>
      <c r="BH10" s="587"/>
      <c r="BI10" s="587"/>
      <c r="BJ10" s="587"/>
      <c r="BK10" s="587"/>
      <c r="BL10" s="587"/>
      <c r="BM10" s="587"/>
      <c r="BN10" s="588"/>
      <c r="BO10" s="639">
        <v>2.5</v>
      </c>
      <c r="BP10" s="639"/>
      <c r="BQ10" s="639"/>
      <c r="BR10" s="639"/>
      <c r="BS10" s="592" t="s">
        <v>112</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36588</v>
      </c>
      <c r="CS10" s="587"/>
      <c r="CT10" s="587"/>
      <c r="CU10" s="587"/>
      <c r="CV10" s="587"/>
      <c r="CW10" s="587"/>
      <c r="CX10" s="587"/>
      <c r="CY10" s="588"/>
      <c r="CZ10" s="639">
        <v>0.2</v>
      </c>
      <c r="DA10" s="639"/>
      <c r="DB10" s="639"/>
      <c r="DC10" s="639"/>
      <c r="DD10" s="592" t="s">
        <v>112</v>
      </c>
      <c r="DE10" s="587"/>
      <c r="DF10" s="587"/>
      <c r="DG10" s="587"/>
      <c r="DH10" s="587"/>
      <c r="DI10" s="587"/>
      <c r="DJ10" s="587"/>
      <c r="DK10" s="587"/>
      <c r="DL10" s="587"/>
      <c r="DM10" s="587"/>
      <c r="DN10" s="587"/>
      <c r="DO10" s="587"/>
      <c r="DP10" s="588"/>
      <c r="DQ10" s="592">
        <v>280</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54861</v>
      </c>
      <c r="BH11" s="587"/>
      <c r="BI11" s="587"/>
      <c r="BJ11" s="587"/>
      <c r="BK11" s="587"/>
      <c r="BL11" s="587"/>
      <c r="BM11" s="587"/>
      <c r="BN11" s="588"/>
      <c r="BO11" s="639">
        <v>3</v>
      </c>
      <c r="BP11" s="639"/>
      <c r="BQ11" s="639"/>
      <c r="BR11" s="639"/>
      <c r="BS11" s="592" t="s">
        <v>112</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1439751</v>
      </c>
      <c r="CS11" s="587"/>
      <c r="CT11" s="587"/>
      <c r="CU11" s="587"/>
      <c r="CV11" s="587"/>
      <c r="CW11" s="587"/>
      <c r="CX11" s="587"/>
      <c r="CY11" s="588"/>
      <c r="CZ11" s="639">
        <v>9.6999999999999993</v>
      </c>
      <c r="DA11" s="639"/>
      <c r="DB11" s="639"/>
      <c r="DC11" s="639"/>
      <c r="DD11" s="592">
        <v>854654</v>
      </c>
      <c r="DE11" s="587"/>
      <c r="DF11" s="587"/>
      <c r="DG11" s="587"/>
      <c r="DH11" s="587"/>
      <c r="DI11" s="587"/>
      <c r="DJ11" s="587"/>
      <c r="DK11" s="587"/>
      <c r="DL11" s="587"/>
      <c r="DM11" s="587"/>
      <c r="DN11" s="587"/>
      <c r="DO11" s="587"/>
      <c r="DP11" s="588"/>
      <c r="DQ11" s="592">
        <v>539719</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816930</v>
      </c>
      <c r="BH12" s="587"/>
      <c r="BI12" s="587"/>
      <c r="BJ12" s="587"/>
      <c r="BK12" s="587"/>
      <c r="BL12" s="587"/>
      <c r="BM12" s="587"/>
      <c r="BN12" s="588"/>
      <c r="BO12" s="639">
        <v>44.8</v>
      </c>
      <c r="BP12" s="639"/>
      <c r="BQ12" s="639"/>
      <c r="BR12" s="639"/>
      <c r="BS12" s="592" t="s">
        <v>112</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231560</v>
      </c>
      <c r="CS12" s="587"/>
      <c r="CT12" s="587"/>
      <c r="CU12" s="587"/>
      <c r="CV12" s="587"/>
      <c r="CW12" s="587"/>
      <c r="CX12" s="587"/>
      <c r="CY12" s="588"/>
      <c r="CZ12" s="639">
        <v>1.6</v>
      </c>
      <c r="DA12" s="639"/>
      <c r="DB12" s="639"/>
      <c r="DC12" s="639"/>
      <c r="DD12" s="592">
        <v>13785</v>
      </c>
      <c r="DE12" s="587"/>
      <c r="DF12" s="587"/>
      <c r="DG12" s="587"/>
      <c r="DH12" s="587"/>
      <c r="DI12" s="587"/>
      <c r="DJ12" s="587"/>
      <c r="DK12" s="587"/>
      <c r="DL12" s="587"/>
      <c r="DM12" s="587"/>
      <c r="DN12" s="587"/>
      <c r="DO12" s="587"/>
      <c r="DP12" s="588"/>
      <c r="DQ12" s="592">
        <v>146069</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32544</v>
      </c>
      <c r="S13" s="587"/>
      <c r="T13" s="587"/>
      <c r="U13" s="587"/>
      <c r="V13" s="587"/>
      <c r="W13" s="587"/>
      <c r="X13" s="587"/>
      <c r="Y13" s="588"/>
      <c r="Z13" s="639">
        <v>0.2</v>
      </c>
      <c r="AA13" s="639"/>
      <c r="AB13" s="639"/>
      <c r="AC13" s="639"/>
      <c r="AD13" s="640">
        <v>32544</v>
      </c>
      <c r="AE13" s="640"/>
      <c r="AF13" s="640"/>
      <c r="AG13" s="640"/>
      <c r="AH13" s="640"/>
      <c r="AI13" s="640"/>
      <c r="AJ13" s="640"/>
      <c r="AK13" s="640"/>
      <c r="AL13" s="609">
        <v>0.3</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812125</v>
      </c>
      <c r="BH13" s="587"/>
      <c r="BI13" s="587"/>
      <c r="BJ13" s="587"/>
      <c r="BK13" s="587"/>
      <c r="BL13" s="587"/>
      <c r="BM13" s="587"/>
      <c r="BN13" s="588"/>
      <c r="BO13" s="639">
        <v>44.6</v>
      </c>
      <c r="BP13" s="639"/>
      <c r="BQ13" s="639"/>
      <c r="BR13" s="639"/>
      <c r="BS13" s="592" t="s">
        <v>112</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800223</v>
      </c>
      <c r="CS13" s="587"/>
      <c r="CT13" s="587"/>
      <c r="CU13" s="587"/>
      <c r="CV13" s="587"/>
      <c r="CW13" s="587"/>
      <c r="CX13" s="587"/>
      <c r="CY13" s="588"/>
      <c r="CZ13" s="639">
        <v>5.4</v>
      </c>
      <c r="DA13" s="639"/>
      <c r="DB13" s="639"/>
      <c r="DC13" s="639"/>
      <c r="DD13" s="592">
        <v>661928</v>
      </c>
      <c r="DE13" s="587"/>
      <c r="DF13" s="587"/>
      <c r="DG13" s="587"/>
      <c r="DH13" s="587"/>
      <c r="DI13" s="587"/>
      <c r="DJ13" s="587"/>
      <c r="DK13" s="587"/>
      <c r="DL13" s="587"/>
      <c r="DM13" s="587"/>
      <c r="DN13" s="587"/>
      <c r="DO13" s="587"/>
      <c r="DP13" s="588"/>
      <c r="DQ13" s="592">
        <v>379320</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59169</v>
      </c>
      <c r="BH14" s="587"/>
      <c r="BI14" s="587"/>
      <c r="BJ14" s="587"/>
      <c r="BK14" s="587"/>
      <c r="BL14" s="587"/>
      <c r="BM14" s="587"/>
      <c r="BN14" s="588"/>
      <c r="BO14" s="639">
        <v>3.2</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776239</v>
      </c>
      <c r="CS14" s="587"/>
      <c r="CT14" s="587"/>
      <c r="CU14" s="587"/>
      <c r="CV14" s="587"/>
      <c r="CW14" s="587"/>
      <c r="CX14" s="587"/>
      <c r="CY14" s="588"/>
      <c r="CZ14" s="639">
        <v>5.2</v>
      </c>
      <c r="DA14" s="639"/>
      <c r="DB14" s="639"/>
      <c r="DC14" s="639"/>
      <c r="DD14" s="592">
        <v>323186</v>
      </c>
      <c r="DE14" s="587"/>
      <c r="DF14" s="587"/>
      <c r="DG14" s="587"/>
      <c r="DH14" s="587"/>
      <c r="DI14" s="587"/>
      <c r="DJ14" s="587"/>
      <c r="DK14" s="587"/>
      <c r="DL14" s="587"/>
      <c r="DM14" s="587"/>
      <c r="DN14" s="587"/>
      <c r="DO14" s="587"/>
      <c r="DP14" s="588"/>
      <c r="DQ14" s="592">
        <v>506628</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4261</v>
      </c>
      <c r="S15" s="587"/>
      <c r="T15" s="587"/>
      <c r="U15" s="587"/>
      <c r="V15" s="587"/>
      <c r="W15" s="587"/>
      <c r="X15" s="587"/>
      <c r="Y15" s="588"/>
      <c r="Z15" s="639">
        <v>0</v>
      </c>
      <c r="AA15" s="639"/>
      <c r="AB15" s="639"/>
      <c r="AC15" s="639"/>
      <c r="AD15" s="640">
        <v>4261</v>
      </c>
      <c r="AE15" s="640"/>
      <c r="AF15" s="640"/>
      <c r="AG15" s="640"/>
      <c r="AH15" s="640"/>
      <c r="AI15" s="640"/>
      <c r="AJ15" s="640"/>
      <c r="AK15" s="640"/>
      <c r="AL15" s="609">
        <v>0</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151258</v>
      </c>
      <c r="BH15" s="587"/>
      <c r="BI15" s="587"/>
      <c r="BJ15" s="587"/>
      <c r="BK15" s="587"/>
      <c r="BL15" s="587"/>
      <c r="BM15" s="587"/>
      <c r="BN15" s="588"/>
      <c r="BO15" s="639">
        <v>8.3000000000000007</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1568797</v>
      </c>
      <c r="CS15" s="587"/>
      <c r="CT15" s="587"/>
      <c r="CU15" s="587"/>
      <c r="CV15" s="587"/>
      <c r="CW15" s="587"/>
      <c r="CX15" s="587"/>
      <c r="CY15" s="588"/>
      <c r="CZ15" s="639">
        <v>10.5</v>
      </c>
      <c r="DA15" s="639"/>
      <c r="DB15" s="639"/>
      <c r="DC15" s="639"/>
      <c r="DD15" s="592">
        <v>380205</v>
      </c>
      <c r="DE15" s="587"/>
      <c r="DF15" s="587"/>
      <c r="DG15" s="587"/>
      <c r="DH15" s="587"/>
      <c r="DI15" s="587"/>
      <c r="DJ15" s="587"/>
      <c r="DK15" s="587"/>
      <c r="DL15" s="587"/>
      <c r="DM15" s="587"/>
      <c r="DN15" s="587"/>
      <c r="DO15" s="587"/>
      <c r="DP15" s="588"/>
      <c r="DQ15" s="592">
        <v>1156239</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8416881</v>
      </c>
      <c r="S16" s="587"/>
      <c r="T16" s="587"/>
      <c r="U16" s="587"/>
      <c r="V16" s="587"/>
      <c r="W16" s="587"/>
      <c r="X16" s="587"/>
      <c r="Y16" s="588"/>
      <c r="Z16" s="639">
        <v>53.5</v>
      </c>
      <c r="AA16" s="639"/>
      <c r="AB16" s="639"/>
      <c r="AC16" s="639"/>
      <c r="AD16" s="640">
        <v>7759353</v>
      </c>
      <c r="AE16" s="640"/>
      <c r="AF16" s="640"/>
      <c r="AG16" s="640"/>
      <c r="AH16" s="640"/>
      <c r="AI16" s="640"/>
      <c r="AJ16" s="640"/>
      <c r="AK16" s="640"/>
      <c r="AL16" s="609">
        <v>77.5</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10351</v>
      </c>
      <c r="CS16" s="587"/>
      <c r="CT16" s="587"/>
      <c r="CU16" s="587"/>
      <c r="CV16" s="587"/>
      <c r="CW16" s="587"/>
      <c r="CX16" s="587"/>
      <c r="CY16" s="588"/>
      <c r="CZ16" s="639">
        <v>0.1</v>
      </c>
      <c r="DA16" s="639"/>
      <c r="DB16" s="639"/>
      <c r="DC16" s="639"/>
      <c r="DD16" s="592" t="s">
        <v>112</v>
      </c>
      <c r="DE16" s="587"/>
      <c r="DF16" s="587"/>
      <c r="DG16" s="587"/>
      <c r="DH16" s="587"/>
      <c r="DI16" s="587"/>
      <c r="DJ16" s="587"/>
      <c r="DK16" s="587"/>
      <c r="DL16" s="587"/>
      <c r="DM16" s="587"/>
      <c r="DN16" s="587"/>
      <c r="DO16" s="587"/>
      <c r="DP16" s="588"/>
      <c r="DQ16" s="592">
        <v>10351</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7759353</v>
      </c>
      <c r="S17" s="587"/>
      <c r="T17" s="587"/>
      <c r="U17" s="587"/>
      <c r="V17" s="587"/>
      <c r="W17" s="587"/>
      <c r="X17" s="587"/>
      <c r="Y17" s="588"/>
      <c r="Z17" s="639">
        <v>49.3</v>
      </c>
      <c r="AA17" s="639"/>
      <c r="AB17" s="639"/>
      <c r="AC17" s="639"/>
      <c r="AD17" s="640">
        <v>7759353</v>
      </c>
      <c r="AE17" s="640"/>
      <c r="AF17" s="640"/>
      <c r="AG17" s="640"/>
      <c r="AH17" s="640"/>
      <c r="AI17" s="640"/>
      <c r="AJ17" s="640"/>
      <c r="AK17" s="640"/>
      <c r="AL17" s="609">
        <v>77.5</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2733240</v>
      </c>
      <c r="CS17" s="587"/>
      <c r="CT17" s="587"/>
      <c r="CU17" s="587"/>
      <c r="CV17" s="587"/>
      <c r="CW17" s="587"/>
      <c r="CX17" s="587"/>
      <c r="CY17" s="588"/>
      <c r="CZ17" s="639">
        <v>18.3</v>
      </c>
      <c r="DA17" s="639"/>
      <c r="DB17" s="639"/>
      <c r="DC17" s="639"/>
      <c r="DD17" s="592" t="s">
        <v>112</v>
      </c>
      <c r="DE17" s="587"/>
      <c r="DF17" s="587"/>
      <c r="DG17" s="587"/>
      <c r="DH17" s="587"/>
      <c r="DI17" s="587"/>
      <c r="DJ17" s="587"/>
      <c r="DK17" s="587"/>
      <c r="DL17" s="587"/>
      <c r="DM17" s="587"/>
      <c r="DN17" s="587"/>
      <c r="DO17" s="587"/>
      <c r="DP17" s="588"/>
      <c r="DQ17" s="592">
        <v>2697403</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657528</v>
      </c>
      <c r="S18" s="587"/>
      <c r="T18" s="587"/>
      <c r="U18" s="587"/>
      <c r="V18" s="587"/>
      <c r="W18" s="587"/>
      <c r="X18" s="587"/>
      <c r="Y18" s="588"/>
      <c r="Z18" s="639">
        <v>4.2</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v>14300</v>
      </c>
      <c r="CS18" s="587"/>
      <c r="CT18" s="587"/>
      <c r="CU18" s="587"/>
      <c r="CV18" s="587"/>
      <c r="CW18" s="587"/>
      <c r="CX18" s="587"/>
      <c r="CY18" s="588"/>
      <c r="CZ18" s="639">
        <v>0.1</v>
      </c>
      <c r="DA18" s="639"/>
      <c r="DB18" s="639"/>
      <c r="DC18" s="639"/>
      <c r="DD18" s="592" t="s">
        <v>112</v>
      </c>
      <c r="DE18" s="587"/>
      <c r="DF18" s="587"/>
      <c r="DG18" s="587"/>
      <c r="DH18" s="587"/>
      <c r="DI18" s="587"/>
      <c r="DJ18" s="587"/>
      <c r="DK18" s="587"/>
      <c r="DL18" s="587"/>
      <c r="DM18" s="587"/>
      <c r="DN18" s="587"/>
      <c r="DO18" s="587"/>
      <c r="DP18" s="588"/>
      <c r="DQ18" s="592">
        <v>14300</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t="s">
        <v>112</v>
      </c>
      <c r="S19" s="587"/>
      <c r="T19" s="587"/>
      <c r="U19" s="587"/>
      <c r="V19" s="587"/>
      <c r="W19" s="587"/>
      <c r="X19" s="587"/>
      <c r="Y19" s="588"/>
      <c r="Z19" s="639" t="s">
        <v>112</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t="s">
        <v>112</v>
      </c>
      <c r="BH19" s="587"/>
      <c r="BI19" s="587"/>
      <c r="BJ19" s="587"/>
      <c r="BK19" s="587"/>
      <c r="BL19" s="587"/>
      <c r="BM19" s="587"/>
      <c r="BN19" s="588"/>
      <c r="BO19" s="639" t="s">
        <v>112</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10633189</v>
      </c>
      <c r="S20" s="587"/>
      <c r="T20" s="587"/>
      <c r="U20" s="587"/>
      <c r="V20" s="587"/>
      <c r="W20" s="587"/>
      <c r="X20" s="587"/>
      <c r="Y20" s="588"/>
      <c r="Z20" s="639">
        <v>67.599999999999994</v>
      </c>
      <c r="AA20" s="639"/>
      <c r="AB20" s="639"/>
      <c r="AC20" s="639"/>
      <c r="AD20" s="640">
        <v>9975661</v>
      </c>
      <c r="AE20" s="640"/>
      <c r="AF20" s="640"/>
      <c r="AG20" s="640"/>
      <c r="AH20" s="640"/>
      <c r="AI20" s="640"/>
      <c r="AJ20" s="640"/>
      <c r="AK20" s="640"/>
      <c r="AL20" s="609">
        <v>99.6</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t="s">
        <v>112</v>
      </c>
      <c r="BH20" s="587"/>
      <c r="BI20" s="587"/>
      <c r="BJ20" s="587"/>
      <c r="BK20" s="587"/>
      <c r="BL20" s="587"/>
      <c r="BM20" s="587"/>
      <c r="BN20" s="588"/>
      <c r="BO20" s="639" t="s">
        <v>112</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14902725</v>
      </c>
      <c r="CS20" s="587"/>
      <c r="CT20" s="587"/>
      <c r="CU20" s="587"/>
      <c r="CV20" s="587"/>
      <c r="CW20" s="587"/>
      <c r="CX20" s="587"/>
      <c r="CY20" s="588"/>
      <c r="CZ20" s="639">
        <v>100</v>
      </c>
      <c r="DA20" s="639"/>
      <c r="DB20" s="639"/>
      <c r="DC20" s="639"/>
      <c r="DD20" s="592">
        <v>2432840</v>
      </c>
      <c r="DE20" s="587"/>
      <c r="DF20" s="587"/>
      <c r="DG20" s="587"/>
      <c r="DH20" s="587"/>
      <c r="DI20" s="587"/>
      <c r="DJ20" s="587"/>
      <c r="DK20" s="587"/>
      <c r="DL20" s="587"/>
      <c r="DM20" s="587"/>
      <c r="DN20" s="587"/>
      <c r="DO20" s="587"/>
      <c r="DP20" s="588"/>
      <c r="DQ20" s="592">
        <v>11199278</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2850</v>
      </c>
      <c r="S21" s="587"/>
      <c r="T21" s="587"/>
      <c r="U21" s="587"/>
      <c r="V21" s="587"/>
      <c r="W21" s="587"/>
      <c r="X21" s="587"/>
      <c r="Y21" s="588"/>
      <c r="Z21" s="639">
        <v>0</v>
      </c>
      <c r="AA21" s="639"/>
      <c r="AB21" s="639"/>
      <c r="AC21" s="639"/>
      <c r="AD21" s="640">
        <v>2850</v>
      </c>
      <c r="AE21" s="640"/>
      <c r="AF21" s="640"/>
      <c r="AG21" s="640"/>
      <c r="AH21" s="640"/>
      <c r="AI21" s="640"/>
      <c r="AJ21" s="640"/>
      <c r="AK21" s="640"/>
      <c r="AL21" s="609">
        <v>0</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t="s">
        <v>112</v>
      </c>
      <c r="BH21" s="587"/>
      <c r="BI21" s="587"/>
      <c r="BJ21" s="587"/>
      <c r="BK21" s="587"/>
      <c r="BL21" s="587"/>
      <c r="BM21" s="587"/>
      <c r="BN21" s="588"/>
      <c r="BO21" s="639" t="s">
        <v>112</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178748</v>
      </c>
      <c r="S22" s="587"/>
      <c r="T22" s="587"/>
      <c r="U22" s="587"/>
      <c r="V22" s="587"/>
      <c r="W22" s="587"/>
      <c r="X22" s="587"/>
      <c r="Y22" s="588"/>
      <c r="Z22" s="639">
        <v>1.1000000000000001</v>
      </c>
      <c r="AA22" s="639"/>
      <c r="AB22" s="639"/>
      <c r="AC22" s="639"/>
      <c r="AD22" s="640" t="s">
        <v>112</v>
      </c>
      <c r="AE22" s="640"/>
      <c r="AF22" s="640"/>
      <c r="AG22" s="640"/>
      <c r="AH22" s="640"/>
      <c r="AI22" s="640"/>
      <c r="AJ22" s="640"/>
      <c r="AK22" s="640"/>
      <c r="AL22" s="609" t="s">
        <v>112</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294938</v>
      </c>
      <c r="S23" s="587"/>
      <c r="T23" s="587"/>
      <c r="U23" s="587"/>
      <c r="V23" s="587"/>
      <c r="W23" s="587"/>
      <c r="X23" s="587"/>
      <c r="Y23" s="588"/>
      <c r="Z23" s="639">
        <v>1.9</v>
      </c>
      <c r="AA23" s="639"/>
      <c r="AB23" s="639"/>
      <c r="AC23" s="639"/>
      <c r="AD23" s="640">
        <v>5296</v>
      </c>
      <c r="AE23" s="640"/>
      <c r="AF23" s="640"/>
      <c r="AG23" s="640"/>
      <c r="AH23" s="640"/>
      <c r="AI23" s="640"/>
      <c r="AJ23" s="640"/>
      <c r="AK23" s="640"/>
      <c r="AL23" s="609">
        <v>0.1</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42466</v>
      </c>
      <c r="S24" s="587"/>
      <c r="T24" s="587"/>
      <c r="U24" s="587"/>
      <c r="V24" s="587"/>
      <c r="W24" s="587"/>
      <c r="X24" s="587"/>
      <c r="Y24" s="588"/>
      <c r="Z24" s="639">
        <v>0.3</v>
      </c>
      <c r="AA24" s="639"/>
      <c r="AB24" s="639"/>
      <c r="AC24" s="639"/>
      <c r="AD24" s="640" t="s">
        <v>112</v>
      </c>
      <c r="AE24" s="640"/>
      <c r="AF24" s="640"/>
      <c r="AG24" s="640"/>
      <c r="AH24" s="640"/>
      <c r="AI24" s="640"/>
      <c r="AJ24" s="640"/>
      <c r="AK24" s="640"/>
      <c r="AL24" s="609" t="s">
        <v>112</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7065656</v>
      </c>
      <c r="CS24" s="637"/>
      <c r="CT24" s="637"/>
      <c r="CU24" s="637"/>
      <c r="CV24" s="637"/>
      <c r="CW24" s="637"/>
      <c r="CX24" s="637"/>
      <c r="CY24" s="684"/>
      <c r="CZ24" s="688">
        <v>47.4</v>
      </c>
      <c r="DA24" s="689"/>
      <c r="DB24" s="689"/>
      <c r="DC24" s="690"/>
      <c r="DD24" s="683">
        <v>5966147</v>
      </c>
      <c r="DE24" s="637"/>
      <c r="DF24" s="637"/>
      <c r="DG24" s="637"/>
      <c r="DH24" s="637"/>
      <c r="DI24" s="637"/>
      <c r="DJ24" s="637"/>
      <c r="DK24" s="684"/>
      <c r="DL24" s="683">
        <v>5937117</v>
      </c>
      <c r="DM24" s="637"/>
      <c r="DN24" s="637"/>
      <c r="DO24" s="637"/>
      <c r="DP24" s="637"/>
      <c r="DQ24" s="637"/>
      <c r="DR24" s="637"/>
      <c r="DS24" s="637"/>
      <c r="DT24" s="637"/>
      <c r="DU24" s="637"/>
      <c r="DV24" s="684"/>
      <c r="DW24" s="685">
        <v>56.1</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1140666</v>
      </c>
      <c r="S25" s="587"/>
      <c r="T25" s="587"/>
      <c r="U25" s="587"/>
      <c r="V25" s="587"/>
      <c r="W25" s="587"/>
      <c r="X25" s="587"/>
      <c r="Y25" s="588"/>
      <c r="Z25" s="639">
        <v>7.3</v>
      </c>
      <c r="AA25" s="639"/>
      <c r="AB25" s="639"/>
      <c r="AC25" s="639"/>
      <c r="AD25" s="640" t="s">
        <v>112</v>
      </c>
      <c r="AE25" s="640"/>
      <c r="AF25" s="640"/>
      <c r="AG25" s="640"/>
      <c r="AH25" s="640"/>
      <c r="AI25" s="640"/>
      <c r="AJ25" s="640"/>
      <c r="AK25" s="640"/>
      <c r="AL25" s="609" t="s">
        <v>112</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3041580</v>
      </c>
      <c r="CS25" s="605"/>
      <c r="CT25" s="605"/>
      <c r="CU25" s="605"/>
      <c r="CV25" s="605"/>
      <c r="CW25" s="605"/>
      <c r="CX25" s="605"/>
      <c r="CY25" s="606"/>
      <c r="CZ25" s="589">
        <v>20.399999999999999</v>
      </c>
      <c r="DA25" s="607"/>
      <c r="DB25" s="607"/>
      <c r="DC25" s="608"/>
      <c r="DD25" s="592">
        <v>2823152</v>
      </c>
      <c r="DE25" s="605"/>
      <c r="DF25" s="605"/>
      <c r="DG25" s="605"/>
      <c r="DH25" s="605"/>
      <c r="DI25" s="605"/>
      <c r="DJ25" s="605"/>
      <c r="DK25" s="606"/>
      <c r="DL25" s="592">
        <v>2794172</v>
      </c>
      <c r="DM25" s="605"/>
      <c r="DN25" s="605"/>
      <c r="DO25" s="605"/>
      <c r="DP25" s="605"/>
      <c r="DQ25" s="605"/>
      <c r="DR25" s="605"/>
      <c r="DS25" s="605"/>
      <c r="DT25" s="605"/>
      <c r="DU25" s="605"/>
      <c r="DV25" s="606"/>
      <c r="DW25" s="609">
        <v>26.4</v>
      </c>
      <c r="DX25" s="610"/>
      <c r="DY25" s="610"/>
      <c r="DZ25" s="610"/>
      <c r="EA25" s="610"/>
      <c r="EB25" s="610"/>
      <c r="EC25" s="611"/>
    </row>
    <row r="26" spans="2:133" ht="11.25" customHeight="1">
      <c r="B26" s="680" t="s">
        <v>276</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2036184</v>
      </c>
      <c r="CS26" s="587"/>
      <c r="CT26" s="587"/>
      <c r="CU26" s="587"/>
      <c r="CV26" s="587"/>
      <c r="CW26" s="587"/>
      <c r="CX26" s="587"/>
      <c r="CY26" s="588"/>
      <c r="CZ26" s="589">
        <v>13.7</v>
      </c>
      <c r="DA26" s="607"/>
      <c r="DB26" s="607"/>
      <c r="DC26" s="608"/>
      <c r="DD26" s="592">
        <v>1840670</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881513</v>
      </c>
      <c r="S27" s="587"/>
      <c r="T27" s="587"/>
      <c r="U27" s="587"/>
      <c r="V27" s="587"/>
      <c r="W27" s="587"/>
      <c r="X27" s="587"/>
      <c r="Y27" s="588"/>
      <c r="Z27" s="639">
        <v>5.6</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1822518</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1290836</v>
      </c>
      <c r="CS27" s="605"/>
      <c r="CT27" s="605"/>
      <c r="CU27" s="605"/>
      <c r="CV27" s="605"/>
      <c r="CW27" s="605"/>
      <c r="CX27" s="605"/>
      <c r="CY27" s="606"/>
      <c r="CZ27" s="589">
        <v>8.6999999999999993</v>
      </c>
      <c r="DA27" s="607"/>
      <c r="DB27" s="607"/>
      <c r="DC27" s="608"/>
      <c r="DD27" s="592">
        <v>445592</v>
      </c>
      <c r="DE27" s="605"/>
      <c r="DF27" s="605"/>
      <c r="DG27" s="605"/>
      <c r="DH27" s="605"/>
      <c r="DI27" s="605"/>
      <c r="DJ27" s="605"/>
      <c r="DK27" s="606"/>
      <c r="DL27" s="592">
        <v>445542</v>
      </c>
      <c r="DM27" s="605"/>
      <c r="DN27" s="605"/>
      <c r="DO27" s="605"/>
      <c r="DP27" s="605"/>
      <c r="DQ27" s="605"/>
      <c r="DR27" s="605"/>
      <c r="DS27" s="605"/>
      <c r="DT27" s="605"/>
      <c r="DU27" s="605"/>
      <c r="DV27" s="606"/>
      <c r="DW27" s="609">
        <v>4.2</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36831</v>
      </c>
      <c r="S28" s="587"/>
      <c r="T28" s="587"/>
      <c r="U28" s="587"/>
      <c r="V28" s="587"/>
      <c r="W28" s="587"/>
      <c r="X28" s="587"/>
      <c r="Y28" s="588"/>
      <c r="Z28" s="639">
        <v>0.2</v>
      </c>
      <c r="AA28" s="639"/>
      <c r="AB28" s="639"/>
      <c r="AC28" s="639"/>
      <c r="AD28" s="640">
        <v>13001</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2733240</v>
      </c>
      <c r="CS28" s="587"/>
      <c r="CT28" s="587"/>
      <c r="CU28" s="587"/>
      <c r="CV28" s="587"/>
      <c r="CW28" s="587"/>
      <c r="CX28" s="587"/>
      <c r="CY28" s="588"/>
      <c r="CZ28" s="589">
        <v>18.3</v>
      </c>
      <c r="DA28" s="607"/>
      <c r="DB28" s="607"/>
      <c r="DC28" s="608"/>
      <c r="DD28" s="592">
        <v>2697403</v>
      </c>
      <c r="DE28" s="587"/>
      <c r="DF28" s="587"/>
      <c r="DG28" s="587"/>
      <c r="DH28" s="587"/>
      <c r="DI28" s="587"/>
      <c r="DJ28" s="587"/>
      <c r="DK28" s="588"/>
      <c r="DL28" s="592">
        <v>2697403</v>
      </c>
      <c r="DM28" s="587"/>
      <c r="DN28" s="587"/>
      <c r="DO28" s="587"/>
      <c r="DP28" s="587"/>
      <c r="DQ28" s="587"/>
      <c r="DR28" s="587"/>
      <c r="DS28" s="587"/>
      <c r="DT28" s="587"/>
      <c r="DU28" s="587"/>
      <c r="DV28" s="588"/>
      <c r="DW28" s="609">
        <v>25.5</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31175</v>
      </c>
      <c r="S29" s="587"/>
      <c r="T29" s="587"/>
      <c r="U29" s="587"/>
      <c r="V29" s="587"/>
      <c r="W29" s="587"/>
      <c r="X29" s="587"/>
      <c r="Y29" s="588"/>
      <c r="Z29" s="639">
        <v>0.2</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58</v>
      </c>
      <c r="CG29" s="620"/>
      <c r="CH29" s="620"/>
      <c r="CI29" s="620"/>
      <c r="CJ29" s="620"/>
      <c r="CK29" s="620"/>
      <c r="CL29" s="620"/>
      <c r="CM29" s="620"/>
      <c r="CN29" s="620"/>
      <c r="CO29" s="620"/>
      <c r="CP29" s="620"/>
      <c r="CQ29" s="621"/>
      <c r="CR29" s="586">
        <v>2733010</v>
      </c>
      <c r="CS29" s="605"/>
      <c r="CT29" s="605"/>
      <c r="CU29" s="605"/>
      <c r="CV29" s="605"/>
      <c r="CW29" s="605"/>
      <c r="CX29" s="605"/>
      <c r="CY29" s="606"/>
      <c r="CZ29" s="589">
        <v>18.3</v>
      </c>
      <c r="DA29" s="607"/>
      <c r="DB29" s="607"/>
      <c r="DC29" s="608"/>
      <c r="DD29" s="592">
        <v>2697173</v>
      </c>
      <c r="DE29" s="605"/>
      <c r="DF29" s="605"/>
      <c r="DG29" s="605"/>
      <c r="DH29" s="605"/>
      <c r="DI29" s="605"/>
      <c r="DJ29" s="605"/>
      <c r="DK29" s="606"/>
      <c r="DL29" s="592">
        <v>2697173</v>
      </c>
      <c r="DM29" s="605"/>
      <c r="DN29" s="605"/>
      <c r="DO29" s="605"/>
      <c r="DP29" s="605"/>
      <c r="DQ29" s="605"/>
      <c r="DR29" s="605"/>
      <c r="DS29" s="605"/>
      <c r="DT29" s="605"/>
      <c r="DU29" s="605"/>
      <c r="DV29" s="606"/>
      <c r="DW29" s="609">
        <v>25.5</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15221</v>
      </c>
      <c r="S30" s="587"/>
      <c r="T30" s="587"/>
      <c r="U30" s="587"/>
      <c r="V30" s="587"/>
      <c r="W30" s="587"/>
      <c r="X30" s="587"/>
      <c r="Y30" s="588"/>
      <c r="Z30" s="639">
        <v>0.1</v>
      </c>
      <c r="AA30" s="639"/>
      <c r="AB30" s="639"/>
      <c r="AC30" s="639"/>
      <c r="AD30" s="640" t="s">
        <v>112</v>
      </c>
      <c r="AE30" s="640"/>
      <c r="AF30" s="640"/>
      <c r="AG30" s="640"/>
      <c r="AH30" s="640"/>
      <c r="AI30" s="640"/>
      <c r="AJ30" s="640"/>
      <c r="AK30" s="640"/>
      <c r="AL30" s="609" t="s">
        <v>112</v>
      </c>
      <c r="AM30" s="641"/>
      <c r="AN30" s="641"/>
      <c r="AO30" s="642"/>
      <c r="AP30" s="664" t="s">
        <v>289</v>
      </c>
      <c r="AQ30" s="665"/>
      <c r="AR30" s="665"/>
      <c r="AS30" s="665"/>
      <c r="AT30" s="670" t="s">
        <v>290</v>
      </c>
      <c r="AU30" s="182"/>
      <c r="AV30" s="182"/>
      <c r="AW30" s="182"/>
      <c r="AX30" s="673" t="s">
        <v>170</v>
      </c>
      <c r="AY30" s="674"/>
      <c r="AZ30" s="674"/>
      <c r="BA30" s="674"/>
      <c r="BB30" s="674"/>
      <c r="BC30" s="674"/>
      <c r="BD30" s="674"/>
      <c r="BE30" s="674"/>
      <c r="BF30" s="675"/>
      <c r="BG30" s="652">
        <v>97.9</v>
      </c>
      <c r="BH30" s="653"/>
      <c r="BI30" s="653"/>
      <c r="BJ30" s="653"/>
      <c r="BK30" s="653"/>
      <c r="BL30" s="653"/>
      <c r="BM30" s="654">
        <v>89.9</v>
      </c>
      <c r="BN30" s="653"/>
      <c r="BO30" s="653"/>
      <c r="BP30" s="653"/>
      <c r="BQ30" s="655"/>
      <c r="BR30" s="652">
        <v>97.6</v>
      </c>
      <c r="BS30" s="653"/>
      <c r="BT30" s="653"/>
      <c r="BU30" s="653"/>
      <c r="BV30" s="653"/>
      <c r="BW30" s="653"/>
      <c r="BX30" s="654">
        <v>88.9</v>
      </c>
      <c r="BY30" s="653"/>
      <c r="BZ30" s="653"/>
      <c r="CA30" s="653"/>
      <c r="CB30" s="655"/>
      <c r="CD30" s="658"/>
      <c r="CE30" s="659"/>
      <c r="CF30" s="623" t="s">
        <v>291</v>
      </c>
      <c r="CG30" s="620"/>
      <c r="CH30" s="620"/>
      <c r="CI30" s="620"/>
      <c r="CJ30" s="620"/>
      <c r="CK30" s="620"/>
      <c r="CL30" s="620"/>
      <c r="CM30" s="620"/>
      <c r="CN30" s="620"/>
      <c r="CO30" s="620"/>
      <c r="CP30" s="620"/>
      <c r="CQ30" s="621"/>
      <c r="CR30" s="586">
        <v>2450251</v>
      </c>
      <c r="CS30" s="587"/>
      <c r="CT30" s="587"/>
      <c r="CU30" s="587"/>
      <c r="CV30" s="587"/>
      <c r="CW30" s="587"/>
      <c r="CX30" s="587"/>
      <c r="CY30" s="588"/>
      <c r="CZ30" s="589">
        <v>16.399999999999999</v>
      </c>
      <c r="DA30" s="607"/>
      <c r="DB30" s="607"/>
      <c r="DC30" s="608"/>
      <c r="DD30" s="592">
        <v>2418993</v>
      </c>
      <c r="DE30" s="587"/>
      <c r="DF30" s="587"/>
      <c r="DG30" s="587"/>
      <c r="DH30" s="587"/>
      <c r="DI30" s="587"/>
      <c r="DJ30" s="587"/>
      <c r="DK30" s="588"/>
      <c r="DL30" s="592">
        <v>2418993</v>
      </c>
      <c r="DM30" s="587"/>
      <c r="DN30" s="587"/>
      <c r="DO30" s="587"/>
      <c r="DP30" s="587"/>
      <c r="DQ30" s="587"/>
      <c r="DR30" s="587"/>
      <c r="DS30" s="587"/>
      <c r="DT30" s="587"/>
      <c r="DU30" s="587"/>
      <c r="DV30" s="588"/>
      <c r="DW30" s="609">
        <v>22.9</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607676</v>
      </c>
      <c r="S31" s="587"/>
      <c r="T31" s="587"/>
      <c r="U31" s="587"/>
      <c r="V31" s="587"/>
      <c r="W31" s="587"/>
      <c r="X31" s="587"/>
      <c r="Y31" s="588"/>
      <c r="Z31" s="639">
        <v>3.9</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98.4</v>
      </c>
      <c r="BH31" s="605"/>
      <c r="BI31" s="605"/>
      <c r="BJ31" s="605"/>
      <c r="BK31" s="605"/>
      <c r="BL31" s="605"/>
      <c r="BM31" s="641">
        <v>94</v>
      </c>
      <c r="BN31" s="651"/>
      <c r="BO31" s="651"/>
      <c r="BP31" s="651"/>
      <c r="BQ31" s="615"/>
      <c r="BR31" s="650">
        <v>98</v>
      </c>
      <c r="BS31" s="605"/>
      <c r="BT31" s="605"/>
      <c r="BU31" s="605"/>
      <c r="BV31" s="605"/>
      <c r="BW31" s="605"/>
      <c r="BX31" s="641">
        <v>92.5</v>
      </c>
      <c r="BY31" s="651"/>
      <c r="BZ31" s="651"/>
      <c r="CA31" s="651"/>
      <c r="CB31" s="615"/>
      <c r="CD31" s="658"/>
      <c r="CE31" s="659"/>
      <c r="CF31" s="623" t="s">
        <v>295</v>
      </c>
      <c r="CG31" s="620"/>
      <c r="CH31" s="620"/>
      <c r="CI31" s="620"/>
      <c r="CJ31" s="620"/>
      <c r="CK31" s="620"/>
      <c r="CL31" s="620"/>
      <c r="CM31" s="620"/>
      <c r="CN31" s="620"/>
      <c r="CO31" s="620"/>
      <c r="CP31" s="620"/>
      <c r="CQ31" s="621"/>
      <c r="CR31" s="586">
        <v>282759</v>
      </c>
      <c r="CS31" s="605"/>
      <c r="CT31" s="605"/>
      <c r="CU31" s="605"/>
      <c r="CV31" s="605"/>
      <c r="CW31" s="605"/>
      <c r="CX31" s="605"/>
      <c r="CY31" s="606"/>
      <c r="CZ31" s="589">
        <v>1.9</v>
      </c>
      <c r="DA31" s="607"/>
      <c r="DB31" s="607"/>
      <c r="DC31" s="608"/>
      <c r="DD31" s="592">
        <v>278180</v>
      </c>
      <c r="DE31" s="605"/>
      <c r="DF31" s="605"/>
      <c r="DG31" s="605"/>
      <c r="DH31" s="605"/>
      <c r="DI31" s="605"/>
      <c r="DJ31" s="605"/>
      <c r="DK31" s="606"/>
      <c r="DL31" s="592">
        <v>278180</v>
      </c>
      <c r="DM31" s="605"/>
      <c r="DN31" s="605"/>
      <c r="DO31" s="605"/>
      <c r="DP31" s="605"/>
      <c r="DQ31" s="605"/>
      <c r="DR31" s="605"/>
      <c r="DS31" s="605"/>
      <c r="DT31" s="605"/>
      <c r="DU31" s="605"/>
      <c r="DV31" s="606"/>
      <c r="DW31" s="609">
        <v>2.6</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287822</v>
      </c>
      <c r="S32" s="587"/>
      <c r="T32" s="587"/>
      <c r="U32" s="587"/>
      <c r="V32" s="587"/>
      <c r="W32" s="587"/>
      <c r="X32" s="587"/>
      <c r="Y32" s="588"/>
      <c r="Z32" s="639">
        <v>1.8</v>
      </c>
      <c r="AA32" s="639"/>
      <c r="AB32" s="639"/>
      <c r="AC32" s="639"/>
      <c r="AD32" s="640">
        <v>15040</v>
      </c>
      <c r="AE32" s="640"/>
      <c r="AF32" s="640"/>
      <c r="AG32" s="640"/>
      <c r="AH32" s="640"/>
      <c r="AI32" s="640"/>
      <c r="AJ32" s="640"/>
      <c r="AK32" s="640"/>
      <c r="AL32" s="609">
        <v>0.2</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97.1</v>
      </c>
      <c r="BH32" s="571"/>
      <c r="BI32" s="571"/>
      <c r="BJ32" s="571"/>
      <c r="BK32" s="571"/>
      <c r="BL32" s="571"/>
      <c r="BM32" s="634">
        <v>84.7</v>
      </c>
      <c r="BN32" s="571"/>
      <c r="BO32" s="571"/>
      <c r="BP32" s="571"/>
      <c r="BQ32" s="628"/>
      <c r="BR32" s="649">
        <v>96.9</v>
      </c>
      <c r="BS32" s="571"/>
      <c r="BT32" s="571"/>
      <c r="BU32" s="571"/>
      <c r="BV32" s="571"/>
      <c r="BW32" s="571"/>
      <c r="BX32" s="634">
        <v>84.3</v>
      </c>
      <c r="BY32" s="571"/>
      <c r="BZ32" s="571"/>
      <c r="CA32" s="571"/>
      <c r="CB32" s="628"/>
      <c r="CD32" s="660"/>
      <c r="CE32" s="661"/>
      <c r="CF32" s="623" t="s">
        <v>298</v>
      </c>
      <c r="CG32" s="620"/>
      <c r="CH32" s="620"/>
      <c r="CI32" s="620"/>
      <c r="CJ32" s="620"/>
      <c r="CK32" s="620"/>
      <c r="CL32" s="620"/>
      <c r="CM32" s="620"/>
      <c r="CN32" s="620"/>
      <c r="CO32" s="620"/>
      <c r="CP32" s="620"/>
      <c r="CQ32" s="621"/>
      <c r="CR32" s="586">
        <v>230</v>
      </c>
      <c r="CS32" s="587"/>
      <c r="CT32" s="587"/>
      <c r="CU32" s="587"/>
      <c r="CV32" s="587"/>
      <c r="CW32" s="587"/>
      <c r="CX32" s="587"/>
      <c r="CY32" s="588"/>
      <c r="CZ32" s="589">
        <v>0</v>
      </c>
      <c r="DA32" s="607"/>
      <c r="DB32" s="607"/>
      <c r="DC32" s="608"/>
      <c r="DD32" s="592">
        <v>230</v>
      </c>
      <c r="DE32" s="587"/>
      <c r="DF32" s="587"/>
      <c r="DG32" s="587"/>
      <c r="DH32" s="587"/>
      <c r="DI32" s="587"/>
      <c r="DJ32" s="587"/>
      <c r="DK32" s="588"/>
      <c r="DL32" s="592">
        <v>230</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1579400</v>
      </c>
      <c r="S33" s="587"/>
      <c r="T33" s="587"/>
      <c r="U33" s="587"/>
      <c r="V33" s="587"/>
      <c r="W33" s="587"/>
      <c r="X33" s="587"/>
      <c r="Y33" s="588"/>
      <c r="Z33" s="639">
        <v>10</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5393878</v>
      </c>
      <c r="CS33" s="605"/>
      <c r="CT33" s="605"/>
      <c r="CU33" s="605"/>
      <c r="CV33" s="605"/>
      <c r="CW33" s="605"/>
      <c r="CX33" s="605"/>
      <c r="CY33" s="606"/>
      <c r="CZ33" s="589">
        <v>36.200000000000003</v>
      </c>
      <c r="DA33" s="607"/>
      <c r="DB33" s="607"/>
      <c r="DC33" s="608"/>
      <c r="DD33" s="592">
        <v>4436356</v>
      </c>
      <c r="DE33" s="605"/>
      <c r="DF33" s="605"/>
      <c r="DG33" s="605"/>
      <c r="DH33" s="605"/>
      <c r="DI33" s="605"/>
      <c r="DJ33" s="605"/>
      <c r="DK33" s="606"/>
      <c r="DL33" s="592">
        <v>3058702</v>
      </c>
      <c r="DM33" s="605"/>
      <c r="DN33" s="605"/>
      <c r="DO33" s="605"/>
      <c r="DP33" s="605"/>
      <c r="DQ33" s="605"/>
      <c r="DR33" s="605"/>
      <c r="DS33" s="605"/>
      <c r="DT33" s="605"/>
      <c r="DU33" s="605"/>
      <c r="DV33" s="606"/>
      <c r="DW33" s="609">
        <v>28.9</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2117215</v>
      </c>
      <c r="CS34" s="587"/>
      <c r="CT34" s="587"/>
      <c r="CU34" s="587"/>
      <c r="CV34" s="587"/>
      <c r="CW34" s="587"/>
      <c r="CX34" s="587"/>
      <c r="CY34" s="588"/>
      <c r="CZ34" s="589">
        <v>14.2</v>
      </c>
      <c r="DA34" s="607"/>
      <c r="DB34" s="607"/>
      <c r="DC34" s="608"/>
      <c r="DD34" s="592">
        <v>1507177</v>
      </c>
      <c r="DE34" s="587"/>
      <c r="DF34" s="587"/>
      <c r="DG34" s="587"/>
      <c r="DH34" s="587"/>
      <c r="DI34" s="587"/>
      <c r="DJ34" s="587"/>
      <c r="DK34" s="588"/>
      <c r="DL34" s="592">
        <v>1392199</v>
      </c>
      <c r="DM34" s="587"/>
      <c r="DN34" s="587"/>
      <c r="DO34" s="587"/>
      <c r="DP34" s="587"/>
      <c r="DQ34" s="587"/>
      <c r="DR34" s="587"/>
      <c r="DS34" s="587"/>
      <c r="DT34" s="587"/>
      <c r="DU34" s="587"/>
      <c r="DV34" s="588"/>
      <c r="DW34" s="609">
        <v>13.2</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571000</v>
      </c>
      <c r="S35" s="587"/>
      <c r="T35" s="587"/>
      <c r="U35" s="587"/>
      <c r="V35" s="587"/>
      <c r="W35" s="587"/>
      <c r="X35" s="587"/>
      <c r="Y35" s="588"/>
      <c r="Z35" s="639">
        <v>3.6</v>
      </c>
      <c r="AA35" s="639"/>
      <c r="AB35" s="639"/>
      <c r="AC35" s="639"/>
      <c r="AD35" s="640" t="s">
        <v>112</v>
      </c>
      <c r="AE35" s="640"/>
      <c r="AF35" s="640"/>
      <c r="AG35" s="640"/>
      <c r="AH35" s="640"/>
      <c r="AI35" s="640"/>
      <c r="AJ35" s="640"/>
      <c r="AK35" s="640"/>
      <c r="AL35" s="609" t="s">
        <v>112</v>
      </c>
      <c r="AM35" s="641"/>
      <c r="AN35" s="641"/>
      <c r="AO35" s="642"/>
      <c r="AP35" s="186"/>
      <c r="AQ35" s="643" t="s">
        <v>306</v>
      </c>
      <c r="AR35" s="644"/>
      <c r="AS35" s="644"/>
      <c r="AT35" s="644"/>
      <c r="AU35" s="644"/>
      <c r="AV35" s="644"/>
      <c r="AW35" s="644"/>
      <c r="AX35" s="644"/>
      <c r="AY35" s="645"/>
      <c r="AZ35" s="636">
        <v>1837530</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47763</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57872</v>
      </c>
      <c r="CS35" s="605"/>
      <c r="CT35" s="605"/>
      <c r="CU35" s="605"/>
      <c r="CV35" s="605"/>
      <c r="CW35" s="605"/>
      <c r="CX35" s="605"/>
      <c r="CY35" s="606"/>
      <c r="CZ35" s="589">
        <v>0.4</v>
      </c>
      <c r="DA35" s="607"/>
      <c r="DB35" s="607"/>
      <c r="DC35" s="608"/>
      <c r="DD35" s="592">
        <v>32691</v>
      </c>
      <c r="DE35" s="605"/>
      <c r="DF35" s="605"/>
      <c r="DG35" s="605"/>
      <c r="DH35" s="605"/>
      <c r="DI35" s="605"/>
      <c r="DJ35" s="605"/>
      <c r="DK35" s="606"/>
      <c r="DL35" s="592">
        <v>32691</v>
      </c>
      <c r="DM35" s="605"/>
      <c r="DN35" s="605"/>
      <c r="DO35" s="605"/>
      <c r="DP35" s="605"/>
      <c r="DQ35" s="605"/>
      <c r="DR35" s="605"/>
      <c r="DS35" s="605"/>
      <c r="DT35" s="605"/>
      <c r="DU35" s="605"/>
      <c r="DV35" s="606"/>
      <c r="DW35" s="609">
        <v>0.3</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15732495</v>
      </c>
      <c r="S36" s="627"/>
      <c r="T36" s="627"/>
      <c r="U36" s="627"/>
      <c r="V36" s="627"/>
      <c r="W36" s="627"/>
      <c r="X36" s="627"/>
      <c r="Y36" s="630"/>
      <c r="Z36" s="631">
        <v>100</v>
      </c>
      <c r="AA36" s="631"/>
      <c r="AB36" s="631"/>
      <c r="AC36" s="631"/>
      <c r="AD36" s="632">
        <v>10011848</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174888</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-226044</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1050717</v>
      </c>
      <c r="CS36" s="587"/>
      <c r="CT36" s="587"/>
      <c r="CU36" s="587"/>
      <c r="CV36" s="587"/>
      <c r="CW36" s="587"/>
      <c r="CX36" s="587"/>
      <c r="CY36" s="588"/>
      <c r="CZ36" s="589">
        <v>7.1</v>
      </c>
      <c r="DA36" s="607"/>
      <c r="DB36" s="607"/>
      <c r="DC36" s="608"/>
      <c r="DD36" s="592">
        <v>938686</v>
      </c>
      <c r="DE36" s="587"/>
      <c r="DF36" s="587"/>
      <c r="DG36" s="587"/>
      <c r="DH36" s="587"/>
      <c r="DI36" s="587"/>
      <c r="DJ36" s="587"/>
      <c r="DK36" s="588"/>
      <c r="DL36" s="592">
        <v>579635</v>
      </c>
      <c r="DM36" s="587"/>
      <c r="DN36" s="587"/>
      <c r="DO36" s="587"/>
      <c r="DP36" s="587"/>
      <c r="DQ36" s="587"/>
      <c r="DR36" s="587"/>
      <c r="DS36" s="587"/>
      <c r="DT36" s="587"/>
      <c r="DU36" s="587"/>
      <c r="DV36" s="588"/>
      <c r="DW36" s="609">
        <v>5.5</v>
      </c>
      <c r="DX36" s="610"/>
      <c r="DY36" s="610"/>
      <c r="DZ36" s="610"/>
      <c r="EA36" s="610"/>
      <c r="EB36" s="610"/>
      <c r="EC36" s="611"/>
    </row>
    <row r="37" spans="2:133" ht="11.25" customHeight="1">
      <c r="AQ37" s="612" t="s">
        <v>313</v>
      </c>
      <c r="AR37" s="613"/>
      <c r="AS37" s="613"/>
      <c r="AT37" s="613"/>
      <c r="AU37" s="613"/>
      <c r="AV37" s="613"/>
      <c r="AW37" s="613"/>
      <c r="AX37" s="613"/>
      <c r="AY37" s="614"/>
      <c r="AZ37" s="586">
        <v>148200</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5100</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223174</v>
      </c>
      <c r="CS37" s="605"/>
      <c r="CT37" s="605"/>
      <c r="CU37" s="605"/>
      <c r="CV37" s="605"/>
      <c r="CW37" s="605"/>
      <c r="CX37" s="605"/>
      <c r="CY37" s="606"/>
      <c r="CZ37" s="589">
        <v>1.5</v>
      </c>
      <c r="DA37" s="607"/>
      <c r="DB37" s="607"/>
      <c r="DC37" s="608"/>
      <c r="DD37" s="592">
        <v>222164</v>
      </c>
      <c r="DE37" s="605"/>
      <c r="DF37" s="605"/>
      <c r="DG37" s="605"/>
      <c r="DH37" s="605"/>
      <c r="DI37" s="605"/>
      <c r="DJ37" s="605"/>
      <c r="DK37" s="606"/>
      <c r="DL37" s="592">
        <v>92598</v>
      </c>
      <c r="DM37" s="605"/>
      <c r="DN37" s="605"/>
      <c r="DO37" s="605"/>
      <c r="DP37" s="605"/>
      <c r="DQ37" s="605"/>
      <c r="DR37" s="605"/>
      <c r="DS37" s="605"/>
      <c r="DT37" s="605"/>
      <c r="DU37" s="605"/>
      <c r="DV37" s="606"/>
      <c r="DW37" s="609">
        <v>0.9</v>
      </c>
      <c r="DX37" s="610"/>
      <c r="DY37" s="610"/>
      <c r="DZ37" s="610"/>
      <c r="EA37" s="610"/>
      <c r="EB37" s="610"/>
      <c r="EC37" s="611"/>
    </row>
    <row r="38" spans="2:133" ht="11.25" customHeight="1">
      <c r="AQ38" s="612" t="s">
        <v>316</v>
      </c>
      <c r="AR38" s="613"/>
      <c r="AS38" s="613"/>
      <c r="AT38" s="613"/>
      <c r="AU38" s="613"/>
      <c r="AV38" s="613"/>
      <c r="AW38" s="613"/>
      <c r="AX38" s="613"/>
      <c r="AY38" s="614"/>
      <c r="AZ38" s="586">
        <v>110051</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8766</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1571682</v>
      </c>
      <c r="CS38" s="587"/>
      <c r="CT38" s="587"/>
      <c r="CU38" s="587"/>
      <c r="CV38" s="587"/>
      <c r="CW38" s="587"/>
      <c r="CX38" s="587"/>
      <c r="CY38" s="588"/>
      <c r="CZ38" s="589">
        <v>10.5</v>
      </c>
      <c r="DA38" s="607"/>
      <c r="DB38" s="607"/>
      <c r="DC38" s="608"/>
      <c r="DD38" s="592">
        <v>1400670</v>
      </c>
      <c r="DE38" s="587"/>
      <c r="DF38" s="587"/>
      <c r="DG38" s="587"/>
      <c r="DH38" s="587"/>
      <c r="DI38" s="587"/>
      <c r="DJ38" s="587"/>
      <c r="DK38" s="588"/>
      <c r="DL38" s="592">
        <v>1048877</v>
      </c>
      <c r="DM38" s="587"/>
      <c r="DN38" s="587"/>
      <c r="DO38" s="587"/>
      <c r="DP38" s="587"/>
      <c r="DQ38" s="587"/>
      <c r="DR38" s="587"/>
      <c r="DS38" s="587"/>
      <c r="DT38" s="587"/>
      <c r="DU38" s="587"/>
      <c r="DV38" s="588"/>
      <c r="DW38" s="609">
        <v>9.9</v>
      </c>
      <c r="DX38" s="610"/>
      <c r="DY38" s="610"/>
      <c r="DZ38" s="610"/>
      <c r="EA38" s="610"/>
      <c r="EB38" s="610"/>
      <c r="EC38" s="611"/>
    </row>
    <row r="39" spans="2:133" ht="11.25" customHeight="1">
      <c r="AQ39" s="612" t="s">
        <v>319</v>
      </c>
      <c r="AR39" s="613"/>
      <c r="AS39" s="613"/>
      <c r="AT39" s="613"/>
      <c r="AU39" s="613"/>
      <c r="AV39" s="613"/>
      <c r="AW39" s="613"/>
      <c r="AX39" s="613"/>
      <c r="AY39" s="614"/>
      <c r="AZ39" s="586">
        <v>90960</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63</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540432</v>
      </c>
      <c r="CS39" s="605"/>
      <c r="CT39" s="605"/>
      <c r="CU39" s="605"/>
      <c r="CV39" s="605"/>
      <c r="CW39" s="605"/>
      <c r="CX39" s="605"/>
      <c r="CY39" s="606"/>
      <c r="CZ39" s="589">
        <v>3.6</v>
      </c>
      <c r="DA39" s="607"/>
      <c r="DB39" s="607"/>
      <c r="DC39" s="608"/>
      <c r="DD39" s="592">
        <v>540432</v>
      </c>
      <c r="DE39" s="605"/>
      <c r="DF39" s="605"/>
      <c r="DG39" s="605"/>
      <c r="DH39" s="605"/>
      <c r="DI39" s="605"/>
      <c r="DJ39" s="605"/>
      <c r="DK39" s="606"/>
      <c r="DL39" s="592" t="s">
        <v>323</v>
      </c>
      <c r="DM39" s="605"/>
      <c r="DN39" s="605"/>
      <c r="DO39" s="605"/>
      <c r="DP39" s="605"/>
      <c r="DQ39" s="605"/>
      <c r="DR39" s="605"/>
      <c r="DS39" s="605"/>
      <c r="DT39" s="605"/>
      <c r="DU39" s="605"/>
      <c r="DV39" s="606"/>
      <c r="DW39" s="609" t="s">
        <v>323</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430696</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133</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55960</v>
      </c>
      <c r="CS40" s="587"/>
      <c r="CT40" s="587"/>
      <c r="CU40" s="587"/>
      <c r="CV40" s="587"/>
      <c r="CW40" s="587"/>
      <c r="CX40" s="587"/>
      <c r="CY40" s="588"/>
      <c r="CZ40" s="589">
        <v>0.4</v>
      </c>
      <c r="DA40" s="607"/>
      <c r="DB40" s="607"/>
      <c r="DC40" s="608"/>
      <c r="DD40" s="592">
        <v>16700</v>
      </c>
      <c r="DE40" s="587"/>
      <c r="DF40" s="587"/>
      <c r="DG40" s="587"/>
      <c r="DH40" s="587"/>
      <c r="DI40" s="587"/>
      <c r="DJ40" s="587"/>
      <c r="DK40" s="588"/>
      <c r="DL40" s="592">
        <v>5300</v>
      </c>
      <c r="DM40" s="587"/>
      <c r="DN40" s="587"/>
      <c r="DO40" s="587"/>
      <c r="DP40" s="587"/>
      <c r="DQ40" s="587"/>
      <c r="DR40" s="587"/>
      <c r="DS40" s="587"/>
      <c r="DT40" s="587"/>
      <c r="DU40" s="587"/>
      <c r="DV40" s="588"/>
      <c r="DW40" s="609">
        <v>0.1</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882735</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285</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2443191</v>
      </c>
      <c r="CS42" s="587"/>
      <c r="CT42" s="587"/>
      <c r="CU42" s="587"/>
      <c r="CV42" s="587"/>
      <c r="CW42" s="587"/>
      <c r="CX42" s="587"/>
      <c r="CY42" s="588"/>
      <c r="CZ42" s="589">
        <v>16.399999999999999</v>
      </c>
      <c r="DA42" s="590"/>
      <c r="DB42" s="590"/>
      <c r="DC42" s="591"/>
      <c r="DD42" s="592">
        <v>796775</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33628</v>
      </c>
      <c r="CS43" s="605"/>
      <c r="CT43" s="605"/>
      <c r="CU43" s="605"/>
      <c r="CV43" s="605"/>
      <c r="CW43" s="605"/>
      <c r="CX43" s="605"/>
      <c r="CY43" s="606"/>
      <c r="CZ43" s="589">
        <v>0.2</v>
      </c>
      <c r="DA43" s="607"/>
      <c r="DB43" s="607"/>
      <c r="DC43" s="608"/>
      <c r="DD43" s="592">
        <v>29030</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287</v>
      </c>
      <c r="CE44" s="600"/>
      <c r="CF44" s="583" t="s">
        <v>336</v>
      </c>
      <c r="CG44" s="584"/>
      <c r="CH44" s="584"/>
      <c r="CI44" s="584"/>
      <c r="CJ44" s="584"/>
      <c r="CK44" s="584"/>
      <c r="CL44" s="584"/>
      <c r="CM44" s="584"/>
      <c r="CN44" s="584"/>
      <c r="CO44" s="584"/>
      <c r="CP44" s="584"/>
      <c r="CQ44" s="585"/>
      <c r="CR44" s="586">
        <v>2432840</v>
      </c>
      <c r="CS44" s="587"/>
      <c r="CT44" s="587"/>
      <c r="CU44" s="587"/>
      <c r="CV44" s="587"/>
      <c r="CW44" s="587"/>
      <c r="CX44" s="587"/>
      <c r="CY44" s="588"/>
      <c r="CZ44" s="589">
        <v>16.3</v>
      </c>
      <c r="DA44" s="590"/>
      <c r="DB44" s="590"/>
      <c r="DC44" s="591"/>
      <c r="DD44" s="592">
        <v>786424</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979637</v>
      </c>
      <c r="CS45" s="605"/>
      <c r="CT45" s="605"/>
      <c r="CU45" s="605"/>
      <c r="CV45" s="605"/>
      <c r="CW45" s="605"/>
      <c r="CX45" s="605"/>
      <c r="CY45" s="606"/>
      <c r="CZ45" s="589">
        <v>6.6</v>
      </c>
      <c r="DA45" s="607"/>
      <c r="DB45" s="607"/>
      <c r="DC45" s="608"/>
      <c r="DD45" s="592">
        <v>112327</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1332350</v>
      </c>
      <c r="CS46" s="587"/>
      <c r="CT46" s="587"/>
      <c r="CU46" s="587"/>
      <c r="CV46" s="587"/>
      <c r="CW46" s="587"/>
      <c r="CX46" s="587"/>
      <c r="CY46" s="588"/>
      <c r="CZ46" s="589">
        <v>8.9</v>
      </c>
      <c r="DA46" s="590"/>
      <c r="DB46" s="590"/>
      <c r="DC46" s="591"/>
      <c r="DD46" s="592">
        <v>645444</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v>10351</v>
      </c>
      <c r="CS47" s="605"/>
      <c r="CT47" s="605"/>
      <c r="CU47" s="605"/>
      <c r="CV47" s="605"/>
      <c r="CW47" s="605"/>
      <c r="CX47" s="605"/>
      <c r="CY47" s="606"/>
      <c r="CZ47" s="589">
        <v>0.1</v>
      </c>
      <c r="DA47" s="607"/>
      <c r="DB47" s="607"/>
      <c r="DC47" s="608"/>
      <c r="DD47" s="592">
        <v>10351</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341</v>
      </c>
      <c r="CS48" s="587"/>
      <c r="CT48" s="587"/>
      <c r="CU48" s="587"/>
      <c r="CV48" s="587"/>
      <c r="CW48" s="587"/>
      <c r="CX48" s="587"/>
      <c r="CY48" s="588"/>
      <c r="CZ48" s="589" t="s">
        <v>341</v>
      </c>
      <c r="DA48" s="590"/>
      <c r="DB48" s="590"/>
      <c r="DC48" s="591"/>
      <c r="DD48" s="592" t="s">
        <v>341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14902725</v>
      </c>
      <c r="CS49" s="571"/>
      <c r="CT49" s="571"/>
      <c r="CU49" s="571"/>
      <c r="CV49" s="571"/>
      <c r="CW49" s="571"/>
      <c r="CX49" s="571"/>
      <c r="CY49" s="572"/>
      <c r="CZ49" s="573">
        <v>100</v>
      </c>
      <c r="DA49" s="574"/>
      <c r="DB49" s="574"/>
      <c r="DC49" s="575"/>
      <c r="DD49" s="576">
        <v>11199278</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8">
        <v>15674</v>
      </c>
      <c r="R7" s="1099"/>
      <c r="S7" s="1099"/>
      <c r="T7" s="1099"/>
      <c r="U7" s="1099"/>
      <c r="V7" s="1099">
        <v>14851</v>
      </c>
      <c r="W7" s="1099"/>
      <c r="X7" s="1099"/>
      <c r="Y7" s="1099"/>
      <c r="Z7" s="1099"/>
      <c r="AA7" s="1099">
        <v>822</v>
      </c>
      <c r="AB7" s="1099"/>
      <c r="AC7" s="1099"/>
      <c r="AD7" s="1099"/>
      <c r="AE7" s="1100"/>
      <c r="AF7" s="1101">
        <v>711</v>
      </c>
      <c r="AG7" s="1102"/>
      <c r="AH7" s="1102"/>
      <c r="AI7" s="1102"/>
      <c r="AJ7" s="1103"/>
      <c r="AK7" s="1085">
        <v>15</v>
      </c>
      <c r="AL7" s="1086"/>
      <c r="AM7" s="1086"/>
      <c r="AN7" s="1086"/>
      <c r="AO7" s="1086"/>
      <c r="AP7" s="1086">
        <v>20334</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552</v>
      </c>
      <c r="BT7" s="1090"/>
      <c r="BU7" s="1090"/>
      <c r="BV7" s="1090"/>
      <c r="BW7" s="1090"/>
      <c r="BX7" s="1090"/>
      <c r="BY7" s="1090"/>
      <c r="BZ7" s="1090"/>
      <c r="CA7" s="1090"/>
      <c r="CB7" s="1090"/>
      <c r="CC7" s="1090"/>
      <c r="CD7" s="1090"/>
      <c r="CE7" s="1090"/>
      <c r="CF7" s="1090"/>
      <c r="CG7" s="1091"/>
      <c r="CH7" s="1082">
        <v>1</v>
      </c>
      <c r="CI7" s="1083"/>
      <c r="CJ7" s="1083"/>
      <c r="CK7" s="1083"/>
      <c r="CL7" s="1084"/>
      <c r="CM7" s="1082">
        <v>32</v>
      </c>
      <c r="CN7" s="1083"/>
      <c r="CO7" s="1083"/>
      <c r="CP7" s="1083"/>
      <c r="CQ7" s="1084"/>
      <c r="CR7" s="1082">
        <v>10</v>
      </c>
      <c r="CS7" s="1083"/>
      <c r="CT7" s="1083"/>
      <c r="CU7" s="1083"/>
      <c r="CV7" s="1084"/>
      <c r="CW7" s="1082" t="s">
        <v>535</v>
      </c>
      <c r="CX7" s="1083"/>
      <c r="CY7" s="1083"/>
      <c r="CZ7" s="1083"/>
      <c r="DA7" s="1084"/>
      <c r="DB7" s="1082" t="s">
        <v>536</v>
      </c>
      <c r="DC7" s="1083"/>
      <c r="DD7" s="1083"/>
      <c r="DE7" s="1083"/>
      <c r="DF7" s="1084"/>
      <c r="DG7" s="1082" t="s">
        <v>536</v>
      </c>
      <c r="DH7" s="1083"/>
      <c r="DI7" s="1083"/>
      <c r="DJ7" s="1083"/>
      <c r="DK7" s="1084"/>
      <c r="DL7" s="1082" t="s">
        <v>536</v>
      </c>
      <c r="DM7" s="1083"/>
      <c r="DN7" s="1083"/>
      <c r="DO7" s="1083"/>
      <c r="DP7" s="1084"/>
      <c r="DQ7" s="1082" t="s">
        <v>536</v>
      </c>
      <c r="DR7" s="1083"/>
      <c r="DS7" s="1083"/>
      <c r="DT7" s="1083"/>
      <c r="DU7" s="1084"/>
      <c r="DV7" s="1109"/>
      <c r="DW7" s="1110"/>
      <c r="DX7" s="1110"/>
      <c r="DY7" s="1110"/>
      <c r="DZ7" s="1111"/>
      <c r="EA7" s="205"/>
    </row>
    <row r="8" spans="1:131" s="206" customFormat="1" ht="26.25" customHeight="1">
      <c r="A8" s="212">
        <v>2</v>
      </c>
      <c r="B8" s="1031" t="s">
        <v>366</v>
      </c>
      <c r="C8" s="1032"/>
      <c r="D8" s="1032"/>
      <c r="E8" s="1032"/>
      <c r="F8" s="1032"/>
      <c r="G8" s="1032"/>
      <c r="H8" s="1032"/>
      <c r="I8" s="1032"/>
      <c r="J8" s="1032"/>
      <c r="K8" s="1032"/>
      <c r="L8" s="1032"/>
      <c r="M8" s="1032"/>
      <c r="N8" s="1032"/>
      <c r="O8" s="1032"/>
      <c r="P8" s="1033"/>
      <c r="Q8" s="1037">
        <v>76</v>
      </c>
      <c r="R8" s="1038"/>
      <c r="S8" s="1038"/>
      <c r="T8" s="1038"/>
      <c r="U8" s="1038"/>
      <c r="V8" s="1038">
        <v>68</v>
      </c>
      <c r="W8" s="1038"/>
      <c r="X8" s="1038"/>
      <c r="Y8" s="1038"/>
      <c r="Z8" s="1038"/>
      <c r="AA8" s="1038">
        <v>8</v>
      </c>
      <c r="AB8" s="1038"/>
      <c r="AC8" s="1038"/>
      <c r="AD8" s="1038"/>
      <c r="AE8" s="1039"/>
      <c r="AF8" s="1013">
        <v>8</v>
      </c>
      <c r="AG8" s="1014"/>
      <c r="AH8" s="1014"/>
      <c r="AI8" s="1014"/>
      <c r="AJ8" s="1015"/>
      <c r="AK8" s="1080" t="s">
        <v>535</v>
      </c>
      <c r="AL8" s="1081"/>
      <c r="AM8" s="1081"/>
      <c r="AN8" s="1081"/>
      <c r="AO8" s="1081"/>
      <c r="AP8" s="1081" t="s">
        <v>536</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553</v>
      </c>
      <c r="BT8" s="1009"/>
      <c r="BU8" s="1009"/>
      <c r="BV8" s="1009"/>
      <c r="BW8" s="1009"/>
      <c r="BX8" s="1009"/>
      <c r="BY8" s="1009"/>
      <c r="BZ8" s="1009"/>
      <c r="CA8" s="1009"/>
      <c r="CB8" s="1009"/>
      <c r="CC8" s="1009"/>
      <c r="CD8" s="1009"/>
      <c r="CE8" s="1009"/>
      <c r="CF8" s="1009"/>
      <c r="CG8" s="1010"/>
      <c r="CH8" s="983">
        <v>-3</v>
      </c>
      <c r="CI8" s="984"/>
      <c r="CJ8" s="984"/>
      <c r="CK8" s="984"/>
      <c r="CL8" s="985"/>
      <c r="CM8" s="983">
        <v>161</v>
      </c>
      <c r="CN8" s="984"/>
      <c r="CO8" s="984"/>
      <c r="CP8" s="984"/>
      <c r="CQ8" s="985"/>
      <c r="CR8" s="983">
        <v>215</v>
      </c>
      <c r="CS8" s="984"/>
      <c r="CT8" s="984"/>
      <c r="CU8" s="984"/>
      <c r="CV8" s="985"/>
      <c r="CW8" s="983" t="s">
        <v>536</v>
      </c>
      <c r="CX8" s="984"/>
      <c r="CY8" s="984"/>
      <c r="CZ8" s="984"/>
      <c r="DA8" s="985"/>
      <c r="DB8" s="983" t="s">
        <v>535</v>
      </c>
      <c r="DC8" s="984"/>
      <c r="DD8" s="984"/>
      <c r="DE8" s="984"/>
      <c r="DF8" s="985"/>
      <c r="DG8" s="983" t="s">
        <v>535</v>
      </c>
      <c r="DH8" s="984"/>
      <c r="DI8" s="984"/>
      <c r="DJ8" s="984"/>
      <c r="DK8" s="985"/>
      <c r="DL8" s="983" t="s">
        <v>535</v>
      </c>
      <c r="DM8" s="984"/>
      <c r="DN8" s="984"/>
      <c r="DO8" s="984"/>
      <c r="DP8" s="985"/>
      <c r="DQ8" s="983" t="s">
        <v>535</v>
      </c>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367</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368</v>
      </c>
      <c r="B23" s="938" t="s">
        <v>369</v>
      </c>
      <c r="C23" s="939"/>
      <c r="D23" s="939"/>
      <c r="E23" s="939"/>
      <c r="F23" s="939"/>
      <c r="G23" s="939"/>
      <c r="H23" s="939"/>
      <c r="I23" s="939"/>
      <c r="J23" s="939"/>
      <c r="K23" s="939"/>
      <c r="L23" s="939"/>
      <c r="M23" s="939"/>
      <c r="N23" s="939"/>
      <c r="O23" s="939"/>
      <c r="P23" s="940"/>
      <c r="Q23" s="1062">
        <v>15742</v>
      </c>
      <c r="R23" s="1063"/>
      <c r="S23" s="1063"/>
      <c r="T23" s="1063"/>
      <c r="U23" s="1063"/>
      <c r="V23" s="1063">
        <v>14912</v>
      </c>
      <c r="W23" s="1063"/>
      <c r="X23" s="1063"/>
      <c r="Y23" s="1063"/>
      <c r="Z23" s="1063"/>
      <c r="AA23" s="1063">
        <v>830</v>
      </c>
      <c r="AB23" s="1063"/>
      <c r="AC23" s="1063"/>
      <c r="AD23" s="1063"/>
      <c r="AE23" s="1064"/>
      <c r="AF23" s="1065">
        <v>718</v>
      </c>
      <c r="AG23" s="1063"/>
      <c r="AH23" s="1063"/>
      <c r="AI23" s="1063"/>
      <c r="AJ23" s="1066"/>
      <c r="AK23" s="1067"/>
      <c r="AL23" s="1068"/>
      <c r="AM23" s="1068"/>
      <c r="AN23" s="1068"/>
      <c r="AO23" s="1068"/>
      <c r="AP23" s="1063">
        <v>20334</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370</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371</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372</v>
      </c>
      <c r="R26" s="996"/>
      <c r="S26" s="996"/>
      <c r="T26" s="996"/>
      <c r="U26" s="997"/>
      <c r="V26" s="995" t="s">
        <v>373</v>
      </c>
      <c r="W26" s="996"/>
      <c r="X26" s="996"/>
      <c r="Y26" s="996"/>
      <c r="Z26" s="997"/>
      <c r="AA26" s="995" t="s">
        <v>374</v>
      </c>
      <c r="AB26" s="996"/>
      <c r="AC26" s="996"/>
      <c r="AD26" s="996"/>
      <c r="AE26" s="996"/>
      <c r="AF26" s="1053" t="s">
        <v>375</v>
      </c>
      <c r="AG26" s="1002"/>
      <c r="AH26" s="1002"/>
      <c r="AI26" s="1002"/>
      <c r="AJ26" s="1054"/>
      <c r="AK26" s="996" t="s">
        <v>376</v>
      </c>
      <c r="AL26" s="996"/>
      <c r="AM26" s="996"/>
      <c r="AN26" s="996"/>
      <c r="AO26" s="997"/>
      <c r="AP26" s="995" t="s">
        <v>377</v>
      </c>
      <c r="AQ26" s="996"/>
      <c r="AR26" s="996"/>
      <c r="AS26" s="996"/>
      <c r="AT26" s="997"/>
      <c r="AU26" s="995" t="s">
        <v>378</v>
      </c>
      <c r="AV26" s="996"/>
      <c r="AW26" s="996"/>
      <c r="AX26" s="996"/>
      <c r="AY26" s="997"/>
      <c r="AZ26" s="995" t="s">
        <v>379</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380</v>
      </c>
      <c r="C28" s="1045"/>
      <c r="D28" s="1045"/>
      <c r="E28" s="1045"/>
      <c r="F28" s="1045"/>
      <c r="G28" s="1045"/>
      <c r="H28" s="1045"/>
      <c r="I28" s="1045"/>
      <c r="J28" s="1045"/>
      <c r="K28" s="1045"/>
      <c r="L28" s="1045"/>
      <c r="M28" s="1045"/>
      <c r="N28" s="1045"/>
      <c r="O28" s="1045"/>
      <c r="P28" s="1046"/>
      <c r="Q28" s="1047">
        <v>3787</v>
      </c>
      <c r="R28" s="1048"/>
      <c r="S28" s="1048"/>
      <c r="T28" s="1048"/>
      <c r="U28" s="1048"/>
      <c r="V28" s="1048">
        <v>3740</v>
      </c>
      <c r="W28" s="1048"/>
      <c r="X28" s="1048"/>
      <c r="Y28" s="1048"/>
      <c r="Z28" s="1048"/>
      <c r="AA28" s="1048">
        <v>48</v>
      </c>
      <c r="AB28" s="1048"/>
      <c r="AC28" s="1048"/>
      <c r="AD28" s="1048"/>
      <c r="AE28" s="1049"/>
      <c r="AF28" s="1050">
        <v>48</v>
      </c>
      <c r="AG28" s="1048"/>
      <c r="AH28" s="1048"/>
      <c r="AI28" s="1048"/>
      <c r="AJ28" s="1051"/>
      <c r="AK28" s="1052">
        <v>431</v>
      </c>
      <c r="AL28" s="1040"/>
      <c r="AM28" s="1040"/>
      <c r="AN28" s="1040"/>
      <c r="AO28" s="1040"/>
      <c r="AP28" s="1040" t="s">
        <v>536</v>
      </c>
      <c r="AQ28" s="1040"/>
      <c r="AR28" s="1040"/>
      <c r="AS28" s="1040"/>
      <c r="AT28" s="1040"/>
      <c r="AU28" s="1040" t="s">
        <v>536</v>
      </c>
      <c r="AV28" s="1040"/>
      <c r="AW28" s="1040"/>
      <c r="AX28" s="1040"/>
      <c r="AY28" s="1040"/>
      <c r="AZ28" s="1041" t="s">
        <v>536</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381</v>
      </c>
      <c r="C29" s="1032"/>
      <c r="D29" s="1032"/>
      <c r="E29" s="1032"/>
      <c r="F29" s="1032"/>
      <c r="G29" s="1032"/>
      <c r="H29" s="1032"/>
      <c r="I29" s="1032"/>
      <c r="J29" s="1032"/>
      <c r="K29" s="1032"/>
      <c r="L29" s="1032"/>
      <c r="M29" s="1032"/>
      <c r="N29" s="1032"/>
      <c r="O29" s="1032"/>
      <c r="P29" s="1033"/>
      <c r="Q29" s="1037">
        <v>3036</v>
      </c>
      <c r="R29" s="1038"/>
      <c r="S29" s="1038"/>
      <c r="T29" s="1038"/>
      <c r="U29" s="1038"/>
      <c r="V29" s="1038">
        <v>3015</v>
      </c>
      <c r="W29" s="1038"/>
      <c r="X29" s="1038"/>
      <c r="Y29" s="1038"/>
      <c r="Z29" s="1038"/>
      <c r="AA29" s="1038">
        <v>21</v>
      </c>
      <c r="AB29" s="1038"/>
      <c r="AC29" s="1038"/>
      <c r="AD29" s="1038"/>
      <c r="AE29" s="1039"/>
      <c r="AF29" s="1013">
        <v>21</v>
      </c>
      <c r="AG29" s="1014"/>
      <c r="AH29" s="1014"/>
      <c r="AI29" s="1014"/>
      <c r="AJ29" s="1015"/>
      <c r="AK29" s="974">
        <v>458</v>
      </c>
      <c r="AL29" s="965"/>
      <c r="AM29" s="965"/>
      <c r="AN29" s="965"/>
      <c r="AO29" s="965"/>
      <c r="AP29" s="965" t="s">
        <v>536</v>
      </c>
      <c r="AQ29" s="965"/>
      <c r="AR29" s="965"/>
      <c r="AS29" s="965"/>
      <c r="AT29" s="965"/>
      <c r="AU29" s="965" t="s">
        <v>535</v>
      </c>
      <c r="AV29" s="965"/>
      <c r="AW29" s="965"/>
      <c r="AX29" s="965"/>
      <c r="AY29" s="965"/>
      <c r="AZ29" s="1036" t="s">
        <v>535</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382</v>
      </c>
      <c r="C30" s="1032"/>
      <c r="D30" s="1032"/>
      <c r="E30" s="1032"/>
      <c r="F30" s="1032"/>
      <c r="G30" s="1032"/>
      <c r="H30" s="1032"/>
      <c r="I30" s="1032"/>
      <c r="J30" s="1032"/>
      <c r="K30" s="1032"/>
      <c r="L30" s="1032"/>
      <c r="M30" s="1032"/>
      <c r="N30" s="1032"/>
      <c r="O30" s="1032"/>
      <c r="P30" s="1033"/>
      <c r="Q30" s="1037">
        <v>279</v>
      </c>
      <c r="R30" s="1038"/>
      <c r="S30" s="1038"/>
      <c r="T30" s="1038"/>
      <c r="U30" s="1038"/>
      <c r="V30" s="1038">
        <v>272</v>
      </c>
      <c r="W30" s="1038"/>
      <c r="X30" s="1038"/>
      <c r="Y30" s="1038"/>
      <c r="Z30" s="1038"/>
      <c r="AA30" s="1038">
        <v>7</v>
      </c>
      <c r="AB30" s="1038"/>
      <c r="AC30" s="1038"/>
      <c r="AD30" s="1038"/>
      <c r="AE30" s="1039"/>
      <c r="AF30" s="1013">
        <v>7</v>
      </c>
      <c r="AG30" s="1014"/>
      <c r="AH30" s="1014"/>
      <c r="AI30" s="1014"/>
      <c r="AJ30" s="1015"/>
      <c r="AK30" s="974">
        <v>102</v>
      </c>
      <c r="AL30" s="965"/>
      <c r="AM30" s="965"/>
      <c r="AN30" s="965"/>
      <c r="AO30" s="965"/>
      <c r="AP30" s="965" t="s">
        <v>536</v>
      </c>
      <c r="AQ30" s="965"/>
      <c r="AR30" s="965"/>
      <c r="AS30" s="965"/>
      <c r="AT30" s="965"/>
      <c r="AU30" s="965" t="s">
        <v>536</v>
      </c>
      <c r="AV30" s="965"/>
      <c r="AW30" s="965"/>
      <c r="AX30" s="965"/>
      <c r="AY30" s="965"/>
      <c r="AZ30" s="1036" t="s">
        <v>535</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383</v>
      </c>
      <c r="C31" s="1032"/>
      <c r="D31" s="1032"/>
      <c r="E31" s="1032"/>
      <c r="F31" s="1032"/>
      <c r="G31" s="1032"/>
      <c r="H31" s="1032"/>
      <c r="I31" s="1032"/>
      <c r="J31" s="1032"/>
      <c r="K31" s="1032"/>
      <c r="L31" s="1032"/>
      <c r="M31" s="1032"/>
      <c r="N31" s="1032"/>
      <c r="O31" s="1032"/>
      <c r="P31" s="1033"/>
      <c r="Q31" s="1037">
        <v>490</v>
      </c>
      <c r="R31" s="1038"/>
      <c r="S31" s="1038"/>
      <c r="T31" s="1038"/>
      <c r="U31" s="1038"/>
      <c r="V31" s="1038">
        <v>482</v>
      </c>
      <c r="W31" s="1038"/>
      <c r="X31" s="1038"/>
      <c r="Y31" s="1038"/>
      <c r="Z31" s="1038"/>
      <c r="AA31" s="1038">
        <v>8</v>
      </c>
      <c r="AB31" s="1038"/>
      <c r="AC31" s="1038"/>
      <c r="AD31" s="1038"/>
      <c r="AE31" s="1039"/>
      <c r="AF31" s="1013">
        <v>357</v>
      </c>
      <c r="AG31" s="1014"/>
      <c r="AH31" s="1014"/>
      <c r="AI31" s="1014"/>
      <c r="AJ31" s="1015"/>
      <c r="AK31" s="974">
        <v>161</v>
      </c>
      <c r="AL31" s="965"/>
      <c r="AM31" s="965"/>
      <c r="AN31" s="965"/>
      <c r="AO31" s="965"/>
      <c r="AP31" s="965">
        <v>2282</v>
      </c>
      <c r="AQ31" s="965"/>
      <c r="AR31" s="965"/>
      <c r="AS31" s="965"/>
      <c r="AT31" s="965"/>
      <c r="AU31" s="965">
        <v>589</v>
      </c>
      <c r="AV31" s="965"/>
      <c r="AW31" s="965"/>
      <c r="AX31" s="965"/>
      <c r="AY31" s="965"/>
      <c r="AZ31" s="1036" t="s">
        <v>535</v>
      </c>
      <c r="BA31" s="1036"/>
      <c r="BB31" s="1036"/>
      <c r="BC31" s="1036"/>
      <c r="BD31" s="1036"/>
      <c r="BE31" s="1026" t="s">
        <v>384</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385</v>
      </c>
      <c r="C32" s="1032"/>
      <c r="D32" s="1032"/>
      <c r="E32" s="1032"/>
      <c r="F32" s="1032"/>
      <c r="G32" s="1032"/>
      <c r="H32" s="1032"/>
      <c r="I32" s="1032"/>
      <c r="J32" s="1032"/>
      <c r="K32" s="1032"/>
      <c r="L32" s="1032"/>
      <c r="M32" s="1032"/>
      <c r="N32" s="1032"/>
      <c r="O32" s="1032"/>
      <c r="P32" s="1033"/>
      <c r="Q32" s="1037">
        <v>543</v>
      </c>
      <c r="R32" s="1038"/>
      <c r="S32" s="1038"/>
      <c r="T32" s="1038"/>
      <c r="U32" s="1038"/>
      <c r="V32" s="1038">
        <v>595</v>
      </c>
      <c r="W32" s="1038"/>
      <c r="X32" s="1038"/>
      <c r="Y32" s="1038"/>
      <c r="Z32" s="1038"/>
      <c r="AA32" s="1038">
        <v>-52</v>
      </c>
      <c r="AB32" s="1038"/>
      <c r="AC32" s="1038"/>
      <c r="AD32" s="1038"/>
      <c r="AE32" s="1039"/>
      <c r="AF32" s="1013">
        <v>279</v>
      </c>
      <c r="AG32" s="1014"/>
      <c r="AH32" s="1014"/>
      <c r="AI32" s="1014"/>
      <c r="AJ32" s="1015"/>
      <c r="AK32" s="974">
        <v>92</v>
      </c>
      <c r="AL32" s="965"/>
      <c r="AM32" s="965"/>
      <c r="AN32" s="965"/>
      <c r="AO32" s="965"/>
      <c r="AP32" s="965" t="s">
        <v>537</v>
      </c>
      <c r="AQ32" s="965"/>
      <c r="AR32" s="965"/>
      <c r="AS32" s="965"/>
      <c r="AT32" s="965"/>
      <c r="AU32" s="965" t="s">
        <v>535</v>
      </c>
      <c r="AV32" s="965"/>
      <c r="AW32" s="965"/>
      <c r="AX32" s="965"/>
      <c r="AY32" s="965"/>
      <c r="AZ32" s="1036" t="s">
        <v>535</v>
      </c>
      <c r="BA32" s="1036"/>
      <c r="BB32" s="1036"/>
      <c r="BC32" s="1036"/>
      <c r="BD32" s="1036"/>
      <c r="BE32" s="1026" t="s">
        <v>384</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386</v>
      </c>
      <c r="C33" s="1032"/>
      <c r="D33" s="1032"/>
      <c r="E33" s="1032"/>
      <c r="F33" s="1032"/>
      <c r="G33" s="1032"/>
      <c r="H33" s="1032"/>
      <c r="I33" s="1032"/>
      <c r="J33" s="1032"/>
      <c r="K33" s="1032"/>
      <c r="L33" s="1032"/>
      <c r="M33" s="1032"/>
      <c r="N33" s="1032"/>
      <c r="O33" s="1032"/>
      <c r="P33" s="1033"/>
      <c r="Q33" s="1037">
        <v>244</v>
      </c>
      <c r="R33" s="1038"/>
      <c r="S33" s="1038"/>
      <c r="T33" s="1038"/>
      <c r="U33" s="1038"/>
      <c r="V33" s="1038">
        <v>242</v>
      </c>
      <c r="W33" s="1038"/>
      <c r="X33" s="1038"/>
      <c r="Y33" s="1038"/>
      <c r="Z33" s="1038"/>
      <c r="AA33" s="1038">
        <v>2</v>
      </c>
      <c r="AB33" s="1038"/>
      <c r="AC33" s="1038"/>
      <c r="AD33" s="1038"/>
      <c r="AE33" s="1039"/>
      <c r="AF33" s="1013">
        <v>2</v>
      </c>
      <c r="AG33" s="1014"/>
      <c r="AH33" s="1014"/>
      <c r="AI33" s="1014"/>
      <c r="AJ33" s="1015"/>
      <c r="AK33" s="974">
        <v>110</v>
      </c>
      <c r="AL33" s="965"/>
      <c r="AM33" s="965"/>
      <c r="AN33" s="965"/>
      <c r="AO33" s="965"/>
      <c r="AP33" s="965">
        <v>1192</v>
      </c>
      <c r="AQ33" s="965"/>
      <c r="AR33" s="965"/>
      <c r="AS33" s="965"/>
      <c r="AT33" s="965"/>
      <c r="AU33" s="965">
        <v>880</v>
      </c>
      <c r="AV33" s="965"/>
      <c r="AW33" s="965"/>
      <c r="AX33" s="965"/>
      <c r="AY33" s="965"/>
      <c r="AZ33" s="1036" t="s">
        <v>536</v>
      </c>
      <c r="BA33" s="1036"/>
      <c r="BB33" s="1036"/>
      <c r="BC33" s="1036"/>
      <c r="BD33" s="1036"/>
      <c r="BE33" s="1026" t="s">
        <v>387</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388</v>
      </c>
      <c r="C34" s="1032"/>
      <c r="D34" s="1032"/>
      <c r="E34" s="1032"/>
      <c r="F34" s="1032"/>
      <c r="G34" s="1032"/>
      <c r="H34" s="1032"/>
      <c r="I34" s="1032"/>
      <c r="J34" s="1032"/>
      <c r="K34" s="1032"/>
      <c r="L34" s="1032"/>
      <c r="M34" s="1032"/>
      <c r="N34" s="1032"/>
      <c r="O34" s="1032"/>
      <c r="P34" s="1033"/>
      <c r="Q34" s="1037">
        <v>152</v>
      </c>
      <c r="R34" s="1038"/>
      <c r="S34" s="1038"/>
      <c r="T34" s="1038"/>
      <c r="U34" s="1038"/>
      <c r="V34" s="1038">
        <v>150</v>
      </c>
      <c r="W34" s="1038"/>
      <c r="X34" s="1038"/>
      <c r="Y34" s="1038"/>
      <c r="Z34" s="1038"/>
      <c r="AA34" s="1038">
        <v>2</v>
      </c>
      <c r="AB34" s="1038"/>
      <c r="AC34" s="1038"/>
      <c r="AD34" s="1038"/>
      <c r="AE34" s="1039"/>
      <c r="AF34" s="1013">
        <v>2</v>
      </c>
      <c r="AG34" s="1014"/>
      <c r="AH34" s="1014"/>
      <c r="AI34" s="1014"/>
      <c r="AJ34" s="1015"/>
      <c r="AK34" s="974">
        <v>124</v>
      </c>
      <c r="AL34" s="965"/>
      <c r="AM34" s="965"/>
      <c r="AN34" s="965"/>
      <c r="AO34" s="965"/>
      <c r="AP34" s="965">
        <v>1071</v>
      </c>
      <c r="AQ34" s="965"/>
      <c r="AR34" s="965"/>
      <c r="AS34" s="965"/>
      <c r="AT34" s="965"/>
      <c r="AU34" s="965">
        <v>987</v>
      </c>
      <c r="AV34" s="965"/>
      <c r="AW34" s="965"/>
      <c r="AX34" s="965"/>
      <c r="AY34" s="965"/>
      <c r="AZ34" s="1036" t="s">
        <v>535</v>
      </c>
      <c r="BA34" s="1036"/>
      <c r="BB34" s="1036"/>
      <c r="BC34" s="1036"/>
      <c r="BD34" s="1036"/>
      <c r="BE34" s="1026" t="s">
        <v>387</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t="s">
        <v>389</v>
      </c>
      <c r="C35" s="1032"/>
      <c r="D35" s="1032"/>
      <c r="E35" s="1032"/>
      <c r="F35" s="1032"/>
      <c r="G35" s="1032"/>
      <c r="H35" s="1032"/>
      <c r="I35" s="1032"/>
      <c r="J35" s="1032"/>
      <c r="K35" s="1032"/>
      <c r="L35" s="1032"/>
      <c r="M35" s="1032"/>
      <c r="N35" s="1032"/>
      <c r="O35" s="1032"/>
      <c r="P35" s="1033"/>
      <c r="Q35" s="1037">
        <v>135</v>
      </c>
      <c r="R35" s="1038"/>
      <c r="S35" s="1038"/>
      <c r="T35" s="1038"/>
      <c r="U35" s="1038"/>
      <c r="V35" s="1038">
        <v>135</v>
      </c>
      <c r="W35" s="1038"/>
      <c r="X35" s="1038"/>
      <c r="Y35" s="1038"/>
      <c r="Z35" s="1038"/>
      <c r="AA35" s="1038">
        <v>1</v>
      </c>
      <c r="AB35" s="1038"/>
      <c r="AC35" s="1038"/>
      <c r="AD35" s="1038"/>
      <c r="AE35" s="1039"/>
      <c r="AF35" s="1013">
        <v>1</v>
      </c>
      <c r="AG35" s="1014"/>
      <c r="AH35" s="1014"/>
      <c r="AI35" s="1014"/>
      <c r="AJ35" s="1015"/>
      <c r="AK35" s="974">
        <v>24</v>
      </c>
      <c r="AL35" s="965"/>
      <c r="AM35" s="965"/>
      <c r="AN35" s="965"/>
      <c r="AO35" s="965"/>
      <c r="AP35" s="965">
        <v>126</v>
      </c>
      <c r="AQ35" s="965"/>
      <c r="AR35" s="965"/>
      <c r="AS35" s="965"/>
      <c r="AT35" s="965"/>
      <c r="AU35" s="965" t="s">
        <v>536</v>
      </c>
      <c r="AV35" s="965"/>
      <c r="AW35" s="965"/>
      <c r="AX35" s="965"/>
      <c r="AY35" s="965"/>
      <c r="AZ35" s="1036" t="s">
        <v>538</v>
      </c>
      <c r="BA35" s="1036"/>
      <c r="BB35" s="1036"/>
      <c r="BC35" s="1036"/>
      <c r="BD35" s="1036"/>
      <c r="BE35" s="1026" t="s">
        <v>387</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t="s">
        <v>390</v>
      </c>
      <c r="C36" s="1032"/>
      <c r="D36" s="1032"/>
      <c r="E36" s="1032"/>
      <c r="F36" s="1032"/>
      <c r="G36" s="1032"/>
      <c r="H36" s="1032"/>
      <c r="I36" s="1032"/>
      <c r="J36" s="1032"/>
      <c r="K36" s="1032"/>
      <c r="L36" s="1032"/>
      <c r="M36" s="1032"/>
      <c r="N36" s="1032"/>
      <c r="O36" s="1032"/>
      <c r="P36" s="1033"/>
      <c r="Q36" s="1037">
        <v>15</v>
      </c>
      <c r="R36" s="1038"/>
      <c r="S36" s="1038"/>
      <c r="T36" s="1038"/>
      <c r="U36" s="1038"/>
      <c r="V36" s="1038">
        <v>15</v>
      </c>
      <c r="W36" s="1038"/>
      <c r="X36" s="1038"/>
      <c r="Y36" s="1038"/>
      <c r="Z36" s="1038"/>
      <c r="AA36" s="1038">
        <v>0</v>
      </c>
      <c r="AB36" s="1038"/>
      <c r="AC36" s="1038"/>
      <c r="AD36" s="1038"/>
      <c r="AE36" s="1039"/>
      <c r="AF36" s="1013">
        <v>0</v>
      </c>
      <c r="AG36" s="1014"/>
      <c r="AH36" s="1014"/>
      <c r="AI36" s="1014"/>
      <c r="AJ36" s="1015"/>
      <c r="AK36" s="974">
        <v>14</v>
      </c>
      <c r="AL36" s="965"/>
      <c r="AM36" s="965"/>
      <c r="AN36" s="965"/>
      <c r="AO36" s="965"/>
      <c r="AP36" s="965" t="s">
        <v>536</v>
      </c>
      <c r="AQ36" s="965"/>
      <c r="AR36" s="965"/>
      <c r="AS36" s="965"/>
      <c r="AT36" s="965"/>
      <c r="AU36" s="965" t="s">
        <v>535</v>
      </c>
      <c r="AV36" s="965"/>
      <c r="AW36" s="965"/>
      <c r="AX36" s="965"/>
      <c r="AY36" s="965"/>
      <c r="AZ36" s="1036" t="s">
        <v>536</v>
      </c>
      <c r="BA36" s="1036"/>
      <c r="BB36" s="1036"/>
      <c r="BC36" s="1036"/>
      <c r="BD36" s="1036"/>
      <c r="BE36" s="1026" t="s">
        <v>387</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391</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368</v>
      </c>
      <c r="B63" s="938" t="s">
        <v>392</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717</v>
      </c>
      <c r="AG63" s="953"/>
      <c r="AH63" s="953"/>
      <c r="AI63" s="953"/>
      <c r="AJ63" s="1024"/>
      <c r="AK63" s="1025"/>
      <c r="AL63" s="957"/>
      <c r="AM63" s="957"/>
      <c r="AN63" s="957"/>
      <c r="AO63" s="957"/>
      <c r="AP63" s="953">
        <v>4671</v>
      </c>
      <c r="AQ63" s="953"/>
      <c r="AR63" s="953"/>
      <c r="AS63" s="953"/>
      <c r="AT63" s="953"/>
      <c r="AU63" s="953">
        <v>2456</v>
      </c>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394</v>
      </c>
      <c r="B66" s="990"/>
      <c r="C66" s="990"/>
      <c r="D66" s="990"/>
      <c r="E66" s="990"/>
      <c r="F66" s="990"/>
      <c r="G66" s="990"/>
      <c r="H66" s="990"/>
      <c r="I66" s="990"/>
      <c r="J66" s="990"/>
      <c r="K66" s="990"/>
      <c r="L66" s="990"/>
      <c r="M66" s="990"/>
      <c r="N66" s="990"/>
      <c r="O66" s="990"/>
      <c r="P66" s="991"/>
      <c r="Q66" s="995" t="s">
        <v>372</v>
      </c>
      <c r="R66" s="996"/>
      <c r="S66" s="996"/>
      <c r="T66" s="996"/>
      <c r="U66" s="997"/>
      <c r="V66" s="995" t="s">
        <v>373</v>
      </c>
      <c r="W66" s="996"/>
      <c r="X66" s="996"/>
      <c r="Y66" s="996"/>
      <c r="Z66" s="997"/>
      <c r="AA66" s="995" t="s">
        <v>374</v>
      </c>
      <c r="AB66" s="996"/>
      <c r="AC66" s="996"/>
      <c r="AD66" s="996"/>
      <c r="AE66" s="997"/>
      <c r="AF66" s="1001" t="s">
        <v>375</v>
      </c>
      <c r="AG66" s="1002"/>
      <c r="AH66" s="1002"/>
      <c r="AI66" s="1002"/>
      <c r="AJ66" s="1003"/>
      <c r="AK66" s="995" t="s">
        <v>376</v>
      </c>
      <c r="AL66" s="990"/>
      <c r="AM66" s="990"/>
      <c r="AN66" s="990"/>
      <c r="AO66" s="991"/>
      <c r="AP66" s="995" t="s">
        <v>377</v>
      </c>
      <c r="AQ66" s="996"/>
      <c r="AR66" s="996"/>
      <c r="AS66" s="996"/>
      <c r="AT66" s="997"/>
      <c r="AU66" s="995" t="s">
        <v>395</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539</v>
      </c>
      <c r="C68" s="980"/>
      <c r="D68" s="980"/>
      <c r="E68" s="980"/>
      <c r="F68" s="980"/>
      <c r="G68" s="980"/>
      <c r="H68" s="980"/>
      <c r="I68" s="980"/>
      <c r="J68" s="980"/>
      <c r="K68" s="980"/>
      <c r="L68" s="980"/>
      <c r="M68" s="980"/>
      <c r="N68" s="980"/>
      <c r="O68" s="980"/>
      <c r="P68" s="981"/>
      <c r="Q68" s="982">
        <v>41</v>
      </c>
      <c r="R68" s="976"/>
      <c r="S68" s="976"/>
      <c r="T68" s="976"/>
      <c r="U68" s="976"/>
      <c r="V68" s="976">
        <v>39</v>
      </c>
      <c r="W68" s="976"/>
      <c r="X68" s="976"/>
      <c r="Y68" s="976"/>
      <c r="Z68" s="976"/>
      <c r="AA68" s="976">
        <v>1</v>
      </c>
      <c r="AB68" s="976"/>
      <c r="AC68" s="976"/>
      <c r="AD68" s="976"/>
      <c r="AE68" s="976"/>
      <c r="AF68" s="976">
        <v>1</v>
      </c>
      <c r="AG68" s="976"/>
      <c r="AH68" s="976"/>
      <c r="AI68" s="976"/>
      <c r="AJ68" s="976"/>
      <c r="AK68" s="976" t="s">
        <v>554</v>
      </c>
      <c r="AL68" s="976"/>
      <c r="AM68" s="976"/>
      <c r="AN68" s="976"/>
      <c r="AO68" s="976"/>
      <c r="AP68" s="976">
        <v>117</v>
      </c>
      <c r="AQ68" s="976"/>
      <c r="AR68" s="976"/>
      <c r="AS68" s="976"/>
      <c r="AT68" s="976"/>
      <c r="AU68" s="976">
        <v>59</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540</v>
      </c>
      <c r="C69" s="969"/>
      <c r="D69" s="969"/>
      <c r="E69" s="969"/>
      <c r="F69" s="969"/>
      <c r="G69" s="969"/>
      <c r="H69" s="969"/>
      <c r="I69" s="969"/>
      <c r="J69" s="969"/>
      <c r="K69" s="969"/>
      <c r="L69" s="969"/>
      <c r="M69" s="969"/>
      <c r="N69" s="969"/>
      <c r="O69" s="969"/>
      <c r="P69" s="970"/>
      <c r="Q69" s="971">
        <v>191</v>
      </c>
      <c r="R69" s="965"/>
      <c r="S69" s="965"/>
      <c r="T69" s="965"/>
      <c r="U69" s="965"/>
      <c r="V69" s="965">
        <v>182</v>
      </c>
      <c r="W69" s="965"/>
      <c r="X69" s="965"/>
      <c r="Y69" s="965"/>
      <c r="Z69" s="965"/>
      <c r="AA69" s="965">
        <v>9</v>
      </c>
      <c r="AB69" s="965"/>
      <c r="AC69" s="965"/>
      <c r="AD69" s="965"/>
      <c r="AE69" s="965"/>
      <c r="AF69" s="965">
        <v>9</v>
      </c>
      <c r="AG69" s="965"/>
      <c r="AH69" s="965"/>
      <c r="AI69" s="965"/>
      <c r="AJ69" s="965"/>
      <c r="AK69" s="965" t="s">
        <v>555</v>
      </c>
      <c r="AL69" s="965"/>
      <c r="AM69" s="965"/>
      <c r="AN69" s="965"/>
      <c r="AO69" s="965"/>
      <c r="AP69" s="965" t="s">
        <v>555</v>
      </c>
      <c r="AQ69" s="965"/>
      <c r="AR69" s="965"/>
      <c r="AS69" s="965"/>
      <c r="AT69" s="965"/>
      <c r="AU69" s="965" t="s">
        <v>555</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541</v>
      </c>
      <c r="C70" s="969"/>
      <c r="D70" s="969"/>
      <c r="E70" s="969"/>
      <c r="F70" s="969"/>
      <c r="G70" s="969"/>
      <c r="H70" s="969"/>
      <c r="I70" s="969"/>
      <c r="J70" s="969"/>
      <c r="K70" s="969"/>
      <c r="L70" s="969"/>
      <c r="M70" s="969"/>
      <c r="N70" s="969"/>
      <c r="O70" s="969"/>
      <c r="P70" s="970"/>
      <c r="Q70" s="971">
        <v>193752</v>
      </c>
      <c r="R70" s="965"/>
      <c r="S70" s="965"/>
      <c r="T70" s="965"/>
      <c r="U70" s="965"/>
      <c r="V70" s="965">
        <v>186919</v>
      </c>
      <c r="W70" s="965"/>
      <c r="X70" s="965"/>
      <c r="Y70" s="965"/>
      <c r="Z70" s="965"/>
      <c r="AA70" s="965">
        <v>6833</v>
      </c>
      <c r="AB70" s="965"/>
      <c r="AC70" s="965"/>
      <c r="AD70" s="965"/>
      <c r="AE70" s="965"/>
      <c r="AF70" s="965">
        <v>6833</v>
      </c>
      <c r="AG70" s="965"/>
      <c r="AH70" s="965"/>
      <c r="AI70" s="965"/>
      <c r="AJ70" s="965"/>
      <c r="AK70" s="965">
        <v>1270</v>
      </c>
      <c r="AL70" s="965"/>
      <c r="AM70" s="965"/>
      <c r="AN70" s="965"/>
      <c r="AO70" s="965"/>
      <c r="AP70" s="965" t="s">
        <v>555</v>
      </c>
      <c r="AQ70" s="965"/>
      <c r="AR70" s="965"/>
      <c r="AS70" s="965"/>
      <c r="AT70" s="965"/>
      <c r="AU70" s="965" t="s">
        <v>555</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542</v>
      </c>
      <c r="C71" s="969"/>
      <c r="D71" s="969"/>
      <c r="E71" s="969"/>
      <c r="F71" s="969"/>
      <c r="G71" s="969"/>
      <c r="H71" s="969"/>
      <c r="I71" s="969"/>
      <c r="J71" s="969"/>
      <c r="K71" s="969"/>
      <c r="L71" s="969"/>
      <c r="M71" s="969"/>
      <c r="N71" s="969"/>
      <c r="O71" s="969"/>
      <c r="P71" s="970"/>
      <c r="Q71" s="971">
        <v>198</v>
      </c>
      <c r="R71" s="965"/>
      <c r="S71" s="965"/>
      <c r="T71" s="965"/>
      <c r="U71" s="965"/>
      <c r="V71" s="965">
        <v>90</v>
      </c>
      <c r="W71" s="965"/>
      <c r="X71" s="965"/>
      <c r="Y71" s="965"/>
      <c r="Z71" s="965"/>
      <c r="AA71" s="965">
        <v>109</v>
      </c>
      <c r="AB71" s="965"/>
      <c r="AC71" s="965"/>
      <c r="AD71" s="965"/>
      <c r="AE71" s="965"/>
      <c r="AF71" s="965">
        <v>109</v>
      </c>
      <c r="AG71" s="965"/>
      <c r="AH71" s="965"/>
      <c r="AI71" s="965"/>
      <c r="AJ71" s="965"/>
      <c r="AK71" s="965" t="s">
        <v>555</v>
      </c>
      <c r="AL71" s="965"/>
      <c r="AM71" s="965"/>
      <c r="AN71" s="965"/>
      <c r="AO71" s="965"/>
      <c r="AP71" s="965" t="s">
        <v>555</v>
      </c>
      <c r="AQ71" s="965"/>
      <c r="AR71" s="965"/>
      <c r="AS71" s="965"/>
      <c r="AT71" s="965"/>
      <c r="AU71" s="965" t="s">
        <v>555</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543</v>
      </c>
      <c r="C72" s="969"/>
      <c r="D72" s="969"/>
      <c r="E72" s="969"/>
      <c r="F72" s="969"/>
      <c r="G72" s="969"/>
      <c r="H72" s="969"/>
      <c r="I72" s="969"/>
      <c r="J72" s="969"/>
      <c r="K72" s="969"/>
      <c r="L72" s="969"/>
      <c r="M72" s="969"/>
      <c r="N72" s="969"/>
      <c r="O72" s="969"/>
      <c r="P72" s="970"/>
      <c r="Q72" s="971">
        <v>152</v>
      </c>
      <c r="R72" s="965"/>
      <c r="S72" s="965"/>
      <c r="T72" s="965"/>
      <c r="U72" s="965"/>
      <c r="V72" s="965">
        <v>110</v>
      </c>
      <c r="W72" s="965"/>
      <c r="X72" s="965"/>
      <c r="Y72" s="965"/>
      <c r="Z72" s="965"/>
      <c r="AA72" s="965">
        <v>42</v>
      </c>
      <c r="AB72" s="965"/>
      <c r="AC72" s="965"/>
      <c r="AD72" s="965"/>
      <c r="AE72" s="965"/>
      <c r="AF72" s="965">
        <v>0</v>
      </c>
      <c r="AG72" s="965"/>
      <c r="AH72" s="965"/>
      <c r="AI72" s="965"/>
      <c r="AJ72" s="965"/>
      <c r="AK72" s="965">
        <v>24</v>
      </c>
      <c r="AL72" s="965"/>
      <c r="AM72" s="965"/>
      <c r="AN72" s="965"/>
      <c r="AO72" s="965"/>
      <c r="AP72" s="965" t="s">
        <v>555</v>
      </c>
      <c r="AQ72" s="965"/>
      <c r="AR72" s="965"/>
      <c r="AS72" s="965"/>
      <c r="AT72" s="965"/>
      <c r="AU72" s="965" t="s">
        <v>555</v>
      </c>
      <c r="AV72" s="965"/>
      <c r="AW72" s="965"/>
      <c r="AX72" s="965"/>
      <c r="AY72" s="965"/>
      <c r="AZ72" s="966" t="s">
        <v>556</v>
      </c>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544</v>
      </c>
      <c r="C73" s="969"/>
      <c r="D73" s="969"/>
      <c r="E73" s="969"/>
      <c r="F73" s="969"/>
      <c r="G73" s="969"/>
      <c r="H73" s="969"/>
      <c r="I73" s="969"/>
      <c r="J73" s="969"/>
      <c r="K73" s="969"/>
      <c r="L73" s="969"/>
      <c r="M73" s="969"/>
      <c r="N73" s="969"/>
      <c r="O73" s="969"/>
      <c r="P73" s="970"/>
      <c r="Q73" s="971">
        <v>4102</v>
      </c>
      <c r="R73" s="965"/>
      <c r="S73" s="965"/>
      <c r="T73" s="965"/>
      <c r="U73" s="965"/>
      <c r="V73" s="965">
        <v>3445</v>
      </c>
      <c r="W73" s="965"/>
      <c r="X73" s="965"/>
      <c r="Y73" s="965"/>
      <c r="Z73" s="965"/>
      <c r="AA73" s="965">
        <v>657</v>
      </c>
      <c r="AB73" s="965"/>
      <c r="AC73" s="965"/>
      <c r="AD73" s="965"/>
      <c r="AE73" s="965"/>
      <c r="AF73" s="965">
        <v>400</v>
      </c>
      <c r="AG73" s="965"/>
      <c r="AH73" s="965"/>
      <c r="AI73" s="965"/>
      <c r="AJ73" s="965"/>
      <c r="AK73" s="965" t="s">
        <v>555</v>
      </c>
      <c r="AL73" s="965"/>
      <c r="AM73" s="965"/>
      <c r="AN73" s="965"/>
      <c r="AO73" s="965"/>
      <c r="AP73" s="965">
        <v>888</v>
      </c>
      <c r="AQ73" s="965"/>
      <c r="AR73" s="965"/>
      <c r="AS73" s="965"/>
      <c r="AT73" s="965"/>
      <c r="AU73" s="965">
        <v>44</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545</v>
      </c>
      <c r="C74" s="969"/>
      <c r="D74" s="969"/>
      <c r="E74" s="969"/>
      <c r="F74" s="969"/>
      <c r="G74" s="969"/>
      <c r="H74" s="969"/>
      <c r="I74" s="969"/>
      <c r="J74" s="969"/>
      <c r="K74" s="969"/>
      <c r="L74" s="969"/>
      <c r="M74" s="969"/>
      <c r="N74" s="969"/>
      <c r="O74" s="969"/>
      <c r="P74" s="970"/>
      <c r="Q74" s="971">
        <v>3167</v>
      </c>
      <c r="R74" s="965"/>
      <c r="S74" s="965"/>
      <c r="T74" s="965"/>
      <c r="U74" s="965"/>
      <c r="V74" s="965">
        <v>2974</v>
      </c>
      <c r="W74" s="965"/>
      <c r="X74" s="965"/>
      <c r="Y74" s="965"/>
      <c r="Z74" s="965"/>
      <c r="AA74" s="965">
        <v>193</v>
      </c>
      <c r="AB74" s="965"/>
      <c r="AC74" s="965"/>
      <c r="AD74" s="965"/>
      <c r="AE74" s="965"/>
      <c r="AF74" s="965">
        <v>185</v>
      </c>
      <c r="AG74" s="965"/>
      <c r="AH74" s="965"/>
      <c r="AI74" s="965"/>
      <c r="AJ74" s="965"/>
      <c r="AK74" s="965" t="s">
        <v>555</v>
      </c>
      <c r="AL74" s="965"/>
      <c r="AM74" s="965"/>
      <c r="AN74" s="965"/>
      <c r="AO74" s="965"/>
      <c r="AP74" s="965">
        <v>857</v>
      </c>
      <c r="AQ74" s="965"/>
      <c r="AR74" s="965"/>
      <c r="AS74" s="965"/>
      <c r="AT74" s="965"/>
      <c r="AU74" s="965">
        <v>195</v>
      </c>
      <c r="AV74" s="965"/>
      <c r="AW74" s="965"/>
      <c r="AX74" s="965"/>
      <c r="AY74" s="965"/>
      <c r="AZ74" s="966" t="s">
        <v>557</v>
      </c>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546</v>
      </c>
      <c r="C75" s="969"/>
      <c r="D75" s="969"/>
      <c r="E75" s="969"/>
      <c r="F75" s="969"/>
      <c r="G75" s="969"/>
      <c r="H75" s="969"/>
      <c r="I75" s="969"/>
      <c r="J75" s="969"/>
      <c r="K75" s="969"/>
      <c r="L75" s="969"/>
      <c r="M75" s="969"/>
      <c r="N75" s="969"/>
      <c r="O75" s="969"/>
      <c r="P75" s="970"/>
      <c r="Q75" s="972">
        <v>10384</v>
      </c>
      <c r="R75" s="973"/>
      <c r="S75" s="973"/>
      <c r="T75" s="973"/>
      <c r="U75" s="974"/>
      <c r="V75" s="975">
        <v>9930</v>
      </c>
      <c r="W75" s="973"/>
      <c r="X75" s="973"/>
      <c r="Y75" s="973"/>
      <c r="Z75" s="974"/>
      <c r="AA75" s="975">
        <v>453</v>
      </c>
      <c r="AB75" s="973"/>
      <c r="AC75" s="973"/>
      <c r="AD75" s="973"/>
      <c r="AE75" s="974"/>
      <c r="AF75" s="975">
        <v>453</v>
      </c>
      <c r="AG75" s="973"/>
      <c r="AH75" s="973"/>
      <c r="AI75" s="973"/>
      <c r="AJ75" s="974"/>
      <c r="AK75" s="975">
        <v>3600</v>
      </c>
      <c r="AL75" s="973"/>
      <c r="AM75" s="973"/>
      <c r="AN75" s="973"/>
      <c r="AO75" s="974"/>
      <c r="AP75" s="975" t="s">
        <v>555</v>
      </c>
      <c r="AQ75" s="973"/>
      <c r="AR75" s="973"/>
      <c r="AS75" s="973"/>
      <c r="AT75" s="974"/>
      <c r="AU75" s="975" t="s">
        <v>555</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547</v>
      </c>
      <c r="C76" s="969"/>
      <c r="D76" s="969"/>
      <c r="E76" s="969"/>
      <c r="F76" s="969"/>
      <c r="G76" s="969"/>
      <c r="H76" s="969"/>
      <c r="I76" s="969"/>
      <c r="J76" s="969"/>
      <c r="K76" s="969"/>
      <c r="L76" s="969"/>
      <c r="M76" s="969"/>
      <c r="N76" s="969"/>
      <c r="O76" s="969"/>
      <c r="P76" s="970"/>
      <c r="Q76" s="972">
        <v>534</v>
      </c>
      <c r="R76" s="973"/>
      <c r="S76" s="973"/>
      <c r="T76" s="973"/>
      <c r="U76" s="974"/>
      <c r="V76" s="975">
        <v>532</v>
      </c>
      <c r="W76" s="973"/>
      <c r="X76" s="973"/>
      <c r="Y76" s="973"/>
      <c r="Z76" s="974"/>
      <c r="AA76" s="975">
        <v>2</v>
      </c>
      <c r="AB76" s="973"/>
      <c r="AC76" s="973"/>
      <c r="AD76" s="973"/>
      <c r="AE76" s="974"/>
      <c r="AF76" s="975">
        <v>2</v>
      </c>
      <c r="AG76" s="973"/>
      <c r="AH76" s="973"/>
      <c r="AI76" s="973"/>
      <c r="AJ76" s="974"/>
      <c r="AK76" s="975" t="s">
        <v>555</v>
      </c>
      <c r="AL76" s="973"/>
      <c r="AM76" s="973"/>
      <c r="AN76" s="973"/>
      <c r="AO76" s="974"/>
      <c r="AP76" s="975" t="s">
        <v>555</v>
      </c>
      <c r="AQ76" s="973"/>
      <c r="AR76" s="973"/>
      <c r="AS76" s="973"/>
      <c r="AT76" s="974"/>
      <c r="AU76" s="975" t="s">
        <v>554</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548</v>
      </c>
      <c r="C77" s="969"/>
      <c r="D77" s="969"/>
      <c r="E77" s="969"/>
      <c r="F77" s="969"/>
      <c r="G77" s="969"/>
      <c r="H77" s="969"/>
      <c r="I77" s="969"/>
      <c r="J77" s="969"/>
      <c r="K77" s="969"/>
      <c r="L77" s="969"/>
      <c r="M77" s="969"/>
      <c r="N77" s="969"/>
      <c r="O77" s="969"/>
      <c r="P77" s="970"/>
      <c r="Q77" s="972">
        <v>55</v>
      </c>
      <c r="R77" s="973"/>
      <c r="S77" s="973"/>
      <c r="T77" s="973"/>
      <c r="U77" s="974"/>
      <c r="V77" s="975">
        <v>51</v>
      </c>
      <c r="W77" s="973"/>
      <c r="X77" s="973"/>
      <c r="Y77" s="973"/>
      <c r="Z77" s="974"/>
      <c r="AA77" s="975">
        <v>4</v>
      </c>
      <c r="AB77" s="973"/>
      <c r="AC77" s="973"/>
      <c r="AD77" s="973"/>
      <c r="AE77" s="974"/>
      <c r="AF77" s="975">
        <v>4</v>
      </c>
      <c r="AG77" s="973"/>
      <c r="AH77" s="973"/>
      <c r="AI77" s="973"/>
      <c r="AJ77" s="974"/>
      <c r="AK77" s="975" t="s">
        <v>555</v>
      </c>
      <c r="AL77" s="973"/>
      <c r="AM77" s="973"/>
      <c r="AN77" s="973"/>
      <c r="AO77" s="974"/>
      <c r="AP77" s="975" t="s">
        <v>554</v>
      </c>
      <c r="AQ77" s="973"/>
      <c r="AR77" s="973"/>
      <c r="AS77" s="973"/>
      <c r="AT77" s="974"/>
      <c r="AU77" s="975" t="s">
        <v>554</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549</v>
      </c>
      <c r="C78" s="969"/>
      <c r="D78" s="969"/>
      <c r="E78" s="969"/>
      <c r="F78" s="969"/>
      <c r="G78" s="969"/>
      <c r="H78" s="969"/>
      <c r="I78" s="969"/>
      <c r="J78" s="969"/>
      <c r="K78" s="969"/>
      <c r="L78" s="969"/>
      <c r="M78" s="969"/>
      <c r="N78" s="969"/>
      <c r="O78" s="969"/>
      <c r="P78" s="970"/>
      <c r="Q78" s="971">
        <v>18</v>
      </c>
      <c r="R78" s="965"/>
      <c r="S78" s="965"/>
      <c r="T78" s="965"/>
      <c r="U78" s="965"/>
      <c r="V78" s="965">
        <v>15</v>
      </c>
      <c r="W78" s="965"/>
      <c r="X78" s="965"/>
      <c r="Y78" s="965"/>
      <c r="Z78" s="965"/>
      <c r="AA78" s="965">
        <v>3</v>
      </c>
      <c r="AB78" s="965"/>
      <c r="AC78" s="965"/>
      <c r="AD78" s="965"/>
      <c r="AE78" s="965"/>
      <c r="AF78" s="965">
        <v>3</v>
      </c>
      <c r="AG78" s="965"/>
      <c r="AH78" s="965"/>
      <c r="AI78" s="965"/>
      <c r="AJ78" s="965"/>
      <c r="AK78" s="965" t="s">
        <v>555</v>
      </c>
      <c r="AL78" s="965"/>
      <c r="AM78" s="965"/>
      <c r="AN78" s="965"/>
      <c r="AO78" s="965"/>
      <c r="AP78" s="965" t="s">
        <v>554</v>
      </c>
      <c r="AQ78" s="965"/>
      <c r="AR78" s="965"/>
      <c r="AS78" s="965"/>
      <c r="AT78" s="965"/>
      <c r="AU78" s="965" t="s">
        <v>555</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550</v>
      </c>
      <c r="C79" s="969"/>
      <c r="D79" s="969"/>
      <c r="E79" s="969"/>
      <c r="F79" s="969"/>
      <c r="G79" s="969"/>
      <c r="H79" s="969"/>
      <c r="I79" s="969"/>
      <c r="J79" s="969"/>
      <c r="K79" s="969"/>
      <c r="L79" s="969"/>
      <c r="M79" s="969"/>
      <c r="N79" s="969"/>
      <c r="O79" s="969"/>
      <c r="P79" s="970"/>
      <c r="Q79" s="971">
        <v>3</v>
      </c>
      <c r="R79" s="965"/>
      <c r="S79" s="965"/>
      <c r="T79" s="965"/>
      <c r="U79" s="965"/>
      <c r="V79" s="965">
        <v>0</v>
      </c>
      <c r="W79" s="965"/>
      <c r="X79" s="965"/>
      <c r="Y79" s="965"/>
      <c r="Z79" s="965"/>
      <c r="AA79" s="965">
        <v>3</v>
      </c>
      <c r="AB79" s="965"/>
      <c r="AC79" s="965"/>
      <c r="AD79" s="965"/>
      <c r="AE79" s="965"/>
      <c r="AF79" s="965">
        <v>3</v>
      </c>
      <c r="AG79" s="965"/>
      <c r="AH79" s="965"/>
      <c r="AI79" s="965"/>
      <c r="AJ79" s="965"/>
      <c r="AK79" s="965" t="s">
        <v>555</v>
      </c>
      <c r="AL79" s="965"/>
      <c r="AM79" s="965"/>
      <c r="AN79" s="965"/>
      <c r="AO79" s="965"/>
      <c r="AP79" s="965" t="s">
        <v>554</v>
      </c>
      <c r="AQ79" s="965"/>
      <c r="AR79" s="965"/>
      <c r="AS79" s="965"/>
      <c r="AT79" s="965"/>
      <c r="AU79" s="965" t="s">
        <v>554</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t="s">
        <v>551</v>
      </c>
      <c r="C80" s="969"/>
      <c r="D80" s="969"/>
      <c r="E80" s="969"/>
      <c r="F80" s="969"/>
      <c r="G80" s="969"/>
      <c r="H80" s="969"/>
      <c r="I80" s="969"/>
      <c r="J80" s="969"/>
      <c r="K80" s="969"/>
      <c r="L80" s="969"/>
      <c r="M80" s="969"/>
      <c r="N80" s="969"/>
      <c r="O80" s="969"/>
      <c r="P80" s="970"/>
      <c r="Q80" s="971">
        <v>47</v>
      </c>
      <c r="R80" s="965"/>
      <c r="S80" s="965"/>
      <c r="T80" s="965"/>
      <c r="U80" s="965"/>
      <c r="V80" s="965">
        <v>47</v>
      </c>
      <c r="W80" s="965"/>
      <c r="X80" s="965"/>
      <c r="Y80" s="965"/>
      <c r="Z80" s="965"/>
      <c r="AA80" s="965">
        <v>0</v>
      </c>
      <c r="AB80" s="965"/>
      <c r="AC80" s="965"/>
      <c r="AD80" s="965"/>
      <c r="AE80" s="965"/>
      <c r="AF80" s="965">
        <v>0</v>
      </c>
      <c r="AG80" s="965"/>
      <c r="AH80" s="965"/>
      <c r="AI80" s="965"/>
      <c r="AJ80" s="965"/>
      <c r="AK80" s="965" t="s">
        <v>555</v>
      </c>
      <c r="AL80" s="965"/>
      <c r="AM80" s="965"/>
      <c r="AN80" s="965"/>
      <c r="AO80" s="965"/>
      <c r="AP80" s="965" t="s">
        <v>554</v>
      </c>
      <c r="AQ80" s="965"/>
      <c r="AR80" s="965"/>
      <c r="AS80" s="965"/>
      <c r="AT80" s="965"/>
      <c r="AU80" s="965" t="s">
        <v>554</v>
      </c>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368</v>
      </c>
      <c r="B88" s="938" t="s">
        <v>396</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8002</v>
      </c>
      <c r="AG88" s="953"/>
      <c r="AH88" s="953"/>
      <c r="AI88" s="953"/>
      <c r="AJ88" s="953"/>
      <c r="AK88" s="957"/>
      <c r="AL88" s="957"/>
      <c r="AM88" s="957"/>
      <c r="AN88" s="957"/>
      <c r="AO88" s="957"/>
      <c r="AP88" s="953">
        <v>1862</v>
      </c>
      <c r="AQ88" s="953"/>
      <c r="AR88" s="953"/>
      <c r="AS88" s="953"/>
      <c r="AT88" s="953"/>
      <c r="AU88" s="953">
        <v>298</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397</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225</v>
      </c>
      <c r="CS102" s="945"/>
      <c r="CT102" s="945"/>
      <c r="CU102" s="945"/>
      <c r="CV102" s="946"/>
      <c r="CW102" s="944" t="s">
        <v>558</v>
      </c>
      <c r="CX102" s="945"/>
      <c r="CY102" s="945"/>
      <c r="CZ102" s="945"/>
      <c r="DA102" s="946"/>
      <c r="DB102" s="944" t="s">
        <v>558</v>
      </c>
      <c r="DC102" s="945"/>
      <c r="DD102" s="945"/>
      <c r="DE102" s="945"/>
      <c r="DF102" s="946"/>
      <c r="DG102" s="944" t="s">
        <v>558</v>
      </c>
      <c r="DH102" s="945"/>
      <c r="DI102" s="945"/>
      <c r="DJ102" s="945"/>
      <c r="DK102" s="946"/>
      <c r="DL102" s="944" t="s">
        <v>558</v>
      </c>
      <c r="DM102" s="945"/>
      <c r="DN102" s="945"/>
      <c r="DO102" s="945"/>
      <c r="DP102" s="946"/>
      <c r="DQ102" s="944" t="s">
        <v>558</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398</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399</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402</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403</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404</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405</v>
      </c>
      <c r="AB109" s="886"/>
      <c r="AC109" s="886"/>
      <c r="AD109" s="886"/>
      <c r="AE109" s="887"/>
      <c r="AF109" s="888" t="s">
        <v>286</v>
      </c>
      <c r="AG109" s="886"/>
      <c r="AH109" s="886"/>
      <c r="AI109" s="886"/>
      <c r="AJ109" s="887"/>
      <c r="AK109" s="888" t="s">
        <v>285</v>
      </c>
      <c r="AL109" s="886"/>
      <c r="AM109" s="886"/>
      <c r="AN109" s="886"/>
      <c r="AO109" s="887"/>
      <c r="AP109" s="888" t="s">
        <v>406</v>
      </c>
      <c r="AQ109" s="886"/>
      <c r="AR109" s="886"/>
      <c r="AS109" s="886"/>
      <c r="AT109" s="917"/>
      <c r="AU109" s="885" t="s">
        <v>404</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405</v>
      </c>
      <c r="BR109" s="886"/>
      <c r="BS109" s="886"/>
      <c r="BT109" s="886"/>
      <c r="BU109" s="887"/>
      <c r="BV109" s="888" t="s">
        <v>286</v>
      </c>
      <c r="BW109" s="886"/>
      <c r="BX109" s="886"/>
      <c r="BY109" s="886"/>
      <c r="BZ109" s="887"/>
      <c r="CA109" s="888" t="s">
        <v>285</v>
      </c>
      <c r="CB109" s="886"/>
      <c r="CC109" s="886"/>
      <c r="CD109" s="886"/>
      <c r="CE109" s="887"/>
      <c r="CF109" s="926" t="s">
        <v>406</v>
      </c>
      <c r="CG109" s="926"/>
      <c r="CH109" s="926"/>
      <c r="CI109" s="926"/>
      <c r="CJ109" s="926"/>
      <c r="CK109" s="888" t="s">
        <v>407</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405</v>
      </c>
      <c r="DH109" s="886"/>
      <c r="DI109" s="886"/>
      <c r="DJ109" s="886"/>
      <c r="DK109" s="887"/>
      <c r="DL109" s="888" t="s">
        <v>286</v>
      </c>
      <c r="DM109" s="886"/>
      <c r="DN109" s="886"/>
      <c r="DO109" s="886"/>
      <c r="DP109" s="887"/>
      <c r="DQ109" s="888" t="s">
        <v>285</v>
      </c>
      <c r="DR109" s="886"/>
      <c r="DS109" s="886"/>
      <c r="DT109" s="886"/>
      <c r="DU109" s="887"/>
      <c r="DV109" s="888" t="s">
        <v>406</v>
      </c>
      <c r="DW109" s="886"/>
      <c r="DX109" s="886"/>
      <c r="DY109" s="886"/>
      <c r="DZ109" s="917"/>
    </row>
    <row r="110" spans="1:131" s="197" customFormat="1" ht="26.25" customHeight="1">
      <c r="A110" s="755" t="s">
        <v>408</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2968418</v>
      </c>
      <c r="AB110" s="871"/>
      <c r="AC110" s="871"/>
      <c r="AD110" s="871"/>
      <c r="AE110" s="872"/>
      <c r="AF110" s="873">
        <v>2955875</v>
      </c>
      <c r="AG110" s="871"/>
      <c r="AH110" s="871"/>
      <c r="AI110" s="871"/>
      <c r="AJ110" s="872"/>
      <c r="AK110" s="873">
        <v>2733010</v>
      </c>
      <c r="AL110" s="871"/>
      <c r="AM110" s="871"/>
      <c r="AN110" s="871"/>
      <c r="AO110" s="872"/>
      <c r="AP110" s="874">
        <v>32.6</v>
      </c>
      <c r="AQ110" s="875"/>
      <c r="AR110" s="875"/>
      <c r="AS110" s="875"/>
      <c r="AT110" s="876"/>
      <c r="AU110" s="918" t="s">
        <v>61</v>
      </c>
      <c r="AV110" s="919"/>
      <c r="AW110" s="919"/>
      <c r="AX110" s="919"/>
      <c r="AY110" s="920"/>
      <c r="AZ110" s="814" t="s">
        <v>409</v>
      </c>
      <c r="BA110" s="756"/>
      <c r="BB110" s="756"/>
      <c r="BC110" s="756"/>
      <c r="BD110" s="756"/>
      <c r="BE110" s="756"/>
      <c r="BF110" s="756"/>
      <c r="BG110" s="756"/>
      <c r="BH110" s="756"/>
      <c r="BI110" s="756"/>
      <c r="BJ110" s="756"/>
      <c r="BK110" s="756"/>
      <c r="BL110" s="756"/>
      <c r="BM110" s="756"/>
      <c r="BN110" s="756"/>
      <c r="BO110" s="756"/>
      <c r="BP110" s="757"/>
      <c r="BQ110" s="797">
        <v>21642744</v>
      </c>
      <c r="BR110" s="798"/>
      <c r="BS110" s="798"/>
      <c r="BT110" s="798"/>
      <c r="BU110" s="798"/>
      <c r="BV110" s="798">
        <v>21204881</v>
      </c>
      <c r="BW110" s="798"/>
      <c r="BX110" s="798"/>
      <c r="BY110" s="798"/>
      <c r="BZ110" s="798"/>
      <c r="CA110" s="798">
        <v>20334029</v>
      </c>
      <c r="CB110" s="798"/>
      <c r="CC110" s="798"/>
      <c r="CD110" s="798"/>
      <c r="CE110" s="798"/>
      <c r="CF110" s="859">
        <v>242.9</v>
      </c>
      <c r="CG110" s="860"/>
      <c r="CH110" s="860"/>
      <c r="CI110" s="860"/>
      <c r="CJ110" s="860"/>
      <c r="CK110" s="914" t="s">
        <v>410</v>
      </c>
      <c r="CL110" s="862"/>
      <c r="CM110" s="867" t="s">
        <v>411</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412</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413</v>
      </c>
      <c r="BA111" s="766"/>
      <c r="BB111" s="766"/>
      <c r="BC111" s="766"/>
      <c r="BD111" s="766"/>
      <c r="BE111" s="766"/>
      <c r="BF111" s="766"/>
      <c r="BG111" s="766"/>
      <c r="BH111" s="766"/>
      <c r="BI111" s="766"/>
      <c r="BJ111" s="766"/>
      <c r="BK111" s="766"/>
      <c r="BL111" s="766"/>
      <c r="BM111" s="766"/>
      <c r="BN111" s="766"/>
      <c r="BO111" s="766"/>
      <c r="BP111" s="767"/>
      <c r="BQ111" s="768">
        <v>63496</v>
      </c>
      <c r="BR111" s="769"/>
      <c r="BS111" s="769"/>
      <c r="BT111" s="769"/>
      <c r="BU111" s="769"/>
      <c r="BV111" s="769">
        <v>59496</v>
      </c>
      <c r="BW111" s="769"/>
      <c r="BX111" s="769"/>
      <c r="BY111" s="769"/>
      <c r="BZ111" s="769"/>
      <c r="CA111" s="769">
        <v>55419</v>
      </c>
      <c r="CB111" s="769"/>
      <c r="CC111" s="769"/>
      <c r="CD111" s="769"/>
      <c r="CE111" s="769"/>
      <c r="CF111" s="846">
        <v>0.7</v>
      </c>
      <c r="CG111" s="847"/>
      <c r="CH111" s="847"/>
      <c r="CI111" s="847"/>
      <c r="CJ111" s="847"/>
      <c r="CK111" s="915"/>
      <c r="CL111" s="864"/>
      <c r="CM111" s="801" t="s">
        <v>414</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415</v>
      </c>
      <c r="B112" s="901"/>
      <c r="C112" s="766" t="s">
        <v>416</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417</v>
      </c>
      <c r="BA112" s="766"/>
      <c r="BB112" s="766"/>
      <c r="BC112" s="766"/>
      <c r="BD112" s="766"/>
      <c r="BE112" s="766"/>
      <c r="BF112" s="766"/>
      <c r="BG112" s="766"/>
      <c r="BH112" s="766"/>
      <c r="BI112" s="766"/>
      <c r="BJ112" s="766"/>
      <c r="BK112" s="766"/>
      <c r="BL112" s="766"/>
      <c r="BM112" s="766"/>
      <c r="BN112" s="766"/>
      <c r="BO112" s="766"/>
      <c r="BP112" s="767"/>
      <c r="BQ112" s="768">
        <v>2685631</v>
      </c>
      <c r="BR112" s="769"/>
      <c r="BS112" s="769"/>
      <c r="BT112" s="769"/>
      <c r="BU112" s="769"/>
      <c r="BV112" s="769">
        <v>2549791</v>
      </c>
      <c r="BW112" s="769"/>
      <c r="BX112" s="769"/>
      <c r="BY112" s="769"/>
      <c r="BZ112" s="769"/>
      <c r="CA112" s="769">
        <v>2455253</v>
      </c>
      <c r="CB112" s="769"/>
      <c r="CC112" s="769"/>
      <c r="CD112" s="769"/>
      <c r="CE112" s="769"/>
      <c r="CF112" s="846">
        <v>29.3</v>
      </c>
      <c r="CG112" s="847"/>
      <c r="CH112" s="847"/>
      <c r="CI112" s="847"/>
      <c r="CJ112" s="847"/>
      <c r="CK112" s="915"/>
      <c r="CL112" s="864"/>
      <c r="CM112" s="801" t="s">
        <v>418</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419</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273651</v>
      </c>
      <c r="AB113" s="907"/>
      <c r="AC113" s="907"/>
      <c r="AD113" s="907"/>
      <c r="AE113" s="908"/>
      <c r="AF113" s="909">
        <v>246124</v>
      </c>
      <c r="AG113" s="907"/>
      <c r="AH113" s="907"/>
      <c r="AI113" s="907"/>
      <c r="AJ113" s="908"/>
      <c r="AK113" s="909">
        <v>270814</v>
      </c>
      <c r="AL113" s="907"/>
      <c r="AM113" s="907"/>
      <c r="AN113" s="907"/>
      <c r="AO113" s="908"/>
      <c r="AP113" s="910">
        <v>3.2</v>
      </c>
      <c r="AQ113" s="911"/>
      <c r="AR113" s="911"/>
      <c r="AS113" s="911"/>
      <c r="AT113" s="912"/>
      <c r="AU113" s="921"/>
      <c r="AV113" s="922"/>
      <c r="AW113" s="922"/>
      <c r="AX113" s="922"/>
      <c r="AY113" s="923"/>
      <c r="AZ113" s="765" t="s">
        <v>420</v>
      </c>
      <c r="BA113" s="766"/>
      <c r="BB113" s="766"/>
      <c r="BC113" s="766"/>
      <c r="BD113" s="766"/>
      <c r="BE113" s="766"/>
      <c r="BF113" s="766"/>
      <c r="BG113" s="766"/>
      <c r="BH113" s="766"/>
      <c r="BI113" s="766"/>
      <c r="BJ113" s="766"/>
      <c r="BK113" s="766"/>
      <c r="BL113" s="766"/>
      <c r="BM113" s="766"/>
      <c r="BN113" s="766"/>
      <c r="BO113" s="766"/>
      <c r="BP113" s="767"/>
      <c r="BQ113" s="768">
        <v>423147</v>
      </c>
      <c r="BR113" s="769"/>
      <c r="BS113" s="769"/>
      <c r="BT113" s="769"/>
      <c r="BU113" s="769"/>
      <c r="BV113" s="769">
        <v>344892</v>
      </c>
      <c r="BW113" s="769"/>
      <c r="BX113" s="769"/>
      <c r="BY113" s="769"/>
      <c r="BZ113" s="769"/>
      <c r="CA113" s="769">
        <v>298015</v>
      </c>
      <c r="CB113" s="769"/>
      <c r="CC113" s="769"/>
      <c r="CD113" s="769"/>
      <c r="CE113" s="769"/>
      <c r="CF113" s="846">
        <v>3.6</v>
      </c>
      <c r="CG113" s="847"/>
      <c r="CH113" s="847"/>
      <c r="CI113" s="847"/>
      <c r="CJ113" s="847"/>
      <c r="CK113" s="915"/>
      <c r="CL113" s="864"/>
      <c r="CM113" s="801" t="s">
        <v>421</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v>42753</v>
      </c>
      <c r="DH113" s="782"/>
      <c r="DI113" s="782"/>
      <c r="DJ113" s="782"/>
      <c r="DK113" s="783"/>
      <c r="DL113" s="784">
        <v>39680</v>
      </c>
      <c r="DM113" s="782"/>
      <c r="DN113" s="782"/>
      <c r="DO113" s="782"/>
      <c r="DP113" s="783"/>
      <c r="DQ113" s="784">
        <v>36545</v>
      </c>
      <c r="DR113" s="782"/>
      <c r="DS113" s="782"/>
      <c r="DT113" s="782"/>
      <c r="DU113" s="783"/>
      <c r="DV113" s="752">
        <v>0.4</v>
      </c>
      <c r="DW113" s="753"/>
      <c r="DX113" s="753"/>
      <c r="DY113" s="753"/>
      <c r="DZ113" s="754"/>
    </row>
    <row r="114" spans="1:130" s="197" customFormat="1" ht="26.25" customHeight="1">
      <c r="A114" s="902"/>
      <c r="B114" s="903"/>
      <c r="C114" s="766" t="s">
        <v>422</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33299</v>
      </c>
      <c r="AB114" s="782"/>
      <c r="AC114" s="782"/>
      <c r="AD114" s="782"/>
      <c r="AE114" s="783"/>
      <c r="AF114" s="784">
        <v>30406</v>
      </c>
      <c r="AG114" s="782"/>
      <c r="AH114" s="782"/>
      <c r="AI114" s="782"/>
      <c r="AJ114" s="783"/>
      <c r="AK114" s="784">
        <v>27524</v>
      </c>
      <c r="AL114" s="782"/>
      <c r="AM114" s="782"/>
      <c r="AN114" s="782"/>
      <c r="AO114" s="783"/>
      <c r="AP114" s="752">
        <v>0.3</v>
      </c>
      <c r="AQ114" s="753"/>
      <c r="AR114" s="753"/>
      <c r="AS114" s="753"/>
      <c r="AT114" s="754"/>
      <c r="AU114" s="921"/>
      <c r="AV114" s="922"/>
      <c r="AW114" s="922"/>
      <c r="AX114" s="922"/>
      <c r="AY114" s="923"/>
      <c r="AZ114" s="765" t="s">
        <v>423</v>
      </c>
      <c r="BA114" s="766"/>
      <c r="BB114" s="766"/>
      <c r="BC114" s="766"/>
      <c r="BD114" s="766"/>
      <c r="BE114" s="766"/>
      <c r="BF114" s="766"/>
      <c r="BG114" s="766"/>
      <c r="BH114" s="766"/>
      <c r="BI114" s="766"/>
      <c r="BJ114" s="766"/>
      <c r="BK114" s="766"/>
      <c r="BL114" s="766"/>
      <c r="BM114" s="766"/>
      <c r="BN114" s="766"/>
      <c r="BO114" s="766"/>
      <c r="BP114" s="767"/>
      <c r="BQ114" s="768">
        <v>3905020</v>
      </c>
      <c r="BR114" s="769"/>
      <c r="BS114" s="769"/>
      <c r="BT114" s="769"/>
      <c r="BU114" s="769"/>
      <c r="BV114" s="769">
        <v>3902384</v>
      </c>
      <c r="BW114" s="769"/>
      <c r="BX114" s="769"/>
      <c r="BY114" s="769"/>
      <c r="BZ114" s="769"/>
      <c r="CA114" s="769">
        <v>3809016</v>
      </c>
      <c r="CB114" s="769"/>
      <c r="CC114" s="769"/>
      <c r="CD114" s="769"/>
      <c r="CE114" s="769"/>
      <c r="CF114" s="846">
        <v>45.5</v>
      </c>
      <c r="CG114" s="847"/>
      <c r="CH114" s="847"/>
      <c r="CI114" s="847"/>
      <c r="CJ114" s="847"/>
      <c r="CK114" s="915"/>
      <c r="CL114" s="864"/>
      <c r="CM114" s="801" t="s">
        <v>424</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425</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5749</v>
      </c>
      <c r="AB115" s="907"/>
      <c r="AC115" s="907"/>
      <c r="AD115" s="907"/>
      <c r="AE115" s="908"/>
      <c r="AF115" s="909">
        <v>5225</v>
      </c>
      <c r="AG115" s="907"/>
      <c r="AH115" s="907"/>
      <c r="AI115" s="907"/>
      <c r="AJ115" s="908"/>
      <c r="AK115" s="909">
        <v>5225</v>
      </c>
      <c r="AL115" s="907"/>
      <c r="AM115" s="907"/>
      <c r="AN115" s="907"/>
      <c r="AO115" s="908"/>
      <c r="AP115" s="910">
        <v>0.1</v>
      </c>
      <c r="AQ115" s="911"/>
      <c r="AR115" s="911"/>
      <c r="AS115" s="911"/>
      <c r="AT115" s="912"/>
      <c r="AU115" s="921"/>
      <c r="AV115" s="922"/>
      <c r="AW115" s="922"/>
      <c r="AX115" s="922"/>
      <c r="AY115" s="923"/>
      <c r="AZ115" s="765" t="s">
        <v>426</v>
      </c>
      <c r="BA115" s="766"/>
      <c r="BB115" s="766"/>
      <c r="BC115" s="766"/>
      <c r="BD115" s="766"/>
      <c r="BE115" s="766"/>
      <c r="BF115" s="766"/>
      <c r="BG115" s="766"/>
      <c r="BH115" s="766"/>
      <c r="BI115" s="766"/>
      <c r="BJ115" s="766"/>
      <c r="BK115" s="766"/>
      <c r="BL115" s="766"/>
      <c r="BM115" s="766"/>
      <c r="BN115" s="766"/>
      <c r="BO115" s="766"/>
      <c r="BP115" s="767"/>
      <c r="BQ115" s="768">
        <v>565</v>
      </c>
      <c r="BR115" s="769"/>
      <c r="BS115" s="769"/>
      <c r="BT115" s="769"/>
      <c r="BU115" s="769"/>
      <c r="BV115" s="769">
        <v>464</v>
      </c>
      <c r="BW115" s="769"/>
      <c r="BX115" s="769"/>
      <c r="BY115" s="769"/>
      <c r="BZ115" s="769"/>
      <c r="CA115" s="769">
        <v>387</v>
      </c>
      <c r="CB115" s="769"/>
      <c r="CC115" s="769"/>
      <c r="CD115" s="769"/>
      <c r="CE115" s="769"/>
      <c r="CF115" s="846">
        <v>0</v>
      </c>
      <c r="CG115" s="847"/>
      <c r="CH115" s="847"/>
      <c r="CI115" s="847"/>
      <c r="CJ115" s="847"/>
      <c r="CK115" s="915"/>
      <c r="CL115" s="864"/>
      <c r="CM115" s="765" t="s">
        <v>427</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428</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562</v>
      </c>
      <c r="AB116" s="782"/>
      <c r="AC116" s="782"/>
      <c r="AD116" s="782"/>
      <c r="AE116" s="783"/>
      <c r="AF116" s="784">
        <v>414</v>
      </c>
      <c r="AG116" s="782"/>
      <c r="AH116" s="782"/>
      <c r="AI116" s="782"/>
      <c r="AJ116" s="783"/>
      <c r="AK116" s="784">
        <v>230</v>
      </c>
      <c r="AL116" s="782"/>
      <c r="AM116" s="782"/>
      <c r="AN116" s="782"/>
      <c r="AO116" s="783"/>
      <c r="AP116" s="752">
        <v>0</v>
      </c>
      <c r="AQ116" s="753"/>
      <c r="AR116" s="753"/>
      <c r="AS116" s="753"/>
      <c r="AT116" s="754"/>
      <c r="AU116" s="921"/>
      <c r="AV116" s="922"/>
      <c r="AW116" s="922"/>
      <c r="AX116" s="922"/>
      <c r="AY116" s="923"/>
      <c r="AZ116" s="765" t="s">
        <v>429</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430</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112</v>
      </c>
      <c r="DH116" s="782"/>
      <c r="DI116" s="782"/>
      <c r="DJ116" s="782"/>
      <c r="DK116" s="783"/>
      <c r="DL116" s="784" t="s">
        <v>112</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431</v>
      </c>
      <c r="Z117" s="887"/>
      <c r="AA117" s="892">
        <v>3281679</v>
      </c>
      <c r="AB117" s="893"/>
      <c r="AC117" s="893"/>
      <c r="AD117" s="893"/>
      <c r="AE117" s="894"/>
      <c r="AF117" s="896">
        <v>3238044</v>
      </c>
      <c r="AG117" s="893"/>
      <c r="AH117" s="893"/>
      <c r="AI117" s="893"/>
      <c r="AJ117" s="894"/>
      <c r="AK117" s="896">
        <v>3036803</v>
      </c>
      <c r="AL117" s="893"/>
      <c r="AM117" s="893"/>
      <c r="AN117" s="893"/>
      <c r="AO117" s="894"/>
      <c r="AP117" s="897"/>
      <c r="AQ117" s="898"/>
      <c r="AR117" s="898"/>
      <c r="AS117" s="898"/>
      <c r="AT117" s="899"/>
      <c r="AU117" s="921"/>
      <c r="AV117" s="922"/>
      <c r="AW117" s="922"/>
      <c r="AX117" s="922"/>
      <c r="AY117" s="923"/>
      <c r="AZ117" s="843" t="s">
        <v>432</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433</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407</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405</v>
      </c>
      <c r="AB118" s="886"/>
      <c r="AC118" s="886"/>
      <c r="AD118" s="886"/>
      <c r="AE118" s="887"/>
      <c r="AF118" s="888" t="s">
        <v>286</v>
      </c>
      <c r="AG118" s="886"/>
      <c r="AH118" s="886"/>
      <c r="AI118" s="886"/>
      <c r="AJ118" s="887"/>
      <c r="AK118" s="888" t="s">
        <v>285</v>
      </c>
      <c r="AL118" s="886"/>
      <c r="AM118" s="886"/>
      <c r="AN118" s="886"/>
      <c r="AO118" s="887"/>
      <c r="AP118" s="889" t="s">
        <v>406</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434</v>
      </c>
      <c r="BP118" s="836"/>
      <c r="BQ118" s="855">
        <v>28720603</v>
      </c>
      <c r="BR118" s="856"/>
      <c r="BS118" s="856"/>
      <c r="BT118" s="856"/>
      <c r="BU118" s="856"/>
      <c r="BV118" s="856">
        <v>28061908</v>
      </c>
      <c r="BW118" s="856"/>
      <c r="BX118" s="856"/>
      <c r="BY118" s="856"/>
      <c r="BZ118" s="856"/>
      <c r="CA118" s="856">
        <v>26952119</v>
      </c>
      <c r="CB118" s="856"/>
      <c r="CC118" s="856"/>
      <c r="CD118" s="856"/>
      <c r="CE118" s="856"/>
      <c r="CF118" s="741"/>
      <c r="CG118" s="742"/>
      <c r="CH118" s="742"/>
      <c r="CI118" s="742"/>
      <c r="CJ118" s="839"/>
      <c r="CK118" s="915"/>
      <c r="CL118" s="864"/>
      <c r="CM118" s="801" t="s">
        <v>435</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410</v>
      </c>
      <c r="B119" s="862"/>
      <c r="C119" s="867" t="s">
        <v>411</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436</v>
      </c>
      <c r="AV119" s="878"/>
      <c r="AW119" s="878"/>
      <c r="AX119" s="878"/>
      <c r="AY119" s="879"/>
      <c r="AZ119" s="814" t="s">
        <v>437</v>
      </c>
      <c r="BA119" s="756"/>
      <c r="BB119" s="756"/>
      <c r="BC119" s="756"/>
      <c r="BD119" s="756"/>
      <c r="BE119" s="756"/>
      <c r="BF119" s="756"/>
      <c r="BG119" s="756"/>
      <c r="BH119" s="756"/>
      <c r="BI119" s="756"/>
      <c r="BJ119" s="756"/>
      <c r="BK119" s="756"/>
      <c r="BL119" s="756"/>
      <c r="BM119" s="756"/>
      <c r="BN119" s="756"/>
      <c r="BO119" s="756"/>
      <c r="BP119" s="757"/>
      <c r="BQ119" s="797">
        <v>5699217</v>
      </c>
      <c r="BR119" s="798"/>
      <c r="BS119" s="798"/>
      <c r="BT119" s="798"/>
      <c r="BU119" s="798"/>
      <c r="BV119" s="798">
        <v>6215283</v>
      </c>
      <c r="BW119" s="798"/>
      <c r="BX119" s="798"/>
      <c r="BY119" s="798"/>
      <c r="BZ119" s="798"/>
      <c r="CA119" s="798">
        <v>6743748</v>
      </c>
      <c r="CB119" s="798"/>
      <c r="CC119" s="798"/>
      <c r="CD119" s="798"/>
      <c r="CE119" s="798"/>
      <c r="CF119" s="859">
        <v>80.5</v>
      </c>
      <c r="CG119" s="860"/>
      <c r="CH119" s="860"/>
      <c r="CI119" s="860"/>
      <c r="CJ119" s="860"/>
      <c r="CK119" s="916"/>
      <c r="CL119" s="866"/>
      <c r="CM119" s="823" t="s">
        <v>438</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20743</v>
      </c>
      <c r="DH119" s="715"/>
      <c r="DI119" s="715"/>
      <c r="DJ119" s="715"/>
      <c r="DK119" s="716"/>
      <c r="DL119" s="717">
        <v>19816</v>
      </c>
      <c r="DM119" s="715"/>
      <c r="DN119" s="715"/>
      <c r="DO119" s="715"/>
      <c r="DP119" s="716"/>
      <c r="DQ119" s="717">
        <v>18874</v>
      </c>
      <c r="DR119" s="715"/>
      <c r="DS119" s="715"/>
      <c r="DT119" s="715"/>
      <c r="DU119" s="716"/>
      <c r="DV119" s="805">
        <v>0.2</v>
      </c>
      <c r="DW119" s="806"/>
      <c r="DX119" s="806"/>
      <c r="DY119" s="806"/>
      <c r="DZ119" s="807"/>
    </row>
    <row r="120" spans="1:130" s="197" customFormat="1" ht="26.25" customHeight="1">
      <c r="A120" s="863"/>
      <c r="B120" s="864"/>
      <c r="C120" s="801" t="s">
        <v>414</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439</v>
      </c>
      <c r="BA120" s="766"/>
      <c r="BB120" s="766"/>
      <c r="BC120" s="766"/>
      <c r="BD120" s="766"/>
      <c r="BE120" s="766"/>
      <c r="BF120" s="766"/>
      <c r="BG120" s="766"/>
      <c r="BH120" s="766"/>
      <c r="BI120" s="766"/>
      <c r="BJ120" s="766"/>
      <c r="BK120" s="766"/>
      <c r="BL120" s="766"/>
      <c r="BM120" s="766"/>
      <c r="BN120" s="766"/>
      <c r="BO120" s="766"/>
      <c r="BP120" s="767"/>
      <c r="BQ120" s="768">
        <v>253393</v>
      </c>
      <c r="BR120" s="769"/>
      <c r="BS120" s="769"/>
      <c r="BT120" s="769"/>
      <c r="BU120" s="769"/>
      <c r="BV120" s="769">
        <v>215875</v>
      </c>
      <c r="BW120" s="769"/>
      <c r="BX120" s="769"/>
      <c r="BY120" s="769"/>
      <c r="BZ120" s="769"/>
      <c r="CA120" s="769">
        <v>183732</v>
      </c>
      <c r="CB120" s="769"/>
      <c r="CC120" s="769"/>
      <c r="CD120" s="769"/>
      <c r="CE120" s="769"/>
      <c r="CF120" s="846">
        <v>2.2000000000000002</v>
      </c>
      <c r="CG120" s="847"/>
      <c r="CH120" s="847"/>
      <c r="CI120" s="847"/>
      <c r="CJ120" s="847"/>
      <c r="CK120" s="848" t="s">
        <v>440</v>
      </c>
      <c r="CL120" s="808"/>
      <c r="CM120" s="808"/>
      <c r="CN120" s="808"/>
      <c r="CO120" s="809"/>
      <c r="CP120" s="852" t="s">
        <v>388</v>
      </c>
      <c r="CQ120" s="853"/>
      <c r="CR120" s="853"/>
      <c r="CS120" s="853"/>
      <c r="CT120" s="853"/>
      <c r="CU120" s="853"/>
      <c r="CV120" s="853"/>
      <c r="CW120" s="853"/>
      <c r="CX120" s="853"/>
      <c r="CY120" s="853"/>
      <c r="CZ120" s="853"/>
      <c r="DA120" s="853"/>
      <c r="DB120" s="853"/>
      <c r="DC120" s="853"/>
      <c r="DD120" s="853"/>
      <c r="DE120" s="853"/>
      <c r="DF120" s="854"/>
      <c r="DG120" s="797">
        <v>1175494</v>
      </c>
      <c r="DH120" s="798"/>
      <c r="DI120" s="798"/>
      <c r="DJ120" s="798"/>
      <c r="DK120" s="798"/>
      <c r="DL120" s="798">
        <v>1071840</v>
      </c>
      <c r="DM120" s="798"/>
      <c r="DN120" s="798"/>
      <c r="DO120" s="798"/>
      <c r="DP120" s="798"/>
      <c r="DQ120" s="798">
        <v>986643</v>
      </c>
      <c r="DR120" s="798"/>
      <c r="DS120" s="798"/>
      <c r="DT120" s="798"/>
      <c r="DU120" s="798"/>
      <c r="DV120" s="799">
        <v>11.8</v>
      </c>
      <c r="DW120" s="799"/>
      <c r="DX120" s="799"/>
      <c r="DY120" s="799"/>
      <c r="DZ120" s="800"/>
    </row>
    <row r="121" spans="1:130" s="197" customFormat="1" ht="26.25" customHeight="1">
      <c r="A121" s="863"/>
      <c r="B121" s="864"/>
      <c r="C121" s="840" t="s">
        <v>441</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3926</v>
      </c>
      <c r="AB121" s="782"/>
      <c r="AC121" s="782"/>
      <c r="AD121" s="782"/>
      <c r="AE121" s="783"/>
      <c r="AF121" s="784">
        <v>3926</v>
      </c>
      <c r="AG121" s="782"/>
      <c r="AH121" s="782"/>
      <c r="AI121" s="782"/>
      <c r="AJ121" s="783"/>
      <c r="AK121" s="784">
        <v>3926</v>
      </c>
      <c r="AL121" s="782"/>
      <c r="AM121" s="782"/>
      <c r="AN121" s="782"/>
      <c r="AO121" s="783"/>
      <c r="AP121" s="752">
        <v>0</v>
      </c>
      <c r="AQ121" s="753"/>
      <c r="AR121" s="753"/>
      <c r="AS121" s="753"/>
      <c r="AT121" s="754"/>
      <c r="AU121" s="880"/>
      <c r="AV121" s="881"/>
      <c r="AW121" s="881"/>
      <c r="AX121" s="881"/>
      <c r="AY121" s="882"/>
      <c r="AZ121" s="843" t="s">
        <v>442</v>
      </c>
      <c r="BA121" s="844"/>
      <c r="BB121" s="844"/>
      <c r="BC121" s="844"/>
      <c r="BD121" s="844"/>
      <c r="BE121" s="844"/>
      <c r="BF121" s="844"/>
      <c r="BG121" s="844"/>
      <c r="BH121" s="844"/>
      <c r="BI121" s="844"/>
      <c r="BJ121" s="844"/>
      <c r="BK121" s="844"/>
      <c r="BL121" s="844"/>
      <c r="BM121" s="844"/>
      <c r="BN121" s="844"/>
      <c r="BO121" s="844"/>
      <c r="BP121" s="845"/>
      <c r="BQ121" s="855">
        <v>18832670</v>
      </c>
      <c r="BR121" s="856"/>
      <c r="BS121" s="856"/>
      <c r="BT121" s="856"/>
      <c r="BU121" s="856"/>
      <c r="BV121" s="856">
        <v>18773063</v>
      </c>
      <c r="BW121" s="856"/>
      <c r="BX121" s="856"/>
      <c r="BY121" s="856"/>
      <c r="BZ121" s="856"/>
      <c r="CA121" s="856">
        <v>18107230</v>
      </c>
      <c r="CB121" s="856"/>
      <c r="CC121" s="856"/>
      <c r="CD121" s="856"/>
      <c r="CE121" s="856"/>
      <c r="CF121" s="857">
        <v>216.3</v>
      </c>
      <c r="CG121" s="858"/>
      <c r="CH121" s="858"/>
      <c r="CI121" s="858"/>
      <c r="CJ121" s="858"/>
      <c r="CK121" s="849"/>
      <c r="CL121" s="810"/>
      <c r="CM121" s="810"/>
      <c r="CN121" s="810"/>
      <c r="CO121" s="811"/>
      <c r="CP121" s="826" t="s">
        <v>386</v>
      </c>
      <c r="CQ121" s="827"/>
      <c r="CR121" s="827"/>
      <c r="CS121" s="827"/>
      <c r="CT121" s="827"/>
      <c r="CU121" s="827"/>
      <c r="CV121" s="827"/>
      <c r="CW121" s="827"/>
      <c r="CX121" s="827"/>
      <c r="CY121" s="827"/>
      <c r="CZ121" s="827"/>
      <c r="DA121" s="827"/>
      <c r="DB121" s="827"/>
      <c r="DC121" s="827"/>
      <c r="DD121" s="827"/>
      <c r="DE121" s="827"/>
      <c r="DF121" s="828"/>
      <c r="DG121" s="768">
        <v>953540</v>
      </c>
      <c r="DH121" s="769"/>
      <c r="DI121" s="769"/>
      <c r="DJ121" s="769"/>
      <c r="DK121" s="769"/>
      <c r="DL121" s="769">
        <v>902576</v>
      </c>
      <c r="DM121" s="769"/>
      <c r="DN121" s="769"/>
      <c r="DO121" s="769"/>
      <c r="DP121" s="769"/>
      <c r="DQ121" s="769">
        <v>879771</v>
      </c>
      <c r="DR121" s="769"/>
      <c r="DS121" s="769"/>
      <c r="DT121" s="769"/>
      <c r="DU121" s="769"/>
      <c r="DV121" s="821">
        <v>10.5</v>
      </c>
      <c r="DW121" s="821"/>
      <c r="DX121" s="821"/>
      <c r="DY121" s="821"/>
      <c r="DZ121" s="822"/>
    </row>
    <row r="122" spans="1:130" s="197" customFormat="1" ht="26.25" customHeight="1">
      <c r="A122" s="863"/>
      <c r="B122" s="864"/>
      <c r="C122" s="801" t="s">
        <v>424</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443</v>
      </c>
      <c r="BP122" s="836"/>
      <c r="BQ122" s="837">
        <v>24785280</v>
      </c>
      <c r="BR122" s="838"/>
      <c r="BS122" s="838"/>
      <c r="BT122" s="838"/>
      <c r="BU122" s="838"/>
      <c r="BV122" s="838">
        <v>25204221</v>
      </c>
      <c r="BW122" s="838"/>
      <c r="BX122" s="838"/>
      <c r="BY122" s="838"/>
      <c r="BZ122" s="838"/>
      <c r="CA122" s="838">
        <v>25034710</v>
      </c>
      <c r="CB122" s="838"/>
      <c r="CC122" s="838"/>
      <c r="CD122" s="838"/>
      <c r="CE122" s="838"/>
      <c r="CF122" s="741"/>
      <c r="CG122" s="742"/>
      <c r="CH122" s="742"/>
      <c r="CI122" s="742"/>
      <c r="CJ122" s="839"/>
      <c r="CK122" s="849"/>
      <c r="CL122" s="810"/>
      <c r="CM122" s="810"/>
      <c r="CN122" s="810"/>
      <c r="CO122" s="811"/>
      <c r="CP122" s="826" t="s">
        <v>383</v>
      </c>
      <c r="CQ122" s="827"/>
      <c r="CR122" s="827"/>
      <c r="CS122" s="827"/>
      <c r="CT122" s="827"/>
      <c r="CU122" s="827"/>
      <c r="CV122" s="827"/>
      <c r="CW122" s="827"/>
      <c r="CX122" s="827"/>
      <c r="CY122" s="827"/>
      <c r="CZ122" s="827"/>
      <c r="DA122" s="827"/>
      <c r="DB122" s="827"/>
      <c r="DC122" s="827"/>
      <c r="DD122" s="827"/>
      <c r="DE122" s="827"/>
      <c r="DF122" s="828"/>
      <c r="DG122" s="768">
        <v>556597</v>
      </c>
      <c r="DH122" s="769"/>
      <c r="DI122" s="769"/>
      <c r="DJ122" s="769"/>
      <c r="DK122" s="769"/>
      <c r="DL122" s="769">
        <v>575375</v>
      </c>
      <c r="DM122" s="769"/>
      <c r="DN122" s="769"/>
      <c r="DO122" s="769"/>
      <c r="DP122" s="769"/>
      <c r="DQ122" s="769">
        <v>588839</v>
      </c>
      <c r="DR122" s="769"/>
      <c r="DS122" s="769"/>
      <c r="DT122" s="769"/>
      <c r="DU122" s="769"/>
      <c r="DV122" s="821">
        <v>7</v>
      </c>
      <c r="DW122" s="821"/>
      <c r="DX122" s="821"/>
      <c r="DY122" s="821"/>
      <c r="DZ122" s="822"/>
    </row>
    <row r="123" spans="1:130" s="197" customFormat="1" ht="26.25" customHeight="1" thickBot="1">
      <c r="A123" s="863"/>
      <c r="B123" s="864"/>
      <c r="C123" s="801" t="s">
        <v>430</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444</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45.7</v>
      </c>
      <c r="BR123" s="830"/>
      <c r="BS123" s="830"/>
      <c r="BT123" s="830"/>
      <c r="BU123" s="830"/>
      <c r="BV123" s="830">
        <v>34.1</v>
      </c>
      <c r="BW123" s="830"/>
      <c r="BX123" s="830"/>
      <c r="BY123" s="830"/>
      <c r="BZ123" s="830"/>
      <c r="CA123" s="830">
        <v>22.9</v>
      </c>
      <c r="CB123" s="830"/>
      <c r="CC123" s="830"/>
      <c r="CD123" s="830"/>
      <c r="CE123" s="830"/>
      <c r="CF123" s="728"/>
      <c r="CG123" s="729"/>
      <c r="CH123" s="729"/>
      <c r="CI123" s="729"/>
      <c r="CJ123" s="831"/>
      <c r="CK123" s="849"/>
      <c r="CL123" s="810"/>
      <c r="CM123" s="810"/>
      <c r="CN123" s="810"/>
      <c r="CO123" s="811"/>
      <c r="CP123" s="826" t="s">
        <v>389</v>
      </c>
      <c r="CQ123" s="827"/>
      <c r="CR123" s="827"/>
      <c r="CS123" s="827"/>
      <c r="CT123" s="827"/>
      <c r="CU123" s="827"/>
      <c r="CV123" s="827"/>
      <c r="CW123" s="827"/>
      <c r="CX123" s="827"/>
      <c r="CY123" s="827"/>
      <c r="CZ123" s="827"/>
      <c r="DA123" s="827"/>
      <c r="DB123" s="827"/>
      <c r="DC123" s="827"/>
      <c r="DD123" s="827"/>
      <c r="DE123" s="827"/>
      <c r="DF123" s="828"/>
      <c r="DG123" s="781" t="s">
        <v>112</v>
      </c>
      <c r="DH123" s="782"/>
      <c r="DI123" s="782"/>
      <c r="DJ123" s="782"/>
      <c r="DK123" s="783"/>
      <c r="DL123" s="784" t="s">
        <v>112</v>
      </c>
      <c r="DM123" s="782"/>
      <c r="DN123" s="782"/>
      <c r="DO123" s="782"/>
      <c r="DP123" s="783"/>
      <c r="DQ123" s="784" t="s">
        <v>112</v>
      </c>
      <c r="DR123" s="782"/>
      <c r="DS123" s="782"/>
      <c r="DT123" s="782"/>
      <c r="DU123" s="783"/>
      <c r="DV123" s="752" t="s">
        <v>112</v>
      </c>
      <c r="DW123" s="753"/>
      <c r="DX123" s="753"/>
      <c r="DY123" s="753"/>
      <c r="DZ123" s="754"/>
    </row>
    <row r="124" spans="1:130" s="197" customFormat="1" ht="26.25" customHeight="1">
      <c r="A124" s="863"/>
      <c r="B124" s="864"/>
      <c r="C124" s="801" t="s">
        <v>433</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445</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c r="A125" s="863"/>
      <c r="B125" s="864"/>
      <c r="C125" s="801" t="s">
        <v>435</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446</v>
      </c>
      <c r="CL125" s="808"/>
      <c r="CM125" s="808"/>
      <c r="CN125" s="808"/>
      <c r="CO125" s="809"/>
      <c r="CP125" s="814" t="s">
        <v>447</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438</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1823</v>
      </c>
      <c r="AB126" s="782"/>
      <c r="AC126" s="782"/>
      <c r="AD126" s="782"/>
      <c r="AE126" s="783"/>
      <c r="AF126" s="784">
        <v>1299</v>
      </c>
      <c r="AG126" s="782"/>
      <c r="AH126" s="782"/>
      <c r="AI126" s="782"/>
      <c r="AJ126" s="783"/>
      <c r="AK126" s="784">
        <v>1299</v>
      </c>
      <c r="AL126" s="782"/>
      <c r="AM126" s="782"/>
      <c r="AN126" s="782"/>
      <c r="AO126" s="783"/>
      <c r="AP126" s="752">
        <v>0</v>
      </c>
      <c r="AQ126" s="753"/>
      <c r="AR126" s="753"/>
      <c r="AS126" s="753"/>
      <c r="AT126" s="754"/>
      <c r="AU126" s="233"/>
      <c r="AV126" s="233"/>
      <c r="AW126" s="233"/>
      <c r="AX126" s="804" t="s">
        <v>448</v>
      </c>
      <c r="AY126" s="762"/>
      <c r="AZ126" s="762"/>
      <c r="BA126" s="762"/>
      <c r="BB126" s="762"/>
      <c r="BC126" s="762"/>
      <c r="BD126" s="762"/>
      <c r="BE126" s="763"/>
      <c r="BF126" s="761" t="s">
        <v>449</v>
      </c>
      <c r="BG126" s="762"/>
      <c r="BH126" s="762"/>
      <c r="BI126" s="762"/>
      <c r="BJ126" s="762"/>
      <c r="BK126" s="762"/>
      <c r="BL126" s="763"/>
      <c r="BM126" s="761" t="s">
        <v>450</v>
      </c>
      <c r="BN126" s="762"/>
      <c r="BO126" s="762"/>
      <c r="BP126" s="762"/>
      <c r="BQ126" s="762"/>
      <c r="BR126" s="762"/>
      <c r="BS126" s="763"/>
      <c r="BT126" s="761" t="s">
        <v>451</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452</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453</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112</v>
      </c>
      <c r="AB127" s="782"/>
      <c r="AC127" s="782"/>
      <c r="AD127" s="782"/>
      <c r="AE127" s="783"/>
      <c r="AF127" s="784" t="s">
        <v>112</v>
      </c>
      <c r="AG127" s="782"/>
      <c r="AH127" s="782"/>
      <c r="AI127" s="782"/>
      <c r="AJ127" s="783"/>
      <c r="AK127" s="784" t="s">
        <v>112</v>
      </c>
      <c r="AL127" s="782"/>
      <c r="AM127" s="782"/>
      <c r="AN127" s="782"/>
      <c r="AO127" s="783"/>
      <c r="AP127" s="752" t="s">
        <v>112</v>
      </c>
      <c r="AQ127" s="753"/>
      <c r="AR127" s="753"/>
      <c r="AS127" s="753"/>
      <c r="AT127" s="754"/>
      <c r="AU127" s="233"/>
      <c r="AV127" s="233"/>
      <c r="AW127" s="233"/>
      <c r="AX127" s="755" t="s">
        <v>454</v>
      </c>
      <c r="AY127" s="756"/>
      <c r="AZ127" s="756"/>
      <c r="BA127" s="756"/>
      <c r="BB127" s="756"/>
      <c r="BC127" s="756"/>
      <c r="BD127" s="756"/>
      <c r="BE127" s="757"/>
      <c r="BF127" s="758" t="s">
        <v>112</v>
      </c>
      <c r="BG127" s="759"/>
      <c r="BH127" s="759"/>
      <c r="BI127" s="759"/>
      <c r="BJ127" s="759"/>
      <c r="BK127" s="759"/>
      <c r="BL127" s="760"/>
      <c r="BM127" s="758">
        <v>13.24</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455</v>
      </c>
      <c r="CQ127" s="750"/>
      <c r="CR127" s="750"/>
      <c r="CS127" s="750"/>
      <c r="CT127" s="750"/>
      <c r="CU127" s="750"/>
      <c r="CV127" s="750"/>
      <c r="CW127" s="750"/>
      <c r="CX127" s="750"/>
      <c r="CY127" s="750"/>
      <c r="CZ127" s="750"/>
      <c r="DA127" s="750"/>
      <c r="DB127" s="750"/>
      <c r="DC127" s="750"/>
      <c r="DD127" s="750"/>
      <c r="DE127" s="750"/>
      <c r="DF127" s="751"/>
      <c r="DG127" s="817">
        <v>565</v>
      </c>
      <c r="DH127" s="818"/>
      <c r="DI127" s="818"/>
      <c r="DJ127" s="818"/>
      <c r="DK127" s="818"/>
      <c r="DL127" s="818">
        <v>464</v>
      </c>
      <c r="DM127" s="818"/>
      <c r="DN127" s="818"/>
      <c r="DO127" s="818"/>
      <c r="DP127" s="818"/>
      <c r="DQ127" s="818">
        <v>387</v>
      </c>
      <c r="DR127" s="818"/>
      <c r="DS127" s="818"/>
      <c r="DT127" s="818"/>
      <c r="DU127" s="818"/>
      <c r="DV127" s="819">
        <v>0</v>
      </c>
      <c r="DW127" s="819"/>
      <c r="DX127" s="819"/>
      <c r="DY127" s="819"/>
      <c r="DZ127" s="820"/>
    </row>
    <row r="128" spans="1:130" s="197" customFormat="1" ht="26.25" customHeight="1">
      <c r="A128" s="793" t="s">
        <v>456</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457</v>
      </c>
      <c r="X128" s="795"/>
      <c r="Y128" s="795"/>
      <c r="Z128" s="796"/>
      <c r="AA128" s="721">
        <v>43462</v>
      </c>
      <c r="AB128" s="722"/>
      <c r="AC128" s="722"/>
      <c r="AD128" s="722"/>
      <c r="AE128" s="723"/>
      <c r="AF128" s="724">
        <v>42637</v>
      </c>
      <c r="AG128" s="722"/>
      <c r="AH128" s="722"/>
      <c r="AI128" s="722"/>
      <c r="AJ128" s="723"/>
      <c r="AK128" s="724">
        <v>35837</v>
      </c>
      <c r="AL128" s="722"/>
      <c r="AM128" s="722"/>
      <c r="AN128" s="722"/>
      <c r="AO128" s="723"/>
      <c r="AP128" s="725"/>
      <c r="AQ128" s="726"/>
      <c r="AR128" s="726"/>
      <c r="AS128" s="726"/>
      <c r="AT128" s="727"/>
      <c r="AU128" s="235"/>
      <c r="AV128" s="235"/>
      <c r="AW128" s="235"/>
      <c r="AX128" s="770" t="s">
        <v>458</v>
      </c>
      <c r="AY128" s="766"/>
      <c r="AZ128" s="766"/>
      <c r="BA128" s="766"/>
      <c r="BB128" s="766"/>
      <c r="BC128" s="766"/>
      <c r="BD128" s="766"/>
      <c r="BE128" s="767"/>
      <c r="BF128" s="788" t="s">
        <v>112</v>
      </c>
      <c r="BG128" s="789"/>
      <c r="BH128" s="789"/>
      <c r="BI128" s="789"/>
      <c r="BJ128" s="789"/>
      <c r="BK128" s="789"/>
      <c r="BL128" s="790"/>
      <c r="BM128" s="788">
        <v>18.239999999999998</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459</v>
      </c>
      <c r="X129" s="779"/>
      <c r="Y129" s="779"/>
      <c r="Z129" s="780"/>
      <c r="AA129" s="781">
        <v>10813662</v>
      </c>
      <c r="AB129" s="782"/>
      <c r="AC129" s="782"/>
      <c r="AD129" s="782"/>
      <c r="AE129" s="783"/>
      <c r="AF129" s="784">
        <v>10586234</v>
      </c>
      <c r="AG129" s="782"/>
      <c r="AH129" s="782"/>
      <c r="AI129" s="782"/>
      <c r="AJ129" s="783"/>
      <c r="AK129" s="784">
        <v>10560860</v>
      </c>
      <c r="AL129" s="782"/>
      <c r="AM129" s="782"/>
      <c r="AN129" s="782"/>
      <c r="AO129" s="783"/>
      <c r="AP129" s="785"/>
      <c r="AQ129" s="786"/>
      <c r="AR129" s="786"/>
      <c r="AS129" s="786"/>
      <c r="AT129" s="787"/>
      <c r="AU129" s="235"/>
      <c r="AV129" s="235"/>
      <c r="AW129" s="235"/>
      <c r="AX129" s="770" t="s">
        <v>460</v>
      </c>
      <c r="AY129" s="766"/>
      <c r="AZ129" s="766"/>
      <c r="BA129" s="766"/>
      <c r="BB129" s="766"/>
      <c r="BC129" s="766"/>
      <c r="BD129" s="766"/>
      <c r="BE129" s="767"/>
      <c r="BF129" s="771">
        <v>11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461</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462</v>
      </c>
      <c r="X130" s="779"/>
      <c r="Y130" s="779"/>
      <c r="Z130" s="780"/>
      <c r="AA130" s="781">
        <v>2219662</v>
      </c>
      <c r="AB130" s="782"/>
      <c r="AC130" s="782"/>
      <c r="AD130" s="782"/>
      <c r="AE130" s="783"/>
      <c r="AF130" s="784">
        <v>2215226</v>
      </c>
      <c r="AG130" s="782"/>
      <c r="AH130" s="782"/>
      <c r="AI130" s="782"/>
      <c r="AJ130" s="783"/>
      <c r="AK130" s="784">
        <v>2188439</v>
      </c>
      <c r="AL130" s="782"/>
      <c r="AM130" s="782"/>
      <c r="AN130" s="782"/>
      <c r="AO130" s="783"/>
      <c r="AP130" s="785"/>
      <c r="AQ130" s="786"/>
      <c r="AR130" s="786"/>
      <c r="AS130" s="786"/>
      <c r="AT130" s="787"/>
      <c r="AU130" s="235"/>
      <c r="AV130" s="235"/>
      <c r="AW130" s="235"/>
      <c r="AX130" s="749" t="s">
        <v>463</v>
      </c>
      <c r="AY130" s="750"/>
      <c r="AZ130" s="750"/>
      <c r="BA130" s="750"/>
      <c r="BB130" s="750"/>
      <c r="BC130" s="750"/>
      <c r="BD130" s="750"/>
      <c r="BE130" s="751"/>
      <c r="BF130" s="703">
        <v>22.9</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464</v>
      </c>
      <c r="X131" s="712"/>
      <c r="Y131" s="712"/>
      <c r="Z131" s="713"/>
      <c r="AA131" s="714">
        <v>8594000</v>
      </c>
      <c r="AB131" s="715"/>
      <c r="AC131" s="715"/>
      <c r="AD131" s="715"/>
      <c r="AE131" s="716"/>
      <c r="AF131" s="717">
        <v>8371008</v>
      </c>
      <c r="AG131" s="715"/>
      <c r="AH131" s="715"/>
      <c r="AI131" s="715"/>
      <c r="AJ131" s="716"/>
      <c r="AK131" s="717">
        <v>8372421</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465</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466</v>
      </c>
      <c r="W132" s="735"/>
      <c r="X132" s="735"/>
      <c r="Y132" s="735"/>
      <c r="Z132" s="736"/>
      <c r="AA132" s="737">
        <v>11.85193158</v>
      </c>
      <c r="AB132" s="738"/>
      <c r="AC132" s="738"/>
      <c r="AD132" s="738"/>
      <c r="AE132" s="739"/>
      <c r="AF132" s="740">
        <v>11.709235019999999</v>
      </c>
      <c r="AG132" s="738"/>
      <c r="AH132" s="738"/>
      <c r="AI132" s="738"/>
      <c r="AJ132" s="739"/>
      <c r="AK132" s="740">
        <v>9.7048034249999997</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467</v>
      </c>
      <c r="W133" s="744"/>
      <c r="X133" s="744"/>
      <c r="Y133" s="744"/>
      <c r="Z133" s="745"/>
      <c r="AA133" s="746">
        <v>12.8</v>
      </c>
      <c r="AB133" s="747"/>
      <c r="AC133" s="747"/>
      <c r="AD133" s="747"/>
      <c r="AE133" s="748"/>
      <c r="AF133" s="746">
        <v>12.1</v>
      </c>
      <c r="AG133" s="747"/>
      <c r="AH133" s="747"/>
      <c r="AI133" s="747"/>
      <c r="AJ133" s="748"/>
      <c r="AK133" s="746">
        <v>11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7" t="s">
        <v>470</v>
      </c>
      <c r="L7" s="254"/>
      <c r="M7" s="255" t="s">
        <v>471</v>
      </c>
      <c r="N7" s="256"/>
    </row>
    <row r="8" spans="1:16">
      <c r="A8" s="248"/>
      <c r="B8" s="244"/>
      <c r="C8" s="244"/>
      <c r="D8" s="244"/>
      <c r="E8" s="244"/>
      <c r="F8" s="244"/>
      <c r="G8" s="257"/>
      <c r="H8" s="258"/>
      <c r="I8" s="258"/>
      <c r="J8" s="259"/>
      <c r="K8" s="1118"/>
      <c r="L8" s="260" t="s">
        <v>472</v>
      </c>
      <c r="M8" s="261" t="s">
        <v>473</v>
      </c>
      <c r="N8" s="262" t="s">
        <v>474</v>
      </c>
    </row>
    <row r="9" spans="1:16">
      <c r="A9" s="248"/>
      <c r="B9" s="244"/>
      <c r="C9" s="244"/>
      <c r="D9" s="244"/>
      <c r="E9" s="244"/>
      <c r="F9" s="244"/>
      <c r="G9" s="1131" t="s">
        <v>475</v>
      </c>
      <c r="H9" s="1132"/>
      <c r="I9" s="1132"/>
      <c r="J9" s="1133"/>
      <c r="K9" s="263">
        <v>3041580</v>
      </c>
      <c r="L9" s="264">
        <v>126590</v>
      </c>
      <c r="M9" s="265">
        <v>87579</v>
      </c>
      <c r="N9" s="266">
        <v>44.5</v>
      </c>
    </row>
    <row r="10" spans="1:16">
      <c r="A10" s="248"/>
      <c r="B10" s="244"/>
      <c r="C10" s="244"/>
      <c r="D10" s="244"/>
      <c r="E10" s="244"/>
      <c r="F10" s="244"/>
      <c r="G10" s="1131" t="s">
        <v>476</v>
      </c>
      <c r="H10" s="1132"/>
      <c r="I10" s="1132"/>
      <c r="J10" s="1133"/>
      <c r="K10" s="267">
        <v>231230</v>
      </c>
      <c r="L10" s="268">
        <v>9624</v>
      </c>
      <c r="M10" s="269">
        <v>6143</v>
      </c>
      <c r="N10" s="270">
        <v>56.7</v>
      </c>
    </row>
    <row r="11" spans="1:16" ht="13.5" customHeight="1">
      <c r="A11" s="248"/>
      <c r="B11" s="244"/>
      <c r="C11" s="244"/>
      <c r="D11" s="244"/>
      <c r="E11" s="244"/>
      <c r="F11" s="244"/>
      <c r="G11" s="1131" t="s">
        <v>477</v>
      </c>
      <c r="H11" s="1132"/>
      <c r="I11" s="1132"/>
      <c r="J11" s="1133"/>
      <c r="K11" s="267">
        <v>29603</v>
      </c>
      <c r="L11" s="268">
        <v>1232</v>
      </c>
      <c r="M11" s="269">
        <v>10021</v>
      </c>
      <c r="N11" s="270">
        <v>-87.7</v>
      </c>
    </row>
    <row r="12" spans="1:16" ht="13.5" customHeight="1">
      <c r="A12" s="248"/>
      <c r="B12" s="244"/>
      <c r="C12" s="244"/>
      <c r="D12" s="244"/>
      <c r="E12" s="244"/>
      <c r="F12" s="244"/>
      <c r="G12" s="1131" t="s">
        <v>478</v>
      </c>
      <c r="H12" s="1132"/>
      <c r="I12" s="1132"/>
      <c r="J12" s="1133"/>
      <c r="K12" s="267">
        <v>30823</v>
      </c>
      <c r="L12" s="268">
        <v>1283</v>
      </c>
      <c r="M12" s="269">
        <v>159</v>
      </c>
      <c r="N12" s="270">
        <v>706.9</v>
      </c>
    </row>
    <row r="13" spans="1:16" ht="13.5" customHeight="1">
      <c r="A13" s="248"/>
      <c r="B13" s="244"/>
      <c r="C13" s="244"/>
      <c r="D13" s="244"/>
      <c r="E13" s="244"/>
      <c r="F13" s="244"/>
      <c r="G13" s="1131" t="s">
        <v>479</v>
      </c>
      <c r="H13" s="1132"/>
      <c r="I13" s="1132"/>
      <c r="J13" s="1133"/>
      <c r="K13" s="267" t="s">
        <v>480</v>
      </c>
      <c r="L13" s="268" t="s">
        <v>480</v>
      </c>
      <c r="M13" s="269" t="s">
        <v>480</v>
      </c>
      <c r="N13" s="270" t="s">
        <v>480</v>
      </c>
    </row>
    <row r="14" spans="1:16" ht="13.5" customHeight="1">
      <c r="A14" s="248"/>
      <c r="B14" s="244"/>
      <c r="C14" s="244"/>
      <c r="D14" s="244"/>
      <c r="E14" s="244"/>
      <c r="F14" s="244"/>
      <c r="G14" s="1131" t="s">
        <v>481</v>
      </c>
      <c r="H14" s="1132"/>
      <c r="I14" s="1132"/>
      <c r="J14" s="1133"/>
      <c r="K14" s="267">
        <v>128557</v>
      </c>
      <c r="L14" s="268">
        <v>5351</v>
      </c>
      <c r="M14" s="269">
        <v>3863</v>
      </c>
      <c r="N14" s="270">
        <v>38.5</v>
      </c>
    </row>
    <row r="15" spans="1:16" ht="13.5" customHeight="1">
      <c r="A15" s="248"/>
      <c r="B15" s="244"/>
      <c r="C15" s="244"/>
      <c r="D15" s="244"/>
      <c r="E15" s="244"/>
      <c r="F15" s="244"/>
      <c r="G15" s="1131" t="s">
        <v>482</v>
      </c>
      <c r="H15" s="1132"/>
      <c r="I15" s="1132"/>
      <c r="J15" s="1133"/>
      <c r="K15" s="267">
        <v>33628</v>
      </c>
      <c r="L15" s="268">
        <v>1400</v>
      </c>
      <c r="M15" s="269">
        <v>2443</v>
      </c>
      <c r="N15" s="270">
        <v>-42.7</v>
      </c>
    </row>
    <row r="16" spans="1:16">
      <c r="A16" s="248"/>
      <c r="B16" s="244"/>
      <c r="C16" s="244"/>
      <c r="D16" s="244"/>
      <c r="E16" s="244"/>
      <c r="F16" s="244"/>
      <c r="G16" s="1134" t="s">
        <v>483</v>
      </c>
      <c r="H16" s="1135"/>
      <c r="I16" s="1135"/>
      <c r="J16" s="1136"/>
      <c r="K16" s="268">
        <v>-349173</v>
      </c>
      <c r="L16" s="268">
        <v>-14533</v>
      </c>
      <c r="M16" s="269">
        <v>-10205</v>
      </c>
      <c r="N16" s="270">
        <v>42.4</v>
      </c>
    </row>
    <row r="17" spans="1:16">
      <c r="A17" s="248"/>
      <c r="B17" s="244"/>
      <c r="C17" s="244"/>
      <c r="D17" s="244"/>
      <c r="E17" s="244"/>
      <c r="F17" s="244"/>
      <c r="G17" s="1134" t="s">
        <v>170</v>
      </c>
      <c r="H17" s="1135"/>
      <c r="I17" s="1135"/>
      <c r="J17" s="1136"/>
      <c r="K17" s="268">
        <v>3146248</v>
      </c>
      <c r="L17" s="268">
        <v>130946</v>
      </c>
      <c r="M17" s="269">
        <v>100002</v>
      </c>
      <c r="N17" s="270">
        <v>30.9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28" t="s">
        <v>488</v>
      </c>
      <c r="H21" s="1129"/>
      <c r="I21" s="1129"/>
      <c r="J21" s="1130"/>
      <c r="K21" s="280">
        <v>15.98</v>
      </c>
      <c r="L21" s="281">
        <v>10.09</v>
      </c>
      <c r="M21" s="282">
        <v>5.89</v>
      </c>
      <c r="N21" s="249"/>
      <c r="O21" s="283"/>
      <c r="P21" s="279"/>
    </row>
    <row r="22" spans="1:16" s="284" customFormat="1">
      <c r="A22" s="279"/>
      <c r="B22" s="249"/>
      <c r="C22" s="249"/>
      <c r="D22" s="249"/>
      <c r="E22" s="249"/>
      <c r="F22" s="249"/>
      <c r="G22" s="1128" t="s">
        <v>489</v>
      </c>
      <c r="H22" s="1129"/>
      <c r="I22" s="1129"/>
      <c r="J22" s="1130"/>
      <c r="K22" s="285">
        <v>87.5</v>
      </c>
      <c r="L22" s="286">
        <v>94.9</v>
      </c>
      <c r="M22" s="287">
        <v>-7.4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490</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7" t="s">
        <v>470</v>
      </c>
      <c r="L30" s="254"/>
      <c r="M30" s="255" t="s">
        <v>471</v>
      </c>
      <c r="N30" s="256"/>
    </row>
    <row r="31" spans="1:16">
      <c r="A31" s="248"/>
      <c r="B31" s="244"/>
      <c r="C31" s="244"/>
      <c r="D31" s="244"/>
      <c r="E31" s="244"/>
      <c r="F31" s="244"/>
      <c r="G31" s="257"/>
      <c r="H31" s="258"/>
      <c r="I31" s="258"/>
      <c r="J31" s="259"/>
      <c r="K31" s="1118"/>
      <c r="L31" s="260" t="s">
        <v>472</v>
      </c>
      <c r="M31" s="261" t="s">
        <v>473</v>
      </c>
      <c r="N31" s="262" t="s">
        <v>474</v>
      </c>
    </row>
    <row r="32" spans="1:16" ht="27" customHeight="1">
      <c r="A32" s="248"/>
      <c r="B32" s="244"/>
      <c r="C32" s="244"/>
      <c r="D32" s="244"/>
      <c r="E32" s="244"/>
      <c r="F32" s="244"/>
      <c r="G32" s="1119" t="s">
        <v>493</v>
      </c>
      <c r="H32" s="1120"/>
      <c r="I32" s="1120"/>
      <c r="J32" s="1121"/>
      <c r="K32" s="294">
        <v>2733010</v>
      </c>
      <c r="L32" s="294">
        <v>113747</v>
      </c>
      <c r="M32" s="295">
        <v>73356</v>
      </c>
      <c r="N32" s="296">
        <v>55.1</v>
      </c>
    </row>
    <row r="33" spans="1:16" ht="13.5" customHeight="1">
      <c r="A33" s="248"/>
      <c r="B33" s="244"/>
      <c r="C33" s="244"/>
      <c r="D33" s="244"/>
      <c r="E33" s="244"/>
      <c r="F33" s="244"/>
      <c r="G33" s="1119" t="s">
        <v>494</v>
      </c>
      <c r="H33" s="1120"/>
      <c r="I33" s="1120"/>
      <c r="J33" s="1121"/>
      <c r="K33" s="294" t="s">
        <v>480</v>
      </c>
      <c r="L33" s="294" t="s">
        <v>480</v>
      </c>
      <c r="M33" s="295" t="s">
        <v>480</v>
      </c>
      <c r="N33" s="296" t="s">
        <v>480</v>
      </c>
    </row>
    <row r="34" spans="1:16" ht="27" customHeight="1">
      <c r="A34" s="248"/>
      <c r="B34" s="244"/>
      <c r="C34" s="244"/>
      <c r="D34" s="244"/>
      <c r="E34" s="244"/>
      <c r="F34" s="244"/>
      <c r="G34" s="1119" t="s">
        <v>495</v>
      </c>
      <c r="H34" s="1120"/>
      <c r="I34" s="1120"/>
      <c r="J34" s="1121"/>
      <c r="K34" s="294" t="s">
        <v>480</v>
      </c>
      <c r="L34" s="294" t="s">
        <v>480</v>
      </c>
      <c r="M34" s="295" t="s">
        <v>480</v>
      </c>
      <c r="N34" s="296" t="s">
        <v>480</v>
      </c>
    </row>
    <row r="35" spans="1:16" ht="27" customHeight="1">
      <c r="A35" s="248"/>
      <c r="B35" s="244"/>
      <c r="C35" s="244"/>
      <c r="D35" s="244"/>
      <c r="E35" s="244"/>
      <c r="F35" s="244"/>
      <c r="G35" s="1119" t="s">
        <v>496</v>
      </c>
      <c r="H35" s="1120"/>
      <c r="I35" s="1120"/>
      <c r="J35" s="1121"/>
      <c r="K35" s="294">
        <v>270814</v>
      </c>
      <c r="L35" s="294">
        <v>11271</v>
      </c>
      <c r="M35" s="295">
        <v>12582</v>
      </c>
      <c r="N35" s="296">
        <v>-10.4</v>
      </c>
    </row>
    <row r="36" spans="1:16" ht="27" customHeight="1">
      <c r="A36" s="248"/>
      <c r="B36" s="244"/>
      <c r="C36" s="244"/>
      <c r="D36" s="244"/>
      <c r="E36" s="244"/>
      <c r="F36" s="244"/>
      <c r="G36" s="1119" t="s">
        <v>497</v>
      </c>
      <c r="H36" s="1120"/>
      <c r="I36" s="1120"/>
      <c r="J36" s="1121"/>
      <c r="K36" s="294">
        <v>27524</v>
      </c>
      <c r="L36" s="294">
        <v>1146</v>
      </c>
      <c r="M36" s="295">
        <v>3584</v>
      </c>
      <c r="N36" s="296">
        <v>-68</v>
      </c>
    </row>
    <row r="37" spans="1:16" ht="13.5" customHeight="1">
      <c r="A37" s="248"/>
      <c r="B37" s="244"/>
      <c r="C37" s="244"/>
      <c r="D37" s="244"/>
      <c r="E37" s="244"/>
      <c r="F37" s="244"/>
      <c r="G37" s="1119" t="s">
        <v>498</v>
      </c>
      <c r="H37" s="1120"/>
      <c r="I37" s="1120"/>
      <c r="J37" s="1121"/>
      <c r="K37" s="294">
        <v>5225</v>
      </c>
      <c r="L37" s="294">
        <v>217</v>
      </c>
      <c r="M37" s="295">
        <v>2443</v>
      </c>
      <c r="N37" s="296">
        <v>-91.1</v>
      </c>
    </row>
    <row r="38" spans="1:16" ht="27" customHeight="1">
      <c r="A38" s="248"/>
      <c r="B38" s="244"/>
      <c r="C38" s="244"/>
      <c r="D38" s="244"/>
      <c r="E38" s="244"/>
      <c r="F38" s="244"/>
      <c r="G38" s="1122" t="s">
        <v>499</v>
      </c>
      <c r="H38" s="1123"/>
      <c r="I38" s="1123"/>
      <c r="J38" s="1124"/>
      <c r="K38" s="297">
        <v>230</v>
      </c>
      <c r="L38" s="297">
        <v>10</v>
      </c>
      <c r="M38" s="298">
        <v>10</v>
      </c>
      <c r="N38" s="299">
        <v>0</v>
      </c>
      <c r="O38" s="293"/>
    </row>
    <row r="39" spans="1:16">
      <c r="A39" s="248"/>
      <c r="B39" s="244"/>
      <c r="C39" s="244"/>
      <c r="D39" s="244"/>
      <c r="E39" s="244"/>
      <c r="F39" s="244"/>
      <c r="G39" s="1122" t="s">
        <v>500</v>
      </c>
      <c r="H39" s="1123"/>
      <c r="I39" s="1123"/>
      <c r="J39" s="1124"/>
      <c r="K39" s="300">
        <v>-35837</v>
      </c>
      <c r="L39" s="300">
        <v>-1492</v>
      </c>
      <c r="M39" s="301">
        <v>-3338</v>
      </c>
      <c r="N39" s="302">
        <v>-55.3</v>
      </c>
      <c r="O39" s="293"/>
    </row>
    <row r="40" spans="1:16" ht="27" customHeight="1">
      <c r="A40" s="248"/>
      <c r="B40" s="244"/>
      <c r="C40" s="244"/>
      <c r="D40" s="244"/>
      <c r="E40" s="244"/>
      <c r="F40" s="244"/>
      <c r="G40" s="1119" t="s">
        <v>501</v>
      </c>
      <c r="H40" s="1120"/>
      <c r="I40" s="1120"/>
      <c r="J40" s="1121"/>
      <c r="K40" s="300">
        <v>-2188439</v>
      </c>
      <c r="L40" s="300">
        <v>-91082</v>
      </c>
      <c r="M40" s="301">
        <v>-59332</v>
      </c>
      <c r="N40" s="302">
        <v>53.5</v>
      </c>
      <c r="O40" s="293"/>
    </row>
    <row r="41" spans="1:16">
      <c r="A41" s="248"/>
      <c r="B41" s="244"/>
      <c r="C41" s="244"/>
      <c r="D41" s="244"/>
      <c r="E41" s="244"/>
      <c r="F41" s="244"/>
      <c r="G41" s="1125" t="s">
        <v>280</v>
      </c>
      <c r="H41" s="1126"/>
      <c r="I41" s="1126"/>
      <c r="J41" s="1127"/>
      <c r="K41" s="294">
        <v>812527</v>
      </c>
      <c r="L41" s="300">
        <v>33817</v>
      </c>
      <c r="M41" s="301">
        <v>29305</v>
      </c>
      <c r="N41" s="302">
        <v>15.4</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12" t="s">
        <v>470</v>
      </c>
      <c r="J49" s="1114" t="s">
        <v>505</v>
      </c>
      <c r="K49" s="1115"/>
      <c r="L49" s="1115"/>
      <c r="M49" s="1115"/>
      <c r="N49" s="1116"/>
    </row>
    <row r="50" spans="1:14">
      <c r="A50" s="248"/>
      <c r="B50" s="244"/>
      <c r="C50" s="244"/>
      <c r="D50" s="244"/>
      <c r="E50" s="244"/>
      <c r="F50" s="244"/>
      <c r="G50" s="312"/>
      <c r="H50" s="313"/>
      <c r="I50" s="1113"/>
      <c r="J50" s="314" t="s">
        <v>506</v>
      </c>
      <c r="K50" s="315" t="s">
        <v>507</v>
      </c>
      <c r="L50" s="316" t="s">
        <v>508</v>
      </c>
      <c r="M50" s="317" t="s">
        <v>509</v>
      </c>
      <c r="N50" s="318" t="s">
        <v>510</v>
      </c>
    </row>
    <row r="51" spans="1:14">
      <c r="A51" s="248"/>
      <c r="B51" s="244"/>
      <c r="C51" s="244"/>
      <c r="D51" s="244"/>
      <c r="E51" s="244"/>
      <c r="F51" s="244"/>
      <c r="G51" s="310" t="s">
        <v>511</v>
      </c>
      <c r="H51" s="311"/>
      <c r="I51" s="319">
        <v>2352067</v>
      </c>
      <c r="J51" s="320">
        <v>91931</v>
      </c>
      <c r="K51" s="321">
        <v>58.3</v>
      </c>
      <c r="L51" s="322">
        <v>90174</v>
      </c>
      <c r="M51" s="323">
        <v>21.9</v>
      </c>
      <c r="N51" s="324">
        <v>36.4</v>
      </c>
    </row>
    <row r="52" spans="1:14">
      <c r="A52" s="248"/>
      <c r="B52" s="244"/>
      <c r="C52" s="244"/>
      <c r="D52" s="244"/>
      <c r="E52" s="244"/>
      <c r="F52" s="244"/>
      <c r="G52" s="325"/>
      <c r="H52" s="326" t="s">
        <v>512</v>
      </c>
      <c r="I52" s="327">
        <v>1338159</v>
      </c>
      <c r="J52" s="328">
        <v>52302</v>
      </c>
      <c r="K52" s="329">
        <v>76.8</v>
      </c>
      <c r="L52" s="330">
        <v>56067</v>
      </c>
      <c r="M52" s="331">
        <v>120.4</v>
      </c>
      <c r="N52" s="332">
        <v>-43.6</v>
      </c>
    </row>
    <row r="53" spans="1:14">
      <c r="A53" s="248"/>
      <c r="B53" s="244"/>
      <c r="C53" s="244"/>
      <c r="D53" s="244"/>
      <c r="E53" s="244"/>
      <c r="F53" s="244"/>
      <c r="G53" s="310" t="s">
        <v>513</v>
      </c>
      <c r="H53" s="311"/>
      <c r="I53" s="319">
        <v>5344603</v>
      </c>
      <c r="J53" s="320">
        <v>212788</v>
      </c>
      <c r="K53" s="321">
        <v>131.5</v>
      </c>
      <c r="L53" s="322">
        <v>108992</v>
      </c>
      <c r="M53" s="323">
        <v>20.9</v>
      </c>
      <c r="N53" s="324">
        <v>110.6</v>
      </c>
    </row>
    <row r="54" spans="1:14">
      <c r="A54" s="248"/>
      <c r="B54" s="244"/>
      <c r="C54" s="244"/>
      <c r="D54" s="244"/>
      <c r="E54" s="244"/>
      <c r="F54" s="244"/>
      <c r="G54" s="325"/>
      <c r="H54" s="326" t="s">
        <v>512</v>
      </c>
      <c r="I54" s="327">
        <v>1450462</v>
      </c>
      <c r="J54" s="328">
        <v>57748</v>
      </c>
      <c r="K54" s="329">
        <v>10.4</v>
      </c>
      <c r="L54" s="330">
        <v>51234</v>
      </c>
      <c r="M54" s="331">
        <v>-8.6</v>
      </c>
      <c r="N54" s="332">
        <v>19</v>
      </c>
    </row>
    <row r="55" spans="1:14">
      <c r="A55" s="248"/>
      <c r="B55" s="244"/>
      <c r="C55" s="244"/>
      <c r="D55" s="244"/>
      <c r="E55" s="244"/>
      <c r="F55" s="244"/>
      <c r="G55" s="310" t="s">
        <v>514</v>
      </c>
      <c r="H55" s="311"/>
      <c r="I55" s="319">
        <v>3220304</v>
      </c>
      <c r="J55" s="320">
        <v>130519</v>
      </c>
      <c r="K55" s="321">
        <v>-38.700000000000003</v>
      </c>
      <c r="L55" s="322">
        <v>82292</v>
      </c>
      <c r="M55" s="323">
        <v>-24.5</v>
      </c>
      <c r="N55" s="324">
        <v>-14.2</v>
      </c>
    </row>
    <row r="56" spans="1:14">
      <c r="A56" s="248"/>
      <c r="B56" s="244"/>
      <c r="C56" s="244"/>
      <c r="D56" s="244"/>
      <c r="E56" s="244"/>
      <c r="F56" s="244"/>
      <c r="G56" s="325"/>
      <c r="H56" s="326" t="s">
        <v>512</v>
      </c>
      <c r="I56" s="327">
        <v>2145153</v>
      </c>
      <c r="J56" s="328">
        <v>86943</v>
      </c>
      <c r="K56" s="329">
        <v>50.6</v>
      </c>
      <c r="L56" s="330">
        <v>41490</v>
      </c>
      <c r="M56" s="331">
        <v>-19</v>
      </c>
      <c r="N56" s="332">
        <v>69.599999999999994</v>
      </c>
    </row>
    <row r="57" spans="1:14">
      <c r="A57" s="248"/>
      <c r="B57" s="244"/>
      <c r="C57" s="244"/>
      <c r="D57" s="244"/>
      <c r="E57" s="244"/>
      <c r="F57" s="244"/>
      <c r="G57" s="310" t="s">
        <v>515</v>
      </c>
      <c r="H57" s="311"/>
      <c r="I57" s="319">
        <v>3281265</v>
      </c>
      <c r="J57" s="320">
        <v>135082</v>
      </c>
      <c r="K57" s="321">
        <v>3.5</v>
      </c>
      <c r="L57" s="322">
        <v>80577</v>
      </c>
      <c r="M57" s="323">
        <v>-2.1</v>
      </c>
      <c r="N57" s="324">
        <v>5.6</v>
      </c>
    </row>
    <row r="58" spans="1:14">
      <c r="A58" s="248"/>
      <c r="B58" s="244"/>
      <c r="C58" s="244"/>
      <c r="D58" s="244"/>
      <c r="E58" s="244"/>
      <c r="F58" s="244"/>
      <c r="G58" s="325"/>
      <c r="H58" s="326" t="s">
        <v>512</v>
      </c>
      <c r="I58" s="327">
        <v>1270341</v>
      </c>
      <c r="J58" s="328">
        <v>52297</v>
      </c>
      <c r="K58" s="329">
        <v>-39.799999999999997</v>
      </c>
      <c r="L58" s="330">
        <v>36629</v>
      </c>
      <c r="M58" s="331">
        <v>-11.7</v>
      </c>
      <c r="N58" s="332">
        <v>-28.1</v>
      </c>
    </row>
    <row r="59" spans="1:14">
      <c r="A59" s="248"/>
      <c r="B59" s="244"/>
      <c r="C59" s="244"/>
      <c r="D59" s="244"/>
      <c r="E59" s="244"/>
      <c r="F59" s="244"/>
      <c r="G59" s="310" t="s">
        <v>516</v>
      </c>
      <c r="H59" s="311"/>
      <c r="I59" s="319">
        <v>2432840</v>
      </c>
      <c r="J59" s="320">
        <v>101254</v>
      </c>
      <c r="K59" s="321">
        <v>-25</v>
      </c>
      <c r="L59" s="322">
        <v>92698</v>
      </c>
      <c r="M59" s="323">
        <v>15</v>
      </c>
      <c r="N59" s="324">
        <v>-40</v>
      </c>
    </row>
    <row r="60" spans="1:14">
      <c r="A60" s="248"/>
      <c r="B60" s="244"/>
      <c r="C60" s="244"/>
      <c r="D60" s="244"/>
      <c r="E60" s="244"/>
      <c r="F60" s="244"/>
      <c r="G60" s="325"/>
      <c r="H60" s="326" t="s">
        <v>512</v>
      </c>
      <c r="I60" s="333">
        <v>1332350</v>
      </c>
      <c r="J60" s="328">
        <v>55452</v>
      </c>
      <c r="K60" s="329">
        <v>6</v>
      </c>
      <c r="L60" s="330">
        <v>45144</v>
      </c>
      <c r="M60" s="331">
        <v>23.2</v>
      </c>
      <c r="N60" s="332">
        <v>-17.2</v>
      </c>
    </row>
    <row r="61" spans="1:14">
      <c r="A61" s="248"/>
      <c r="B61" s="244"/>
      <c r="C61" s="244"/>
      <c r="D61" s="244"/>
      <c r="E61" s="244"/>
      <c r="F61" s="244"/>
      <c r="G61" s="310" t="s">
        <v>517</v>
      </c>
      <c r="H61" s="334"/>
      <c r="I61" s="335">
        <v>3326216</v>
      </c>
      <c r="J61" s="336">
        <v>134315</v>
      </c>
      <c r="K61" s="337">
        <v>25.9</v>
      </c>
      <c r="L61" s="338">
        <v>90947</v>
      </c>
      <c r="M61" s="339">
        <v>6.2</v>
      </c>
      <c r="N61" s="324">
        <v>19.7</v>
      </c>
    </row>
    <row r="62" spans="1:14">
      <c r="A62" s="248"/>
      <c r="B62" s="244"/>
      <c r="C62" s="244"/>
      <c r="D62" s="244"/>
      <c r="E62" s="244"/>
      <c r="F62" s="244"/>
      <c r="G62" s="325"/>
      <c r="H62" s="326" t="s">
        <v>512</v>
      </c>
      <c r="I62" s="327">
        <v>1507293</v>
      </c>
      <c r="J62" s="328">
        <v>60948</v>
      </c>
      <c r="K62" s="329">
        <v>20.8</v>
      </c>
      <c r="L62" s="330">
        <v>46113</v>
      </c>
      <c r="M62" s="331">
        <v>20.9</v>
      </c>
      <c r="N62" s="332">
        <v>-0.1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7" t="s">
        <v>3</v>
      </c>
      <c r="D47" s="1137"/>
      <c r="E47" s="1138"/>
      <c r="F47" s="11">
        <v>20.58</v>
      </c>
      <c r="G47" s="12">
        <v>25.78</v>
      </c>
      <c r="H47" s="12">
        <v>29.31</v>
      </c>
      <c r="I47" s="12">
        <v>30</v>
      </c>
      <c r="J47" s="13">
        <v>30.12</v>
      </c>
    </row>
    <row r="48" spans="2:10" ht="57.75" customHeight="1">
      <c r="B48" s="14"/>
      <c r="C48" s="1139" t="s">
        <v>4</v>
      </c>
      <c r="D48" s="1139"/>
      <c r="E48" s="1140"/>
      <c r="F48" s="15">
        <v>7.23</v>
      </c>
      <c r="G48" s="16">
        <v>5.32</v>
      </c>
      <c r="H48" s="16">
        <v>6.08</v>
      </c>
      <c r="I48" s="16">
        <v>5.51</v>
      </c>
      <c r="J48" s="17">
        <v>6.8</v>
      </c>
    </row>
    <row r="49" spans="2:10" ht="57.75" customHeight="1" thickBot="1">
      <c r="B49" s="18"/>
      <c r="C49" s="1141" t="s">
        <v>5</v>
      </c>
      <c r="D49" s="1141"/>
      <c r="E49" s="1142"/>
      <c r="F49" s="19">
        <v>8.31</v>
      </c>
      <c r="G49" s="20">
        <v>5.67</v>
      </c>
      <c r="H49" s="20">
        <v>4.3899999999999997</v>
      </c>
      <c r="I49" s="20" t="s">
        <v>524</v>
      </c>
      <c r="J49" s="21">
        <v>1.32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49" t="s">
        <v>525</v>
      </c>
      <c r="D34" s="1149"/>
      <c r="E34" s="1150"/>
      <c r="F34" s="32">
        <v>7.17</v>
      </c>
      <c r="G34" s="33">
        <v>5.28</v>
      </c>
      <c r="H34" s="33">
        <v>6.04</v>
      </c>
      <c r="I34" s="33">
        <v>5.5</v>
      </c>
      <c r="J34" s="34">
        <v>6.73</v>
      </c>
      <c r="K34" s="22"/>
      <c r="L34" s="22"/>
      <c r="M34" s="22"/>
      <c r="N34" s="22"/>
      <c r="O34" s="22"/>
      <c r="P34" s="22"/>
    </row>
    <row r="35" spans="1:16" ht="39" customHeight="1">
      <c r="A35" s="22"/>
      <c r="B35" s="35"/>
      <c r="C35" s="1143" t="s">
        <v>526</v>
      </c>
      <c r="D35" s="1144"/>
      <c r="E35" s="1145"/>
      <c r="F35" s="36">
        <v>1.96</v>
      </c>
      <c r="G35" s="37">
        <v>2.5499999999999998</v>
      </c>
      <c r="H35" s="37">
        <v>3.11</v>
      </c>
      <c r="I35" s="37">
        <v>3.15</v>
      </c>
      <c r="J35" s="38">
        <v>3.38</v>
      </c>
      <c r="K35" s="22"/>
      <c r="L35" s="22"/>
      <c r="M35" s="22"/>
      <c r="N35" s="22"/>
      <c r="O35" s="22"/>
      <c r="P35" s="22"/>
    </row>
    <row r="36" spans="1:16" ht="39" customHeight="1">
      <c r="A36" s="22"/>
      <c r="B36" s="35"/>
      <c r="C36" s="1143" t="s">
        <v>527</v>
      </c>
      <c r="D36" s="1144"/>
      <c r="E36" s="1145"/>
      <c r="F36" s="36">
        <v>2.95</v>
      </c>
      <c r="G36" s="37">
        <v>2.86</v>
      </c>
      <c r="H36" s="37">
        <v>3.18</v>
      </c>
      <c r="I36" s="37">
        <v>3.01</v>
      </c>
      <c r="J36" s="38">
        <v>2.64</v>
      </c>
      <c r="K36" s="22"/>
      <c r="L36" s="22"/>
      <c r="M36" s="22"/>
      <c r="N36" s="22"/>
      <c r="O36" s="22"/>
      <c r="P36" s="22"/>
    </row>
    <row r="37" spans="1:16" ht="39" customHeight="1">
      <c r="A37" s="22"/>
      <c r="B37" s="35"/>
      <c r="C37" s="1143" t="s">
        <v>528</v>
      </c>
      <c r="D37" s="1144"/>
      <c r="E37" s="1145"/>
      <c r="F37" s="36">
        <v>0.99</v>
      </c>
      <c r="G37" s="37">
        <v>0.97</v>
      </c>
      <c r="H37" s="37">
        <v>1.46</v>
      </c>
      <c r="I37" s="37">
        <v>0.28999999999999998</v>
      </c>
      <c r="J37" s="38">
        <v>0.45</v>
      </c>
      <c r="K37" s="22"/>
      <c r="L37" s="22"/>
      <c r="M37" s="22"/>
      <c r="N37" s="22"/>
      <c r="O37" s="22"/>
      <c r="P37" s="22"/>
    </row>
    <row r="38" spans="1:16" ht="39" customHeight="1">
      <c r="A38" s="22"/>
      <c r="B38" s="35"/>
      <c r="C38" s="1143" t="s">
        <v>529</v>
      </c>
      <c r="D38" s="1144"/>
      <c r="E38" s="1145"/>
      <c r="F38" s="36">
        <v>0.16</v>
      </c>
      <c r="G38" s="37">
        <v>0.13</v>
      </c>
      <c r="H38" s="37">
        <v>0.08</v>
      </c>
      <c r="I38" s="37">
        <v>0.2</v>
      </c>
      <c r="J38" s="38">
        <v>0.2</v>
      </c>
      <c r="K38" s="22"/>
      <c r="L38" s="22"/>
      <c r="M38" s="22"/>
      <c r="N38" s="22"/>
      <c r="O38" s="22"/>
      <c r="P38" s="22"/>
    </row>
    <row r="39" spans="1:16" ht="39" customHeight="1">
      <c r="A39" s="22"/>
      <c r="B39" s="35"/>
      <c r="C39" s="1143" t="s">
        <v>530</v>
      </c>
      <c r="D39" s="1144"/>
      <c r="E39" s="1145"/>
      <c r="F39" s="36">
        <v>0.06</v>
      </c>
      <c r="G39" s="37">
        <v>0.04</v>
      </c>
      <c r="H39" s="37">
        <v>0.04</v>
      </c>
      <c r="I39" s="37">
        <v>0.01</v>
      </c>
      <c r="J39" s="38">
        <v>7.0000000000000007E-2</v>
      </c>
      <c r="K39" s="22"/>
      <c r="L39" s="22"/>
      <c r="M39" s="22"/>
      <c r="N39" s="22"/>
      <c r="O39" s="22"/>
      <c r="P39" s="22"/>
    </row>
    <row r="40" spans="1:16" ht="39" customHeight="1">
      <c r="A40" s="22"/>
      <c r="B40" s="35"/>
      <c r="C40" s="1143" t="s">
        <v>531</v>
      </c>
      <c r="D40" s="1144"/>
      <c r="E40" s="1145"/>
      <c r="F40" s="36">
        <v>0.1</v>
      </c>
      <c r="G40" s="37">
        <v>0.09</v>
      </c>
      <c r="H40" s="37">
        <v>0.09</v>
      </c>
      <c r="I40" s="37">
        <v>0.09</v>
      </c>
      <c r="J40" s="38">
        <v>7.0000000000000007E-2</v>
      </c>
      <c r="K40" s="22"/>
      <c r="L40" s="22"/>
      <c r="M40" s="22"/>
      <c r="N40" s="22"/>
      <c r="O40" s="22"/>
      <c r="P40" s="22"/>
    </row>
    <row r="41" spans="1:16" ht="39" customHeight="1">
      <c r="A41" s="22"/>
      <c r="B41" s="35"/>
      <c r="C41" s="1143" t="s">
        <v>532</v>
      </c>
      <c r="D41" s="1144"/>
      <c r="E41" s="1145"/>
      <c r="F41" s="36">
        <v>0.02</v>
      </c>
      <c r="G41" s="37">
        <v>0.04</v>
      </c>
      <c r="H41" s="37">
        <v>0.04</v>
      </c>
      <c r="I41" s="37">
        <v>0.05</v>
      </c>
      <c r="J41" s="38">
        <v>0.02</v>
      </c>
      <c r="K41" s="22"/>
      <c r="L41" s="22"/>
      <c r="M41" s="22"/>
      <c r="N41" s="22"/>
      <c r="O41" s="22"/>
      <c r="P41" s="22"/>
    </row>
    <row r="42" spans="1:16" ht="39" customHeight="1">
      <c r="A42" s="22"/>
      <c r="B42" s="39"/>
      <c r="C42" s="1143" t="s">
        <v>533</v>
      </c>
      <c r="D42" s="1144"/>
      <c r="E42" s="1145"/>
      <c r="F42" s="36" t="s">
        <v>480</v>
      </c>
      <c r="G42" s="37" t="s">
        <v>480</v>
      </c>
      <c r="H42" s="37" t="s">
        <v>480</v>
      </c>
      <c r="I42" s="37" t="s">
        <v>480</v>
      </c>
      <c r="J42" s="38" t="s">
        <v>480</v>
      </c>
      <c r="K42" s="22"/>
      <c r="L42" s="22"/>
      <c r="M42" s="22"/>
      <c r="N42" s="22"/>
      <c r="O42" s="22"/>
      <c r="P42" s="22"/>
    </row>
    <row r="43" spans="1:16" ht="39" customHeight="1" thickBot="1">
      <c r="A43" s="22"/>
      <c r="B43" s="40"/>
      <c r="C43" s="1146" t="s">
        <v>534</v>
      </c>
      <c r="D43" s="1147"/>
      <c r="E43" s="1148"/>
      <c r="F43" s="41">
        <v>0.23</v>
      </c>
      <c r="G43" s="42">
        <v>0.2</v>
      </c>
      <c r="H43" s="42">
        <v>0.02</v>
      </c>
      <c r="I43" s="42">
        <v>0.02</v>
      </c>
      <c r="J43" s="43">
        <v>0.03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59" t="s">
        <v>11</v>
      </c>
      <c r="C45" s="1160"/>
      <c r="D45" s="58"/>
      <c r="E45" s="1165" t="s">
        <v>12</v>
      </c>
      <c r="F45" s="1165"/>
      <c r="G45" s="1165"/>
      <c r="H45" s="1165"/>
      <c r="I45" s="1165"/>
      <c r="J45" s="1166"/>
      <c r="K45" s="59">
        <v>2937</v>
      </c>
      <c r="L45" s="60">
        <v>3007</v>
      </c>
      <c r="M45" s="60">
        <v>2968</v>
      </c>
      <c r="N45" s="60">
        <v>2956</v>
      </c>
      <c r="O45" s="61">
        <v>2733</v>
      </c>
      <c r="P45" s="48"/>
      <c r="Q45" s="48"/>
      <c r="R45" s="48"/>
      <c r="S45" s="48"/>
      <c r="T45" s="48"/>
      <c r="U45" s="48"/>
    </row>
    <row r="46" spans="1:21" ht="30.75" customHeight="1">
      <c r="A46" s="48"/>
      <c r="B46" s="1161"/>
      <c r="C46" s="1162"/>
      <c r="D46" s="62"/>
      <c r="E46" s="1153" t="s">
        <v>13</v>
      </c>
      <c r="F46" s="1153"/>
      <c r="G46" s="1153"/>
      <c r="H46" s="1153"/>
      <c r="I46" s="1153"/>
      <c r="J46" s="1154"/>
      <c r="K46" s="63" t="s">
        <v>480</v>
      </c>
      <c r="L46" s="64" t="s">
        <v>480</v>
      </c>
      <c r="M46" s="64" t="s">
        <v>480</v>
      </c>
      <c r="N46" s="64" t="s">
        <v>480</v>
      </c>
      <c r="O46" s="65" t="s">
        <v>480</v>
      </c>
      <c r="P46" s="48"/>
      <c r="Q46" s="48"/>
      <c r="R46" s="48"/>
      <c r="S46" s="48"/>
      <c r="T46" s="48"/>
      <c r="U46" s="48"/>
    </row>
    <row r="47" spans="1:21" ht="30.75" customHeight="1">
      <c r="A47" s="48"/>
      <c r="B47" s="1161"/>
      <c r="C47" s="1162"/>
      <c r="D47" s="62"/>
      <c r="E47" s="1153" t="s">
        <v>14</v>
      </c>
      <c r="F47" s="1153"/>
      <c r="G47" s="1153"/>
      <c r="H47" s="1153"/>
      <c r="I47" s="1153"/>
      <c r="J47" s="1154"/>
      <c r="K47" s="63" t="s">
        <v>480</v>
      </c>
      <c r="L47" s="64" t="s">
        <v>480</v>
      </c>
      <c r="M47" s="64" t="s">
        <v>480</v>
      </c>
      <c r="N47" s="64" t="s">
        <v>480</v>
      </c>
      <c r="O47" s="65" t="s">
        <v>480</v>
      </c>
      <c r="P47" s="48"/>
      <c r="Q47" s="48"/>
      <c r="R47" s="48"/>
      <c r="S47" s="48"/>
      <c r="T47" s="48"/>
      <c r="U47" s="48"/>
    </row>
    <row r="48" spans="1:21" ht="30.75" customHeight="1">
      <c r="A48" s="48"/>
      <c r="B48" s="1161"/>
      <c r="C48" s="1162"/>
      <c r="D48" s="62"/>
      <c r="E48" s="1153" t="s">
        <v>15</v>
      </c>
      <c r="F48" s="1153"/>
      <c r="G48" s="1153"/>
      <c r="H48" s="1153"/>
      <c r="I48" s="1153"/>
      <c r="J48" s="1154"/>
      <c r="K48" s="63">
        <v>283</v>
      </c>
      <c r="L48" s="64">
        <v>304</v>
      </c>
      <c r="M48" s="64">
        <v>274</v>
      </c>
      <c r="N48" s="64">
        <v>246</v>
      </c>
      <c r="O48" s="65">
        <v>271</v>
      </c>
      <c r="P48" s="48"/>
      <c r="Q48" s="48"/>
      <c r="R48" s="48"/>
      <c r="S48" s="48"/>
      <c r="T48" s="48"/>
      <c r="U48" s="48"/>
    </row>
    <row r="49" spans="1:21" ht="30.75" customHeight="1">
      <c r="A49" s="48"/>
      <c r="B49" s="1161"/>
      <c r="C49" s="1162"/>
      <c r="D49" s="62"/>
      <c r="E49" s="1153" t="s">
        <v>16</v>
      </c>
      <c r="F49" s="1153"/>
      <c r="G49" s="1153"/>
      <c r="H49" s="1153"/>
      <c r="I49" s="1153"/>
      <c r="J49" s="1154"/>
      <c r="K49" s="63">
        <v>29</v>
      </c>
      <c r="L49" s="64">
        <v>37</v>
      </c>
      <c r="M49" s="64">
        <v>33</v>
      </c>
      <c r="N49" s="64">
        <v>30</v>
      </c>
      <c r="O49" s="65">
        <v>28</v>
      </c>
      <c r="P49" s="48"/>
      <c r="Q49" s="48"/>
      <c r="R49" s="48"/>
      <c r="S49" s="48"/>
      <c r="T49" s="48"/>
      <c r="U49" s="48"/>
    </row>
    <row r="50" spans="1:21" ht="30.75" customHeight="1">
      <c r="A50" s="48"/>
      <c r="B50" s="1161"/>
      <c r="C50" s="1162"/>
      <c r="D50" s="62"/>
      <c r="E50" s="1153" t="s">
        <v>17</v>
      </c>
      <c r="F50" s="1153"/>
      <c r="G50" s="1153"/>
      <c r="H50" s="1153"/>
      <c r="I50" s="1153"/>
      <c r="J50" s="1154"/>
      <c r="K50" s="63">
        <v>20</v>
      </c>
      <c r="L50" s="64">
        <v>30</v>
      </c>
      <c r="M50" s="64">
        <v>6</v>
      </c>
      <c r="N50" s="64">
        <v>5</v>
      </c>
      <c r="O50" s="65">
        <v>5</v>
      </c>
      <c r="P50" s="48"/>
      <c r="Q50" s="48"/>
      <c r="R50" s="48"/>
      <c r="S50" s="48"/>
      <c r="T50" s="48"/>
      <c r="U50" s="48"/>
    </row>
    <row r="51" spans="1:21" ht="30.75" customHeight="1">
      <c r="A51" s="48"/>
      <c r="B51" s="1163"/>
      <c r="C51" s="1164"/>
      <c r="D51" s="66"/>
      <c r="E51" s="1153" t="s">
        <v>18</v>
      </c>
      <c r="F51" s="1153"/>
      <c r="G51" s="1153"/>
      <c r="H51" s="1153"/>
      <c r="I51" s="1153"/>
      <c r="J51" s="1154"/>
      <c r="K51" s="63">
        <v>0</v>
      </c>
      <c r="L51" s="64" t="s">
        <v>480</v>
      </c>
      <c r="M51" s="64">
        <v>1</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2098</v>
      </c>
      <c r="L52" s="64">
        <v>2226</v>
      </c>
      <c r="M52" s="64">
        <v>2264</v>
      </c>
      <c r="N52" s="64">
        <v>2259</v>
      </c>
      <c r="O52" s="65">
        <v>2225</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1171</v>
      </c>
      <c r="L53" s="69">
        <v>1152</v>
      </c>
      <c r="M53" s="69">
        <v>1018</v>
      </c>
      <c r="N53" s="69">
        <v>978</v>
      </c>
      <c r="O53" s="70">
        <v>812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2015-04-13T23:27:56Z</cp:lastPrinted>
  <dcterms:created xsi:type="dcterms:W3CDTF">2015-02-17T07:36:10Z</dcterms:created>
  <dcterms:modified xsi:type="dcterms:W3CDTF">2015-05-01T04:07:37Z</dcterms:modified>
  <cp:category/>
</cp:coreProperties>
</file>