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AM36" i="9"/>
  <c r="C36" i="9"/>
  <c r="CO35" i="9"/>
  <c r="BE35" i="9"/>
  <c r="AM35" i="9"/>
  <c r="AM34" i="9"/>
  <c r="C34" i="9"/>
  <c r="C35" i="9" s="1"/>
  <c r="U34" i="9" l="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l="1"/>
  <c r="BW35" i="9" s="1"/>
  <c r="BW36" i="9" s="1"/>
  <c r="BW37" i="9" s="1"/>
  <c r="BW38" i="9" s="1"/>
  <c r="BW39" i="9" s="1"/>
  <c r="BW40" i="9" s="1"/>
  <c r="BW41" i="9" s="1"/>
  <c r="BW42" i="9" s="1"/>
  <c r="BW43" i="9" s="1"/>
  <c r="CO34" i="9" l="1"/>
</calcChain>
</file>

<file path=xl/sharedStrings.xml><?xml version="1.0" encoding="utf-8"?>
<sst xmlns="http://schemas.openxmlformats.org/spreadsheetml/2006/main" count="1049" uniqueCount="557">
  <si>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</si>
  <si>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</si>
  <si>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</si>
  <si>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</si>
  <si>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</si>
  <si>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</si>
  <si>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</si>
  <si>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</si>
  <si>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</si>
  <si>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</si>
  <si>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</si>
  <si>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</si>
  <si>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</si>
  <si>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</si>
  <si>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</si>
  <si>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</si>
  <si>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</si>
  <si>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</si>
  <si>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</si>
  <si>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</si>
  <si>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</si>
  <si>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</si>
  <si>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</si>
  <si>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</si>
  <si>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</si>
  <si>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</si>
  <si>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</si>
  <si>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</si>
  <si>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</si>
  <si>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</si>
  <si>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</si>
  <si>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</si>
  <si>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</si>
  <si>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</si>
  <si>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</si>
  <si>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</si>
  <si>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</si>
  <si>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</si>
  <si>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</si>
  <si>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</si>
  <si>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</si>
  <si>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</si>
  <si>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</si>
  <si>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</si>
  <si>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</si>
  <si>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</si>
  <si>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</si>
  <si>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</si>
  <si>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</si>
  <si>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</si>
  <si>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</si>
  <si>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</si>
  <si>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</si>
  <si>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</si>
  <si>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</si>
  <si>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</si>
  <si>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</si>
  <si>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</si>
  <si>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</si>
  <si>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</si>
  <si>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</si>
  <si>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</si>
  <si>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</si>
  <si>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</si>
  <si>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</si>
  <si>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</si>
  <si>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</si>
  <si>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</si>
  <si>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</si>
  <si>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</si>
  <si>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</si>
  <si>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</si>
  <si>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</si>
  <si>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</si>
  <si>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</si>
  <si>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</si>
  <si>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</si>
  <si>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</si>
  <si>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</si>
  <si>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</si>
  <si>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</si>
  <si>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松野町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</si>
  <si>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</si>
  <si>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</si>
  <si>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</si>
  <si>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</si>
  <si>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</si>
  <si>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</si>
  <si>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</si>
  <si>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</si>
  <si>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</si>
  <si>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</si>
  <si>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</si>
  <si>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</si>
  <si>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</si>
  <si>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</si>
  <si>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</si>
  <si>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</si>
  <si>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</si>
  <si>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</si>
  <si>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</si>
  <si>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</si>
  <si>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</si>
  <si>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</si>
  <si>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</si>
  <si>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</si>
  <si>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</si>
  <si>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</si>
  <si>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</si>
  <si>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</si>
  <si>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</si>
  <si>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</si>
  <si>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</si>
  <si>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</si>
  <si>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</si>
  <si>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</si>
  <si>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</si>
  <si>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</si>
  <si>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</si>
  <si>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</si>
  <si>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</si>
  <si>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</si>
  <si>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</si>
  <si>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</si>
  <si>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</si>
  <si>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</si>
  <si>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</si>
  <si>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</si>
  <si>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</si>
  <si>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</si>
  <si>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</si>
  <si>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</si>
  <si>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</si>
  <si>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</si>
  <si>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</si>
  <si>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</si>
  <si>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</si>
  <si>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</si>
  <si>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</si>
  <si>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</si>
  <si>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</si>
  <si>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</si>
  <si>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</si>
  <si>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</si>
  <si>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</si>
  <si>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</si>
  <si>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</si>
  <si>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</si>
  <si>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</si>
  <si>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</si>
  <si>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</si>
  <si>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</si>
  <si>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</si>
  <si>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</si>
  <si>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</si>
  <si>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</si>
  <si>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</si>
  <si>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</si>
  <si>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</si>
  <si>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</si>
  <si>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</si>
  <si>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</si>
  <si>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</si>
  <si>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</si>
  <si>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</si>
  <si>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</si>
  <si>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</si>
  <si>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</si>
  <si>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</si>
  <si>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</si>
  <si>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</si>
  <si>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</si>
  <si>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</si>
  <si>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</si>
  <si>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</si>
  <si>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</si>
  <si>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</si>
  <si>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</si>
  <si>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</si>
  <si>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</si>
  <si>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</si>
  <si>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</si>
  <si>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</si>
  <si>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</si>
  <si>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</si>
  <si>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</si>
  <si>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</si>
  <si>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</si>
  <si>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</si>
  <si>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</si>
  <si>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</si>
  <si>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</si>
  <si>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</si>
  <si>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</si>
  <si>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愛媛県松野町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</si>
  <si>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</si>
  <si>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</si>
  <si>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</si>
  <si>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</si>
  <si>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</si>
  <si>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</si>
  <si>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</si>
  <si>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</si>
  <si>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</si>
  <si>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</si>
  <si>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</si>
  <si>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</si>
  <si>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</si>
  <si>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</si>
  <si>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</si>
  <si>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</si>
  <si>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</si>
  <si>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</si>
  <si>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</si>
  <si>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</si>
  <si>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</si>
  <si>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</si>
  <si>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</si>
  <si>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</si>
  <si>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</si>
  <si>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</si>
  <si>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</si>
  <si>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</si>
  <si>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</si>
  <si>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</si>
  <si>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</si>
  <si>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</si>
  <si>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</si>
  <si>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</si>
  <si>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</si>
  <si>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</si>
  <si>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</si>
  <si>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</si>
  <si>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</si>
  <si>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</si>
  <si>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</si>
  <si>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</si>
  <si>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</si>
  <si>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</si>
  <si>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</si>
  <si>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</si>
  <si>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</si>
  <si>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</si>
  <si>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</si>
  <si>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</si>
  <si>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</si>
  <si>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</si>
  <si>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</si>
  <si>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</si>
  <si>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</si>
  <si>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</si>
  <si>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</si>
  <si>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</si>
  <si>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</si>
  <si>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</si>
  <si>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</si>
  <si>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</si>
  <si>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</si>
  <si>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</si>
  <si>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</si>
  <si>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</si>
  <si>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</si>
  <si>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</si>
  <si>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</si>
  <si>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</si>
  <si>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</si>
  <si>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</si>
  <si>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</si>
  <si>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</si>
  <si>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</si>
  <si>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</si>
  <si>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</si>
  <si>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</si>
  <si>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</si>
  <si>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</si>
  <si>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</si>
  <si>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</si>
  <si>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</si>
  <si>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</si>
  <si>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</si>
  <si>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</si>
  <si>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</si>
  <si>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</si>
  <si>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</si>
  <si>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</si>
  <si>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</si>
  <si>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</si>
  <si>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</si>
  <si>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</si>
  <si>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</si>
  <si>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</si>
  <si>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</si>
  <si>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</si>
  <si>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</si>
  <si>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</si>
  <si>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</si>
  <si>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</si>
  <si>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</si>
  <si>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</si>
  <si>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</si>
  <si>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</si>
  <si>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</si>
  <si>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</si>
  <si>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</si>
  <si>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</si>
  <si>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</si>
  <si>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</si>
  <si>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</si>
  <si>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</si>
  <si>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</si>
  <si>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</si>
  <si>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介護サービス</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</si>
  <si>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</si>
  <si>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</si>
  <si>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</si>
  <si>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</si>
  <si>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</si>
  <si>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</si>
  <si>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</si>
  <si>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</si>
  <si>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</si>
  <si>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</si>
  <si>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</si>
  <si>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</si>
  <si>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</si>
  <si>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</si>
  <si>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</si>
  <si>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</si>
  <si>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</si>
  <si>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</si>
  <si>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</si>
  <si>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</si>
  <si>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</si>
  <si>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</si>
  <si>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</si>
  <si>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</si>
  <si>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</si>
  <si>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</si>
  <si>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</si>
  <si>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</si>
  <si>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</si>
  <si>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</si>
  <si>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</si>
  <si>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</si>
  <si>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</si>
  <si>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愛媛県松野町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</si>
  <si>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</si>
  <si>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</si>
  <si>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</si>
  <si>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</si>
  <si>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</si>
  <si>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</si>
  <si>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</si>
  <si>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</si>
  <si>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</si>
  <si>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</si>
  <si>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</si>
  <si>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</si>
  <si>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</si>
  <si>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</si>
  <si>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</si>
  <si>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</si>
  <si>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</si>
  <si>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</si>
  <si>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</si>
  <si>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</si>
  <si>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</si>
  <si>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</si>
  <si>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</si>
  <si>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</si>
  <si>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</si>
  <si>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</si>
  <si>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</si>
  <si>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</si>
  <si>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</si>
  <si>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</si>
  <si>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</si>
  <si>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</si>
  <si>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</si>
  <si>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</si>
  <si>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</si>
  <si>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国民健康保険中央診療所特別会計</t>
    <phoneticPr fontId="5"/>
  </si>
  <si>
    <t>介護保険特別会計</t>
    <phoneticPr fontId="5"/>
  </si>
  <si>
    <t>後期高齢者医療保険事業特別会計</t>
    <phoneticPr fontId="5"/>
  </si>
  <si>
    <t>簡易水道特別会計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</si>
  <si>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</si>
  <si>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</si>
  <si>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</si>
  <si>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</si>
  <si>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</si>
  <si>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</si>
  <si>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</si>
  <si>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</si>
  <si>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</si>
  <si>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</si>
  <si>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</si>
  <si>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</si>
  <si>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</si>
  <si>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</si>
  <si>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</si>
  <si>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</si>
  <si>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</si>
  <si>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</si>
  <si>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</si>
  <si>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</si>
  <si>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</si>
  <si>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</si>
  <si>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</si>
  <si>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</si>
  <si>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</si>
  <si>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</si>
  <si>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</si>
  <si>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</si>
  <si>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</si>
  <si>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</si>
  <si>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</si>
  <si>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</si>
  <si>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</si>
  <si>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</si>
  <si>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t>
    <phoneticPr fontId="5"/>
  </si>
  <si>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</si>
  <si>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</si>
  <si>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</si>
  <si>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</si>
  <si>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</si>
  <si>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</si>
  <si>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</si>
  <si>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</si>
  <si>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</si>
  <si>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</si>
  <si>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</si>
  <si>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</si>
  <si>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</si>
  <si>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</si>
  <si>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</si>
  <si>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</si>
  <si>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</si>
  <si>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</si>
  <si>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</si>
  <si>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</si>
  <si>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</si>
  <si>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</si>
  <si>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</si>
  <si>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</si>
  <si>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</si>
  <si>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</si>
  <si>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</si>
  <si>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</si>
  <si>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</si>
  <si>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</si>
  <si>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</si>
  <si>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</si>
  <si>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</si>
  <si>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</si>
  <si>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</si>
  <si>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</si>
  <si>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</si>
  <si>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</si>
  <si>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</si>
  <si>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</si>
  <si>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</si>
  <si>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</si>
  <si>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</si>
  <si>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</si>
  <si>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</si>
  <si>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</si>
  <si>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</si>
  <si>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</si>
  <si>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</si>
  <si>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</si>
  <si>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</si>
  <si>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</si>
  <si>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</si>
  <si>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</si>
  <si>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</si>
  <si>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</si>
  <si>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</si>
  <si>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</si>
  <si>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</si>
  <si>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</si>
  <si>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</si>
  <si>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</si>
  <si>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</si>
  <si>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</si>
  <si>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</si>
  <si>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</si>
  <si>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</si>
  <si>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</si>
  <si>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</si>
  <si>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</si>
  <si>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</si>
  <si>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</si>
  <si>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</si>
  <si>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</si>
  <si>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</si>
  <si>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</si>
  <si>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</si>
  <si>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</si>
  <si>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</si>
  <si>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</si>
  <si>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</si>
  <si>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</si>
  <si>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</si>
  <si>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</si>
  <si>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</si>
  <si>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</si>
  <si>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</si>
  <si>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</si>
  <si>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</si>
  <si>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</si>
  <si>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</si>
  <si>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</si>
  <si>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</si>
  <si>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</si>
  <si>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</si>
  <si>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</si>
  <si>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</si>
  <si>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</si>
  <si>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</si>
  <si>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</si>
  <si>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</si>
  <si>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</si>
  <si>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</si>
  <si>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</si>
  <si>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</si>
  <si>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</si>
  <si>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</si>
  <si>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0.80</t>
  </si>
  <si>
    <t>住宅新築資金等貸付事業特別会計</t>
  </si>
  <si>
    <t>▲ 0.63</t>
  </si>
  <si>
    <t>▲ 0.78</t>
  </si>
  <si>
    <t>▲ 1.01</t>
  </si>
  <si>
    <t>▲ 1.17</t>
  </si>
  <si>
    <t>▲ 1.36</t>
  </si>
  <si>
    <t>一般会計</t>
  </si>
  <si>
    <t>介護保険特別会計</t>
  </si>
  <si>
    <t>国民健康保険中央診療所特別会計</t>
  </si>
  <si>
    <t>国民健康保険特別会計</t>
  </si>
  <si>
    <t>簡易水道特別会計</t>
  </si>
  <si>
    <t>後期高齢者医療保険事業特別会計</t>
  </si>
  <si>
    <t>その他会計（赤字）</t>
  </si>
  <si>
    <t>その他会計（黒字）</t>
  </si>
  <si>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4"/>
  </si>
  <si>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4"/>
  </si>
  <si>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4"/>
  </si>
  <si>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4"/>
  </si>
  <si>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4"/>
  </si>
  <si>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4"/>
  </si>
  <si>
    <t>愛媛地方税滞納整理機構（一般会計）</t>
    <rPh sb="0" eb="2">
      <t>エヒメ</t>
    </rPh>
    <rPh sb="2" eb="5">
      <t>チホウゼイ</t>
    </rPh>
    <rPh sb="5" eb="7">
      <t>タイノウ</t>
    </rPh>
    <rPh sb="7" eb="9">
      <t>セイリ</t>
    </rPh>
    <rPh sb="9" eb="11">
      <t>キコウ</t>
    </rPh>
    <rPh sb="12" eb="14">
      <t>イッパン</t>
    </rPh>
    <rPh sb="14" eb="16">
      <t>カイケイ</t>
    </rPh>
    <phoneticPr fontId="24"/>
  </si>
  <si>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4"/>
  </si>
  <si>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</si>
  <si>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24"/>
  </si>
  <si>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24"/>
  </si>
  <si>
    <t>法非適用企業</t>
    <phoneticPr fontId="2"/>
  </si>
  <si>
    <t>-</t>
    <phoneticPr fontId="2"/>
  </si>
  <si>
    <t>-</t>
    <phoneticPr fontId="2"/>
  </si>
  <si>
    <t>株式会社松野町農林公社</t>
    <rPh sb="0" eb="2">
      <t>カブシキ</t>
    </rPh>
    <rPh sb="2" eb="4">
      <t>カイシャ</t>
    </rPh>
    <rPh sb="4" eb="6">
      <t>マツノ</t>
    </rPh>
    <rPh sb="6" eb="7">
      <t>チョウ</t>
    </rPh>
    <rPh sb="7" eb="9">
      <t>ノウリン</t>
    </rPh>
    <rPh sb="9" eb="11">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</si>
</sst>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109403</c:v>
                </c:pt>
                <c:pt idx="1">
                  <c:v>164022</c:v>
                </c:pt>
                <c:pt idx="2">
                  <c:v>94067</c:v>
                </c:pt>
                <c:pt idx="3">
                  <c:v>180310</c:v>
                </c:pt>
                <c:pt idx="4">
                  <c:v>223282</c:v>
                </c:pt>
              </c:numCache>
            </c:numRef>
          </c:val>
          <c:smooth val="0"/>
        </c:ser>
        <c:dLbls>
          <c:showLegendKey val="0"/>
          <c:showVal val="0"/>
          <c:showCatName val="0"/>
          <c:showSerName val="0"/>
          <c:showPercent val="0"/>
          <c:showBubbleSize val="0"/>
        </c:dLbls>
        <c:marker val="1"/>
        <c:smooth val="0"/>
        <c:axId val="143443840"/>
        <c:axId val="143953920"/>
      </c:lineChart>
      <c:catAx>
        <c:axId val="1434438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953920"/>
        <c:crosses val="autoZero"/>
        <c:auto val="1"/>
        <c:lblAlgn val="ctr"/>
        <c:lblOffset val="100"/>
        <c:tickLblSkip val="1"/>
        <c:tickMarkSkip val="1"/>
        <c:noMultiLvlLbl val="0"/>
      </c:catAx>
      <c:valAx>
        <c:axId val="14395392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34438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9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5.19</c:v>
                </c:pt>
                <c:pt idx="1">
                  <c:v>6.71</c:v>
                </c:pt>
                <c:pt idx="2">
                  <c:v>6.6</c:v>
                </c:pt>
                <c:pt idx="3">
                  <c:v>5.92</c:v>
                </c:pt>
                <c:pt idx="4">
                  <c:v>7.33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10.62</c:v>
                </c:pt>
                <c:pt idx="1">
                  <c:v>18.52</c:v>
                </c:pt>
                <c:pt idx="2">
                  <c:v>25.54</c:v>
                </c:pt>
                <c:pt idx="3">
                  <c:v>30.14</c:v>
                </c:pt>
                <c:pt idx="4">
                  <c:v>33.67</c:v>
                </c:pt>
              </c:numCache>
            </c:numRef>
          </c:val>
        </c:ser>
        <c:dLbls>
          <c:showLegendKey val="0"/>
          <c:showVal val="0"/>
          <c:showCatName val="0"/>
          <c:showSerName val="0"/>
          <c:showPercent val="0"/>
          <c:showBubbleSize val="0"/>
        </c:dLbls>
        <c:gapWidth val="250"/>
        <c:overlap val="100"/>
        <c:axId val="143475456"/>
        <c:axId val="1434773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5.84</c:v>
                </c:pt>
                <c:pt idx="1">
                  <c:v>7.26</c:v>
                </c:pt>
                <c:pt idx="2">
                  <c:v>2.04</c:v>
                </c:pt>
                <c:pt idx="3">
                  <c:v>-0.8</c:v>
                </c:pt>
                <c:pt idx="4">
                  <c:v>1.45</c:v>
                </c:pt>
              </c:numCache>
            </c:numRef>
          </c:val>
          <c:smooth val="0"/>
        </c:ser>
        <c:dLbls>
          <c:showLegendKey val="0"/>
          <c:showVal val="0"/>
          <c:showCatName val="0"/>
          <c:showSerName val="0"/>
          <c:showPercent val="0"/>
          <c:showBubbleSize val="0"/>
        </c:dLbls>
        <c:marker val="1"/>
        <c:smooth val="0"/>
        <c:axId val="143475456"/>
        <c:axId val="143477376"/>
      </c:lineChart>
      <c:catAx>
        <c:axId val="143475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3477376"/>
        <c:crosses val="autoZero"/>
        <c:auto val="1"/>
        <c:lblAlgn val="ctr"/>
        <c:lblOffset val="100"/>
        <c:tickLblSkip val="1"/>
        <c:tickMarkSkip val="1"/>
        <c:noMultiLvlLbl val="0"/>
      </c:catAx>
      <c:valAx>
        <c:axId val="143477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475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後期高齢者医療保険事業特別会計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0.05</c:v>
                </c:pt>
                <c:pt idx="4">
                  <c:v>#N/A</c:v>
                </c:pt>
                <c:pt idx="5">
                  <c:v>0.06</c:v>
                </c:pt>
                <c:pt idx="6">
                  <c:v>#N/A</c:v>
                </c:pt>
                <c:pt idx="7">
                  <c:v>0.06</c:v>
                </c:pt>
                <c:pt idx="8">
                  <c:v>#N/A</c:v>
                </c:pt>
                <c:pt idx="9">
                  <c:v>0.06</c:v>
                </c:pt>
              </c:numCache>
            </c:numRef>
          </c:val>
        </c:ser>
        <c:ser>
          <c:idx val="4"/>
          <c:order val="4"/>
          <c:tx>
            <c:strRef>
              <c:f>データシート!$A$31</c:f>
              <c:strCache>
                <c:ptCount val="1"/>
                <c:pt idx="0">
                  <c:v>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0.37</c:v>
                </c:pt>
                <c:pt idx="2">
                  <c:v>#N/A</c:v>
                </c:pt>
                <c:pt idx="3">
                  <c:v>0.21</c:v>
                </c:pt>
                <c:pt idx="4">
                  <c:v>#N/A</c:v>
                </c:pt>
                <c:pt idx="5">
                  <c:v>0.17</c:v>
                </c:pt>
                <c:pt idx="6">
                  <c:v>#N/A</c:v>
                </c:pt>
                <c:pt idx="7">
                  <c:v>0.16</c:v>
                </c:pt>
                <c:pt idx="8">
                  <c:v>#N/A</c:v>
                </c:pt>
                <c:pt idx="9">
                  <c:v>0.47</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2.39</c:v>
                </c:pt>
                <c:pt idx="2">
                  <c:v>#N/A</c:v>
                </c:pt>
                <c:pt idx="3">
                  <c:v>1.27</c:v>
                </c:pt>
                <c:pt idx="4">
                  <c:v>#N/A</c:v>
                </c:pt>
                <c:pt idx="5">
                  <c:v>1.9</c:v>
                </c:pt>
                <c:pt idx="6">
                  <c:v>#N/A</c:v>
                </c:pt>
                <c:pt idx="7">
                  <c:v>2.42</c:v>
                </c:pt>
                <c:pt idx="8">
                  <c:v>#N/A</c:v>
                </c:pt>
                <c:pt idx="9">
                  <c:v>0.6</c:v>
                </c:pt>
              </c:numCache>
            </c:numRef>
          </c:val>
        </c:ser>
        <c:ser>
          <c:idx val="6"/>
          <c:order val="6"/>
          <c:tx>
            <c:strRef>
              <c:f>データシート!$A$33</c:f>
              <c:strCache>
                <c:ptCount val="1"/>
                <c:pt idx="0">
                  <c:v>国民健康保険中央診療所特別会計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0.18</c:v>
                </c:pt>
                <c:pt idx="2">
                  <c:v>#N/A</c:v>
                </c:pt>
                <c:pt idx="3">
                  <c:v>0.4</c:v>
                </c:pt>
                <c:pt idx="4">
                  <c:v>#N/A</c:v>
                </c:pt>
                <c:pt idx="5">
                  <c:v>1</c:v>
                </c:pt>
                <c:pt idx="6">
                  <c:v>#N/A</c:v>
                </c:pt>
                <c:pt idx="7">
                  <c:v>0.96</c:v>
                </c:pt>
                <c:pt idx="8">
                  <c:v>#N/A</c:v>
                </c:pt>
                <c:pt idx="9">
                  <c:v>0.88</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0.51</c:v>
                </c:pt>
                <c:pt idx="2">
                  <c:v>#N/A</c:v>
                </c:pt>
                <c:pt idx="3">
                  <c:v>0.31</c:v>
                </c:pt>
                <c:pt idx="4">
                  <c:v>#N/A</c:v>
                </c:pt>
                <c:pt idx="5">
                  <c:v>0.6</c:v>
                </c:pt>
                <c:pt idx="6">
                  <c:v>#N/A</c:v>
                </c:pt>
                <c:pt idx="7">
                  <c:v>0.4</c:v>
                </c:pt>
                <c:pt idx="8">
                  <c:v>#N/A</c:v>
                </c:pt>
                <c:pt idx="9">
                  <c:v>1.08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5.82</c:v>
                </c:pt>
                <c:pt idx="2">
                  <c:v>#N/A</c:v>
                </c:pt>
                <c:pt idx="3">
                  <c:v>7.49</c:v>
                </c:pt>
                <c:pt idx="4">
                  <c:v>#N/A</c:v>
                </c:pt>
                <c:pt idx="5">
                  <c:v>7.61</c:v>
                </c:pt>
                <c:pt idx="6">
                  <c:v>#N/A</c:v>
                </c:pt>
                <c:pt idx="7">
                  <c:v>7.09</c:v>
                </c:pt>
                <c:pt idx="8">
                  <c:v>#N/A</c:v>
                </c:pt>
                <c:pt idx="9">
                  <c:v>8.69</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0.63</c:v>
                </c:pt>
                <c:pt idx="1">
                  <c:v>#N/A</c:v>
                </c:pt>
                <c:pt idx="2">
                  <c:v>0.78</c:v>
                </c:pt>
                <c:pt idx="3">
                  <c:v>#N/A</c:v>
                </c:pt>
                <c:pt idx="4">
                  <c:v>1.01</c:v>
                </c:pt>
                <c:pt idx="5">
                  <c:v>#N/A</c:v>
                </c:pt>
                <c:pt idx="6">
                  <c:v>1.17</c:v>
                </c:pt>
                <c:pt idx="7">
                  <c:v>#N/A</c:v>
                </c:pt>
                <c:pt idx="8">
                  <c:v>1.36</c:v>
                </c:pt>
                <c:pt idx="9">
                  <c:v>#N/A</c:v>
                </c:pt>
              </c:numCache>
            </c:numRef>
          </c:val>
        </c:ser>
        <c:dLbls>
          <c:showLegendKey val="0"/>
          <c:showVal val="0"/>
          <c:showCatName val="0"/>
          <c:showSerName val="0"/>
          <c:showPercent val="0"/>
          <c:showBubbleSize val="0"/>
        </c:dLbls>
        <c:gapWidth val="150"/>
        <c:overlap val="100"/>
        <c:axId val="123095680"/>
        <c:axId val="123105664"/>
      </c:barChart>
      <c:catAx>
        <c:axId val="123095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105664"/>
        <c:crosses val="autoZero"/>
        <c:auto val="1"/>
        <c:lblAlgn val="ctr"/>
        <c:lblOffset val="100"/>
        <c:tickLblSkip val="1"/>
        <c:tickMarkSkip val="1"/>
        <c:noMultiLvlLbl val="0"/>
      </c:catAx>
      <c:valAx>
        <c:axId val="123105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0956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01E-2"/>
          <c:y val="8.7976539589442848E-2"/>
          <c:w val="0.903563171368442"/>
          <c:h val="0.6392961876832851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411</c:v>
                </c:pt>
                <c:pt idx="5">
                  <c:v>390</c:v>
                </c:pt>
                <c:pt idx="8">
                  <c:v>359</c:v>
                </c:pt>
                <c:pt idx="11">
                  <c:v>334</c:v>
                </c:pt>
                <c:pt idx="14">
                  <c:v>331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6</c:v>
                </c:pt>
                <c:pt idx="3">
                  <c:v>6</c:v>
                </c:pt>
                <c:pt idx="6">
                  <c:v>6</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c:v>
                </c:pt>
                <c:pt idx="3">
                  <c:v>5</c:v>
                </c:pt>
                <c:pt idx="6">
                  <c:v>5</c:v>
                </c:pt>
                <c:pt idx="9">
                  <c:v>4</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c:v>
                </c:pt>
                <c:pt idx="3">
                  <c:v>4</c:v>
                </c:pt>
                <c:pt idx="6">
                  <c:v>5</c:v>
                </c:pt>
                <c:pt idx="9">
                  <c:v>7</c:v>
                </c:pt>
                <c:pt idx="12">
                  <c:v>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662</c:v>
                </c:pt>
                <c:pt idx="3">
                  <c:v>620</c:v>
                </c:pt>
                <c:pt idx="6">
                  <c:v>554</c:v>
                </c:pt>
                <c:pt idx="9">
                  <c:v>472</c:v>
                </c:pt>
                <c:pt idx="12">
                  <c:v>457</c:v>
                </c:pt>
              </c:numCache>
            </c:numRef>
          </c:val>
        </c:ser>
        <c:dLbls>
          <c:showLegendKey val="0"/>
          <c:showVal val="0"/>
          <c:showCatName val="0"/>
          <c:showSerName val="0"/>
          <c:showPercent val="0"/>
          <c:showBubbleSize val="0"/>
        </c:dLbls>
        <c:gapWidth val="100"/>
        <c:overlap val="100"/>
        <c:axId val="144487936"/>
        <c:axId val="1444898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267</c:v>
                </c:pt>
                <c:pt idx="2">
                  <c:v>#N/A</c:v>
                </c:pt>
                <c:pt idx="3">
                  <c:v>#N/A</c:v>
                </c:pt>
                <c:pt idx="4">
                  <c:v>245</c:v>
                </c:pt>
                <c:pt idx="5">
                  <c:v>#N/A</c:v>
                </c:pt>
                <c:pt idx="6">
                  <c:v>#N/A</c:v>
                </c:pt>
                <c:pt idx="7">
                  <c:v>211</c:v>
                </c:pt>
                <c:pt idx="8">
                  <c:v>#N/A</c:v>
                </c:pt>
                <c:pt idx="9">
                  <c:v>#N/A</c:v>
                </c:pt>
                <c:pt idx="10">
                  <c:v>155</c:v>
                </c:pt>
                <c:pt idx="11">
                  <c:v>#N/A</c:v>
                </c:pt>
                <c:pt idx="12">
                  <c:v>#N/A</c:v>
                </c:pt>
                <c:pt idx="13">
                  <c:v>143</c:v>
                </c:pt>
                <c:pt idx="14">
                  <c:v>#N/A</c:v>
                </c:pt>
              </c:numCache>
            </c:numRef>
          </c:val>
          <c:smooth val="0"/>
        </c:ser>
        <c:dLbls>
          <c:showLegendKey val="0"/>
          <c:showVal val="0"/>
          <c:showCatName val="0"/>
          <c:showSerName val="0"/>
          <c:showPercent val="0"/>
          <c:showBubbleSize val="0"/>
        </c:dLbls>
        <c:marker val="1"/>
        <c:smooth val="0"/>
        <c:axId val="144487936"/>
        <c:axId val="144489856"/>
      </c:lineChart>
      <c:catAx>
        <c:axId val="14448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4489856"/>
        <c:crosses val="autoZero"/>
        <c:auto val="1"/>
        <c:lblAlgn val="ctr"/>
        <c:lblOffset val="100"/>
        <c:tickLblSkip val="1"/>
        <c:tickMarkSkip val="1"/>
        <c:noMultiLvlLbl val="0"/>
      </c:catAx>
      <c:valAx>
        <c:axId val="144489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4487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76E-2"/>
          <c:w val="0.8649688485908964"/>
          <c:h val="0.58918212773855416"/>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2618</c:v>
                </c:pt>
                <c:pt idx="5">
                  <c:v>2523</c:v>
                </c:pt>
                <c:pt idx="8">
                  <c:v>2463</c:v>
                </c:pt>
                <c:pt idx="11">
                  <c:v>2589</c:v>
                </c:pt>
                <c:pt idx="14">
                  <c:v>2759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60</c:v>
                </c:pt>
                <c:pt idx="5">
                  <c:v>47</c:v>
                </c:pt>
                <c:pt idx="8">
                  <c:v>30</c:v>
                </c:pt>
                <c:pt idx="11">
                  <c:v>19</c:v>
                </c:pt>
                <c:pt idx="14">
                  <c:v>12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514</c:v>
                </c:pt>
                <c:pt idx="5">
                  <c:v>779</c:v>
                </c:pt>
                <c:pt idx="8">
                  <c:v>892</c:v>
                </c:pt>
                <c:pt idx="11">
                  <c:v>1024</c:v>
                </c:pt>
                <c:pt idx="14">
                  <c:v>1188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914</c:v>
                </c:pt>
                <c:pt idx="3">
                  <c:v>960</c:v>
                </c:pt>
                <c:pt idx="6">
                  <c:v>929</c:v>
                </c:pt>
                <c:pt idx="9">
                  <c:v>902</c:v>
                </c:pt>
                <c:pt idx="12">
                  <c:v>853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84</c:v>
                </c:pt>
                <c:pt idx="3">
                  <c:v>62</c:v>
                </c:pt>
                <c:pt idx="6">
                  <c:v>42</c:v>
                </c:pt>
                <c:pt idx="9">
                  <c:v>25</c:v>
                </c:pt>
                <c:pt idx="12">
                  <c:v>24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c:v>
                </c:pt>
                <c:pt idx="3">
                  <c:v>40</c:v>
                </c:pt>
                <c:pt idx="6">
                  <c:v>47</c:v>
                </c:pt>
                <c:pt idx="9">
                  <c:v>53</c:v>
                </c:pt>
                <c:pt idx="12">
                  <c:v>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74</c:v>
                </c:pt>
                <c:pt idx="3">
                  <c:v>68</c:v>
                </c:pt>
                <c:pt idx="6">
                  <c:v>62</c:v>
                </c:pt>
                <c:pt idx="9">
                  <c:v>57</c:v>
                </c:pt>
                <c:pt idx="12">
                  <c:v>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3586</c:v>
                </c:pt>
                <c:pt idx="3">
                  <c:v>3279</c:v>
                </c:pt>
                <c:pt idx="6">
                  <c:v>3059</c:v>
                </c:pt>
                <c:pt idx="9">
                  <c:v>3164</c:v>
                </c:pt>
                <c:pt idx="12">
                  <c:v>3319</c:v>
                </c:pt>
              </c:numCache>
            </c:numRef>
          </c:val>
        </c:ser>
        <c:dLbls>
          <c:showLegendKey val="0"/>
          <c:showVal val="0"/>
          <c:showCatName val="0"/>
          <c:showSerName val="0"/>
          <c:showPercent val="0"/>
          <c:showBubbleSize val="0"/>
        </c:dLbls>
        <c:gapWidth val="100"/>
        <c:overlap val="100"/>
        <c:axId val="143646720"/>
        <c:axId val="1436486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1494</c:v>
                </c:pt>
                <c:pt idx="2">
                  <c:v>#N/A</c:v>
                </c:pt>
                <c:pt idx="3">
                  <c:v>#N/A</c:v>
                </c:pt>
                <c:pt idx="4">
                  <c:v>1062</c:v>
                </c:pt>
                <c:pt idx="5">
                  <c:v>#N/A</c:v>
                </c:pt>
                <c:pt idx="6">
                  <c:v>#N/A</c:v>
                </c:pt>
                <c:pt idx="7">
                  <c:v>755</c:v>
                </c:pt>
                <c:pt idx="8">
                  <c:v>#N/A</c:v>
                </c:pt>
                <c:pt idx="9">
                  <c:v>#N/A</c:v>
                </c:pt>
                <c:pt idx="10">
                  <c:v>568</c:v>
                </c:pt>
                <c:pt idx="11">
                  <c:v>#N/A</c:v>
                </c:pt>
                <c:pt idx="12">
                  <c:v>#N/A</c:v>
                </c:pt>
                <c:pt idx="13">
                  <c:v>348</c:v>
                </c:pt>
                <c:pt idx="14">
                  <c:v>#N/A</c:v>
                </c:pt>
              </c:numCache>
            </c:numRef>
          </c:val>
          <c:smooth val="0"/>
        </c:ser>
        <c:dLbls>
          <c:showLegendKey val="0"/>
          <c:showVal val="0"/>
          <c:showCatName val="0"/>
          <c:showSerName val="0"/>
          <c:showPercent val="0"/>
          <c:showBubbleSize val="0"/>
        </c:dLbls>
        <c:marker val="1"/>
        <c:smooth val="0"/>
        <c:axId val="143646720"/>
        <c:axId val="143648640"/>
      </c:lineChart>
      <c:catAx>
        <c:axId val="143646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648640"/>
        <c:crosses val="autoZero"/>
        <c:auto val="1"/>
        <c:lblAlgn val="ctr"/>
        <c:lblOffset val="100"/>
        <c:tickLblSkip val="1"/>
        <c:tickMarkSkip val="1"/>
        <c:noMultiLvlLbl val="0"/>
      </c:catAx>
      <c:valAx>
        <c:axId val="143648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646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4,322
4,303
98.50
3,500,775
3,341,743
150,457
2,051,332
3,319,249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20.1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財政力指数は、少子高齢化の進行により人口が減少傾向で推移している中にあって、基幹産業である農林業は低迷し、他に主要となる産業もないことなどから、構造的に見ても財政基盤が弱く、類似団体平均を下回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そのため、第５次行財政改革大綱及び推進プランに基づく徹底した改革に努め、財政の健全化を図る。</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9" name="直線コネクタ 68"/>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70"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44450</xdr:rowOff>
    </xdr:to>
    <xdr:cxnSp macro="">
      <xdr:nvCxnSpPr>
        <xdr:cNvPr id="72" name="直線コネクタ 71"/>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44450</xdr:rowOff>
    </xdr:to>
    <xdr:cxnSp macro="">
      <xdr:nvCxnSpPr>
        <xdr:cNvPr id="75" name="直線コネクタ 74"/>
        <xdr:cNvCxnSpPr/>
      </xdr:nvCxnSpPr>
      <xdr:spPr>
        <a:xfrm>
          <a:off x="2336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7" name="テキスト ボックス 76"/>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27215</xdr:rowOff>
    </xdr:to>
    <xdr:cxnSp macro="">
      <xdr:nvCxnSpPr>
        <xdr:cNvPr id="78" name="直線コネクタ 77"/>
        <xdr:cNvCxnSpPr/>
      </xdr:nvCxnSpPr>
      <xdr:spPr>
        <a:xfrm>
          <a:off x="1447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8" name="円/楕円 87"/>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9"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90" name="円/楕円 89"/>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1" name="テキスト ボックス 90"/>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2" name="円/楕円 91"/>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3" name="テキスト ボックス 92"/>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147865</xdr:rowOff>
    </xdr:from>
    <xdr:to>
      <xdr:col>3</xdr:col>
      <xdr:colOff>330200</xdr:colOff>
      <xdr:row>44</xdr:row>
      <xdr:rowOff>78015</xdr:rowOff>
    </xdr:to>
    <xdr:sp macro="" textlink="">
      <xdr:nvSpPr>
        <xdr:cNvPr id="94" name="円/楕円 93"/>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95" name="テキスト ボックス 94"/>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経常収支比率は、高齢化に伴い社会保障関係経費が増加し、また、主要財源である地方交付税は減額となっているが、特別職給与及び議員・委員報酬カット（△</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の継続</a:t>
          </a:r>
          <a:r>
            <a:rPr lang="ja-JP" altLang="ja-JP" sz="1100" b="0" i="0" baseline="0">
              <a:solidFill>
                <a:schemeClr val="dk1"/>
              </a:solidFill>
              <a:latin typeface="+mn-lt"/>
              <a:ea typeface="+mn-ea"/>
              <a:cs typeface="+mn-cs"/>
            </a:rPr>
            <a:t>や新規地方債の発行抑制策に伴う公債費の抑制など、歳出削減により前年度比</a:t>
          </a:r>
          <a:r>
            <a:rPr lang="en-US" altLang="ja-JP" sz="1100" b="0" i="0" baseline="0">
              <a:solidFill>
                <a:schemeClr val="dk1"/>
              </a:solidFill>
              <a:latin typeface="+mn-lt"/>
              <a:ea typeface="+mn-ea"/>
              <a:cs typeface="+mn-cs"/>
            </a:rPr>
            <a:t>0.2</a:t>
          </a:r>
          <a:r>
            <a:rPr lang="ja-JP" altLang="ja-JP" sz="1100" b="0" i="0" baseline="0">
              <a:solidFill>
                <a:schemeClr val="dk1"/>
              </a:solidFill>
              <a:latin typeface="+mn-lt"/>
              <a:ea typeface="+mn-ea"/>
              <a:cs typeface="+mn-cs"/>
            </a:rPr>
            <a:t>％改善している。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しかしながら、依然として、歳出全体に占める公債費の割合が高いため、建設事業に係る新規地方債の発行抑制策を継続することで、指標の改善に努める。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78922</xdr:rowOff>
    </xdr:from>
    <xdr:to>
      <xdr:col>7</xdr:col>
      <xdr:colOff>152400</xdr:colOff>
      <xdr:row>62</xdr:row>
      <xdr:rowOff>85816</xdr:rowOff>
    </xdr:to>
    <xdr:cxnSp macro="">
      <xdr:nvCxnSpPr>
        <xdr:cNvPr id="134" name="直線コネクタ 133"/>
        <xdr:cNvCxnSpPr/>
      </xdr:nvCxnSpPr>
      <xdr:spPr>
        <a:xfrm flipV="1">
          <a:off x="4114800" y="10708822"/>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85816</xdr:rowOff>
    </xdr:from>
    <xdr:to>
      <xdr:col>6</xdr:col>
      <xdr:colOff>0</xdr:colOff>
      <xdr:row>63</xdr:row>
      <xdr:rowOff>7438</xdr:rowOff>
    </xdr:to>
    <xdr:cxnSp macro="">
      <xdr:nvCxnSpPr>
        <xdr:cNvPr id="137" name="直線コネクタ 136"/>
        <xdr:cNvCxnSpPr/>
      </xdr:nvCxnSpPr>
      <xdr:spPr>
        <a:xfrm flipV="1">
          <a:off x="3225800" y="10715716"/>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103051</xdr:rowOff>
    </xdr:from>
    <xdr:to>
      <xdr:col>4</xdr:col>
      <xdr:colOff>482600</xdr:colOff>
      <xdr:row>63</xdr:row>
      <xdr:rowOff>7438</xdr:rowOff>
    </xdr:to>
    <xdr:cxnSp macro="">
      <xdr:nvCxnSpPr>
        <xdr:cNvPr id="140" name="直線コネクタ 139"/>
        <xdr:cNvCxnSpPr/>
      </xdr:nvCxnSpPr>
      <xdr:spPr>
        <a:xfrm>
          <a:off x="2336800" y="10732951"/>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103051</xdr:rowOff>
    </xdr:from>
    <xdr:to>
      <xdr:col>3</xdr:col>
      <xdr:colOff>279400</xdr:colOff>
      <xdr:row>63</xdr:row>
      <xdr:rowOff>169454</xdr:rowOff>
    </xdr:to>
    <xdr:cxnSp macro="">
      <xdr:nvCxnSpPr>
        <xdr:cNvPr id="143" name="直線コネクタ 142"/>
        <xdr:cNvCxnSpPr/>
      </xdr:nvCxnSpPr>
      <xdr:spPr>
        <a:xfrm flipV="1">
          <a:off x="1447800" y="10732951"/>
          <a:ext cx="889000" cy="237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28122</xdr:rowOff>
    </xdr:from>
    <xdr:to>
      <xdr:col>7</xdr:col>
      <xdr:colOff>203200</xdr:colOff>
      <xdr:row>62</xdr:row>
      <xdr:rowOff>129722</xdr:rowOff>
    </xdr:to>
    <xdr:sp macro="" textlink="">
      <xdr:nvSpPr>
        <xdr:cNvPr id="153" name="円/楕円 152"/>
        <xdr:cNvSpPr/>
      </xdr:nvSpPr>
      <xdr:spPr>
        <a:xfrm>
          <a:off x="4902200" y="1065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199</xdr:rowOff>
    </xdr:from>
    <xdr:ext cx="762000" cy="259045"/>
    <xdr:sp macro="" textlink="">
      <xdr:nvSpPr>
        <xdr:cNvPr id="154" name="財政構造の弾力性該当値テキスト"/>
        <xdr:cNvSpPr txBox="1"/>
      </xdr:nvSpPr>
      <xdr:spPr>
        <a:xfrm>
          <a:off x="5041900" y="10630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35016</xdr:rowOff>
    </xdr:from>
    <xdr:to>
      <xdr:col>6</xdr:col>
      <xdr:colOff>50800</xdr:colOff>
      <xdr:row>62</xdr:row>
      <xdr:rowOff>136616</xdr:rowOff>
    </xdr:to>
    <xdr:sp macro="" textlink="">
      <xdr:nvSpPr>
        <xdr:cNvPr id="155" name="円/楕円 154"/>
        <xdr:cNvSpPr/>
      </xdr:nvSpPr>
      <xdr:spPr>
        <a:xfrm>
          <a:off x="4064000" y="1066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121393</xdr:rowOff>
    </xdr:from>
    <xdr:ext cx="736600" cy="259045"/>
    <xdr:sp macro="" textlink="">
      <xdr:nvSpPr>
        <xdr:cNvPr id="156" name="テキスト ボックス 155"/>
        <xdr:cNvSpPr txBox="1"/>
      </xdr:nvSpPr>
      <xdr:spPr>
        <a:xfrm>
          <a:off x="3733800" y="10751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128088</xdr:rowOff>
    </xdr:from>
    <xdr:to>
      <xdr:col>4</xdr:col>
      <xdr:colOff>533400</xdr:colOff>
      <xdr:row>63</xdr:row>
      <xdr:rowOff>58238</xdr:rowOff>
    </xdr:to>
    <xdr:sp macro="" textlink="">
      <xdr:nvSpPr>
        <xdr:cNvPr id="157" name="円/楕円 156"/>
        <xdr:cNvSpPr/>
      </xdr:nvSpPr>
      <xdr:spPr>
        <a:xfrm>
          <a:off x="3175000" y="10757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43015</xdr:rowOff>
    </xdr:from>
    <xdr:ext cx="762000" cy="259045"/>
    <xdr:sp macro="" textlink="">
      <xdr:nvSpPr>
        <xdr:cNvPr id="158" name="テキスト ボックス 157"/>
        <xdr:cNvSpPr txBox="1"/>
      </xdr:nvSpPr>
      <xdr:spPr>
        <a:xfrm>
          <a:off x="2844800" y="10844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52251</xdr:rowOff>
    </xdr:from>
    <xdr:to>
      <xdr:col>3</xdr:col>
      <xdr:colOff>330200</xdr:colOff>
      <xdr:row>62</xdr:row>
      <xdr:rowOff>153851</xdr:rowOff>
    </xdr:to>
    <xdr:sp macro="" textlink="">
      <xdr:nvSpPr>
        <xdr:cNvPr id="159" name="円/楕円 158"/>
        <xdr:cNvSpPr/>
      </xdr:nvSpPr>
      <xdr:spPr>
        <a:xfrm>
          <a:off x="2286000" y="1068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138628</xdr:rowOff>
    </xdr:from>
    <xdr:ext cx="762000" cy="259045"/>
    <xdr:sp macro="" textlink="">
      <xdr:nvSpPr>
        <xdr:cNvPr id="160" name="テキスト ボックス 159"/>
        <xdr:cNvSpPr txBox="1"/>
      </xdr:nvSpPr>
      <xdr:spPr>
        <a:xfrm>
          <a:off x="1955800" y="10768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118654</xdr:rowOff>
    </xdr:from>
    <xdr:to>
      <xdr:col>2</xdr:col>
      <xdr:colOff>127000</xdr:colOff>
      <xdr:row>64</xdr:row>
      <xdr:rowOff>48804</xdr:rowOff>
    </xdr:to>
    <xdr:sp macro="" textlink="">
      <xdr:nvSpPr>
        <xdr:cNvPr id="161" name="円/楕円 160"/>
        <xdr:cNvSpPr/>
      </xdr:nvSpPr>
      <xdr:spPr>
        <a:xfrm>
          <a:off x="1397000" y="10920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33581</xdr:rowOff>
    </xdr:from>
    <xdr:ext cx="762000" cy="259045"/>
    <xdr:sp macro="" textlink="">
      <xdr:nvSpPr>
        <xdr:cNvPr id="162" name="テキスト ボックス 161"/>
        <xdr:cNvSpPr txBox="1"/>
      </xdr:nvSpPr>
      <xdr:spPr>
        <a:xfrm>
          <a:off x="1066800" y="110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[203,947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人口１人当たりの決算額は、類似団体平均と比べて低い決算額となっている。これは、議員定数や報酬額の削減、行政委員の報酬削減、特別職給の削減などによるものである。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人件費に準ずる費用については、ごみ収集業務、保育所、給食センターなどの施設運営を町直営としているため、臨時職員などの賃金が多くなっているが、これは行政サービス提供方法の差異によるものといえる。</a:t>
          </a:r>
          <a:endParaRPr lang="en-US" altLang="ja-JP" sz="1100" b="0" i="0" baseline="0">
            <a:solidFill>
              <a:schemeClr val="dk1"/>
            </a:solidFill>
            <a:latin typeface="+mn-lt"/>
            <a:ea typeface="+mn-ea"/>
            <a:cs typeface="+mn-cs"/>
          </a:endParaRPr>
        </a:p>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今後は、第５次行財政改革大綱などに基づき、施設の統廃合などコスト削減に向けた取り組みを行う。</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15170</xdr:rowOff>
    </xdr:from>
    <xdr:to>
      <xdr:col>7</xdr:col>
      <xdr:colOff>152400</xdr:colOff>
      <xdr:row>82</xdr:row>
      <xdr:rowOff>19599</xdr:rowOff>
    </xdr:to>
    <xdr:cxnSp macro="">
      <xdr:nvCxnSpPr>
        <xdr:cNvPr id="196" name="直線コネクタ 195"/>
        <xdr:cNvCxnSpPr/>
      </xdr:nvCxnSpPr>
      <xdr:spPr>
        <a:xfrm flipV="1">
          <a:off x="4114800" y="14074070"/>
          <a:ext cx="838200" cy="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19599</xdr:rowOff>
    </xdr:from>
    <xdr:to>
      <xdr:col>6</xdr:col>
      <xdr:colOff>0</xdr:colOff>
      <xdr:row>82</xdr:row>
      <xdr:rowOff>29217</xdr:rowOff>
    </xdr:to>
    <xdr:cxnSp macro="">
      <xdr:nvCxnSpPr>
        <xdr:cNvPr id="199" name="直線コネクタ 198"/>
        <xdr:cNvCxnSpPr/>
      </xdr:nvCxnSpPr>
      <xdr:spPr>
        <a:xfrm flipV="1">
          <a:off x="3225800" y="14078499"/>
          <a:ext cx="889000" cy="9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11590</xdr:rowOff>
    </xdr:from>
    <xdr:to>
      <xdr:col>4</xdr:col>
      <xdr:colOff>482600</xdr:colOff>
      <xdr:row>82</xdr:row>
      <xdr:rowOff>29217</xdr:rowOff>
    </xdr:to>
    <xdr:cxnSp macro="">
      <xdr:nvCxnSpPr>
        <xdr:cNvPr id="202" name="直線コネクタ 201"/>
        <xdr:cNvCxnSpPr/>
      </xdr:nvCxnSpPr>
      <xdr:spPr>
        <a:xfrm>
          <a:off x="2336800" y="14070490"/>
          <a:ext cx="889000" cy="17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11590</xdr:rowOff>
    </xdr:from>
    <xdr:to>
      <xdr:col>3</xdr:col>
      <xdr:colOff>279400</xdr:colOff>
      <xdr:row>82</xdr:row>
      <xdr:rowOff>41473</xdr:rowOff>
    </xdr:to>
    <xdr:cxnSp macro="">
      <xdr:nvCxnSpPr>
        <xdr:cNvPr id="205" name="直線コネクタ 204"/>
        <xdr:cNvCxnSpPr/>
      </xdr:nvCxnSpPr>
      <xdr:spPr>
        <a:xfrm flipV="1">
          <a:off x="1447800" y="14070490"/>
          <a:ext cx="889000" cy="29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135820</xdr:rowOff>
    </xdr:from>
    <xdr:to>
      <xdr:col>7</xdr:col>
      <xdr:colOff>203200</xdr:colOff>
      <xdr:row>82</xdr:row>
      <xdr:rowOff>65970</xdr:rowOff>
    </xdr:to>
    <xdr:sp macro="" textlink="">
      <xdr:nvSpPr>
        <xdr:cNvPr id="215" name="円/楕円 214"/>
        <xdr:cNvSpPr/>
      </xdr:nvSpPr>
      <xdr:spPr>
        <a:xfrm>
          <a:off x="4902200" y="1402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57097</xdr:rowOff>
    </xdr:from>
    <xdr:ext cx="762000" cy="259045"/>
    <xdr:sp macro="" textlink="">
      <xdr:nvSpPr>
        <xdr:cNvPr id="216" name="人件費・物件費等の状況該当値テキスト"/>
        <xdr:cNvSpPr txBox="1"/>
      </xdr:nvSpPr>
      <xdr:spPr>
        <a:xfrm>
          <a:off x="5041900" y="1394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203,947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140249</xdr:rowOff>
    </xdr:from>
    <xdr:to>
      <xdr:col>6</xdr:col>
      <xdr:colOff>50800</xdr:colOff>
      <xdr:row>82</xdr:row>
      <xdr:rowOff>70399</xdr:rowOff>
    </xdr:to>
    <xdr:sp macro="" textlink="">
      <xdr:nvSpPr>
        <xdr:cNvPr id="217" name="円/楕円 216"/>
        <xdr:cNvSpPr/>
      </xdr:nvSpPr>
      <xdr:spPr>
        <a:xfrm>
          <a:off x="4064000" y="14027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80576</xdr:rowOff>
    </xdr:from>
    <xdr:ext cx="736600" cy="259045"/>
    <xdr:sp macro="" textlink="">
      <xdr:nvSpPr>
        <xdr:cNvPr id="218" name="テキスト ボックス 217"/>
        <xdr:cNvSpPr txBox="1"/>
      </xdr:nvSpPr>
      <xdr:spPr>
        <a:xfrm>
          <a:off x="3733800" y="13796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207,251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149867</xdr:rowOff>
    </xdr:from>
    <xdr:to>
      <xdr:col>4</xdr:col>
      <xdr:colOff>533400</xdr:colOff>
      <xdr:row>82</xdr:row>
      <xdr:rowOff>80017</xdr:rowOff>
    </xdr:to>
    <xdr:sp macro="" textlink="">
      <xdr:nvSpPr>
        <xdr:cNvPr id="219" name="円/楕円 218"/>
        <xdr:cNvSpPr/>
      </xdr:nvSpPr>
      <xdr:spPr>
        <a:xfrm>
          <a:off x="3175000" y="1403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90194</xdr:rowOff>
    </xdr:from>
    <xdr:ext cx="762000" cy="259045"/>
    <xdr:sp macro="" textlink="">
      <xdr:nvSpPr>
        <xdr:cNvPr id="220" name="テキスト ボックス 219"/>
        <xdr:cNvSpPr txBox="1"/>
      </xdr:nvSpPr>
      <xdr:spPr>
        <a:xfrm>
          <a:off x="2844800" y="1380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214,426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132240</xdr:rowOff>
    </xdr:from>
    <xdr:to>
      <xdr:col>3</xdr:col>
      <xdr:colOff>330200</xdr:colOff>
      <xdr:row>82</xdr:row>
      <xdr:rowOff>62390</xdr:rowOff>
    </xdr:to>
    <xdr:sp macro="" textlink="">
      <xdr:nvSpPr>
        <xdr:cNvPr id="221" name="円/楕円 220"/>
        <xdr:cNvSpPr/>
      </xdr:nvSpPr>
      <xdr:spPr>
        <a:xfrm>
          <a:off x="2286000" y="1401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72567</xdr:rowOff>
    </xdr:from>
    <xdr:ext cx="762000" cy="259045"/>
    <xdr:sp macro="" textlink="">
      <xdr:nvSpPr>
        <xdr:cNvPr id="222" name="テキスト ボックス 221"/>
        <xdr:cNvSpPr txBox="1"/>
      </xdr:nvSpPr>
      <xdr:spPr>
        <a:xfrm>
          <a:off x="1955800" y="1378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201,277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162123</xdr:rowOff>
    </xdr:from>
    <xdr:to>
      <xdr:col>2</xdr:col>
      <xdr:colOff>127000</xdr:colOff>
      <xdr:row>82</xdr:row>
      <xdr:rowOff>92273</xdr:rowOff>
    </xdr:to>
    <xdr:sp macro="" textlink="">
      <xdr:nvSpPr>
        <xdr:cNvPr id="223" name="円/楕円 222"/>
        <xdr:cNvSpPr/>
      </xdr:nvSpPr>
      <xdr:spPr>
        <a:xfrm>
          <a:off x="1397000" y="14049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102450</xdr:rowOff>
    </xdr:from>
    <xdr:ext cx="762000" cy="259045"/>
    <xdr:sp macro="" textlink="">
      <xdr:nvSpPr>
        <xdr:cNvPr id="224" name="テキスト ボックス 223"/>
        <xdr:cNvSpPr txBox="1"/>
      </xdr:nvSpPr>
      <xdr:spPr>
        <a:xfrm>
          <a:off x="1066800" y="13818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223,569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実施済の給与削減策により類似団体平均を下回っている。今後も特別昇給廃止の継続等を通じ、引き続き縮減に努める。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0" name="直線コネクタ 23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1" name="テキスト ボックス 24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2" name="直線コネクタ 24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3" name="テキスト ボックス 24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4" name="直線コネクタ 24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5" name="テキスト ボックス 24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6" name="直線コネクタ 24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7" name="テキスト ボックス 24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90</xdr:row>
      <xdr:rowOff>14224</xdr:rowOff>
    </xdr:to>
    <xdr:cxnSp macro="">
      <xdr:nvCxnSpPr>
        <xdr:cNvPr id="251" name="直線コネクタ 250"/>
        <xdr:cNvCxnSpPr/>
      </xdr:nvCxnSpPr>
      <xdr:spPr>
        <a:xfrm flipV="1">
          <a:off x="17018000" y="14117574"/>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157751</xdr:rowOff>
    </xdr:from>
    <xdr:ext cx="762000" cy="259045"/>
    <xdr:sp macro="" textlink="">
      <xdr:nvSpPr>
        <xdr:cNvPr id="252" name="給与水準   （国との比較）最小値テキスト"/>
        <xdr:cNvSpPr txBox="1"/>
      </xdr:nvSpPr>
      <xdr:spPr>
        <a:xfrm>
          <a:off x="17106900" y="1541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90</xdr:row>
      <xdr:rowOff>14224</xdr:rowOff>
    </xdr:from>
    <xdr:to>
      <xdr:col>24</xdr:col>
      <xdr:colOff>647700</xdr:colOff>
      <xdr:row>90</xdr:row>
      <xdr:rowOff>14224</xdr:rowOff>
    </xdr:to>
    <xdr:cxnSp macro="">
      <xdr:nvCxnSpPr>
        <xdr:cNvPr id="253" name="直線コネクタ 252"/>
        <xdr:cNvCxnSpPr/>
      </xdr:nvCxnSpPr>
      <xdr:spPr>
        <a:xfrm>
          <a:off x="16929100" y="1544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4"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5" name="直線コネクタ 254"/>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79756</xdr:rowOff>
    </xdr:from>
    <xdr:to>
      <xdr:col>24</xdr:col>
      <xdr:colOff>558800</xdr:colOff>
      <xdr:row>89</xdr:row>
      <xdr:rowOff>50546</xdr:rowOff>
    </xdr:to>
    <xdr:cxnSp macro="">
      <xdr:nvCxnSpPr>
        <xdr:cNvPr id="256" name="直線コネクタ 255"/>
        <xdr:cNvCxnSpPr/>
      </xdr:nvCxnSpPr>
      <xdr:spPr>
        <a:xfrm flipV="1">
          <a:off x="16179800" y="14995906"/>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73423</xdr:rowOff>
    </xdr:from>
    <xdr:ext cx="762000" cy="259045"/>
    <xdr:sp macro="" textlink="">
      <xdr:nvSpPr>
        <xdr:cNvPr id="257" name="給与水準   （国との比較）平均値テキスト"/>
        <xdr:cNvSpPr txBox="1"/>
      </xdr:nvSpPr>
      <xdr:spPr>
        <a:xfrm>
          <a:off x="17106900" y="149895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87</xdr:row>
      <xdr:rowOff>101346</xdr:rowOff>
    </xdr:from>
    <xdr:to>
      <xdr:col>24</xdr:col>
      <xdr:colOff>609600</xdr:colOff>
      <xdr:row>88</xdr:row>
      <xdr:rowOff>31496</xdr:rowOff>
    </xdr:to>
    <xdr:sp macro="" textlink="">
      <xdr:nvSpPr>
        <xdr:cNvPr id="258" name="フローチャート : 判断 257"/>
        <xdr:cNvSpPr/>
      </xdr:nvSpPr>
      <xdr:spPr>
        <a:xfrm>
          <a:off x="169672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50546</xdr:rowOff>
    </xdr:from>
    <xdr:to>
      <xdr:col>23</xdr:col>
      <xdr:colOff>406400</xdr:colOff>
      <xdr:row>89</xdr:row>
      <xdr:rowOff>84328</xdr:rowOff>
    </xdr:to>
    <xdr:cxnSp macro="">
      <xdr:nvCxnSpPr>
        <xdr:cNvPr id="259" name="直線コネクタ 258"/>
        <xdr:cNvCxnSpPr/>
      </xdr:nvCxnSpPr>
      <xdr:spPr>
        <a:xfrm flipV="1">
          <a:off x="15290800" y="15309596"/>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130048</xdr:rowOff>
    </xdr:from>
    <xdr:to>
      <xdr:col>23</xdr:col>
      <xdr:colOff>457200</xdr:colOff>
      <xdr:row>90</xdr:row>
      <xdr:rowOff>60198</xdr:rowOff>
    </xdr:to>
    <xdr:sp macro="" textlink="">
      <xdr:nvSpPr>
        <xdr:cNvPr id="260" name="フローチャート : 判断 259"/>
        <xdr:cNvSpPr/>
      </xdr:nvSpPr>
      <xdr:spPr>
        <a:xfrm>
          <a:off x="16129000" y="15389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44975</xdr:rowOff>
    </xdr:from>
    <xdr:ext cx="736600" cy="259045"/>
    <xdr:sp macro="" textlink="">
      <xdr:nvSpPr>
        <xdr:cNvPr id="261" name="テキスト ボックス 260"/>
        <xdr:cNvSpPr txBox="1"/>
      </xdr:nvSpPr>
      <xdr:spPr>
        <a:xfrm>
          <a:off x="15798800" y="15475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17018</xdr:rowOff>
    </xdr:from>
    <xdr:to>
      <xdr:col>22</xdr:col>
      <xdr:colOff>203200</xdr:colOff>
      <xdr:row>89</xdr:row>
      <xdr:rowOff>84328</xdr:rowOff>
    </xdr:to>
    <xdr:cxnSp macro="">
      <xdr:nvCxnSpPr>
        <xdr:cNvPr id="262" name="直線コネクタ 261"/>
        <xdr:cNvCxnSpPr/>
      </xdr:nvCxnSpPr>
      <xdr:spPr>
        <a:xfrm>
          <a:off x="14401800" y="14933168"/>
          <a:ext cx="8890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120396</xdr:rowOff>
    </xdr:from>
    <xdr:to>
      <xdr:col>22</xdr:col>
      <xdr:colOff>254000</xdr:colOff>
      <xdr:row>90</xdr:row>
      <xdr:rowOff>50546</xdr:rowOff>
    </xdr:to>
    <xdr:sp macro="" textlink="">
      <xdr:nvSpPr>
        <xdr:cNvPr id="263" name="フローチャート : 判断 262"/>
        <xdr:cNvSpPr/>
      </xdr:nvSpPr>
      <xdr:spPr>
        <a:xfrm>
          <a:off x="15240000" y="1537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35323</xdr:rowOff>
    </xdr:from>
    <xdr:ext cx="762000" cy="259045"/>
    <xdr:sp macro="" textlink="">
      <xdr:nvSpPr>
        <xdr:cNvPr id="264" name="テキスト ボックス 263"/>
        <xdr:cNvSpPr txBox="1"/>
      </xdr:nvSpPr>
      <xdr:spPr>
        <a:xfrm>
          <a:off x="14909800" y="15465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17018</xdr:rowOff>
    </xdr:from>
    <xdr:to>
      <xdr:col>21</xdr:col>
      <xdr:colOff>0</xdr:colOff>
      <xdr:row>87</xdr:row>
      <xdr:rowOff>41148</xdr:rowOff>
    </xdr:to>
    <xdr:cxnSp macro="">
      <xdr:nvCxnSpPr>
        <xdr:cNvPr id="265" name="直線コネクタ 264"/>
        <xdr:cNvCxnSpPr/>
      </xdr:nvCxnSpPr>
      <xdr:spPr>
        <a:xfrm flipV="1">
          <a:off x="13512800" y="1493316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67563</xdr:rowOff>
    </xdr:from>
    <xdr:to>
      <xdr:col>21</xdr:col>
      <xdr:colOff>50800</xdr:colOff>
      <xdr:row>87</xdr:row>
      <xdr:rowOff>169163</xdr:rowOff>
    </xdr:to>
    <xdr:sp macro="" textlink="">
      <xdr:nvSpPr>
        <xdr:cNvPr id="266" name="フローチャート : 判断 265"/>
        <xdr:cNvSpPr/>
      </xdr:nvSpPr>
      <xdr:spPr>
        <a:xfrm>
          <a:off x="14351000" y="1498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153940</xdr:rowOff>
    </xdr:from>
    <xdr:ext cx="762000" cy="259045"/>
    <xdr:sp macro="" textlink="">
      <xdr:nvSpPr>
        <xdr:cNvPr id="267" name="テキスト ボックス 266"/>
        <xdr:cNvSpPr txBox="1"/>
      </xdr:nvSpPr>
      <xdr:spPr>
        <a:xfrm>
          <a:off x="14020800" y="1507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48261</xdr:rowOff>
    </xdr:from>
    <xdr:to>
      <xdr:col>19</xdr:col>
      <xdr:colOff>533400</xdr:colOff>
      <xdr:row>87</xdr:row>
      <xdr:rowOff>149861</xdr:rowOff>
    </xdr:to>
    <xdr:sp macro="" textlink="">
      <xdr:nvSpPr>
        <xdr:cNvPr id="268" name="フローチャート : 判断 267"/>
        <xdr:cNvSpPr/>
      </xdr:nvSpPr>
      <xdr:spPr>
        <a:xfrm>
          <a:off x="13462000" y="14964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134638</xdr:rowOff>
    </xdr:from>
    <xdr:ext cx="762000" cy="259045"/>
    <xdr:sp macro="" textlink="">
      <xdr:nvSpPr>
        <xdr:cNvPr id="269" name="テキスト ボックス 268"/>
        <xdr:cNvSpPr txBox="1"/>
      </xdr:nvSpPr>
      <xdr:spPr>
        <a:xfrm>
          <a:off x="13131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28956</xdr:rowOff>
    </xdr:from>
    <xdr:to>
      <xdr:col>24</xdr:col>
      <xdr:colOff>609600</xdr:colOff>
      <xdr:row>87</xdr:row>
      <xdr:rowOff>130556</xdr:rowOff>
    </xdr:to>
    <xdr:sp macro="" textlink="">
      <xdr:nvSpPr>
        <xdr:cNvPr id="275" name="円/楕円 274"/>
        <xdr:cNvSpPr/>
      </xdr:nvSpPr>
      <xdr:spPr>
        <a:xfrm>
          <a:off x="16967200" y="1494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45483</xdr:rowOff>
    </xdr:from>
    <xdr:ext cx="762000" cy="259045"/>
    <xdr:sp macro="" textlink="">
      <xdr:nvSpPr>
        <xdr:cNvPr id="276" name="給与水準   （国との比較）該当値テキスト"/>
        <xdr:cNvSpPr txBox="1"/>
      </xdr:nvSpPr>
      <xdr:spPr>
        <a:xfrm>
          <a:off x="17106900" y="1479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171196</xdr:rowOff>
    </xdr:from>
    <xdr:to>
      <xdr:col>23</xdr:col>
      <xdr:colOff>457200</xdr:colOff>
      <xdr:row>89</xdr:row>
      <xdr:rowOff>101346</xdr:rowOff>
    </xdr:to>
    <xdr:sp macro="" textlink="">
      <xdr:nvSpPr>
        <xdr:cNvPr id="277" name="円/楕円 276"/>
        <xdr:cNvSpPr/>
      </xdr:nvSpPr>
      <xdr:spPr>
        <a:xfrm>
          <a:off x="16129000" y="1525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111523</xdr:rowOff>
    </xdr:from>
    <xdr:ext cx="736600" cy="259045"/>
    <xdr:sp macro="" textlink="">
      <xdr:nvSpPr>
        <xdr:cNvPr id="278" name="テキスト ボックス 277"/>
        <xdr:cNvSpPr txBox="1"/>
      </xdr:nvSpPr>
      <xdr:spPr>
        <a:xfrm>
          <a:off x="15798800" y="15027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33528</xdr:rowOff>
    </xdr:from>
    <xdr:to>
      <xdr:col>22</xdr:col>
      <xdr:colOff>254000</xdr:colOff>
      <xdr:row>89</xdr:row>
      <xdr:rowOff>135128</xdr:rowOff>
    </xdr:to>
    <xdr:sp macro="" textlink="">
      <xdr:nvSpPr>
        <xdr:cNvPr id="279" name="円/楕円 278"/>
        <xdr:cNvSpPr/>
      </xdr:nvSpPr>
      <xdr:spPr>
        <a:xfrm>
          <a:off x="15240000" y="1529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145305</xdr:rowOff>
    </xdr:from>
    <xdr:ext cx="762000" cy="259045"/>
    <xdr:sp macro="" textlink="">
      <xdr:nvSpPr>
        <xdr:cNvPr id="280" name="テキスト ボックス 279"/>
        <xdr:cNvSpPr txBox="1"/>
      </xdr:nvSpPr>
      <xdr:spPr>
        <a:xfrm>
          <a:off x="14909800" y="15061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137668</xdr:rowOff>
    </xdr:from>
    <xdr:to>
      <xdr:col>21</xdr:col>
      <xdr:colOff>50800</xdr:colOff>
      <xdr:row>87</xdr:row>
      <xdr:rowOff>67818</xdr:rowOff>
    </xdr:to>
    <xdr:sp macro="" textlink="">
      <xdr:nvSpPr>
        <xdr:cNvPr id="281" name="円/楕円 280"/>
        <xdr:cNvSpPr/>
      </xdr:nvSpPr>
      <xdr:spPr>
        <a:xfrm>
          <a:off x="14351000" y="1488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77995</xdr:rowOff>
    </xdr:from>
    <xdr:ext cx="762000" cy="259045"/>
    <xdr:sp macro="" textlink="">
      <xdr:nvSpPr>
        <xdr:cNvPr id="282" name="テキスト ボックス 281"/>
        <xdr:cNvSpPr txBox="1"/>
      </xdr:nvSpPr>
      <xdr:spPr>
        <a:xfrm>
          <a:off x="14020800" y="1465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161798</xdr:rowOff>
    </xdr:from>
    <xdr:to>
      <xdr:col>19</xdr:col>
      <xdr:colOff>533400</xdr:colOff>
      <xdr:row>87</xdr:row>
      <xdr:rowOff>91948</xdr:rowOff>
    </xdr:to>
    <xdr:sp macro="" textlink="">
      <xdr:nvSpPr>
        <xdr:cNvPr id="283" name="円/楕円 282"/>
        <xdr:cNvSpPr/>
      </xdr:nvSpPr>
      <xdr:spPr>
        <a:xfrm>
          <a:off x="13462000" y="14906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102125</xdr:rowOff>
    </xdr:from>
    <xdr:ext cx="762000" cy="259045"/>
    <xdr:sp macro="" textlink="">
      <xdr:nvSpPr>
        <xdr:cNvPr id="284" name="テキスト ボックス 283"/>
        <xdr:cNvSpPr txBox="1"/>
      </xdr:nvSpPr>
      <xdr:spPr>
        <a:xfrm>
          <a:off x="13131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過去からの新規採用抑制策により類似団体平均を下回っている。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職員数の削減によって、一般事務職の兼務数が増加しており、これ以上の削減は住民サービスの低下を招く恐れがあるため、組織機構の見直しを行い、担当制を廃止し、グループ制を導入している。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1" name="直線コネクタ 300"/>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2" name="テキスト ボックス 301"/>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3" name="直線コネクタ 302"/>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4" name="テキスト ボックス 303"/>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5" name="直線コネクタ 304"/>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6" name="テキスト ボックス 305"/>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7" name="直線コネクタ 306"/>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8" name="テキスト ボックス 307"/>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1" name="直線コネクタ 310"/>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2"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3" name="直線コネクタ 312"/>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4"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5" name="直線コネクタ 314"/>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135916</xdr:rowOff>
    </xdr:from>
    <xdr:to>
      <xdr:col>24</xdr:col>
      <xdr:colOff>558800</xdr:colOff>
      <xdr:row>60</xdr:row>
      <xdr:rowOff>143154</xdr:rowOff>
    </xdr:to>
    <xdr:cxnSp macro="">
      <xdr:nvCxnSpPr>
        <xdr:cNvPr id="316" name="直線コネクタ 315"/>
        <xdr:cNvCxnSpPr/>
      </xdr:nvCxnSpPr>
      <xdr:spPr>
        <a:xfrm flipV="1">
          <a:off x="16179800" y="10422916"/>
          <a:ext cx="838200" cy="7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7"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18" name="フローチャート : 判断 317"/>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118542</xdr:rowOff>
    </xdr:from>
    <xdr:to>
      <xdr:col>23</xdr:col>
      <xdr:colOff>406400</xdr:colOff>
      <xdr:row>60</xdr:row>
      <xdr:rowOff>143154</xdr:rowOff>
    </xdr:to>
    <xdr:cxnSp macro="">
      <xdr:nvCxnSpPr>
        <xdr:cNvPr id="319" name="直線コネクタ 318"/>
        <xdr:cNvCxnSpPr/>
      </xdr:nvCxnSpPr>
      <xdr:spPr>
        <a:xfrm>
          <a:off x="15290800" y="10405542"/>
          <a:ext cx="889000" cy="24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0" name="フローチャート : 判断 319"/>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129138</xdr:rowOff>
    </xdr:from>
    <xdr:ext cx="736600" cy="259045"/>
    <xdr:sp macro="" textlink="">
      <xdr:nvSpPr>
        <xdr:cNvPr id="321" name="テキスト ボックス 320"/>
        <xdr:cNvSpPr txBox="1"/>
      </xdr:nvSpPr>
      <xdr:spPr>
        <a:xfrm>
          <a:off x="15798800" y="1058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118301</xdr:rowOff>
    </xdr:from>
    <xdr:to>
      <xdr:col>22</xdr:col>
      <xdr:colOff>203200</xdr:colOff>
      <xdr:row>60</xdr:row>
      <xdr:rowOff>118542</xdr:rowOff>
    </xdr:to>
    <xdr:cxnSp macro="">
      <xdr:nvCxnSpPr>
        <xdr:cNvPr id="322" name="直線コネクタ 321"/>
        <xdr:cNvCxnSpPr/>
      </xdr:nvCxnSpPr>
      <xdr:spPr>
        <a:xfrm>
          <a:off x="14401800" y="10405301"/>
          <a:ext cx="889000" cy="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3" name="フローチャート : 判断 322"/>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122382</xdr:rowOff>
    </xdr:from>
    <xdr:ext cx="762000" cy="259045"/>
    <xdr:sp macro="" textlink="">
      <xdr:nvSpPr>
        <xdr:cNvPr id="324" name="テキスト ボックス 323"/>
        <xdr:cNvSpPr txBox="1"/>
      </xdr:nvSpPr>
      <xdr:spPr>
        <a:xfrm>
          <a:off x="14909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109372</xdr:rowOff>
    </xdr:from>
    <xdr:to>
      <xdr:col>21</xdr:col>
      <xdr:colOff>0</xdr:colOff>
      <xdr:row>60</xdr:row>
      <xdr:rowOff>118301</xdr:rowOff>
    </xdr:to>
    <xdr:cxnSp macro="">
      <xdr:nvCxnSpPr>
        <xdr:cNvPr id="325" name="直線コネクタ 324"/>
        <xdr:cNvCxnSpPr/>
      </xdr:nvCxnSpPr>
      <xdr:spPr>
        <a:xfrm>
          <a:off x="13512800" y="10396372"/>
          <a:ext cx="889000" cy="8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6" name="フローチャート : 判断 325"/>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121899</xdr:rowOff>
    </xdr:from>
    <xdr:ext cx="762000" cy="259045"/>
    <xdr:sp macro="" textlink="">
      <xdr:nvSpPr>
        <xdr:cNvPr id="327" name="テキスト ボックス 326"/>
        <xdr:cNvSpPr txBox="1"/>
      </xdr:nvSpPr>
      <xdr:spPr>
        <a:xfrm>
          <a:off x="14020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28" name="フローチャート : 判断 327"/>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117314</xdr:rowOff>
    </xdr:from>
    <xdr:ext cx="762000" cy="259045"/>
    <xdr:sp macro="" textlink="">
      <xdr:nvSpPr>
        <xdr:cNvPr id="329" name="テキスト ボックス 328"/>
        <xdr:cNvSpPr txBox="1"/>
      </xdr:nvSpPr>
      <xdr:spPr>
        <a:xfrm>
          <a:off x="13131800" y="105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85116</xdr:rowOff>
    </xdr:from>
    <xdr:to>
      <xdr:col>24</xdr:col>
      <xdr:colOff>609600</xdr:colOff>
      <xdr:row>61</xdr:row>
      <xdr:rowOff>15266</xdr:rowOff>
    </xdr:to>
    <xdr:sp macro="" textlink="">
      <xdr:nvSpPr>
        <xdr:cNvPr id="335" name="円/楕円 334"/>
        <xdr:cNvSpPr/>
      </xdr:nvSpPr>
      <xdr:spPr>
        <a:xfrm>
          <a:off x="16967200" y="1037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101643</xdr:rowOff>
    </xdr:from>
    <xdr:ext cx="762000" cy="259045"/>
    <xdr:sp macro="" textlink="">
      <xdr:nvSpPr>
        <xdr:cNvPr id="336" name="定員管理の状況該当値テキスト"/>
        <xdr:cNvSpPr txBox="1"/>
      </xdr:nvSpPr>
      <xdr:spPr>
        <a:xfrm>
          <a:off x="17106900" y="10217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92354</xdr:rowOff>
    </xdr:from>
    <xdr:to>
      <xdr:col>23</xdr:col>
      <xdr:colOff>457200</xdr:colOff>
      <xdr:row>61</xdr:row>
      <xdr:rowOff>22504</xdr:rowOff>
    </xdr:to>
    <xdr:sp macro="" textlink="">
      <xdr:nvSpPr>
        <xdr:cNvPr id="337" name="円/楕円 336"/>
        <xdr:cNvSpPr/>
      </xdr:nvSpPr>
      <xdr:spPr>
        <a:xfrm>
          <a:off x="16129000" y="1037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32681</xdr:rowOff>
    </xdr:from>
    <xdr:ext cx="736600" cy="259045"/>
    <xdr:sp macro="" textlink="">
      <xdr:nvSpPr>
        <xdr:cNvPr id="338" name="テキスト ボックス 337"/>
        <xdr:cNvSpPr txBox="1"/>
      </xdr:nvSpPr>
      <xdr:spPr>
        <a:xfrm>
          <a:off x="15798800" y="10148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67742</xdr:rowOff>
    </xdr:from>
    <xdr:to>
      <xdr:col>22</xdr:col>
      <xdr:colOff>254000</xdr:colOff>
      <xdr:row>60</xdr:row>
      <xdr:rowOff>169342</xdr:rowOff>
    </xdr:to>
    <xdr:sp macro="" textlink="">
      <xdr:nvSpPr>
        <xdr:cNvPr id="339" name="円/楕円 338"/>
        <xdr:cNvSpPr/>
      </xdr:nvSpPr>
      <xdr:spPr>
        <a:xfrm>
          <a:off x="15240000" y="1035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8069</xdr:rowOff>
    </xdr:from>
    <xdr:ext cx="762000" cy="259045"/>
    <xdr:sp macro="" textlink="">
      <xdr:nvSpPr>
        <xdr:cNvPr id="340" name="テキスト ボックス 339"/>
        <xdr:cNvSpPr txBox="1"/>
      </xdr:nvSpPr>
      <xdr:spPr>
        <a:xfrm>
          <a:off x="14909800" y="1012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13.86</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67501</xdr:rowOff>
    </xdr:from>
    <xdr:to>
      <xdr:col>21</xdr:col>
      <xdr:colOff>50800</xdr:colOff>
      <xdr:row>60</xdr:row>
      <xdr:rowOff>169101</xdr:rowOff>
    </xdr:to>
    <xdr:sp macro="" textlink="">
      <xdr:nvSpPr>
        <xdr:cNvPr id="341" name="円/楕円 340"/>
        <xdr:cNvSpPr/>
      </xdr:nvSpPr>
      <xdr:spPr>
        <a:xfrm>
          <a:off x="14351000" y="1035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7828</xdr:rowOff>
    </xdr:from>
    <xdr:ext cx="762000" cy="259045"/>
    <xdr:sp macro="" textlink="">
      <xdr:nvSpPr>
        <xdr:cNvPr id="342" name="テキスト ボックス 341"/>
        <xdr:cNvSpPr txBox="1"/>
      </xdr:nvSpPr>
      <xdr:spPr>
        <a:xfrm>
          <a:off x="14020800" y="10123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58572</xdr:rowOff>
    </xdr:from>
    <xdr:to>
      <xdr:col>19</xdr:col>
      <xdr:colOff>533400</xdr:colOff>
      <xdr:row>60</xdr:row>
      <xdr:rowOff>160172</xdr:rowOff>
    </xdr:to>
    <xdr:sp macro="" textlink="">
      <xdr:nvSpPr>
        <xdr:cNvPr id="343" name="円/楕円 342"/>
        <xdr:cNvSpPr/>
      </xdr:nvSpPr>
      <xdr:spPr>
        <a:xfrm>
          <a:off x="13462000" y="10345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170349</xdr:rowOff>
    </xdr:from>
    <xdr:ext cx="762000" cy="259045"/>
    <xdr:sp macro="" textlink="">
      <xdr:nvSpPr>
        <xdr:cNvPr id="344" name="テキスト ボックス 343"/>
        <xdr:cNvSpPr txBox="1"/>
      </xdr:nvSpPr>
      <xdr:spPr>
        <a:xfrm>
          <a:off x="13131800" y="1011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6" name="テキスト ボックス 345"/>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7" name="テキスト ボックス 346"/>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実質公債費比率は前年度と比べて改善したものの、依然として類似団体平均を上回っている。主な要因は、過去の観光施設に係る大型プロジェクトに多額の地方債を発行したことに伴い、公債費が平成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年度をピークに平成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年度まで高水準で推移した結果によるものであるが、平成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年度から継続している普通建設事業の厳選による地方債発行額の抑制により、今後は類似団体平均と同程度もしくは下回る数値で推移する見込みである。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0" name="直線コネクタ 369"/>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1"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2" name="直線コネクタ 371"/>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3"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4" name="直線コネクタ 373"/>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10922</xdr:rowOff>
    </xdr:from>
    <xdr:to>
      <xdr:col>24</xdr:col>
      <xdr:colOff>558800</xdr:colOff>
      <xdr:row>42</xdr:row>
      <xdr:rowOff>92964</xdr:rowOff>
    </xdr:to>
    <xdr:cxnSp macro="">
      <xdr:nvCxnSpPr>
        <xdr:cNvPr id="375" name="直線コネクタ 374"/>
        <xdr:cNvCxnSpPr/>
      </xdr:nvCxnSpPr>
      <xdr:spPr>
        <a:xfrm flipV="1">
          <a:off x="16179800" y="7211822"/>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123969</xdr:rowOff>
    </xdr:from>
    <xdr:ext cx="762000" cy="259045"/>
    <xdr:sp macro="" textlink="">
      <xdr:nvSpPr>
        <xdr:cNvPr id="376" name="公債費負担の状況平均値テキスト"/>
        <xdr:cNvSpPr txBox="1"/>
      </xdr:nvSpPr>
      <xdr:spPr>
        <a:xfrm>
          <a:off x="17106900" y="6981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7" name="フローチャート : 判断 376"/>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92964</xdr:rowOff>
    </xdr:from>
    <xdr:to>
      <xdr:col>23</xdr:col>
      <xdr:colOff>406400</xdr:colOff>
      <xdr:row>43</xdr:row>
      <xdr:rowOff>27686</xdr:rowOff>
    </xdr:to>
    <xdr:cxnSp macro="">
      <xdr:nvCxnSpPr>
        <xdr:cNvPr id="378" name="直線コネクタ 377"/>
        <xdr:cNvCxnSpPr/>
      </xdr:nvCxnSpPr>
      <xdr:spPr>
        <a:xfrm flipV="1">
          <a:off x="15290800" y="729386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79" name="フローチャート : 判断 378"/>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91203</xdr:rowOff>
    </xdr:from>
    <xdr:ext cx="736600" cy="259045"/>
    <xdr:sp macro="" textlink="">
      <xdr:nvSpPr>
        <xdr:cNvPr id="380" name="テキスト ボックス 379"/>
        <xdr:cNvSpPr txBox="1"/>
      </xdr:nvSpPr>
      <xdr:spPr>
        <a:xfrm>
          <a:off x="15798800" y="694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27686</xdr:rowOff>
    </xdr:from>
    <xdr:to>
      <xdr:col>22</xdr:col>
      <xdr:colOff>203200</xdr:colOff>
      <xdr:row>43</xdr:row>
      <xdr:rowOff>133858</xdr:rowOff>
    </xdr:to>
    <xdr:cxnSp macro="">
      <xdr:nvCxnSpPr>
        <xdr:cNvPr id="381" name="直線コネクタ 380"/>
        <xdr:cNvCxnSpPr/>
      </xdr:nvCxnSpPr>
      <xdr:spPr>
        <a:xfrm flipV="1">
          <a:off x="14401800" y="740003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2" name="フローチャート : 判断 381"/>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3" name="テキスト ボックス 382"/>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133858</xdr:rowOff>
    </xdr:from>
    <xdr:to>
      <xdr:col>21</xdr:col>
      <xdr:colOff>0</xdr:colOff>
      <xdr:row>44</xdr:row>
      <xdr:rowOff>54102</xdr:rowOff>
    </xdr:to>
    <xdr:cxnSp macro="">
      <xdr:nvCxnSpPr>
        <xdr:cNvPr id="384" name="直線コネクタ 383"/>
        <xdr:cNvCxnSpPr/>
      </xdr:nvCxnSpPr>
      <xdr:spPr>
        <a:xfrm flipV="1">
          <a:off x="13512800" y="7506208"/>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5" name="フローチャート : 判断 384"/>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45229</xdr:rowOff>
    </xdr:from>
    <xdr:ext cx="762000" cy="259045"/>
    <xdr:sp macro="" textlink="">
      <xdr:nvSpPr>
        <xdr:cNvPr id="386" name="テキスト ボックス 385"/>
        <xdr:cNvSpPr txBox="1"/>
      </xdr:nvSpPr>
      <xdr:spPr>
        <a:xfrm>
          <a:off x="14020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7" name="フローチャート : 判断 386"/>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132097</xdr:rowOff>
    </xdr:from>
    <xdr:ext cx="762000" cy="259045"/>
    <xdr:sp macro="" textlink="">
      <xdr:nvSpPr>
        <xdr:cNvPr id="388" name="テキスト ボックス 387"/>
        <xdr:cNvSpPr txBox="1"/>
      </xdr:nvSpPr>
      <xdr:spPr>
        <a:xfrm>
          <a:off x="13131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131572</xdr:rowOff>
    </xdr:from>
    <xdr:to>
      <xdr:col>24</xdr:col>
      <xdr:colOff>609600</xdr:colOff>
      <xdr:row>42</xdr:row>
      <xdr:rowOff>61722</xdr:rowOff>
    </xdr:to>
    <xdr:sp macro="" textlink="">
      <xdr:nvSpPr>
        <xdr:cNvPr id="394" name="円/楕円 393"/>
        <xdr:cNvSpPr/>
      </xdr:nvSpPr>
      <xdr:spPr>
        <a:xfrm>
          <a:off x="16967200" y="716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103649</xdr:rowOff>
    </xdr:from>
    <xdr:ext cx="762000" cy="259045"/>
    <xdr:sp macro="" textlink="">
      <xdr:nvSpPr>
        <xdr:cNvPr id="395" name="公債費負担の状況該当値テキスト"/>
        <xdr:cNvSpPr txBox="1"/>
      </xdr:nvSpPr>
      <xdr:spPr>
        <a:xfrm>
          <a:off x="17106900" y="7133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42164</xdr:rowOff>
    </xdr:from>
    <xdr:to>
      <xdr:col>23</xdr:col>
      <xdr:colOff>457200</xdr:colOff>
      <xdr:row>42</xdr:row>
      <xdr:rowOff>143764</xdr:rowOff>
    </xdr:to>
    <xdr:sp macro="" textlink="">
      <xdr:nvSpPr>
        <xdr:cNvPr id="396" name="円/楕円 395"/>
        <xdr:cNvSpPr/>
      </xdr:nvSpPr>
      <xdr:spPr>
        <a:xfrm>
          <a:off x="16129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128541</xdr:rowOff>
    </xdr:from>
    <xdr:ext cx="736600" cy="259045"/>
    <xdr:sp macro="" textlink="">
      <xdr:nvSpPr>
        <xdr:cNvPr id="397" name="テキスト ボックス 396"/>
        <xdr:cNvSpPr txBox="1"/>
      </xdr:nvSpPr>
      <xdr:spPr>
        <a:xfrm>
          <a:off x="15798800" y="73294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148336</xdr:rowOff>
    </xdr:from>
    <xdr:to>
      <xdr:col>22</xdr:col>
      <xdr:colOff>254000</xdr:colOff>
      <xdr:row>43</xdr:row>
      <xdr:rowOff>78486</xdr:rowOff>
    </xdr:to>
    <xdr:sp macro="" textlink="">
      <xdr:nvSpPr>
        <xdr:cNvPr id="398" name="円/楕円 397"/>
        <xdr:cNvSpPr/>
      </xdr:nvSpPr>
      <xdr:spPr>
        <a:xfrm>
          <a:off x="15240000" y="734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63263</xdr:rowOff>
    </xdr:from>
    <xdr:ext cx="762000" cy="259045"/>
    <xdr:sp macro="" textlink="">
      <xdr:nvSpPr>
        <xdr:cNvPr id="399" name="テキスト ボックス 398"/>
        <xdr:cNvSpPr txBox="1"/>
      </xdr:nvSpPr>
      <xdr:spPr>
        <a:xfrm>
          <a:off x="14909800" y="7435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83058</xdr:rowOff>
    </xdr:from>
    <xdr:to>
      <xdr:col>21</xdr:col>
      <xdr:colOff>50800</xdr:colOff>
      <xdr:row>44</xdr:row>
      <xdr:rowOff>13208</xdr:rowOff>
    </xdr:to>
    <xdr:sp macro="" textlink="">
      <xdr:nvSpPr>
        <xdr:cNvPr id="400" name="円/楕円 399"/>
        <xdr:cNvSpPr/>
      </xdr:nvSpPr>
      <xdr:spPr>
        <a:xfrm>
          <a:off x="143510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169435</xdr:rowOff>
    </xdr:from>
    <xdr:ext cx="762000" cy="259045"/>
    <xdr:sp macro="" textlink="">
      <xdr:nvSpPr>
        <xdr:cNvPr id="401" name="テキスト ボックス 400"/>
        <xdr:cNvSpPr txBox="1"/>
      </xdr:nvSpPr>
      <xdr:spPr>
        <a:xfrm>
          <a:off x="14020800" y="754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3302</xdr:rowOff>
    </xdr:from>
    <xdr:to>
      <xdr:col>19</xdr:col>
      <xdr:colOff>533400</xdr:colOff>
      <xdr:row>44</xdr:row>
      <xdr:rowOff>104902</xdr:rowOff>
    </xdr:to>
    <xdr:sp macro="" textlink="">
      <xdr:nvSpPr>
        <xdr:cNvPr id="402" name="円/楕円 401"/>
        <xdr:cNvSpPr/>
      </xdr:nvSpPr>
      <xdr:spPr>
        <a:xfrm>
          <a:off x="13462000" y="754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89679</xdr:rowOff>
    </xdr:from>
    <xdr:ext cx="762000" cy="259045"/>
    <xdr:sp macro="" textlink="">
      <xdr:nvSpPr>
        <xdr:cNvPr id="403" name="テキスト ボックス 402"/>
        <xdr:cNvSpPr txBox="1"/>
      </xdr:nvSpPr>
      <xdr:spPr>
        <a:xfrm>
          <a:off x="13131800" y="763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退職職員数が増加しているが、新規採用職員を抑制していることから</a:t>
          </a:r>
          <a:r>
            <a:rPr lang="ja-JP" altLang="ja-JP" sz="1100" b="0" i="0" baseline="0">
              <a:solidFill>
                <a:schemeClr val="dk1"/>
              </a:solidFill>
              <a:latin typeface="+mn-lt"/>
              <a:ea typeface="+mn-ea"/>
              <a:cs typeface="+mn-cs"/>
            </a:rPr>
            <a:t>退職手当負担見込額が減少するとともに、平成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年度から継続している建設事業に係る新規地方債の発行抑制策により地方債現在高が減少する一方で、財政調整基金の積立による充当可能基金の増額等により、全体として比率が減少傾向で推移している。</a:t>
          </a:r>
          <a:endParaRPr lang="ja-JP" altLang="ja-JP" sz="110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今後とも公債費等義務的経費の削減を中心とする行財政改革を進め、財政の健全化に努める。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32" name="直線コネクタ 431"/>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33"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34" name="直線コネクタ 433"/>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35"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36" name="直線コネクタ 435"/>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68368</xdr:rowOff>
    </xdr:from>
    <xdr:to>
      <xdr:col>24</xdr:col>
      <xdr:colOff>558800</xdr:colOff>
      <xdr:row>16</xdr:row>
      <xdr:rowOff>67169</xdr:rowOff>
    </xdr:to>
    <xdr:cxnSp macro="">
      <xdr:nvCxnSpPr>
        <xdr:cNvPr id="437" name="直線コネクタ 436"/>
        <xdr:cNvCxnSpPr/>
      </xdr:nvCxnSpPr>
      <xdr:spPr>
        <a:xfrm flipV="1">
          <a:off x="16179800" y="2640118"/>
          <a:ext cx="838200" cy="170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38"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67169</xdr:rowOff>
    </xdr:from>
    <xdr:to>
      <xdr:col>23</xdr:col>
      <xdr:colOff>406400</xdr:colOff>
      <xdr:row>17</xdr:row>
      <xdr:rowOff>29775</xdr:rowOff>
    </xdr:to>
    <xdr:cxnSp macro="">
      <xdr:nvCxnSpPr>
        <xdr:cNvPr id="440" name="直線コネクタ 439"/>
        <xdr:cNvCxnSpPr/>
      </xdr:nvCxnSpPr>
      <xdr:spPr>
        <a:xfrm flipV="1">
          <a:off x="15290800" y="2810369"/>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1" name="フローチャート : 判断 44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2" name="テキスト ボックス 44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29775</xdr:rowOff>
    </xdr:from>
    <xdr:to>
      <xdr:col>22</xdr:col>
      <xdr:colOff>203200</xdr:colOff>
      <xdr:row>18</xdr:row>
      <xdr:rowOff>68792</xdr:rowOff>
    </xdr:to>
    <xdr:cxnSp macro="">
      <xdr:nvCxnSpPr>
        <xdr:cNvPr id="443" name="直線コネクタ 442"/>
        <xdr:cNvCxnSpPr/>
      </xdr:nvCxnSpPr>
      <xdr:spPr>
        <a:xfrm flipV="1">
          <a:off x="14401800" y="2944425"/>
          <a:ext cx="889000" cy="210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4" name="フローチャート : 判断 443"/>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5" name="テキスト ボックス 444"/>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68792</xdr:rowOff>
    </xdr:from>
    <xdr:to>
      <xdr:col>21</xdr:col>
      <xdr:colOff>0</xdr:colOff>
      <xdr:row>20</xdr:row>
      <xdr:rowOff>113312</xdr:rowOff>
    </xdr:to>
    <xdr:cxnSp macro="">
      <xdr:nvCxnSpPr>
        <xdr:cNvPr id="446" name="直線コネクタ 445"/>
        <xdr:cNvCxnSpPr/>
      </xdr:nvCxnSpPr>
      <xdr:spPr>
        <a:xfrm flipV="1">
          <a:off x="13512800" y="3154892"/>
          <a:ext cx="889000" cy="387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91017</xdr:rowOff>
    </xdr:from>
    <xdr:to>
      <xdr:col>21</xdr:col>
      <xdr:colOff>50800</xdr:colOff>
      <xdr:row>14</xdr:row>
      <xdr:rowOff>21167</xdr:rowOff>
    </xdr:to>
    <xdr:sp macro="" textlink="">
      <xdr:nvSpPr>
        <xdr:cNvPr id="447" name="フローチャート : 判断 446"/>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8" name="テキスト ボックス 447"/>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49" name="フローチャート : 判断 448"/>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10036</xdr:rowOff>
    </xdr:from>
    <xdr:ext cx="762000" cy="259045"/>
    <xdr:sp macro="" textlink="">
      <xdr:nvSpPr>
        <xdr:cNvPr id="450" name="テキスト ボックス 449"/>
        <xdr:cNvSpPr txBox="1"/>
      </xdr:nvSpPr>
      <xdr:spPr>
        <a:xfrm>
          <a:off x="13131800" y="223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17568</xdr:rowOff>
    </xdr:from>
    <xdr:to>
      <xdr:col>24</xdr:col>
      <xdr:colOff>609600</xdr:colOff>
      <xdr:row>15</xdr:row>
      <xdr:rowOff>119168</xdr:rowOff>
    </xdr:to>
    <xdr:sp macro="" textlink="">
      <xdr:nvSpPr>
        <xdr:cNvPr id="456" name="円/楕円 455"/>
        <xdr:cNvSpPr/>
      </xdr:nvSpPr>
      <xdr:spPr>
        <a:xfrm>
          <a:off x="16967200" y="2589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161095</xdr:rowOff>
    </xdr:from>
    <xdr:ext cx="762000" cy="259045"/>
    <xdr:sp macro="" textlink="">
      <xdr:nvSpPr>
        <xdr:cNvPr id="457" name="将来負担の状況該当値テキスト"/>
        <xdr:cNvSpPr txBox="1"/>
      </xdr:nvSpPr>
      <xdr:spPr>
        <a:xfrm>
          <a:off x="17106900" y="2561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16369</xdr:rowOff>
    </xdr:from>
    <xdr:to>
      <xdr:col>23</xdr:col>
      <xdr:colOff>457200</xdr:colOff>
      <xdr:row>16</xdr:row>
      <xdr:rowOff>117969</xdr:rowOff>
    </xdr:to>
    <xdr:sp macro="" textlink="">
      <xdr:nvSpPr>
        <xdr:cNvPr id="458" name="円/楕円 457"/>
        <xdr:cNvSpPr/>
      </xdr:nvSpPr>
      <xdr:spPr>
        <a:xfrm>
          <a:off x="16129000" y="2759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102746</xdr:rowOff>
    </xdr:from>
    <xdr:ext cx="736600" cy="259045"/>
    <xdr:sp macro="" textlink="">
      <xdr:nvSpPr>
        <xdr:cNvPr id="459" name="テキスト ボックス 458"/>
        <xdr:cNvSpPr txBox="1"/>
      </xdr:nvSpPr>
      <xdr:spPr>
        <a:xfrm>
          <a:off x="15798800" y="28459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150425</xdr:rowOff>
    </xdr:from>
    <xdr:to>
      <xdr:col>22</xdr:col>
      <xdr:colOff>254000</xdr:colOff>
      <xdr:row>17</xdr:row>
      <xdr:rowOff>80575</xdr:rowOff>
    </xdr:to>
    <xdr:sp macro="" textlink="">
      <xdr:nvSpPr>
        <xdr:cNvPr id="460" name="円/楕円 459"/>
        <xdr:cNvSpPr/>
      </xdr:nvSpPr>
      <xdr:spPr>
        <a:xfrm>
          <a:off x="15240000" y="289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65352</xdr:rowOff>
    </xdr:from>
    <xdr:ext cx="762000" cy="259045"/>
    <xdr:sp macro="" textlink="">
      <xdr:nvSpPr>
        <xdr:cNvPr id="461" name="テキスト ボックス 460"/>
        <xdr:cNvSpPr txBox="1"/>
      </xdr:nvSpPr>
      <xdr:spPr>
        <a:xfrm>
          <a:off x="14909800" y="29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17992</xdr:rowOff>
    </xdr:from>
    <xdr:to>
      <xdr:col>21</xdr:col>
      <xdr:colOff>50800</xdr:colOff>
      <xdr:row>18</xdr:row>
      <xdr:rowOff>119592</xdr:rowOff>
    </xdr:to>
    <xdr:sp macro="" textlink="">
      <xdr:nvSpPr>
        <xdr:cNvPr id="462" name="円/楕円 461"/>
        <xdr:cNvSpPr/>
      </xdr:nvSpPr>
      <xdr:spPr>
        <a:xfrm>
          <a:off x="14351000" y="310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104369</xdr:rowOff>
    </xdr:from>
    <xdr:ext cx="762000" cy="259045"/>
    <xdr:sp macro="" textlink="">
      <xdr:nvSpPr>
        <xdr:cNvPr id="463" name="テキスト ボックス 462"/>
        <xdr:cNvSpPr txBox="1"/>
      </xdr:nvSpPr>
      <xdr:spPr>
        <a:xfrm>
          <a:off x="14020800" y="319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62512</xdr:rowOff>
    </xdr:from>
    <xdr:to>
      <xdr:col>19</xdr:col>
      <xdr:colOff>533400</xdr:colOff>
      <xdr:row>20</xdr:row>
      <xdr:rowOff>164112</xdr:rowOff>
    </xdr:to>
    <xdr:sp macro="" textlink="">
      <xdr:nvSpPr>
        <xdr:cNvPr id="464" name="円/楕円 463"/>
        <xdr:cNvSpPr/>
      </xdr:nvSpPr>
      <xdr:spPr>
        <a:xfrm>
          <a:off x="13462000" y="349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148889</xdr:rowOff>
    </xdr:from>
    <xdr:ext cx="762000" cy="259045"/>
    <xdr:sp macro="" textlink="">
      <xdr:nvSpPr>
        <xdr:cNvPr id="465" name="テキスト ボックス 464"/>
        <xdr:cNvSpPr txBox="1"/>
      </xdr:nvSpPr>
      <xdr:spPr>
        <a:xfrm>
          <a:off x="13131800" y="3577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4,322
4,303
98.50
3,500,775
3,341,743
150,457
2,051,332
3,319,249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20.1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類似団体平均と比較すると人件費に係る経常収支比率は低く</a:t>
          </a:r>
          <a:r>
            <a:rPr lang="ja-JP" altLang="en-US" sz="1100" b="0" i="0" baseline="0">
              <a:solidFill>
                <a:schemeClr val="dk1"/>
              </a:solidFill>
              <a:latin typeface="+mn-lt"/>
              <a:ea typeface="+mn-ea"/>
              <a:cs typeface="+mn-cs"/>
            </a:rPr>
            <a:t>推移している。</a:t>
          </a:r>
          <a:endParaRPr lang="en-US" altLang="ja-JP"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これは、議員定数や報酬額の削減、行政委員の報酬削減、特別職給の削減、一般職の退職者不補充及び各種手当の削減などによるものである。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今後、報酬及び各種手当等の削減については、財政悪化に伴う臨時的措置であるため、一部見直しを行うこととしているが、引き続き、人件費の抑制に努める。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100330</xdr:rowOff>
    </xdr:from>
    <xdr:to>
      <xdr:col>7</xdr:col>
      <xdr:colOff>15875</xdr:colOff>
      <xdr:row>35</xdr:row>
      <xdr:rowOff>130810</xdr:rowOff>
    </xdr:to>
    <xdr:cxnSp macro="">
      <xdr:nvCxnSpPr>
        <xdr:cNvPr id="65" name="直線コネクタ 64"/>
        <xdr:cNvCxnSpPr/>
      </xdr:nvCxnSpPr>
      <xdr:spPr>
        <a:xfrm>
          <a:off x="3987800" y="61010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100330</xdr:rowOff>
    </xdr:from>
    <xdr:to>
      <xdr:col>5</xdr:col>
      <xdr:colOff>549275</xdr:colOff>
      <xdr:row>35</xdr:row>
      <xdr:rowOff>104140</xdr:rowOff>
    </xdr:to>
    <xdr:cxnSp macro="">
      <xdr:nvCxnSpPr>
        <xdr:cNvPr id="68" name="直線コネクタ 67"/>
        <xdr:cNvCxnSpPr/>
      </xdr:nvCxnSpPr>
      <xdr:spPr>
        <a:xfrm flipV="1">
          <a:off x="3098800" y="61010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10177</xdr:rowOff>
    </xdr:from>
    <xdr:ext cx="736600" cy="259045"/>
    <xdr:sp macro="" textlink="">
      <xdr:nvSpPr>
        <xdr:cNvPr id="70" name="テキスト ボックス 69"/>
        <xdr:cNvSpPr txBox="1"/>
      </xdr:nvSpPr>
      <xdr:spPr>
        <a:xfrm>
          <a:off x="3606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43180</xdr:rowOff>
    </xdr:from>
    <xdr:to>
      <xdr:col>4</xdr:col>
      <xdr:colOff>346075</xdr:colOff>
      <xdr:row>35</xdr:row>
      <xdr:rowOff>104140</xdr:rowOff>
    </xdr:to>
    <xdr:cxnSp macro="">
      <xdr:nvCxnSpPr>
        <xdr:cNvPr id="71" name="直線コネクタ 70"/>
        <xdr:cNvCxnSpPr/>
      </xdr:nvCxnSpPr>
      <xdr:spPr>
        <a:xfrm>
          <a:off x="2209800" y="604393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40657</xdr:rowOff>
    </xdr:from>
    <xdr:ext cx="762000" cy="259045"/>
    <xdr:sp macro="" textlink="">
      <xdr:nvSpPr>
        <xdr:cNvPr id="73" name="テキスト ボックス 72"/>
        <xdr:cNvSpPr txBox="1"/>
      </xdr:nvSpPr>
      <xdr:spPr>
        <a:xfrm>
          <a:off x="2717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43180</xdr:rowOff>
    </xdr:from>
    <xdr:to>
      <xdr:col>3</xdr:col>
      <xdr:colOff>142875</xdr:colOff>
      <xdr:row>35</xdr:row>
      <xdr:rowOff>127000</xdr:rowOff>
    </xdr:to>
    <xdr:cxnSp macro="">
      <xdr:nvCxnSpPr>
        <xdr:cNvPr id="74" name="直線コネクタ 73"/>
        <xdr:cNvCxnSpPr/>
      </xdr:nvCxnSpPr>
      <xdr:spPr>
        <a:xfrm flipV="1">
          <a:off x="1320800" y="604393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139717</xdr:rowOff>
    </xdr:from>
    <xdr:ext cx="762000" cy="259045"/>
    <xdr:sp macro="" textlink="">
      <xdr:nvSpPr>
        <xdr:cNvPr id="76" name="テキスト ボックス 75"/>
        <xdr:cNvSpPr txBox="1"/>
      </xdr:nvSpPr>
      <xdr:spPr>
        <a:xfrm>
          <a:off x="1828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17797</xdr:rowOff>
    </xdr:from>
    <xdr:ext cx="762000" cy="259045"/>
    <xdr:sp macro="" textlink="">
      <xdr:nvSpPr>
        <xdr:cNvPr id="78" name="テキスト ボックス 77"/>
        <xdr:cNvSpPr txBox="1"/>
      </xdr:nvSpPr>
      <xdr:spPr>
        <a:xfrm>
          <a:off x="939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84" name="円/楕円 83"/>
        <xdr:cNvSpPr/>
      </xdr:nvSpPr>
      <xdr:spPr>
        <a:xfrm>
          <a:off x="4775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52087</xdr:rowOff>
    </xdr:from>
    <xdr:ext cx="762000" cy="259045"/>
    <xdr:sp macro="" textlink="">
      <xdr:nvSpPr>
        <xdr:cNvPr id="85" name="人件費該当値テキスト"/>
        <xdr:cNvSpPr txBox="1"/>
      </xdr:nvSpPr>
      <xdr:spPr>
        <a:xfrm>
          <a:off x="4914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49530</xdr:rowOff>
    </xdr:from>
    <xdr:to>
      <xdr:col>5</xdr:col>
      <xdr:colOff>600075</xdr:colOff>
      <xdr:row>35</xdr:row>
      <xdr:rowOff>151130</xdr:rowOff>
    </xdr:to>
    <xdr:sp macro="" textlink="">
      <xdr:nvSpPr>
        <xdr:cNvPr id="86" name="円/楕円 85"/>
        <xdr:cNvSpPr/>
      </xdr:nvSpPr>
      <xdr:spPr>
        <a:xfrm>
          <a:off x="3937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161307</xdr:rowOff>
    </xdr:from>
    <xdr:ext cx="736600" cy="259045"/>
    <xdr:sp macro="" textlink="">
      <xdr:nvSpPr>
        <xdr:cNvPr id="87" name="テキスト ボックス 86"/>
        <xdr:cNvSpPr txBox="1"/>
      </xdr:nvSpPr>
      <xdr:spPr>
        <a:xfrm>
          <a:off x="3606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53340</xdr:rowOff>
    </xdr:from>
    <xdr:to>
      <xdr:col>4</xdr:col>
      <xdr:colOff>396875</xdr:colOff>
      <xdr:row>35</xdr:row>
      <xdr:rowOff>154940</xdr:rowOff>
    </xdr:to>
    <xdr:sp macro="" textlink="">
      <xdr:nvSpPr>
        <xdr:cNvPr id="88" name="円/楕円 87"/>
        <xdr:cNvSpPr/>
      </xdr:nvSpPr>
      <xdr:spPr>
        <a:xfrm>
          <a:off x="3048000" y="605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165117</xdr:rowOff>
    </xdr:from>
    <xdr:ext cx="762000" cy="259045"/>
    <xdr:sp macro="" textlink="">
      <xdr:nvSpPr>
        <xdr:cNvPr id="89" name="テキスト ボックス 88"/>
        <xdr:cNvSpPr txBox="1"/>
      </xdr:nvSpPr>
      <xdr:spPr>
        <a:xfrm>
          <a:off x="2717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163830</xdr:rowOff>
    </xdr:from>
    <xdr:to>
      <xdr:col>3</xdr:col>
      <xdr:colOff>193675</xdr:colOff>
      <xdr:row>35</xdr:row>
      <xdr:rowOff>93980</xdr:rowOff>
    </xdr:to>
    <xdr:sp macro="" textlink="">
      <xdr:nvSpPr>
        <xdr:cNvPr id="90" name="円/楕円 89"/>
        <xdr:cNvSpPr/>
      </xdr:nvSpPr>
      <xdr:spPr>
        <a:xfrm>
          <a:off x="2159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104157</xdr:rowOff>
    </xdr:from>
    <xdr:ext cx="762000" cy="259045"/>
    <xdr:sp macro="" textlink="">
      <xdr:nvSpPr>
        <xdr:cNvPr id="91" name="テキスト ボックス 90"/>
        <xdr:cNvSpPr txBox="1"/>
      </xdr:nvSpPr>
      <xdr:spPr>
        <a:xfrm>
          <a:off x="18288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76200</xdr:rowOff>
    </xdr:from>
    <xdr:to>
      <xdr:col>1</xdr:col>
      <xdr:colOff>676275</xdr:colOff>
      <xdr:row>36</xdr:row>
      <xdr:rowOff>6350</xdr:rowOff>
    </xdr:to>
    <xdr:sp macro="" textlink="">
      <xdr:nvSpPr>
        <xdr:cNvPr id="92" name="円/楕円 91"/>
        <xdr:cNvSpPr/>
      </xdr:nvSpPr>
      <xdr:spPr>
        <a:xfrm>
          <a:off x="1270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16527</xdr:rowOff>
    </xdr:from>
    <xdr:ext cx="762000" cy="259045"/>
    <xdr:sp macro="" textlink="">
      <xdr:nvSpPr>
        <xdr:cNvPr id="93" name="テキスト ボックス 92"/>
        <xdr:cNvSpPr txBox="1"/>
      </xdr:nvSpPr>
      <xdr:spPr>
        <a:xfrm>
          <a:off x="939800" y="584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物件費に係る経常収支比率が類似団体より高く推移している主な要因は、観光交流による地域活性化施策を展開した結果、観光施設に係る維持管理費が多額となっていることが影響している。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そのため、指定管理者制度を導入するとともに、委託先の対象を町の出資する法人のみとせず、公募による選考としたことで民間企業が参入し、競争に伴うコスト削減効果が表れたことにより、類似団体平均を下回ったところである。</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5842</xdr:rowOff>
    </xdr:from>
    <xdr:to>
      <xdr:col>24</xdr:col>
      <xdr:colOff>31750</xdr:colOff>
      <xdr:row>17</xdr:row>
      <xdr:rowOff>51562</xdr:rowOff>
    </xdr:to>
    <xdr:cxnSp macro="">
      <xdr:nvCxnSpPr>
        <xdr:cNvPr id="124" name="直線コネクタ 123"/>
        <xdr:cNvCxnSpPr/>
      </xdr:nvCxnSpPr>
      <xdr:spPr>
        <a:xfrm flipV="1">
          <a:off x="15671800" y="292049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51562</xdr:rowOff>
    </xdr:from>
    <xdr:to>
      <xdr:col>22</xdr:col>
      <xdr:colOff>565150</xdr:colOff>
      <xdr:row>17</xdr:row>
      <xdr:rowOff>51562</xdr:rowOff>
    </xdr:to>
    <xdr:cxnSp macro="">
      <xdr:nvCxnSpPr>
        <xdr:cNvPr id="127" name="直線コネクタ 126"/>
        <xdr:cNvCxnSpPr/>
      </xdr:nvCxnSpPr>
      <xdr:spPr>
        <a:xfrm>
          <a:off x="14782800" y="296621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33274</xdr:rowOff>
    </xdr:from>
    <xdr:to>
      <xdr:col>21</xdr:col>
      <xdr:colOff>361950</xdr:colOff>
      <xdr:row>17</xdr:row>
      <xdr:rowOff>51562</xdr:rowOff>
    </xdr:to>
    <xdr:cxnSp macro="">
      <xdr:nvCxnSpPr>
        <xdr:cNvPr id="130" name="直線コネクタ 129"/>
        <xdr:cNvCxnSpPr/>
      </xdr:nvCxnSpPr>
      <xdr:spPr>
        <a:xfrm>
          <a:off x="13893800" y="294792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103395</xdr:rowOff>
    </xdr:from>
    <xdr:ext cx="762000" cy="259045"/>
    <xdr:sp macro="" textlink="">
      <xdr:nvSpPr>
        <xdr:cNvPr id="132" name="テキスト ボックス 131"/>
        <xdr:cNvSpPr txBox="1"/>
      </xdr:nvSpPr>
      <xdr:spPr>
        <a:xfrm>
          <a:off x="14401800" y="2675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33274</xdr:rowOff>
    </xdr:from>
    <xdr:to>
      <xdr:col>20</xdr:col>
      <xdr:colOff>158750</xdr:colOff>
      <xdr:row>17</xdr:row>
      <xdr:rowOff>78994</xdr:rowOff>
    </xdr:to>
    <xdr:cxnSp macro="">
      <xdr:nvCxnSpPr>
        <xdr:cNvPr id="133" name="直線コネクタ 132"/>
        <xdr:cNvCxnSpPr/>
      </xdr:nvCxnSpPr>
      <xdr:spPr>
        <a:xfrm flipV="1">
          <a:off x="13004800" y="29479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35" name="テキスト ボックス 134"/>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21099</xdr:rowOff>
    </xdr:from>
    <xdr:ext cx="762000" cy="259045"/>
    <xdr:sp macro="" textlink="">
      <xdr:nvSpPr>
        <xdr:cNvPr id="137" name="テキスト ボックス 136"/>
        <xdr:cNvSpPr txBox="1"/>
      </xdr:nvSpPr>
      <xdr:spPr>
        <a:xfrm>
          <a:off x="12623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126492</xdr:rowOff>
    </xdr:from>
    <xdr:to>
      <xdr:col>24</xdr:col>
      <xdr:colOff>82550</xdr:colOff>
      <xdr:row>17</xdr:row>
      <xdr:rowOff>56642</xdr:rowOff>
    </xdr:to>
    <xdr:sp macro="" textlink="">
      <xdr:nvSpPr>
        <xdr:cNvPr id="143" name="円/楕円 142"/>
        <xdr:cNvSpPr/>
      </xdr:nvSpPr>
      <xdr:spPr>
        <a:xfrm>
          <a:off x="164592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143019</xdr:rowOff>
    </xdr:from>
    <xdr:ext cx="762000" cy="259045"/>
    <xdr:sp macro="" textlink="">
      <xdr:nvSpPr>
        <xdr:cNvPr id="144" name="物件費該当値テキスト"/>
        <xdr:cNvSpPr txBox="1"/>
      </xdr:nvSpPr>
      <xdr:spPr>
        <a:xfrm>
          <a:off x="16598900" y="271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762</xdr:rowOff>
    </xdr:from>
    <xdr:to>
      <xdr:col>22</xdr:col>
      <xdr:colOff>615950</xdr:colOff>
      <xdr:row>17</xdr:row>
      <xdr:rowOff>102362</xdr:rowOff>
    </xdr:to>
    <xdr:sp macro="" textlink="">
      <xdr:nvSpPr>
        <xdr:cNvPr id="145" name="円/楕円 144"/>
        <xdr:cNvSpPr/>
      </xdr:nvSpPr>
      <xdr:spPr>
        <a:xfrm>
          <a:off x="15621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112539</xdr:rowOff>
    </xdr:from>
    <xdr:ext cx="736600" cy="259045"/>
    <xdr:sp macro="" textlink="">
      <xdr:nvSpPr>
        <xdr:cNvPr id="146" name="テキスト ボックス 145"/>
        <xdr:cNvSpPr txBox="1"/>
      </xdr:nvSpPr>
      <xdr:spPr>
        <a:xfrm>
          <a:off x="15290800" y="2684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762</xdr:rowOff>
    </xdr:from>
    <xdr:to>
      <xdr:col>21</xdr:col>
      <xdr:colOff>412750</xdr:colOff>
      <xdr:row>17</xdr:row>
      <xdr:rowOff>102362</xdr:rowOff>
    </xdr:to>
    <xdr:sp macro="" textlink="">
      <xdr:nvSpPr>
        <xdr:cNvPr id="147" name="円/楕円 146"/>
        <xdr:cNvSpPr/>
      </xdr:nvSpPr>
      <xdr:spPr>
        <a:xfrm>
          <a:off x="147320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87139</xdr:rowOff>
    </xdr:from>
    <xdr:ext cx="762000" cy="259045"/>
    <xdr:sp macro="" textlink="">
      <xdr:nvSpPr>
        <xdr:cNvPr id="148" name="テキスト ボックス 147"/>
        <xdr:cNvSpPr txBox="1"/>
      </xdr:nvSpPr>
      <xdr:spPr>
        <a:xfrm>
          <a:off x="14401800" y="300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153924</xdr:rowOff>
    </xdr:from>
    <xdr:to>
      <xdr:col>20</xdr:col>
      <xdr:colOff>209550</xdr:colOff>
      <xdr:row>17</xdr:row>
      <xdr:rowOff>84074</xdr:rowOff>
    </xdr:to>
    <xdr:sp macro="" textlink="">
      <xdr:nvSpPr>
        <xdr:cNvPr id="149" name="円/楕円 148"/>
        <xdr:cNvSpPr/>
      </xdr:nvSpPr>
      <xdr:spPr>
        <a:xfrm>
          <a:off x="13843000" y="289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50" name="テキスト ボックス 149"/>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28194</xdr:rowOff>
    </xdr:from>
    <xdr:to>
      <xdr:col>19</xdr:col>
      <xdr:colOff>6350</xdr:colOff>
      <xdr:row>17</xdr:row>
      <xdr:rowOff>129794</xdr:rowOff>
    </xdr:to>
    <xdr:sp macro="" textlink="">
      <xdr:nvSpPr>
        <xdr:cNvPr id="151" name="円/楕円 150"/>
        <xdr:cNvSpPr/>
      </xdr:nvSpPr>
      <xdr:spPr>
        <a:xfrm>
          <a:off x="12954000" y="2942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114571</xdr:rowOff>
    </xdr:from>
    <xdr:ext cx="762000" cy="259045"/>
    <xdr:sp macro="" textlink="">
      <xdr:nvSpPr>
        <xdr:cNvPr id="152" name="テキスト ボックス 151"/>
        <xdr:cNvSpPr txBox="1"/>
      </xdr:nvSpPr>
      <xdr:spPr>
        <a:xfrm>
          <a:off x="12623800" y="302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扶助費に係る経常収支比率は、類似団体平均を上回っているが、本町では、その大半が法で定められた社会保障に伴う支出であり、町単独で措置している経費は僅かとなっている。</a:t>
          </a:r>
          <a:endParaRPr lang="en-US" altLang="ja-JP" sz="1100" b="0" i="0" baseline="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今後も、高齢化の進行により増額傾向で推移すると思われるが、上昇を抑制するよう資格審査等の適正化に努める。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53522</xdr:rowOff>
    </xdr:from>
    <xdr:to>
      <xdr:col>7</xdr:col>
      <xdr:colOff>15875</xdr:colOff>
      <xdr:row>57</xdr:row>
      <xdr:rowOff>69850</xdr:rowOff>
    </xdr:to>
    <xdr:cxnSp macro="">
      <xdr:nvCxnSpPr>
        <xdr:cNvPr id="186" name="直線コネクタ 185"/>
        <xdr:cNvCxnSpPr/>
      </xdr:nvCxnSpPr>
      <xdr:spPr>
        <a:xfrm flipV="1">
          <a:off x="3987800" y="98261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110672</xdr:rowOff>
    </xdr:from>
    <xdr:to>
      <xdr:col>5</xdr:col>
      <xdr:colOff>549275</xdr:colOff>
      <xdr:row>57</xdr:row>
      <xdr:rowOff>69850</xdr:rowOff>
    </xdr:to>
    <xdr:cxnSp macro="">
      <xdr:nvCxnSpPr>
        <xdr:cNvPr id="189" name="直線コネクタ 188"/>
        <xdr:cNvCxnSpPr/>
      </xdr:nvCxnSpPr>
      <xdr:spPr>
        <a:xfrm>
          <a:off x="3098800" y="97118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61685</xdr:rowOff>
    </xdr:from>
    <xdr:to>
      <xdr:col>4</xdr:col>
      <xdr:colOff>346075</xdr:colOff>
      <xdr:row>56</xdr:row>
      <xdr:rowOff>110672</xdr:rowOff>
    </xdr:to>
    <xdr:cxnSp macro="">
      <xdr:nvCxnSpPr>
        <xdr:cNvPr id="192" name="直線コネクタ 191"/>
        <xdr:cNvCxnSpPr/>
      </xdr:nvCxnSpPr>
      <xdr:spPr>
        <a:xfrm>
          <a:off x="2209800" y="96628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29028</xdr:rowOff>
    </xdr:from>
    <xdr:to>
      <xdr:col>3</xdr:col>
      <xdr:colOff>142875</xdr:colOff>
      <xdr:row>56</xdr:row>
      <xdr:rowOff>61685</xdr:rowOff>
    </xdr:to>
    <xdr:cxnSp macro="">
      <xdr:nvCxnSpPr>
        <xdr:cNvPr id="195" name="直線コネクタ 194"/>
        <xdr:cNvCxnSpPr/>
      </xdr:nvCxnSpPr>
      <xdr:spPr>
        <a:xfrm>
          <a:off x="1320800" y="96302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2722</xdr:rowOff>
    </xdr:from>
    <xdr:to>
      <xdr:col>7</xdr:col>
      <xdr:colOff>66675</xdr:colOff>
      <xdr:row>57</xdr:row>
      <xdr:rowOff>104322</xdr:rowOff>
    </xdr:to>
    <xdr:sp macro="" textlink="">
      <xdr:nvSpPr>
        <xdr:cNvPr id="205" name="円/楕円 204"/>
        <xdr:cNvSpPr/>
      </xdr:nvSpPr>
      <xdr:spPr>
        <a:xfrm>
          <a:off x="47752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146249</xdr:rowOff>
    </xdr:from>
    <xdr:ext cx="762000" cy="259045"/>
    <xdr:sp macro="" textlink="">
      <xdr:nvSpPr>
        <xdr:cNvPr id="206" name="扶助費該当値テキスト"/>
        <xdr:cNvSpPr txBox="1"/>
      </xdr:nvSpPr>
      <xdr:spPr>
        <a:xfrm>
          <a:off x="49149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19050</xdr:rowOff>
    </xdr:from>
    <xdr:to>
      <xdr:col>5</xdr:col>
      <xdr:colOff>600075</xdr:colOff>
      <xdr:row>57</xdr:row>
      <xdr:rowOff>120650</xdr:rowOff>
    </xdr:to>
    <xdr:sp macro="" textlink="">
      <xdr:nvSpPr>
        <xdr:cNvPr id="207" name="円/楕円 206"/>
        <xdr:cNvSpPr/>
      </xdr:nvSpPr>
      <xdr:spPr>
        <a:xfrm>
          <a:off x="3937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105427</xdr:rowOff>
    </xdr:from>
    <xdr:ext cx="736600" cy="259045"/>
    <xdr:sp macro="" textlink="">
      <xdr:nvSpPr>
        <xdr:cNvPr id="208" name="テキスト ボックス 207"/>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59872</xdr:rowOff>
    </xdr:from>
    <xdr:to>
      <xdr:col>4</xdr:col>
      <xdr:colOff>396875</xdr:colOff>
      <xdr:row>56</xdr:row>
      <xdr:rowOff>161472</xdr:rowOff>
    </xdr:to>
    <xdr:sp macro="" textlink="">
      <xdr:nvSpPr>
        <xdr:cNvPr id="209" name="円/楕円 208"/>
        <xdr:cNvSpPr/>
      </xdr:nvSpPr>
      <xdr:spPr>
        <a:xfrm>
          <a:off x="30480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146249</xdr:rowOff>
    </xdr:from>
    <xdr:ext cx="762000" cy="259045"/>
    <xdr:sp macro="" textlink="">
      <xdr:nvSpPr>
        <xdr:cNvPr id="210" name="テキスト ボックス 209"/>
        <xdr:cNvSpPr txBox="1"/>
      </xdr:nvSpPr>
      <xdr:spPr>
        <a:xfrm>
          <a:off x="2717800" y="9747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10885</xdr:rowOff>
    </xdr:from>
    <xdr:to>
      <xdr:col>3</xdr:col>
      <xdr:colOff>193675</xdr:colOff>
      <xdr:row>56</xdr:row>
      <xdr:rowOff>112485</xdr:rowOff>
    </xdr:to>
    <xdr:sp macro="" textlink="">
      <xdr:nvSpPr>
        <xdr:cNvPr id="211" name="円/楕円 210"/>
        <xdr:cNvSpPr/>
      </xdr:nvSpPr>
      <xdr:spPr>
        <a:xfrm>
          <a:off x="2159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97262</xdr:rowOff>
    </xdr:from>
    <xdr:ext cx="762000" cy="259045"/>
    <xdr:sp macro="" textlink="">
      <xdr:nvSpPr>
        <xdr:cNvPr id="212" name="テキスト ボックス 211"/>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213" name="円/楕円 212"/>
        <xdr:cNvSpPr/>
      </xdr:nvSpPr>
      <xdr:spPr>
        <a:xfrm>
          <a:off x="1270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14" name="テキスト ボックス 213"/>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その他に係る経常収支比率が類似団体平均を上回っているのは、高齢化に伴い、介護保険特別会計や後期高齢者医療保険事業特別会計に対する繰出金が増加傾向で推移していることや、国民健康保険特別会計の財政悪化に伴う赤字補てん的な繰出金が増加したことなどによるものである。</a:t>
          </a:r>
          <a:endParaRPr lang="en-US" altLang="ja-JP"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構造的にも、社会保障に係る繰出金の抑制は困難な状況であるが、国民健康保険特別会計については、医療の適正受診の推進による給付費の抑制や保険税の適正化を図ることなどにより、普通会計の負担を軽減するよう努め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85852</xdr:rowOff>
    </xdr:from>
    <xdr:to>
      <xdr:col>24</xdr:col>
      <xdr:colOff>31750</xdr:colOff>
      <xdr:row>56</xdr:row>
      <xdr:rowOff>94996</xdr:rowOff>
    </xdr:to>
    <xdr:cxnSp macro="">
      <xdr:nvCxnSpPr>
        <xdr:cNvPr id="244" name="直線コネクタ 243"/>
        <xdr:cNvCxnSpPr/>
      </xdr:nvCxnSpPr>
      <xdr:spPr>
        <a:xfrm flipV="1">
          <a:off x="15671800" y="968705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94996</xdr:rowOff>
    </xdr:from>
    <xdr:to>
      <xdr:col>22</xdr:col>
      <xdr:colOff>565150</xdr:colOff>
      <xdr:row>56</xdr:row>
      <xdr:rowOff>94996</xdr:rowOff>
    </xdr:to>
    <xdr:cxnSp macro="">
      <xdr:nvCxnSpPr>
        <xdr:cNvPr id="247" name="直線コネクタ 246"/>
        <xdr:cNvCxnSpPr/>
      </xdr:nvCxnSpPr>
      <xdr:spPr>
        <a:xfrm>
          <a:off x="14782800" y="9696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49276</xdr:rowOff>
    </xdr:from>
    <xdr:to>
      <xdr:col>21</xdr:col>
      <xdr:colOff>361950</xdr:colOff>
      <xdr:row>56</xdr:row>
      <xdr:rowOff>94996</xdr:rowOff>
    </xdr:to>
    <xdr:cxnSp macro="">
      <xdr:nvCxnSpPr>
        <xdr:cNvPr id="250" name="直線コネクタ 249"/>
        <xdr:cNvCxnSpPr/>
      </xdr:nvCxnSpPr>
      <xdr:spPr>
        <a:xfrm>
          <a:off x="13893800" y="96504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49276</xdr:rowOff>
    </xdr:from>
    <xdr:to>
      <xdr:col>20</xdr:col>
      <xdr:colOff>158750</xdr:colOff>
      <xdr:row>56</xdr:row>
      <xdr:rowOff>67564</xdr:rowOff>
    </xdr:to>
    <xdr:cxnSp macro="">
      <xdr:nvCxnSpPr>
        <xdr:cNvPr id="253" name="直線コネクタ 252"/>
        <xdr:cNvCxnSpPr/>
      </xdr:nvCxnSpPr>
      <xdr:spPr>
        <a:xfrm flipV="1">
          <a:off x="13004800" y="96504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55" name="テキスト ボックス 254"/>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57" name="テキスト ボックス 25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35052</xdr:rowOff>
    </xdr:from>
    <xdr:to>
      <xdr:col>24</xdr:col>
      <xdr:colOff>82550</xdr:colOff>
      <xdr:row>56</xdr:row>
      <xdr:rowOff>136652</xdr:rowOff>
    </xdr:to>
    <xdr:sp macro="" textlink="">
      <xdr:nvSpPr>
        <xdr:cNvPr id="263" name="円/楕円 262"/>
        <xdr:cNvSpPr/>
      </xdr:nvSpPr>
      <xdr:spPr>
        <a:xfrm>
          <a:off x="164592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7129</xdr:rowOff>
    </xdr:from>
    <xdr:ext cx="762000" cy="259045"/>
    <xdr:sp macro="" textlink="">
      <xdr:nvSpPr>
        <xdr:cNvPr id="264" name="その他該当値テキスト"/>
        <xdr:cNvSpPr txBox="1"/>
      </xdr:nvSpPr>
      <xdr:spPr>
        <a:xfrm>
          <a:off x="16598900" y="9608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44196</xdr:rowOff>
    </xdr:from>
    <xdr:to>
      <xdr:col>22</xdr:col>
      <xdr:colOff>615950</xdr:colOff>
      <xdr:row>56</xdr:row>
      <xdr:rowOff>145796</xdr:rowOff>
    </xdr:to>
    <xdr:sp macro="" textlink="">
      <xdr:nvSpPr>
        <xdr:cNvPr id="265" name="円/楕円 264"/>
        <xdr:cNvSpPr/>
      </xdr:nvSpPr>
      <xdr:spPr>
        <a:xfrm>
          <a:off x="15621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130573</xdr:rowOff>
    </xdr:from>
    <xdr:ext cx="736600" cy="259045"/>
    <xdr:sp macro="" textlink="">
      <xdr:nvSpPr>
        <xdr:cNvPr id="266" name="テキスト ボックス 265"/>
        <xdr:cNvSpPr txBox="1"/>
      </xdr:nvSpPr>
      <xdr:spPr>
        <a:xfrm>
          <a:off x="15290800" y="9731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44196</xdr:rowOff>
    </xdr:from>
    <xdr:to>
      <xdr:col>21</xdr:col>
      <xdr:colOff>412750</xdr:colOff>
      <xdr:row>56</xdr:row>
      <xdr:rowOff>145796</xdr:rowOff>
    </xdr:to>
    <xdr:sp macro="" textlink="">
      <xdr:nvSpPr>
        <xdr:cNvPr id="267" name="円/楕円 266"/>
        <xdr:cNvSpPr/>
      </xdr:nvSpPr>
      <xdr:spPr>
        <a:xfrm>
          <a:off x="14732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130573</xdr:rowOff>
    </xdr:from>
    <xdr:ext cx="762000" cy="259045"/>
    <xdr:sp macro="" textlink="">
      <xdr:nvSpPr>
        <xdr:cNvPr id="268" name="テキスト ボックス 267"/>
        <xdr:cNvSpPr txBox="1"/>
      </xdr:nvSpPr>
      <xdr:spPr>
        <a:xfrm>
          <a:off x="14401800" y="973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169926</xdr:rowOff>
    </xdr:from>
    <xdr:to>
      <xdr:col>20</xdr:col>
      <xdr:colOff>209550</xdr:colOff>
      <xdr:row>56</xdr:row>
      <xdr:rowOff>100076</xdr:rowOff>
    </xdr:to>
    <xdr:sp macro="" textlink="">
      <xdr:nvSpPr>
        <xdr:cNvPr id="269" name="円/楕円 268"/>
        <xdr:cNvSpPr/>
      </xdr:nvSpPr>
      <xdr:spPr>
        <a:xfrm>
          <a:off x="13843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84853</xdr:rowOff>
    </xdr:from>
    <xdr:ext cx="762000" cy="259045"/>
    <xdr:sp macro="" textlink="">
      <xdr:nvSpPr>
        <xdr:cNvPr id="270" name="テキスト ボックス 269"/>
        <xdr:cNvSpPr txBox="1"/>
      </xdr:nvSpPr>
      <xdr:spPr>
        <a:xfrm>
          <a:off x="13512800" y="968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xdr:rowOff>
    </xdr:from>
    <xdr:to>
      <xdr:col>19</xdr:col>
      <xdr:colOff>6350</xdr:colOff>
      <xdr:row>56</xdr:row>
      <xdr:rowOff>118364</xdr:rowOff>
    </xdr:to>
    <xdr:sp macro="" textlink="">
      <xdr:nvSpPr>
        <xdr:cNvPr id="271" name="円/楕円 270"/>
        <xdr:cNvSpPr/>
      </xdr:nvSpPr>
      <xdr:spPr>
        <a:xfrm>
          <a:off x="12954000" y="9617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103141</xdr:rowOff>
    </xdr:from>
    <xdr:ext cx="762000" cy="259045"/>
    <xdr:sp macro="" textlink="">
      <xdr:nvSpPr>
        <xdr:cNvPr id="272" name="テキスト ボックス 271"/>
        <xdr:cNvSpPr txBox="1"/>
      </xdr:nvSpPr>
      <xdr:spPr>
        <a:xfrm>
          <a:off x="12623800" y="9704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補助費等に係る経常収支比率は、類似団体平均を下回って推移している。</a:t>
          </a:r>
          <a:endParaRPr lang="en-US" altLang="ja-JP"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これは、各種団体に対する補助金について、特に平成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年度以降は、住民の協力により、一律での削減を数次にわたって実施するとともに、不適当な補助金の見直しや廃止に努めたことによるものである。</a:t>
          </a:r>
          <a:endParaRPr lang="en-US" altLang="ja-JP" sz="1100" b="0" i="0" baseline="0">
            <a:solidFill>
              <a:schemeClr val="dk1"/>
            </a:solidFill>
            <a:latin typeface="+mn-lt"/>
            <a:ea typeface="+mn-ea"/>
            <a:cs typeface="+mn-cs"/>
          </a:endParaRPr>
        </a:p>
        <a:p>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今後も、これまでと同様の方針により抑制に努める。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170434</xdr:rowOff>
    </xdr:from>
    <xdr:to>
      <xdr:col>24</xdr:col>
      <xdr:colOff>31750</xdr:colOff>
      <xdr:row>36</xdr:row>
      <xdr:rowOff>8128</xdr:rowOff>
    </xdr:to>
    <xdr:cxnSp macro="">
      <xdr:nvCxnSpPr>
        <xdr:cNvPr id="302" name="直線コネクタ 301"/>
        <xdr:cNvCxnSpPr/>
      </xdr:nvCxnSpPr>
      <xdr:spPr>
        <a:xfrm>
          <a:off x="15671800" y="617118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3"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170434</xdr:rowOff>
    </xdr:from>
    <xdr:to>
      <xdr:col>22</xdr:col>
      <xdr:colOff>565150</xdr:colOff>
      <xdr:row>36</xdr:row>
      <xdr:rowOff>3556</xdr:rowOff>
    </xdr:to>
    <xdr:cxnSp macro="">
      <xdr:nvCxnSpPr>
        <xdr:cNvPr id="305" name="直線コネクタ 304"/>
        <xdr:cNvCxnSpPr/>
      </xdr:nvCxnSpPr>
      <xdr:spPr>
        <a:xfrm flipV="1">
          <a:off x="14782800" y="617118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7" name="テキスト ボックス 30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129286</xdr:rowOff>
    </xdr:from>
    <xdr:to>
      <xdr:col>21</xdr:col>
      <xdr:colOff>361950</xdr:colOff>
      <xdr:row>36</xdr:row>
      <xdr:rowOff>3556</xdr:rowOff>
    </xdr:to>
    <xdr:cxnSp macro="">
      <xdr:nvCxnSpPr>
        <xdr:cNvPr id="308" name="直線コネクタ 307"/>
        <xdr:cNvCxnSpPr/>
      </xdr:nvCxnSpPr>
      <xdr:spPr>
        <a:xfrm>
          <a:off x="13893800" y="613003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10" name="テキスト ボックス 309"/>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129286</xdr:rowOff>
    </xdr:from>
    <xdr:to>
      <xdr:col>20</xdr:col>
      <xdr:colOff>158750</xdr:colOff>
      <xdr:row>35</xdr:row>
      <xdr:rowOff>170434</xdr:rowOff>
    </xdr:to>
    <xdr:cxnSp macro="">
      <xdr:nvCxnSpPr>
        <xdr:cNvPr id="311" name="直線コネクタ 310"/>
        <xdr:cNvCxnSpPr/>
      </xdr:nvCxnSpPr>
      <xdr:spPr>
        <a:xfrm flipV="1">
          <a:off x="13004800" y="613003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13" name="テキスト ボックス 31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139717</xdr:rowOff>
    </xdr:from>
    <xdr:ext cx="762000" cy="259045"/>
    <xdr:sp macro="" textlink="">
      <xdr:nvSpPr>
        <xdr:cNvPr id="315" name="テキスト ボックス 314"/>
        <xdr:cNvSpPr txBox="1"/>
      </xdr:nvSpPr>
      <xdr:spPr>
        <a:xfrm>
          <a:off x="12623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128778</xdr:rowOff>
    </xdr:from>
    <xdr:to>
      <xdr:col>24</xdr:col>
      <xdr:colOff>82550</xdr:colOff>
      <xdr:row>36</xdr:row>
      <xdr:rowOff>58928</xdr:rowOff>
    </xdr:to>
    <xdr:sp macro="" textlink="">
      <xdr:nvSpPr>
        <xdr:cNvPr id="321" name="円/楕円 320"/>
        <xdr:cNvSpPr/>
      </xdr:nvSpPr>
      <xdr:spPr>
        <a:xfrm>
          <a:off x="164592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145305</xdr:rowOff>
    </xdr:from>
    <xdr:ext cx="762000" cy="259045"/>
    <xdr:sp macro="" textlink="">
      <xdr:nvSpPr>
        <xdr:cNvPr id="322" name="補助費等該当値テキスト"/>
        <xdr:cNvSpPr txBox="1"/>
      </xdr:nvSpPr>
      <xdr:spPr>
        <a:xfrm>
          <a:off x="16598900" y="597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119634</xdr:rowOff>
    </xdr:from>
    <xdr:to>
      <xdr:col>22</xdr:col>
      <xdr:colOff>615950</xdr:colOff>
      <xdr:row>36</xdr:row>
      <xdr:rowOff>49784</xdr:rowOff>
    </xdr:to>
    <xdr:sp macro="" textlink="">
      <xdr:nvSpPr>
        <xdr:cNvPr id="323" name="円/楕円 322"/>
        <xdr:cNvSpPr/>
      </xdr:nvSpPr>
      <xdr:spPr>
        <a:xfrm>
          <a:off x="15621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59961</xdr:rowOff>
    </xdr:from>
    <xdr:ext cx="736600" cy="259045"/>
    <xdr:sp macro="" textlink="">
      <xdr:nvSpPr>
        <xdr:cNvPr id="324" name="テキスト ボックス 323"/>
        <xdr:cNvSpPr txBox="1"/>
      </xdr:nvSpPr>
      <xdr:spPr>
        <a:xfrm>
          <a:off x="15290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124206</xdr:rowOff>
    </xdr:from>
    <xdr:to>
      <xdr:col>21</xdr:col>
      <xdr:colOff>412750</xdr:colOff>
      <xdr:row>36</xdr:row>
      <xdr:rowOff>54356</xdr:rowOff>
    </xdr:to>
    <xdr:sp macro="" textlink="">
      <xdr:nvSpPr>
        <xdr:cNvPr id="325" name="円/楕円 324"/>
        <xdr:cNvSpPr/>
      </xdr:nvSpPr>
      <xdr:spPr>
        <a:xfrm>
          <a:off x="14732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64533</xdr:rowOff>
    </xdr:from>
    <xdr:ext cx="762000" cy="259045"/>
    <xdr:sp macro="" textlink="">
      <xdr:nvSpPr>
        <xdr:cNvPr id="326" name="テキスト ボックス 325"/>
        <xdr:cNvSpPr txBox="1"/>
      </xdr:nvSpPr>
      <xdr:spPr>
        <a:xfrm>
          <a:off x="14401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78486</xdr:rowOff>
    </xdr:from>
    <xdr:to>
      <xdr:col>20</xdr:col>
      <xdr:colOff>209550</xdr:colOff>
      <xdr:row>36</xdr:row>
      <xdr:rowOff>8636</xdr:rowOff>
    </xdr:to>
    <xdr:sp macro="" textlink="">
      <xdr:nvSpPr>
        <xdr:cNvPr id="327" name="円/楕円 326"/>
        <xdr:cNvSpPr/>
      </xdr:nvSpPr>
      <xdr:spPr>
        <a:xfrm>
          <a:off x="13843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18813</xdr:rowOff>
    </xdr:from>
    <xdr:ext cx="762000" cy="259045"/>
    <xdr:sp macro="" textlink="">
      <xdr:nvSpPr>
        <xdr:cNvPr id="328" name="テキスト ボックス 327"/>
        <xdr:cNvSpPr txBox="1"/>
      </xdr:nvSpPr>
      <xdr:spPr>
        <a:xfrm>
          <a:off x="13512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119634</xdr:rowOff>
    </xdr:from>
    <xdr:to>
      <xdr:col>19</xdr:col>
      <xdr:colOff>6350</xdr:colOff>
      <xdr:row>36</xdr:row>
      <xdr:rowOff>49784</xdr:rowOff>
    </xdr:to>
    <xdr:sp macro="" textlink="">
      <xdr:nvSpPr>
        <xdr:cNvPr id="329" name="円/楕円 328"/>
        <xdr:cNvSpPr/>
      </xdr:nvSpPr>
      <xdr:spPr>
        <a:xfrm>
          <a:off x="12954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59961</xdr:rowOff>
    </xdr:from>
    <xdr:ext cx="762000" cy="259045"/>
    <xdr:sp macro="" textlink="">
      <xdr:nvSpPr>
        <xdr:cNvPr id="330" name="テキスト ボックス 329"/>
        <xdr:cNvSpPr txBox="1"/>
      </xdr:nvSpPr>
      <xdr:spPr>
        <a:xfrm>
          <a:off x="12623800" y="5889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通常の社会資本の整備に加え、観光施設に係る大型プロジェクトに多額の地方債を発行したことに伴い、類似団体平均を大きく上回って推移しているが、平成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年度から継続している普通建設事業の厳選による地方債発行額の抑制や公的資金補償金免除繰上償還の実施により、平成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年度をピークに減少に転じ、比率は改善傾向で推移している。</a:t>
          </a:r>
          <a:endParaRPr lang="en-US" altLang="ja-JP" sz="1100" b="0" i="0" baseline="0">
            <a:solidFill>
              <a:schemeClr val="dk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今後も新規地方債の発行額は、原則、元金償還額以内とする方針としている。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90424</xdr:rowOff>
    </xdr:from>
    <xdr:to>
      <xdr:col>7</xdr:col>
      <xdr:colOff>15875</xdr:colOff>
      <xdr:row>76</xdr:row>
      <xdr:rowOff>108713</xdr:rowOff>
    </xdr:to>
    <xdr:cxnSp macro="">
      <xdr:nvCxnSpPr>
        <xdr:cNvPr id="361" name="直線コネクタ 360"/>
        <xdr:cNvCxnSpPr/>
      </xdr:nvCxnSpPr>
      <xdr:spPr>
        <a:xfrm flipV="1">
          <a:off x="3987800" y="13120624"/>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81297</xdr:rowOff>
    </xdr:from>
    <xdr:ext cx="762000" cy="259045"/>
    <xdr:sp macro="" textlink="">
      <xdr:nvSpPr>
        <xdr:cNvPr id="362" name="公債費平均値テキスト"/>
        <xdr:cNvSpPr txBox="1"/>
      </xdr:nvSpPr>
      <xdr:spPr>
        <a:xfrm>
          <a:off x="4914900" y="1276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108713</xdr:rowOff>
    </xdr:from>
    <xdr:to>
      <xdr:col>5</xdr:col>
      <xdr:colOff>549275</xdr:colOff>
      <xdr:row>77</xdr:row>
      <xdr:rowOff>88137</xdr:rowOff>
    </xdr:to>
    <xdr:cxnSp macro="">
      <xdr:nvCxnSpPr>
        <xdr:cNvPr id="364" name="直線コネクタ 363"/>
        <xdr:cNvCxnSpPr/>
      </xdr:nvCxnSpPr>
      <xdr:spPr>
        <a:xfrm flipV="1">
          <a:off x="3098800" y="13138913"/>
          <a:ext cx="889000" cy="150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14241</xdr:rowOff>
    </xdr:from>
    <xdr:ext cx="736600" cy="259045"/>
    <xdr:sp macro="" textlink="">
      <xdr:nvSpPr>
        <xdr:cNvPr id="366" name="テキスト ボックス 365"/>
        <xdr:cNvSpPr txBox="1"/>
      </xdr:nvSpPr>
      <xdr:spPr>
        <a:xfrm>
          <a:off x="3606800" y="127015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88137</xdr:rowOff>
    </xdr:from>
    <xdr:to>
      <xdr:col>4</xdr:col>
      <xdr:colOff>346075</xdr:colOff>
      <xdr:row>78</xdr:row>
      <xdr:rowOff>3556</xdr:rowOff>
    </xdr:to>
    <xdr:cxnSp macro="">
      <xdr:nvCxnSpPr>
        <xdr:cNvPr id="367" name="直線コネクタ 366"/>
        <xdr:cNvCxnSpPr/>
      </xdr:nvCxnSpPr>
      <xdr:spPr>
        <a:xfrm flipV="1">
          <a:off x="2209800" y="13289787"/>
          <a:ext cx="8890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101109</xdr:rowOff>
    </xdr:from>
    <xdr:ext cx="762000" cy="259045"/>
    <xdr:sp macro="" textlink="">
      <xdr:nvSpPr>
        <xdr:cNvPr id="369" name="テキスト ボックス 368"/>
        <xdr:cNvSpPr txBox="1"/>
      </xdr:nvSpPr>
      <xdr:spPr>
        <a:xfrm>
          <a:off x="2717800" y="12788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3556</xdr:rowOff>
    </xdr:from>
    <xdr:to>
      <xdr:col>3</xdr:col>
      <xdr:colOff>142875</xdr:colOff>
      <xdr:row>78</xdr:row>
      <xdr:rowOff>145287</xdr:rowOff>
    </xdr:to>
    <xdr:cxnSp macro="">
      <xdr:nvCxnSpPr>
        <xdr:cNvPr id="370" name="直線コネクタ 369"/>
        <xdr:cNvCxnSpPr/>
      </xdr:nvCxnSpPr>
      <xdr:spPr>
        <a:xfrm flipV="1">
          <a:off x="1320800" y="13376656"/>
          <a:ext cx="889000" cy="141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72" name="テキスト ボックス 371"/>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4" name="テキスト ボックス 373"/>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39624</xdr:rowOff>
    </xdr:from>
    <xdr:to>
      <xdr:col>7</xdr:col>
      <xdr:colOff>66675</xdr:colOff>
      <xdr:row>76</xdr:row>
      <xdr:rowOff>141224</xdr:rowOff>
    </xdr:to>
    <xdr:sp macro="" textlink="">
      <xdr:nvSpPr>
        <xdr:cNvPr id="380" name="円/楕円 379"/>
        <xdr:cNvSpPr/>
      </xdr:nvSpPr>
      <xdr:spPr>
        <a:xfrm>
          <a:off x="4775200" y="13069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11701</xdr:rowOff>
    </xdr:from>
    <xdr:ext cx="762000" cy="259045"/>
    <xdr:sp macro="" textlink="">
      <xdr:nvSpPr>
        <xdr:cNvPr id="381" name="公債費該当値テキスト"/>
        <xdr:cNvSpPr txBox="1"/>
      </xdr:nvSpPr>
      <xdr:spPr>
        <a:xfrm>
          <a:off x="4914900" y="13041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57913</xdr:rowOff>
    </xdr:from>
    <xdr:to>
      <xdr:col>5</xdr:col>
      <xdr:colOff>600075</xdr:colOff>
      <xdr:row>76</xdr:row>
      <xdr:rowOff>159513</xdr:rowOff>
    </xdr:to>
    <xdr:sp macro="" textlink="">
      <xdr:nvSpPr>
        <xdr:cNvPr id="382" name="円/楕円 381"/>
        <xdr:cNvSpPr/>
      </xdr:nvSpPr>
      <xdr:spPr>
        <a:xfrm>
          <a:off x="3937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144290</xdr:rowOff>
    </xdr:from>
    <xdr:ext cx="736600" cy="259045"/>
    <xdr:sp macro="" textlink="">
      <xdr:nvSpPr>
        <xdr:cNvPr id="383" name="テキスト ボックス 382"/>
        <xdr:cNvSpPr txBox="1"/>
      </xdr:nvSpPr>
      <xdr:spPr>
        <a:xfrm>
          <a:off x="3606800" y="1317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37337</xdr:rowOff>
    </xdr:from>
    <xdr:to>
      <xdr:col>4</xdr:col>
      <xdr:colOff>396875</xdr:colOff>
      <xdr:row>77</xdr:row>
      <xdr:rowOff>138937</xdr:rowOff>
    </xdr:to>
    <xdr:sp macro="" textlink="">
      <xdr:nvSpPr>
        <xdr:cNvPr id="384" name="円/楕円 383"/>
        <xdr:cNvSpPr/>
      </xdr:nvSpPr>
      <xdr:spPr>
        <a:xfrm>
          <a:off x="3048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85" name="テキスト ボックス 384"/>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124206</xdr:rowOff>
    </xdr:from>
    <xdr:to>
      <xdr:col>3</xdr:col>
      <xdr:colOff>193675</xdr:colOff>
      <xdr:row>78</xdr:row>
      <xdr:rowOff>54356</xdr:rowOff>
    </xdr:to>
    <xdr:sp macro="" textlink="">
      <xdr:nvSpPr>
        <xdr:cNvPr id="386" name="円/楕円 385"/>
        <xdr:cNvSpPr/>
      </xdr:nvSpPr>
      <xdr:spPr>
        <a:xfrm>
          <a:off x="2159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39133</xdr:rowOff>
    </xdr:from>
    <xdr:ext cx="762000" cy="259045"/>
    <xdr:sp macro="" textlink="">
      <xdr:nvSpPr>
        <xdr:cNvPr id="387" name="テキスト ボックス 386"/>
        <xdr:cNvSpPr txBox="1"/>
      </xdr:nvSpPr>
      <xdr:spPr>
        <a:xfrm>
          <a:off x="1828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94487</xdr:rowOff>
    </xdr:from>
    <xdr:to>
      <xdr:col>1</xdr:col>
      <xdr:colOff>676275</xdr:colOff>
      <xdr:row>79</xdr:row>
      <xdr:rowOff>24637</xdr:rowOff>
    </xdr:to>
    <xdr:sp macro="" textlink="">
      <xdr:nvSpPr>
        <xdr:cNvPr id="388" name="円/楕円 387"/>
        <xdr:cNvSpPr/>
      </xdr:nvSpPr>
      <xdr:spPr>
        <a:xfrm>
          <a:off x="12700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9414</xdr:rowOff>
    </xdr:from>
    <xdr:ext cx="762000" cy="259045"/>
    <xdr:sp macro="" textlink="">
      <xdr:nvSpPr>
        <xdr:cNvPr id="389" name="テキスト ボックス 388"/>
        <xdr:cNvSpPr txBox="1"/>
      </xdr:nvSpPr>
      <xdr:spPr>
        <a:xfrm>
          <a:off x="939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普通建設事業費の決算額は、平成</a:t>
          </a:r>
          <a:r>
            <a:rPr lang="en-US" altLang="ja-JP" sz="1100" b="0" i="0" baseline="0">
              <a:solidFill>
                <a:schemeClr val="dk1"/>
              </a:solidFill>
              <a:latin typeface="+mn-lt"/>
              <a:ea typeface="+mn-ea"/>
              <a:cs typeface="+mn-cs"/>
            </a:rPr>
            <a:t>24</a:t>
          </a:r>
          <a:r>
            <a:rPr lang="ja-JP" altLang="en-US"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年度において類似団体平均を上回っている。</a:t>
          </a:r>
          <a:endParaRPr lang="en-US" altLang="ja-JP"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これは、普通建設事業に係る起債の元利償還金が財政圧迫の主な要因であったことから、特に平成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年度以降については、普通建設事業費を抑制していたが、平成</a:t>
          </a:r>
          <a:r>
            <a:rPr lang="en-US" altLang="ja-JP" sz="1100" b="0" i="0" baseline="0">
              <a:solidFill>
                <a:schemeClr val="dk1"/>
              </a:solidFill>
              <a:latin typeface="+mn-lt"/>
              <a:ea typeface="+mn-ea"/>
              <a:cs typeface="+mn-cs"/>
            </a:rPr>
            <a:t>24</a:t>
          </a:r>
          <a:r>
            <a:rPr lang="ja-JP" altLang="en-US"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年度においては、危険改築に伴う中学校建設事業に着手したことなどにより、増額となったことによるものである。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今後においても、中学校等の危険改築に係るもの以外の箱物については、抑制する方針としている。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26415</xdr:rowOff>
    </xdr:from>
    <xdr:to>
      <xdr:col>24</xdr:col>
      <xdr:colOff>31750</xdr:colOff>
      <xdr:row>76</xdr:row>
      <xdr:rowOff>30987</xdr:rowOff>
    </xdr:to>
    <xdr:cxnSp macro="">
      <xdr:nvCxnSpPr>
        <xdr:cNvPr id="420" name="直線コネクタ 419"/>
        <xdr:cNvCxnSpPr/>
      </xdr:nvCxnSpPr>
      <xdr:spPr>
        <a:xfrm>
          <a:off x="15671800" y="13056615"/>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xdr:rowOff>
    </xdr:from>
    <xdr:to>
      <xdr:col>22</xdr:col>
      <xdr:colOff>565150</xdr:colOff>
      <xdr:row>76</xdr:row>
      <xdr:rowOff>26415</xdr:rowOff>
    </xdr:to>
    <xdr:cxnSp macro="">
      <xdr:nvCxnSpPr>
        <xdr:cNvPr id="423" name="直線コネクタ 422"/>
        <xdr:cNvCxnSpPr/>
      </xdr:nvCxnSpPr>
      <xdr:spPr>
        <a:xfrm>
          <a:off x="14782800" y="13042900"/>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90424</xdr:rowOff>
    </xdr:from>
    <xdr:to>
      <xdr:col>21</xdr:col>
      <xdr:colOff>361950</xdr:colOff>
      <xdr:row>76</xdr:row>
      <xdr:rowOff>12700</xdr:rowOff>
    </xdr:to>
    <xdr:cxnSp macro="">
      <xdr:nvCxnSpPr>
        <xdr:cNvPr id="426" name="直線コネクタ 425"/>
        <xdr:cNvCxnSpPr/>
      </xdr:nvCxnSpPr>
      <xdr:spPr>
        <a:xfrm>
          <a:off x="13893800" y="12949174"/>
          <a:ext cx="889000" cy="9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61992</xdr:rowOff>
    </xdr:from>
    <xdr:ext cx="762000" cy="259045"/>
    <xdr:sp macro="" textlink="">
      <xdr:nvSpPr>
        <xdr:cNvPr id="428" name="テキスト ボックス 427"/>
        <xdr:cNvSpPr txBox="1"/>
      </xdr:nvSpPr>
      <xdr:spPr>
        <a:xfrm>
          <a:off x="14401800" y="13092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90424</xdr:rowOff>
    </xdr:from>
    <xdr:to>
      <xdr:col>20</xdr:col>
      <xdr:colOff>158750</xdr:colOff>
      <xdr:row>76</xdr:row>
      <xdr:rowOff>5842</xdr:rowOff>
    </xdr:to>
    <xdr:cxnSp macro="">
      <xdr:nvCxnSpPr>
        <xdr:cNvPr id="429" name="直線コネクタ 428"/>
        <xdr:cNvCxnSpPr/>
      </xdr:nvCxnSpPr>
      <xdr:spPr>
        <a:xfrm flipV="1">
          <a:off x="13004800" y="1294917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144290</xdr:rowOff>
    </xdr:from>
    <xdr:ext cx="762000" cy="259045"/>
    <xdr:sp macro="" textlink="">
      <xdr:nvSpPr>
        <xdr:cNvPr id="431" name="テキスト ボックス 430"/>
        <xdr:cNvSpPr txBox="1"/>
      </xdr:nvSpPr>
      <xdr:spPr>
        <a:xfrm>
          <a:off x="13512800" y="13003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151637</xdr:rowOff>
    </xdr:from>
    <xdr:to>
      <xdr:col>24</xdr:col>
      <xdr:colOff>82550</xdr:colOff>
      <xdr:row>76</xdr:row>
      <xdr:rowOff>81787</xdr:rowOff>
    </xdr:to>
    <xdr:sp macro="" textlink="">
      <xdr:nvSpPr>
        <xdr:cNvPr id="439" name="円/楕円 438"/>
        <xdr:cNvSpPr/>
      </xdr:nvSpPr>
      <xdr:spPr>
        <a:xfrm>
          <a:off x="164592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123714</xdr:rowOff>
    </xdr:from>
    <xdr:ext cx="762000" cy="259045"/>
    <xdr:sp macro="" textlink="">
      <xdr:nvSpPr>
        <xdr:cNvPr id="440" name="公債費以外該当値テキスト"/>
        <xdr:cNvSpPr txBox="1"/>
      </xdr:nvSpPr>
      <xdr:spPr>
        <a:xfrm>
          <a:off x="16598900" y="12982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147065</xdr:rowOff>
    </xdr:from>
    <xdr:to>
      <xdr:col>22</xdr:col>
      <xdr:colOff>615950</xdr:colOff>
      <xdr:row>76</xdr:row>
      <xdr:rowOff>77215</xdr:rowOff>
    </xdr:to>
    <xdr:sp macro="" textlink="">
      <xdr:nvSpPr>
        <xdr:cNvPr id="441" name="円/楕円 440"/>
        <xdr:cNvSpPr/>
      </xdr:nvSpPr>
      <xdr:spPr>
        <a:xfrm>
          <a:off x="15621000" y="130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61992</xdr:rowOff>
    </xdr:from>
    <xdr:ext cx="736600" cy="259045"/>
    <xdr:sp macro="" textlink="">
      <xdr:nvSpPr>
        <xdr:cNvPr id="442" name="テキスト ボックス 441"/>
        <xdr:cNvSpPr txBox="1"/>
      </xdr:nvSpPr>
      <xdr:spPr>
        <a:xfrm>
          <a:off x="15290800" y="13092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133350</xdr:rowOff>
    </xdr:from>
    <xdr:to>
      <xdr:col>21</xdr:col>
      <xdr:colOff>412750</xdr:colOff>
      <xdr:row>76</xdr:row>
      <xdr:rowOff>63500</xdr:rowOff>
    </xdr:to>
    <xdr:sp macro="" textlink="">
      <xdr:nvSpPr>
        <xdr:cNvPr id="443" name="円/楕円 442"/>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73677</xdr:rowOff>
    </xdr:from>
    <xdr:ext cx="762000" cy="259045"/>
    <xdr:sp macro="" textlink="">
      <xdr:nvSpPr>
        <xdr:cNvPr id="444" name="テキスト ボックス 443"/>
        <xdr:cNvSpPr txBox="1"/>
      </xdr:nvSpPr>
      <xdr:spPr>
        <a:xfrm>
          <a:off x="14401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60.0</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39624</xdr:rowOff>
    </xdr:from>
    <xdr:to>
      <xdr:col>20</xdr:col>
      <xdr:colOff>209550</xdr:colOff>
      <xdr:row>75</xdr:row>
      <xdr:rowOff>141224</xdr:rowOff>
    </xdr:to>
    <xdr:sp macro="" textlink="">
      <xdr:nvSpPr>
        <xdr:cNvPr id="445" name="円/楕円 444"/>
        <xdr:cNvSpPr/>
      </xdr:nvSpPr>
      <xdr:spPr>
        <a:xfrm>
          <a:off x="13843000" y="1289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151401</xdr:rowOff>
    </xdr:from>
    <xdr:ext cx="762000" cy="259045"/>
    <xdr:sp macro="" textlink="">
      <xdr:nvSpPr>
        <xdr:cNvPr id="446" name="テキスト ボックス 445"/>
        <xdr:cNvSpPr txBox="1"/>
      </xdr:nvSpPr>
      <xdr:spPr>
        <a:xfrm>
          <a:off x="13512800" y="12667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126492</xdr:rowOff>
    </xdr:from>
    <xdr:to>
      <xdr:col>19</xdr:col>
      <xdr:colOff>6350</xdr:colOff>
      <xdr:row>76</xdr:row>
      <xdr:rowOff>56642</xdr:rowOff>
    </xdr:to>
    <xdr:sp macro="" textlink="">
      <xdr:nvSpPr>
        <xdr:cNvPr id="447" name="円/楕円 446"/>
        <xdr:cNvSpPr/>
      </xdr:nvSpPr>
      <xdr:spPr>
        <a:xfrm>
          <a:off x="12954000" y="12985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41419</xdr:rowOff>
    </xdr:from>
    <xdr:ext cx="762000" cy="259045"/>
    <xdr:sp macro="" textlink="">
      <xdr:nvSpPr>
        <xdr:cNvPr id="448" name="テキスト ボックス 447"/>
        <xdr:cNvSpPr txBox="1"/>
      </xdr:nvSpPr>
      <xdr:spPr>
        <a:xfrm>
          <a:off x="12623800" y="1307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115943</xdr:rowOff>
    </xdr:from>
    <xdr:to>
      <xdr:col>4</xdr:col>
      <xdr:colOff>1117600</xdr:colOff>
      <xdr:row>19</xdr:row>
      <xdr:rowOff>123138</xdr:rowOff>
    </xdr:to>
    <xdr:cxnSp macro="">
      <xdr:nvCxnSpPr>
        <xdr:cNvPr id="52" name="直線コネクタ 51"/>
        <xdr:cNvCxnSpPr/>
      </xdr:nvCxnSpPr>
      <xdr:spPr bwMode="auto">
        <a:xfrm flipV="1">
          <a:off x="5003800" y="3421118"/>
          <a:ext cx="647700" cy="7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118801</xdr:rowOff>
    </xdr:from>
    <xdr:to>
      <xdr:col>4</xdr:col>
      <xdr:colOff>469900</xdr:colOff>
      <xdr:row>19</xdr:row>
      <xdr:rowOff>123138</xdr:rowOff>
    </xdr:to>
    <xdr:cxnSp macro="">
      <xdr:nvCxnSpPr>
        <xdr:cNvPr id="55" name="直線コネクタ 54"/>
        <xdr:cNvCxnSpPr/>
      </xdr:nvCxnSpPr>
      <xdr:spPr bwMode="auto">
        <a:xfrm>
          <a:off x="4305300" y="3423976"/>
          <a:ext cx="698500" cy="4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118801</xdr:rowOff>
    </xdr:from>
    <xdr:to>
      <xdr:col>3</xdr:col>
      <xdr:colOff>904875</xdr:colOff>
      <xdr:row>19</xdr:row>
      <xdr:rowOff>128327</xdr:rowOff>
    </xdr:to>
    <xdr:cxnSp macro="">
      <xdr:nvCxnSpPr>
        <xdr:cNvPr id="58" name="直線コネクタ 57"/>
        <xdr:cNvCxnSpPr/>
      </xdr:nvCxnSpPr>
      <xdr:spPr bwMode="auto">
        <a:xfrm flipV="1">
          <a:off x="3606800" y="3423976"/>
          <a:ext cx="698500" cy="95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128327</xdr:rowOff>
    </xdr:from>
    <xdr:to>
      <xdr:col>3</xdr:col>
      <xdr:colOff>206375</xdr:colOff>
      <xdr:row>19</xdr:row>
      <xdr:rowOff>129685</xdr:rowOff>
    </xdr:to>
    <xdr:cxnSp macro="">
      <xdr:nvCxnSpPr>
        <xdr:cNvPr id="61" name="直線コネクタ 60"/>
        <xdr:cNvCxnSpPr/>
      </xdr:nvCxnSpPr>
      <xdr:spPr bwMode="auto">
        <a:xfrm flipV="1">
          <a:off x="2908300" y="3433502"/>
          <a:ext cx="698500" cy="1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156797</xdr:rowOff>
    </xdr:from>
    <xdr:ext cx="762000" cy="259045"/>
    <xdr:sp macro="" textlink="">
      <xdr:nvSpPr>
        <xdr:cNvPr id="63" name="テキスト ボックス 62"/>
        <xdr:cNvSpPr txBox="1"/>
      </xdr:nvSpPr>
      <xdr:spPr>
        <a:xfrm>
          <a:off x="3225800" y="294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166545</xdr:rowOff>
    </xdr:from>
    <xdr:ext cx="762000" cy="259045"/>
    <xdr:sp macro="" textlink="">
      <xdr:nvSpPr>
        <xdr:cNvPr id="65" name="テキスト ボックス 64"/>
        <xdr:cNvSpPr txBox="1"/>
      </xdr:nvSpPr>
      <xdr:spPr>
        <a:xfrm>
          <a:off x="2527300" y="29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65143</xdr:rowOff>
    </xdr:from>
    <xdr:to>
      <xdr:col>5</xdr:col>
      <xdr:colOff>34925</xdr:colOff>
      <xdr:row>19</xdr:row>
      <xdr:rowOff>166743</xdr:rowOff>
    </xdr:to>
    <xdr:sp macro="" textlink="">
      <xdr:nvSpPr>
        <xdr:cNvPr id="71" name="円/楕円 70"/>
        <xdr:cNvSpPr/>
      </xdr:nvSpPr>
      <xdr:spPr bwMode="auto">
        <a:xfrm>
          <a:off x="5600700" y="33703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37220</xdr:rowOff>
    </xdr:from>
    <xdr:ext cx="762000" cy="259045"/>
    <xdr:sp macro="" textlink="">
      <xdr:nvSpPr>
        <xdr:cNvPr id="72" name="人口1人当たり決算額の推移該当値テキスト130"/>
        <xdr:cNvSpPr txBox="1"/>
      </xdr:nvSpPr>
      <xdr:spPr>
        <a:xfrm>
          <a:off x="5740400" y="3342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157,969</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72338</xdr:rowOff>
    </xdr:from>
    <xdr:to>
      <xdr:col>4</xdr:col>
      <xdr:colOff>520700</xdr:colOff>
      <xdr:row>20</xdr:row>
      <xdr:rowOff>2488</xdr:rowOff>
    </xdr:to>
    <xdr:sp macro="" textlink="">
      <xdr:nvSpPr>
        <xdr:cNvPr id="73" name="円/楕円 72"/>
        <xdr:cNvSpPr/>
      </xdr:nvSpPr>
      <xdr:spPr bwMode="auto">
        <a:xfrm>
          <a:off x="4953000" y="3377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158715</xdr:rowOff>
    </xdr:from>
    <xdr:ext cx="736600" cy="259045"/>
    <xdr:sp macro="" textlink="">
      <xdr:nvSpPr>
        <xdr:cNvPr id="74" name="テキスト ボックス 73"/>
        <xdr:cNvSpPr txBox="1"/>
      </xdr:nvSpPr>
      <xdr:spPr>
        <a:xfrm>
          <a:off x="4622800" y="34638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155,766</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68001</xdr:rowOff>
    </xdr:from>
    <xdr:to>
      <xdr:col>3</xdr:col>
      <xdr:colOff>955675</xdr:colOff>
      <xdr:row>19</xdr:row>
      <xdr:rowOff>169601</xdr:rowOff>
    </xdr:to>
    <xdr:sp macro="" textlink="">
      <xdr:nvSpPr>
        <xdr:cNvPr id="75" name="円/楕円 74"/>
        <xdr:cNvSpPr/>
      </xdr:nvSpPr>
      <xdr:spPr bwMode="auto">
        <a:xfrm>
          <a:off x="4254500" y="3373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154378</xdr:rowOff>
    </xdr:from>
    <xdr:ext cx="762000" cy="259045"/>
    <xdr:sp macro="" textlink="">
      <xdr:nvSpPr>
        <xdr:cNvPr id="76" name="テキスト ボックス 75"/>
        <xdr:cNvSpPr txBox="1"/>
      </xdr:nvSpPr>
      <xdr:spPr>
        <a:xfrm>
          <a:off x="3924300" y="345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157,094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77527</xdr:rowOff>
    </xdr:from>
    <xdr:to>
      <xdr:col>3</xdr:col>
      <xdr:colOff>257175</xdr:colOff>
      <xdr:row>20</xdr:row>
      <xdr:rowOff>7677</xdr:rowOff>
    </xdr:to>
    <xdr:sp macro="" textlink="">
      <xdr:nvSpPr>
        <xdr:cNvPr id="77" name="円/楕円 76"/>
        <xdr:cNvSpPr/>
      </xdr:nvSpPr>
      <xdr:spPr bwMode="auto">
        <a:xfrm>
          <a:off x="3556000" y="33827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163904</xdr:rowOff>
    </xdr:from>
    <xdr:ext cx="762000" cy="259045"/>
    <xdr:sp macro="" textlink="">
      <xdr:nvSpPr>
        <xdr:cNvPr id="78" name="テキスト ボックス 77"/>
        <xdr:cNvSpPr txBox="1"/>
      </xdr:nvSpPr>
      <xdr:spPr>
        <a:xfrm>
          <a:off x="3225800" y="3469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154,177</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78885</xdr:rowOff>
    </xdr:from>
    <xdr:to>
      <xdr:col>2</xdr:col>
      <xdr:colOff>692150</xdr:colOff>
      <xdr:row>20</xdr:row>
      <xdr:rowOff>9035</xdr:rowOff>
    </xdr:to>
    <xdr:sp macro="" textlink="">
      <xdr:nvSpPr>
        <xdr:cNvPr id="79" name="円/楕円 78"/>
        <xdr:cNvSpPr/>
      </xdr:nvSpPr>
      <xdr:spPr bwMode="auto">
        <a:xfrm>
          <a:off x="2857500" y="3384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165262</xdr:rowOff>
    </xdr:from>
    <xdr:ext cx="762000" cy="259045"/>
    <xdr:sp macro="" textlink="">
      <xdr:nvSpPr>
        <xdr:cNvPr id="80" name="テキスト ボックス 79"/>
        <xdr:cNvSpPr txBox="1"/>
      </xdr:nvSpPr>
      <xdr:spPr>
        <a:xfrm>
          <a:off x="2527300" y="347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153,761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40384</xdr:rowOff>
    </xdr:from>
    <xdr:to>
      <xdr:col>4</xdr:col>
      <xdr:colOff>1117600</xdr:colOff>
      <xdr:row>37</xdr:row>
      <xdr:rowOff>50876</xdr:rowOff>
    </xdr:to>
    <xdr:cxnSp macro="">
      <xdr:nvCxnSpPr>
        <xdr:cNvPr id="110" name="直線コネクタ 109"/>
        <xdr:cNvCxnSpPr/>
      </xdr:nvCxnSpPr>
      <xdr:spPr bwMode="auto">
        <a:xfrm>
          <a:off x="5003800" y="7165084"/>
          <a:ext cx="647700" cy="104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137813</xdr:rowOff>
    </xdr:from>
    <xdr:to>
      <xdr:col>4</xdr:col>
      <xdr:colOff>469900</xdr:colOff>
      <xdr:row>37</xdr:row>
      <xdr:rowOff>40384</xdr:rowOff>
    </xdr:to>
    <xdr:cxnSp macro="">
      <xdr:nvCxnSpPr>
        <xdr:cNvPr id="113" name="直線コネクタ 112"/>
        <xdr:cNvCxnSpPr/>
      </xdr:nvCxnSpPr>
      <xdr:spPr bwMode="auto">
        <a:xfrm>
          <a:off x="4305300" y="7091063"/>
          <a:ext cx="698500" cy="740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100928</xdr:rowOff>
    </xdr:from>
    <xdr:to>
      <xdr:col>3</xdr:col>
      <xdr:colOff>904875</xdr:colOff>
      <xdr:row>36</xdr:row>
      <xdr:rowOff>137813</xdr:rowOff>
    </xdr:to>
    <xdr:cxnSp macro="">
      <xdr:nvCxnSpPr>
        <xdr:cNvPr id="116" name="直線コネクタ 115"/>
        <xdr:cNvCxnSpPr/>
      </xdr:nvCxnSpPr>
      <xdr:spPr bwMode="auto">
        <a:xfrm>
          <a:off x="3606800" y="7054178"/>
          <a:ext cx="698500" cy="368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76228</xdr:rowOff>
    </xdr:from>
    <xdr:to>
      <xdr:col>3</xdr:col>
      <xdr:colOff>206375</xdr:colOff>
      <xdr:row>36</xdr:row>
      <xdr:rowOff>100928</xdr:rowOff>
    </xdr:to>
    <xdr:cxnSp macro="">
      <xdr:nvCxnSpPr>
        <xdr:cNvPr id="119" name="直線コネクタ 118"/>
        <xdr:cNvCxnSpPr/>
      </xdr:nvCxnSpPr>
      <xdr:spPr bwMode="auto">
        <a:xfrm>
          <a:off x="2908300" y="7029478"/>
          <a:ext cx="698500" cy="247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76</xdr:rowOff>
    </xdr:from>
    <xdr:to>
      <xdr:col>5</xdr:col>
      <xdr:colOff>34925</xdr:colOff>
      <xdr:row>37</xdr:row>
      <xdr:rowOff>101676</xdr:rowOff>
    </xdr:to>
    <xdr:sp macro="" textlink="">
      <xdr:nvSpPr>
        <xdr:cNvPr id="129" name="円/楕円 128"/>
        <xdr:cNvSpPr/>
      </xdr:nvSpPr>
      <xdr:spPr bwMode="auto">
        <a:xfrm>
          <a:off x="5600700" y="7124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143603</xdr:rowOff>
    </xdr:from>
    <xdr:ext cx="762000" cy="259045"/>
    <xdr:sp macro="" textlink="">
      <xdr:nvSpPr>
        <xdr:cNvPr id="130" name="人口1人当たり決算額の推移該当値テキスト445"/>
        <xdr:cNvSpPr txBox="1"/>
      </xdr:nvSpPr>
      <xdr:spPr>
        <a:xfrm>
          <a:off x="5740400" y="7096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33,320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161034</xdr:rowOff>
    </xdr:from>
    <xdr:to>
      <xdr:col>4</xdr:col>
      <xdr:colOff>520700</xdr:colOff>
      <xdr:row>37</xdr:row>
      <xdr:rowOff>91184</xdr:rowOff>
    </xdr:to>
    <xdr:sp macro="" textlink="">
      <xdr:nvSpPr>
        <xdr:cNvPr id="131" name="円/楕円 130"/>
        <xdr:cNvSpPr/>
      </xdr:nvSpPr>
      <xdr:spPr bwMode="auto">
        <a:xfrm>
          <a:off x="4953000" y="71142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75961</xdr:rowOff>
    </xdr:from>
    <xdr:ext cx="736600" cy="259045"/>
    <xdr:sp macro="" textlink="">
      <xdr:nvSpPr>
        <xdr:cNvPr id="132" name="テキスト ボックス 131"/>
        <xdr:cNvSpPr txBox="1"/>
      </xdr:nvSpPr>
      <xdr:spPr>
        <a:xfrm>
          <a:off x="4622800" y="7200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35,156</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87013</xdr:rowOff>
    </xdr:from>
    <xdr:to>
      <xdr:col>3</xdr:col>
      <xdr:colOff>955675</xdr:colOff>
      <xdr:row>37</xdr:row>
      <xdr:rowOff>17163</xdr:rowOff>
    </xdr:to>
    <xdr:sp macro="" textlink="">
      <xdr:nvSpPr>
        <xdr:cNvPr id="133" name="円/楕円 132"/>
        <xdr:cNvSpPr/>
      </xdr:nvSpPr>
      <xdr:spPr bwMode="auto">
        <a:xfrm>
          <a:off x="4254500" y="70402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1940</xdr:rowOff>
    </xdr:from>
    <xdr:ext cx="762000" cy="259045"/>
    <xdr:sp macro="" textlink="">
      <xdr:nvSpPr>
        <xdr:cNvPr id="134" name="テキスト ボックス 133"/>
        <xdr:cNvSpPr txBox="1"/>
      </xdr:nvSpPr>
      <xdr:spPr>
        <a:xfrm>
          <a:off x="3924300" y="7126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48,108</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50128</xdr:rowOff>
    </xdr:from>
    <xdr:to>
      <xdr:col>3</xdr:col>
      <xdr:colOff>257175</xdr:colOff>
      <xdr:row>36</xdr:row>
      <xdr:rowOff>151728</xdr:rowOff>
    </xdr:to>
    <xdr:sp macro="" textlink="">
      <xdr:nvSpPr>
        <xdr:cNvPr id="135" name="円/楕円 134"/>
        <xdr:cNvSpPr/>
      </xdr:nvSpPr>
      <xdr:spPr bwMode="auto">
        <a:xfrm>
          <a:off x="3556000" y="7003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136505</xdr:rowOff>
    </xdr:from>
    <xdr:ext cx="762000" cy="259045"/>
    <xdr:sp macro="" textlink="">
      <xdr:nvSpPr>
        <xdr:cNvPr id="136" name="テキスト ボックス 135"/>
        <xdr:cNvSpPr txBox="1"/>
      </xdr:nvSpPr>
      <xdr:spPr>
        <a:xfrm>
          <a:off x="3225800" y="7089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54,562</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25428</xdr:rowOff>
    </xdr:from>
    <xdr:to>
      <xdr:col>2</xdr:col>
      <xdr:colOff>692150</xdr:colOff>
      <xdr:row>36</xdr:row>
      <xdr:rowOff>127028</xdr:rowOff>
    </xdr:to>
    <xdr:sp macro="" textlink="">
      <xdr:nvSpPr>
        <xdr:cNvPr id="137" name="円/楕円 136"/>
        <xdr:cNvSpPr/>
      </xdr:nvSpPr>
      <xdr:spPr bwMode="auto">
        <a:xfrm>
          <a:off x="2857500" y="6978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111805</xdr:rowOff>
    </xdr:from>
    <xdr:ext cx="762000" cy="259045"/>
    <xdr:sp macro="" textlink="">
      <xdr:nvSpPr>
        <xdr:cNvPr id="138" name="テキスト ボックス 137"/>
        <xdr:cNvSpPr txBox="1"/>
      </xdr:nvSpPr>
      <xdr:spPr>
        <a:xfrm>
          <a:off x="2527300" y="706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年度までは、国の三位一体の改革等により地方交付税が削減される一方で、公債費が平成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年度にピークを迎え、高止まりで推移したことなどから、財政調整基金の取り崩しによる財源確保を余儀なくされ、実質単年度収支は赤字で推移し、危機的な財政状況となったところである。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年度以降は、地方交付税の回復や平成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年度以降継続してきた普通建設事業に係る新規地方債発行抑制策の効果が表れ、公債費が大幅に減少したことなどから、財政調整基金の取り崩しが不要となり、実質収支比率も適正値となったところである。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住宅新築資金等貸付事業特別会計は、平成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年度以降赤字となっている。</a:t>
          </a:r>
          <a:endParaRPr lang="en-US" altLang="ja-JP" sz="1100" b="0" i="0" baseline="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これは、住宅新築資金等に係る貸付金の財源として借り入れた起債の元利償還金に対し、貸付者からの返済額が満たない状況となったことによるものである。</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赤字額は年々増加傾向で推移しているため、今後は、財産処分等の法的措置による貸付金の回収を検討するなど、赤字解消に向けた対策が急務となっている。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その他の会計については、現在に至るまで黒字を維持している。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実質公債費比率の分子で主なものは、元利償還金となっており、平成</a:t>
          </a:r>
          <a:r>
            <a:rPr lang="en-US" altLang="ja-JP" sz="1100" b="0" i="0" baseline="0">
              <a:solidFill>
                <a:schemeClr val="dk1"/>
              </a:solidFill>
              <a:latin typeface="+mn-lt"/>
              <a:ea typeface="+mn-ea"/>
              <a:cs typeface="+mn-cs"/>
            </a:rPr>
            <a:t>18</a:t>
          </a:r>
          <a:r>
            <a:rPr lang="ja-JP" altLang="ja-JP" sz="1100" b="0" i="0" baseline="0">
              <a:solidFill>
                <a:schemeClr val="dk1"/>
              </a:solidFill>
              <a:latin typeface="+mn-lt"/>
              <a:ea typeface="+mn-ea"/>
              <a:cs typeface="+mn-cs"/>
            </a:rPr>
            <a:t>年度にピークを迎え、平成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年度まで高止まりで推移したものの、平成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年度からは、平成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年度からの普通建設事業に係る新規地方債の発行抑制策の効果が表れ、大幅に減少している。</a:t>
          </a:r>
          <a:endParaRPr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本町は、辺地対策事業債や過疎対策事業債など、交付税算入率の高い</a:t>
          </a:r>
          <a:r>
            <a:rPr lang="ja-JP" altLang="en-US" sz="1100" b="0" i="0" baseline="0">
              <a:solidFill>
                <a:schemeClr val="dk1"/>
              </a:solidFill>
              <a:latin typeface="+mn-lt"/>
              <a:ea typeface="+mn-ea"/>
              <a:cs typeface="+mn-cs"/>
            </a:rPr>
            <a:t>有利な起債</a:t>
          </a:r>
          <a:r>
            <a:rPr lang="ja-JP" altLang="ja-JP" sz="1100" b="0" i="0" baseline="0">
              <a:solidFill>
                <a:schemeClr val="dk1"/>
              </a:solidFill>
              <a:latin typeface="+mn-lt"/>
              <a:ea typeface="+mn-ea"/>
              <a:cs typeface="+mn-cs"/>
            </a:rPr>
            <a:t>を多く発行してきたため、元利償還金の減少に連動して算入公債費等も減少しているが、実質公債費比率は改善傾向で推移している状況である。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将来負担額の主なものは、地方債現在高と退職手当負担見込額となっている。</a:t>
          </a:r>
          <a:endParaRPr lang="en-US" altLang="ja-JP" sz="1100" b="0" i="0" baseline="0">
            <a:solidFill>
              <a:schemeClr val="dk1"/>
            </a:solidFill>
            <a:latin typeface="+mn-lt"/>
            <a:ea typeface="+mn-ea"/>
            <a:cs typeface="+mn-cs"/>
          </a:endParaRPr>
        </a:p>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地方債現在高は、平成</a:t>
          </a:r>
          <a:r>
            <a:rPr lang="en-US" altLang="ja-JP" sz="1100" b="0" i="0" baseline="0">
              <a:solidFill>
                <a:schemeClr val="dk1"/>
              </a:solidFill>
              <a:latin typeface="+mn-lt"/>
              <a:ea typeface="+mn-ea"/>
              <a:cs typeface="+mn-cs"/>
            </a:rPr>
            <a:t>16</a:t>
          </a:r>
          <a:r>
            <a:rPr lang="ja-JP" altLang="ja-JP" sz="1100" b="0" i="0" baseline="0">
              <a:solidFill>
                <a:schemeClr val="dk1"/>
              </a:solidFill>
              <a:latin typeface="+mn-lt"/>
              <a:ea typeface="+mn-ea"/>
              <a:cs typeface="+mn-cs"/>
            </a:rPr>
            <a:t>年度以降継続している普通建設事業に係る新規地方債の発行抑制策の継続により、</a:t>
          </a:r>
          <a:r>
            <a:rPr lang="ja-JP" altLang="en-US" sz="1100" b="0" i="0" baseline="0">
              <a:solidFill>
                <a:schemeClr val="dk1"/>
              </a:solidFill>
              <a:latin typeface="+mn-lt"/>
              <a:ea typeface="+mn-ea"/>
              <a:cs typeface="+mn-cs"/>
            </a:rPr>
            <a:t>また、</a:t>
          </a:r>
          <a:r>
            <a:rPr lang="ja-JP" altLang="ja-JP" sz="1100" b="0" i="0" baseline="0">
              <a:solidFill>
                <a:schemeClr val="dk1"/>
              </a:solidFill>
              <a:latin typeface="+mn-lt"/>
              <a:ea typeface="+mn-ea"/>
              <a:cs typeface="+mn-cs"/>
            </a:rPr>
            <a:t>退職手当負担見込額</a:t>
          </a:r>
          <a:r>
            <a:rPr lang="ja-JP" altLang="en-US" sz="1100" b="0" i="0" baseline="0">
              <a:solidFill>
                <a:schemeClr val="dk1"/>
              </a:solidFill>
              <a:latin typeface="+mn-lt"/>
              <a:ea typeface="+mn-ea"/>
              <a:cs typeface="+mn-cs"/>
            </a:rPr>
            <a:t>も</a:t>
          </a:r>
          <a:r>
            <a:rPr lang="ja-JP" altLang="ja-JP" sz="1100" b="0" i="0" baseline="0">
              <a:solidFill>
                <a:schemeClr val="dk1"/>
              </a:solidFill>
              <a:latin typeface="+mn-lt"/>
              <a:ea typeface="+mn-ea"/>
              <a:cs typeface="+mn-cs"/>
            </a:rPr>
            <a:t>退職職員の不補充等による職員削減により抑制できている状況である。</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充当可能財源等では、基準財政需要額算入見込額は、</a:t>
          </a:r>
          <a:r>
            <a:rPr lang="ja-JP" altLang="en-US" sz="1100" b="0" i="0" baseline="0">
              <a:solidFill>
                <a:schemeClr val="dk1"/>
              </a:solidFill>
              <a:latin typeface="+mn-lt"/>
              <a:ea typeface="+mn-ea"/>
              <a:cs typeface="+mn-cs"/>
            </a:rPr>
            <a:t>臨時財政対策債の借入継続に伴う残高の増などの影響により増加に転じており、また、</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年度からは、公債費が減少する一方で、地方交付税が回復してきたことなどにより、財政調整基金の</a:t>
          </a:r>
          <a:r>
            <a:rPr lang="ja-JP" altLang="en-US" sz="1100" b="0" i="0" baseline="0">
              <a:solidFill>
                <a:schemeClr val="dk1"/>
              </a:solidFill>
              <a:latin typeface="+mn-lt"/>
              <a:ea typeface="+mn-ea"/>
              <a:cs typeface="+mn-cs"/>
            </a:rPr>
            <a:t>取り崩しが不要となり、</a:t>
          </a:r>
          <a:r>
            <a:rPr lang="ja-JP" altLang="ja-JP" sz="1100" b="0" i="0" baseline="0">
              <a:solidFill>
                <a:schemeClr val="dk1"/>
              </a:solidFill>
              <a:latin typeface="+mn-lt"/>
              <a:ea typeface="+mn-ea"/>
              <a:cs typeface="+mn-cs"/>
            </a:rPr>
            <a:t>積み増しができたため、充当可能基金は増加している。</a:t>
          </a:r>
          <a:endParaRPr lang="ja-JP" altLang="ja-JP" sz="110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その結果、将来負担比率の分子は減少傾向で推移し、指標は改善傾向で推移しているところである。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3500775</v>
      </c>
      <c r="BO4" s="349"/>
      <c r="BP4" s="349"/>
      <c r="BQ4" s="349"/>
      <c r="BR4" s="349"/>
      <c r="BS4" s="349"/>
      <c r="BT4" s="349"/>
      <c r="BU4" s="350"/>
      <c r="BV4" s="348">
        <v>3399175</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7.3</v>
      </c>
      <c r="CU4" s="355"/>
      <c r="CV4" s="355"/>
      <c r="CW4" s="355"/>
      <c r="CX4" s="355"/>
      <c r="CY4" s="355"/>
      <c r="CZ4" s="355"/>
      <c r="DA4" s="356"/>
      <c r="DB4" s="354">
        <v>5.9</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3341743</v>
      </c>
      <c r="BO5" s="386"/>
      <c r="BP5" s="386"/>
      <c r="BQ5" s="386"/>
      <c r="BR5" s="386"/>
      <c r="BS5" s="386"/>
      <c r="BT5" s="386"/>
      <c r="BU5" s="387"/>
      <c r="BV5" s="385">
        <v>3251558</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82.5</v>
      </c>
      <c r="CU5" s="383"/>
      <c r="CV5" s="383"/>
      <c r="CW5" s="383"/>
      <c r="CX5" s="383"/>
      <c r="CY5" s="383"/>
      <c r="CZ5" s="383"/>
      <c r="DA5" s="384"/>
      <c r="DB5" s="382">
        <v>82.7</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159032</v>
      </c>
      <c r="BO6" s="386"/>
      <c r="BP6" s="386"/>
      <c r="BQ6" s="386"/>
      <c r="BR6" s="386"/>
      <c r="BS6" s="386"/>
      <c r="BT6" s="386"/>
      <c r="BU6" s="387"/>
      <c r="BV6" s="385">
        <v>147617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87</v>
      </c>
      <c r="CU6" s="423"/>
      <c r="CV6" s="423"/>
      <c r="CW6" s="423"/>
      <c r="CX6" s="423"/>
      <c r="CY6" s="423"/>
      <c r="CZ6" s="423"/>
      <c r="DA6" s="424"/>
      <c r="DB6" s="422">
        <v>87.4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8575</v>
      </c>
      <c r="BO7" s="386"/>
      <c r="BP7" s="386"/>
      <c r="BQ7" s="386"/>
      <c r="BR7" s="386"/>
      <c r="BS7" s="386"/>
      <c r="BT7" s="386"/>
      <c r="BU7" s="387"/>
      <c r="BV7" s="385">
        <v>26293</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2051332</v>
      </c>
      <c r="CU7" s="386"/>
      <c r="CV7" s="386"/>
      <c r="CW7" s="386"/>
      <c r="CX7" s="386"/>
      <c r="CY7" s="386"/>
      <c r="CZ7" s="386"/>
      <c r="DA7" s="387"/>
      <c r="DB7" s="385">
        <v>2047702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150457</v>
      </c>
      <c r="BO8" s="386"/>
      <c r="BP8" s="386"/>
      <c r="BQ8" s="386"/>
      <c r="BR8" s="386"/>
      <c r="BS8" s="386"/>
      <c r="BT8" s="386"/>
      <c r="BU8" s="387"/>
      <c r="BV8" s="385">
        <v>121324</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0.15</v>
      </c>
      <c r="CU8" s="426"/>
      <c r="CV8" s="426"/>
      <c r="CW8" s="426"/>
      <c r="CX8" s="426"/>
      <c r="CY8" s="426"/>
      <c r="CZ8" s="426"/>
      <c r="DA8" s="427"/>
      <c r="DB8" s="425">
        <v>0.15</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4377</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29133</v>
      </c>
      <c r="BO9" s="386"/>
      <c r="BP9" s="386"/>
      <c r="BQ9" s="386"/>
      <c r="BR9" s="386"/>
      <c r="BS9" s="386"/>
      <c r="BT9" s="386"/>
      <c r="BU9" s="387"/>
      <c r="BV9" s="385">
        <v>-17281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19.8</v>
      </c>
      <c r="CU9" s="383"/>
      <c r="CV9" s="383"/>
      <c r="CW9" s="383"/>
      <c r="CX9" s="383"/>
      <c r="CY9" s="383"/>
      <c r="CZ9" s="383"/>
      <c r="DA9" s="384"/>
      <c r="DB9" s="382">
        <v>20.2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4690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611</v>
      </c>
      <c r="BO10" s="386"/>
      <c r="BP10" s="386"/>
      <c r="BQ10" s="386"/>
      <c r="BR10" s="386"/>
      <c r="BS10" s="386"/>
      <c r="BT10" s="386"/>
      <c r="BU10" s="387"/>
      <c r="BV10" s="385">
        <v>892</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4322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4303</v>
      </c>
      <c r="S13" s="467"/>
      <c r="T13" s="467"/>
      <c r="U13" s="467"/>
      <c r="V13" s="468"/>
      <c r="W13" s="401" t="s">
        <v>123</v>
      </c>
      <c r="X13" s="402"/>
      <c r="Y13" s="402"/>
      <c r="Z13" s="402"/>
      <c r="AA13" s="402"/>
      <c r="AB13" s="392"/>
      <c r="AC13" s="436">
        <v>455</v>
      </c>
      <c r="AD13" s="437"/>
      <c r="AE13" s="437"/>
      <c r="AF13" s="437"/>
      <c r="AG13" s="476"/>
      <c r="AH13" s="436">
        <v>453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29744</v>
      </c>
      <c r="BO13" s="386"/>
      <c r="BP13" s="386"/>
      <c r="BQ13" s="386"/>
      <c r="BR13" s="386"/>
      <c r="BS13" s="386"/>
      <c r="BT13" s="386"/>
      <c r="BU13" s="387"/>
      <c r="BV13" s="385">
        <v>-16389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9.6999999999999993</v>
      </c>
      <c r="CU13" s="383"/>
      <c r="CV13" s="383"/>
      <c r="CW13" s="383"/>
      <c r="CX13" s="383"/>
      <c r="CY13" s="383"/>
      <c r="CZ13" s="383"/>
      <c r="DA13" s="384"/>
      <c r="DB13" s="382">
        <v>11.4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4367</v>
      </c>
      <c r="S14" s="467"/>
      <c r="T14" s="467"/>
      <c r="U14" s="467"/>
      <c r="V14" s="468"/>
      <c r="W14" s="375"/>
      <c r="X14" s="376"/>
      <c r="Y14" s="376"/>
      <c r="Z14" s="376"/>
      <c r="AA14" s="376"/>
      <c r="AB14" s="365"/>
      <c r="AC14" s="469">
        <v>22.5</v>
      </c>
      <c r="AD14" s="470"/>
      <c r="AE14" s="470"/>
      <c r="AF14" s="470"/>
      <c r="AG14" s="471"/>
      <c r="AH14" s="469">
        <v>20.3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20.100000000000001</v>
      </c>
      <c r="CU14" s="481"/>
      <c r="CV14" s="481"/>
      <c r="CW14" s="481"/>
      <c r="CX14" s="481"/>
      <c r="CY14" s="481"/>
      <c r="CZ14" s="481"/>
      <c r="DA14" s="482"/>
      <c r="DB14" s="480">
        <v>32.799999999999997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4347</v>
      </c>
      <c r="S15" s="467"/>
      <c r="T15" s="467"/>
      <c r="U15" s="467"/>
      <c r="V15" s="468"/>
      <c r="W15" s="401" t="s">
        <v>130</v>
      </c>
      <c r="X15" s="402"/>
      <c r="Y15" s="402"/>
      <c r="Z15" s="402"/>
      <c r="AA15" s="402"/>
      <c r="AB15" s="392"/>
      <c r="AC15" s="436">
        <v>367</v>
      </c>
      <c r="AD15" s="437"/>
      <c r="AE15" s="437"/>
      <c r="AF15" s="437"/>
      <c r="AG15" s="476"/>
      <c r="AH15" s="436">
        <v>548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284762</v>
      </c>
      <c r="BO15" s="349"/>
      <c r="BP15" s="349"/>
      <c r="BQ15" s="349"/>
      <c r="BR15" s="349"/>
      <c r="BS15" s="349"/>
      <c r="BT15" s="349"/>
      <c r="BU15" s="350"/>
      <c r="BV15" s="348">
        <v>277774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18.2</v>
      </c>
      <c r="AD16" s="470"/>
      <c r="AE16" s="470"/>
      <c r="AF16" s="470"/>
      <c r="AG16" s="471"/>
      <c r="AH16" s="469">
        <v>24.5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1872453</v>
      </c>
      <c r="BO16" s="386"/>
      <c r="BP16" s="386"/>
      <c r="BQ16" s="386"/>
      <c r="BR16" s="386"/>
      <c r="BS16" s="386"/>
      <c r="BT16" s="386"/>
      <c r="BU16" s="387"/>
      <c r="BV16" s="385">
        <v>1867752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1199</v>
      </c>
      <c r="AD17" s="437"/>
      <c r="AE17" s="437"/>
      <c r="AF17" s="437"/>
      <c r="AG17" s="476"/>
      <c r="AH17" s="436">
        <v>1231</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356598</v>
      </c>
      <c r="BO17" s="386"/>
      <c r="BP17" s="386"/>
      <c r="BQ17" s="386"/>
      <c r="BR17" s="386"/>
      <c r="BS17" s="386"/>
      <c r="BT17" s="386"/>
      <c r="BU17" s="387"/>
      <c r="BV17" s="385">
        <v>346153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98.5</v>
      </c>
      <c r="M18" s="498"/>
      <c r="N18" s="498"/>
      <c r="O18" s="498"/>
      <c r="P18" s="498"/>
      <c r="Q18" s="498"/>
      <c r="R18" s="499"/>
      <c r="S18" s="499"/>
      <c r="T18" s="499"/>
      <c r="U18" s="499"/>
      <c r="V18" s="500"/>
      <c r="W18" s="403"/>
      <c r="X18" s="404"/>
      <c r="Y18" s="404"/>
      <c r="Z18" s="404"/>
      <c r="AA18" s="404"/>
      <c r="AB18" s="395"/>
      <c r="AC18" s="501">
        <v>59.3</v>
      </c>
      <c r="AD18" s="502"/>
      <c r="AE18" s="502"/>
      <c r="AF18" s="502"/>
      <c r="AG18" s="503"/>
      <c r="AH18" s="501">
        <v>55.1</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1691212</v>
      </c>
      <c r="BO18" s="386"/>
      <c r="BP18" s="386"/>
      <c r="BQ18" s="386"/>
      <c r="BR18" s="386"/>
      <c r="BS18" s="386"/>
      <c r="BT18" s="386"/>
      <c r="BU18" s="387"/>
      <c r="BV18" s="385">
        <v>1699305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44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2252524</v>
      </c>
      <c r="BO19" s="386"/>
      <c r="BP19" s="386"/>
      <c r="BQ19" s="386"/>
      <c r="BR19" s="386"/>
      <c r="BS19" s="386"/>
      <c r="BT19" s="386"/>
      <c r="BU19" s="387"/>
      <c r="BV19" s="385">
        <v>2245455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1748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3319249</v>
      </c>
      <c r="BO23" s="386"/>
      <c r="BP23" s="386"/>
      <c r="BQ23" s="386"/>
      <c r="BR23" s="386"/>
      <c r="BS23" s="386"/>
      <c r="BT23" s="386"/>
      <c r="BU23" s="387"/>
      <c r="BV23" s="385">
        <v>3163841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6000</v>
      </c>
      <c r="R24" s="437"/>
      <c r="S24" s="437"/>
      <c r="T24" s="437"/>
      <c r="U24" s="437"/>
      <c r="V24" s="476"/>
      <c r="W24" s="531"/>
      <c r="X24" s="519"/>
      <c r="Y24" s="520"/>
      <c r="Z24" s="435" t="s">
        <v>153</v>
      </c>
      <c r="AA24" s="415"/>
      <c r="AB24" s="415"/>
      <c r="AC24" s="415"/>
      <c r="AD24" s="415"/>
      <c r="AE24" s="415"/>
      <c r="AF24" s="415"/>
      <c r="AG24" s="416"/>
      <c r="AH24" s="436">
        <v>63</v>
      </c>
      <c r="AI24" s="437"/>
      <c r="AJ24" s="437"/>
      <c r="AK24" s="437"/>
      <c r="AL24" s="476"/>
      <c r="AM24" s="436">
        <v>191709</v>
      </c>
      <c r="AN24" s="437"/>
      <c r="AO24" s="437"/>
      <c r="AP24" s="437"/>
      <c r="AQ24" s="437"/>
      <c r="AR24" s="476"/>
      <c r="AS24" s="436">
        <v>3043</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3148647</v>
      </c>
      <c r="BO24" s="386"/>
      <c r="BP24" s="386"/>
      <c r="BQ24" s="386"/>
      <c r="BR24" s="386"/>
      <c r="BS24" s="386"/>
      <c r="BT24" s="386"/>
      <c r="BU24" s="387"/>
      <c r="BV24" s="385">
        <v>3001622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t="s">
        <v>120</v>
      </c>
      <c r="M25" s="437"/>
      <c r="N25" s="437"/>
      <c r="O25" s="437"/>
      <c r="P25" s="476"/>
      <c r="Q25" s="436" t="s">
        <v>120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55926</v>
      </c>
      <c r="BO25" s="349"/>
      <c r="BP25" s="349"/>
      <c r="BQ25" s="349"/>
      <c r="BR25" s="349"/>
      <c r="BS25" s="349"/>
      <c r="BT25" s="349"/>
      <c r="BU25" s="350"/>
      <c r="BV25" s="348">
        <v>64061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4280</v>
      </c>
      <c r="R26" s="437"/>
      <c r="S26" s="437"/>
      <c r="T26" s="437"/>
      <c r="U26" s="437"/>
      <c r="V26" s="476"/>
      <c r="W26" s="531"/>
      <c r="X26" s="519"/>
      <c r="Y26" s="520"/>
      <c r="Z26" s="435" t="s">
        <v>159</v>
      </c>
      <c r="AA26" s="539"/>
      <c r="AB26" s="539"/>
      <c r="AC26" s="539"/>
      <c r="AD26" s="539"/>
      <c r="AE26" s="539"/>
      <c r="AF26" s="539"/>
      <c r="AG26" s="540"/>
      <c r="AH26" s="436" t="s">
        <v>120</v>
      </c>
      <c r="AI26" s="437"/>
      <c r="AJ26" s="437"/>
      <c r="AK26" s="437"/>
      <c r="AL26" s="476"/>
      <c r="AM26" s="436" t="s">
        <v>120</v>
      </c>
      <c r="AN26" s="437"/>
      <c r="AO26" s="437"/>
      <c r="AP26" s="437"/>
      <c r="AQ26" s="437"/>
      <c r="AR26" s="476"/>
      <c r="AS26" s="436" t="s">
        <v>120</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1800</v>
      </c>
      <c r="R27" s="437"/>
      <c r="S27" s="437"/>
      <c r="T27" s="437"/>
      <c r="U27" s="437"/>
      <c r="V27" s="476"/>
      <c r="W27" s="531"/>
      <c r="X27" s="519"/>
      <c r="Y27" s="520"/>
      <c r="Z27" s="435" t="s">
        <v>162</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75805</v>
      </c>
      <c r="BO27" s="553"/>
      <c r="BP27" s="553"/>
      <c r="BQ27" s="553"/>
      <c r="BR27" s="553"/>
      <c r="BS27" s="553"/>
      <c r="BT27" s="553"/>
      <c r="BU27" s="554"/>
      <c r="BV27" s="552">
        <v>75805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1500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690777</v>
      </c>
      <c r="BO28" s="349"/>
      <c r="BP28" s="349"/>
      <c r="BQ28" s="349"/>
      <c r="BR28" s="349"/>
      <c r="BS28" s="349"/>
      <c r="BT28" s="349"/>
      <c r="BU28" s="350"/>
      <c r="BV28" s="348">
        <v>617166</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5</v>
      </c>
      <c r="M29" s="437"/>
      <c r="N29" s="437"/>
      <c r="O29" s="437"/>
      <c r="P29" s="476"/>
      <c r="Q29" s="436">
        <v>1370</v>
      </c>
      <c r="R29" s="437"/>
      <c r="S29" s="437"/>
      <c r="T29" s="437"/>
      <c r="U29" s="437"/>
      <c r="V29" s="476"/>
      <c r="W29" s="531"/>
      <c r="X29" s="519"/>
      <c r="Y29" s="520"/>
      <c r="Z29" s="435" t="s">
        <v>169</v>
      </c>
      <c r="AA29" s="415"/>
      <c r="AB29" s="415"/>
      <c r="AC29" s="415"/>
      <c r="AD29" s="415"/>
      <c r="AE29" s="415"/>
      <c r="AF29" s="415"/>
      <c r="AG29" s="416"/>
      <c r="AH29" s="436">
        <v>63</v>
      </c>
      <c r="AI29" s="437"/>
      <c r="AJ29" s="437"/>
      <c r="AK29" s="437"/>
      <c r="AL29" s="476"/>
      <c r="AM29" s="436">
        <v>191709</v>
      </c>
      <c r="AN29" s="437"/>
      <c r="AO29" s="437"/>
      <c r="AP29" s="437"/>
      <c r="AQ29" s="437"/>
      <c r="AR29" s="476"/>
      <c r="AS29" s="436">
        <v>3043</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t="s">
        <v>120</v>
      </c>
      <c r="BO29" s="386"/>
      <c r="BP29" s="386"/>
      <c r="BQ29" s="386"/>
      <c r="BR29" s="386"/>
      <c r="BS29" s="386"/>
      <c r="BT29" s="386"/>
      <c r="BU29" s="387"/>
      <c r="BV29" s="385" t="s">
        <v>120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93.1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345125</v>
      </c>
      <c r="BO30" s="553"/>
      <c r="BP30" s="553"/>
      <c r="BQ30" s="553"/>
      <c r="BR30" s="553"/>
      <c r="BS30" s="553"/>
      <c r="BT30" s="553"/>
      <c r="BU30" s="554"/>
      <c r="BV30" s="552">
        <v>274499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愛媛県市町総合事務組合（退職手当事業分）</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株式会社松野町農林公社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国民健康保険中央診療所特別会計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愛媛県市町総合事務組合（消防補償事業分）</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愛媛県市町総合事務組合（交通災害事業分）</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後期高齢者医療保険事業特別会計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愛媛県市町総合事務組合（自治会館事業分）</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愛媛県市町総合事務組合（議員公務災害事業分）</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愛媛県市町総合事務組合（共通経費分）</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愛媛地方税滞納整理機構（一般会計）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愛媛県後期高齢者医療広域連合（一般会計）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愛媛県後期高齢者医療広域連合（後期高齢者医療特別会計）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宇和島地区広域事務組合（一般会計）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67" t="s">
        <v>24</v>
      </c>
      <c r="C41" s="1168"/>
      <c r="D41" s="81"/>
      <c r="E41" s="1173" t="s">
        <v>25</v>
      </c>
      <c r="F41" s="1173"/>
      <c r="G41" s="1173"/>
      <c r="H41" s="1174"/>
      <c r="I41" s="82">
        <v>3586</v>
      </c>
      <c r="J41" s="83">
        <v>3279</v>
      </c>
      <c r="K41" s="83">
        <v>3059</v>
      </c>
      <c r="L41" s="83">
        <v>3164</v>
      </c>
      <c r="M41" s="84">
        <v>3319</v>
      </c>
    </row>
    <row r="42" spans="2:13" ht="27.75" customHeight="1">
      <c r="B42" s="1169"/>
      <c r="C42" s="1170"/>
      <c r="D42" s="85"/>
      <c r="E42" s="1175" t="s">
        <v>26</v>
      </c>
      <c r="F42" s="1175"/>
      <c r="G42" s="1175"/>
      <c r="H42" s="1176"/>
      <c r="I42" s="86">
        <v>74</v>
      </c>
      <c r="J42" s="87">
        <v>68</v>
      </c>
      <c r="K42" s="87">
        <v>62</v>
      </c>
      <c r="L42" s="87">
        <v>57</v>
      </c>
      <c r="M42" s="88">
        <v>51</v>
      </c>
    </row>
    <row r="43" spans="2:13" ht="27.75" customHeight="1">
      <c r="B43" s="1169"/>
      <c r="C43" s="1170"/>
      <c r="D43" s="85"/>
      <c r="E43" s="1175" t="s">
        <v>27</v>
      </c>
      <c r="F43" s="1175"/>
      <c r="G43" s="1175"/>
      <c r="H43" s="1176"/>
      <c r="I43" s="86">
        <v>30</v>
      </c>
      <c r="J43" s="87">
        <v>40</v>
      </c>
      <c r="K43" s="87">
        <v>47</v>
      </c>
      <c r="L43" s="87">
        <v>53</v>
      </c>
      <c r="M43" s="88">
        <v>62</v>
      </c>
    </row>
    <row r="44" spans="2:13" ht="27.75" customHeight="1">
      <c r="B44" s="1169"/>
      <c r="C44" s="1170"/>
      <c r="D44" s="85"/>
      <c r="E44" s="1175" t="s">
        <v>28</v>
      </c>
      <c r="F44" s="1175"/>
      <c r="G44" s="1175"/>
      <c r="H44" s="1176"/>
      <c r="I44" s="86">
        <v>84</v>
      </c>
      <c r="J44" s="87">
        <v>62</v>
      </c>
      <c r="K44" s="87">
        <v>42</v>
      </c>
      <c r="L44" s="87">
        <v>25</v>
      </c>
      <c r="M44" s="88">
        <v>24</v>
      </c>
    </row>
    <row r="45" spans="2:13" ht="27.75" customHeight="1">
      <c r="B45" s="1169"/>
      <c r="C45" s="1170"/>
      <c r="D45" s="85"/>
      <c r="E45" s="1175" t="s">
        <v>29</v>
      </c>
      <c r="F45" s="1175"/>
      <c r="G45" s="1175"/>
      <c r="H45" s="1176"/>
      <c r="I45" s="86">
        <v>914</v>
      </c>
      <c r="J45" s="87">
        <v>960</v>
      </c>
      <c r="K45" s="87">
        <v>929</v>
      </c>
      <c r="L45" s="87">
        <v>902</v>
      </c>
      <c r="M45" s="88">
        <v>853</v>
      </c>
    </row>
    <row r="46" spans="2:13" ht="27.75" customHeight="1">
      <c r="B46" s="1169"/>
      <c r="C46" s="1170"/>
      <c r="D46" s="85"/>
      <c r="E46" s="1175" t="s">
        <v>30</v>
      </c>
      <c r="F46" s="1175"/>
      <c r="G46" s="1175"/>
      <c r="H46" s="1176"/>
      <c r="I46" s="86" t="s">
        <v>482</v>
      </c>
      <c r="J46" s="87" t="s">
        <v>482</v>
      </c>
      <c r="K46" s="87" t="s">
        <v>482</v>
      </c>
      <c r="L46" s="87" t="s">
        <v>482</v>
      </c>
      <c r="M46" s="88" t="s">
        <v>482</v>
      </c>
    </row>
    <row r="47" spans="2:13" ht="27.75" customHeight="1">
      <c r="B47" s="1169"/>
      <c r="C47" s="1170"/>
      <c r="D47" s="85"/>
      <c r="E47" s="1175" t="s">
        <v>31</v>
      </c>
      <c r="F47" s="1175"/>
      <c r="G47" s="1175"/>
      <c r="H47" s="1176"/>
      <c r="I47" s="86" t="s">
        <v>482</v>
      </c>
      <c r="J47" s="87" t="s">
        <v>482</v>
      </c>
      <c r="K47" s="87" t="s">
        <v>482</v>
      </c>
      <c r="L47" s="87" t="s">
        <v>482</v>
      </c>
      <c r="M47" s="88" t="s">
        <v>482</v>
      </c>
    </row>
    <row r="48" spans="2:13" ht="27.75" customHeight="1">
      <c r="B48" s="1171"/>
      <c r="C48" s="1172"/>
      <c r="D48" s="85"/>
      <c r="E48" s="1175" t="s">
        <v>32</v>
      </c>
      <c r="F48" s="1175"/>
      <c r="G48" s="1175"/>
      <c r="H48" s="1176"/>
      <c r="I48" s="86" t="s">
        <v>482</v>
      </c>
      <c r="J48" s="87" t="s">
        <v>482</v>
      </c>
      <c r="K48" s="87" t="s">
        <v>482</v>
      </c>
      <c r="L48" s="87" t="s">
        <v>482</v>
      </c>
      <c r="M48" s="88" t="s">
        <v>482</v>
      </c>
    </row>
    <row r="49" spans="2:13" ht="27.75" customHeight="1">
      <c r="B49" s="1177" t="s">
        <v>33</v>
      </c>
      <c r="C49" s="1178"/>
      <c r="D49" s="89"/>
      <c r="E49" s="1175" t="s">
        <v>34</v>
      </c>
      <c r="F49" s="1175"/>
      <c r="G49" s="1175"/>
      <c r="H49" s="1176"/>
      <c r="I49" s="86">
        <v>514</v>
      </c>
      <c r="J49" s="87">
        <v>779</v>
      </c>
      <c r="K49" s="87">
        <v>892</v>
      </c>
      <c r="L49" s="87">
        <v>1024</v>
      </c>
      <c r="M49" s="88">
        <v>1188</v>
      </c>
    </row>
    <row r="50" spans="2:13" ht="27.75" customHeight="1">
      <c r="B50" s="1169"/>
      <c r="C50" s="1170"/>
      <c r="D50" s="85"/>
      <c r="E50" s="1175" t="s">
        <v>35</v>
      </c>
      <c r="F50" s="1175"/>
      <c r="G50" s="1175"/>
      <c r="H50" s="1176"/>
      <c r="I50" s="86">
        <v>60</v>
      </c>
      <c r="J50" s="87">
        <v>47</v>
      </c>
      <c r="K50" s="87">
        <v>30</v>
      </c>
      <c r="L50" s="87">
        <v>19</v>
      </c>
      <c r="M50" s="88">
        <v>12</v>
      </c>
    </row>
    <row r="51" spans="2:13" ht="27.75" customHeight="1">
      <c r="B51" s="1171"/>
      <c r="C51" s="1172"/>
      <c r="D51" s="85"/>
      <c r="E51" s="1175" t="s">
        <v>36</v>
      </c>
      <c r="F51" s="1175"/>
      <c r="G51" s="1175"/>
      <c r="H51" s="1176"/>
      <c r="I51" s="86">
        <v>2618</v>
      </c>
      <c r="J51" s="87">
        <v>2523</v>
      </c>
      <c r="K51" s="87">
        <v>2463</v>
      </c>
      <c r="L51" s="87">
        <v>2589</v>
      </c>
      <c r="M51" s="88">
        <v>2759</v>
      </c>
    </row>
    <row r="52" spans="2:13" ht="27.75" customHeight="1" thickBot="1">
      <c r="B52" s="1179" t="s">
        <v>37</v>
      </c>
      <c r="C52" s="1180"/>
      <c r="D52" s="90"/>
      <c r="E52" s="1181" t="s">
        <v>38</v>
      </c>
      <c r="F52" s="1181"/>
      <c r="G52" s="1181"/>
      <c r="H52" s="1182"/>
      <c r="I52" s="91">
        <v>1494</v>
      </c>
      <c r="J52" s="92">
        <v>1062</v>
      </c>
      <c r="K52" s="92">
        <v>755</v>
      </c>
      <c r="L52" s="92">
        <v>568</v>
      </c>
      <c r="M52" s="93">
        <v>348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109403</v>
      </c>
      <c r="E3" s="116"/>
      <c r="F3" s="117">
        <v>262834</v>
      </c>
      <c r="G3" s="118"/>
      <c r="H3" s="119"/>
    </row>
    <row r="4" spans="1:8">
      <c r="A4" s="120"/>
      <c r="B4" s="121"/>
      <c r="C4" s="122"/>
      <c r="D4" s="123">
        <v>100939</v>
      </c>
      <c r="E4" s="124"/>
      <c r="F4" s="125">
        <v>147509</v>
      </c>
      <c r="G4" s="126"/>
      <c r="H4" s="127"/>
    </row>
    <row r="5" spans="1:8">
      <c r="A5" s="108" t="s">
        <v>516</v>
      </c>
      <c r="B5" s="113"/>
      <c r="C5" s="114"/>
      <c r="D5" s="115">
        <v>164022</v>
      </c>
      <c r="E5" s="116"/>
      <c r="F5" s="117">
        <v>334234</v>
      </c>
      <c r="G5" s="118"/>
      <c r="H5" s="119"/>
    </row>
    <row r="6" spans="1:8">
      <c r="A6" s="120"/>
      <c r="B6" s="121"/>
      <c r="C6" s="122"/>
      <c r="D6" s="123">
        <v>156697</v>
      </c>
      <c r="E6" s="124"/>
      <c r="F6" s="125">
        <v>135366</v>
      </c>
      <c r="G6" s="126"/>
      <c r="H6" s="127"/>
    </row>
    <row r="7" spans="1:8">
      <c r="A7" s="108" t="s">
        <v>517</v>
      </c>
      <c r="B7" s="113"/>
      <c r="C7" s="114"/>
      <c r="D7" s="115">
        <v>94067</v>
      </c>
      <c r="E7" s="116"/>
      <c r="F7" s="117">
        <v>216155</v>
      </c>
      <c r="G7" s="118"/>
      <c r="H7" s="119"/>
    </row>
    <row r="8" spans="1:8">
      <c r="A8" s="120"/>
      <c r="B8" s="121"/>
      <c r="C8" s="122"/>
      <c r="D8" s="123">
        <v>64494</v>
      </c>
      <c r="E8" s="124"/>
      <c r="F8" s="125">
        <v>108827</v>
      </c>
      <c r="G8" s="126"/>
      <c r="H8" s="127"/>
    </row>
    <row r="9" spans="1:8">
      <c r="A9" s="108" t="s">
        <v>518</v>
      </c>
      <c r="B9" s="113"/>
      <c r="C9" s="114"/>
      <c r="D9" s="115">
        <v>180310</v>
      </c>
      <c r="E9" s="116"/>
      <c r="F9" s="117">
        <v>228305</v>
      </c>
      <c r="G9" s="118"/>
      <c r="H9" s="119"/>
    </row>
    <row r="10" spans="1:8">
      <c r="A10" s="120"/>
      <c r="B10" s="121"/>
      <c r="C10" s="122"/>
      <c r="D10" s="123">
        <v>82890</v>
      </c>
      <c r="E10" s="124"/>
      <c r="F10" s="125">
        <v>86611</v>
      </c>
      <c r="G10" s="126"/>
      <c r="H10" s="127"/>
    </row>
    <row r="11" spans="1:8">
      <c r="A11" s="108" t="s">
        <v>519</v>
      </c>
      <c r="B11" s="113"/>
      <c r="C11" s="114"/>
      <c r="D11" s="115">
        <v>223282</v>
      </c>
      <c r="E11" s="116"/>
      <c r="F11" s="117">
        <v>316331</v>
      </c>
      <c r="G11" s="118"/>
      <c r="H11" s="119"/>
    </row>
    <row r="12" spans="1:8">
      <c r="A12" s="120"/>
      <c r="B12" s="121"/>
      <c r="C12" s="128"/>
      <c r="D12" s="123">
        <v>82443</v>
      </c>
      <c r="E12" s="124"/>
      <c r="F12" s="125">
        <v>106387</v>
      </c>
      <c r="G12" s="126"/>
      <c r="H12" s="127"/>
    </row>
    <row r="13" spans="1:8">
      <c r="A13" s="108"/>
      <c r="B13" s="113"/>
      <c r="C13" s="129"/>
      <c r="D13" s="130">
        <v>154217</v>
      </c>
      <c r="E13" s="131"/>
      <c r="F13" s="132">
        <v>271572</v>
      </c>
      <c r="G13" s="133"/>
      <c r="H13" s="119"/>
    </row>
    <row r="14" spans="1:8">
      <c r="A14" s="120"/>
      <c r="B14" s="121"/>
      <c r="C14" s="122"/>
      <c r="D14" s="123">
        <v>97493</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5.19</v>
      </c>
      <c r="C19" s="134">
        <f>ROUND(VALUE(SUBSTITUTE(実質収支比率等に係る経年分析!G$48,"▲","-")),2)</f>
        <v>6.71</v>
      </c>
      <c r="D19" s="134">
        <f>ROUND(VALUE(SUBSTITUTE(実質収支比率等に係る経年分析!H$48,"▲","-")),2)</f>
        <v>6.6</v>
      </c>
      <c r="E19" s="134">
        <f>ROUND(VALUE(SUBSTITUTE(実質収支比率等に係る経年分析!I$48,"▲","-")),2)</f>
        <v>5.92</v>
      </c>
      <c r="F19" s="134">
        <f>ROUND(VALUE(SUBSTITUTE(実質収支比率等に係る経年分析!J$48,"▲","-")),2)</f>
        <v>7.33</v>
      </c>
    </row>
    <row r="20" spans="1:11">
      <c r="A20" s="134" t="s">
        <v>43</v>
      </c>
      <c r="B20" s="134">
        <f>ROUND(VALUE(SUBSTITUTE(実質収支比率等に係る経年分析!F$47,"▲","-")),2)</f>
        <v>10.62</v>
      </c>
      <c r="C20" s="134">
        <f>ROUND(VALUE(SUBSTITUTE(実質収支比率等に係る経年分析!G$47,"▲","-")),2)</f>
        <v>18.52</v>
      </c>
      <c r="D20" s="134">
        <f>ROUND(VALUE(SUBSTITUTE(実質収支比率等に係る経年分析!H$47,"▲","-")),2)</f>
        <v>25.54</v>
      </c>
      <c r="E20" s="134">
        <f>ROUND(VALUE(SUBSTITUTE(実質収支比率等に係る経年分析!I$47,"▲","-")),2)</f>
        <v>30.14</v>
      </c>
      <c r="F20" s="134">
        <f>ROUND(VALUE(SUBSTITUTE(実質収支比率等に係る経年分析!J$47,"▲","-")),2)</f>
        <v>33.67</v>
      </c>
    </row>
    <row r="21" spans="1:11">
      <c r="A21" s="134" t="s">
        <v>44</v>
      </c>
      <c r="B21" s="134">
        <f>IF(ISNUMBER(VALUE(SUBSTITUTE(実質収支比率等に係る経年分析!F$49,"▲","-"))),ROUND(VALUE(SUBSTITUTE(実質収支比率等に係る経年分析!F$49,"▲","-")),2),NA())</f>
        <v>5.84</v>
      </c>
      <c r="C21" s="134">
        <f>IF(ISNUMBER(VALUE(SUBSTITUTE(実質収支比率等に係る経年分析!G$49,"▲","-"))),ROUND(VALUE(SUBSTITUTE(実質収支比率等に係る経年分析!G$49,"▲","-")),2),NA())</f>
        <v>7.26</v>
      </c>
      <c r="D21" s="134">
        <f>IF(ISNUMBER(VALUE(SUBSTITUTE(実質収支比率等に係る経年分析!H$49,"▲","-"))),ROUND(VALUE(SUBSTITUTE(実質収支比率等に係る経年分析!H$49,"▲","-")),2),NA())</f>
        <v>2.04</v>
      </c>
      <c r="E21" s="134">
        <f>IF(ISNUMBER(VALUE(SUBSTITUTE(実質収支比率等に係る経年分析!I$49,"▲","-"))),ROUND(VALUE(SUBSTITUTE(実質収支比率等に係る経年分析!I$49,"▲","-")),2),NA())</f>
        <v>-0.8</v>
      </c>
      <c r="F21" s="134">
        <f>IF(ISNUMBER(VALUE(SUBSTITUTE(実質収支比率等に係る経年分析!J$49,"▲","-"))),ROUND(VALUE(SUBSTITUTE(実質収支比率等に係る経年分析!J$49,"▲","-")),2),NA())</f>
        <v>1.45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後期高齢者医療保険事業特別会計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0.47</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v>
      </c>
    </row>
    <row r="33" spans="1:16">
      <c r="A33" s="135" t="str">
        <f>IF(連結実質赤字比率に係る赤字・黒字の構成分析!C$37="",NA(),連結実質赤字比率に係る赤字・黒字の構成分析!C$37)</f>
        <v>国民健康保険中央診療所特別会計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0.88</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7.09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8.69</v>
      </c>
    </row>
    <row r="36" spans="1:16">
      <c r="A36" s="135" t="str">
        <f>IF(連結実質赤字比率に係る赤字・黒字の構成分析!C$34="",NA(),連結実質赤字比率に係る赤字・黒字の構成分析!C$34)</f>
        <v>住宅新築資金等貸付事業特別会計</v>
      </c>
      <c r="B36" s="135">
        <f>IF(ROUND(VALUE(SUBSTITUTE(連結実質赤字比率に係る赤字・黒字の構成分析!F$34,"▲", "-")), 2) &lt; 0, ABS(ROUND(VALUE(SUBSTITUTE(連結実質赤字比率に係る赤字・黒字の構成分析!F$34,"▲", "-")), 2)), NA())</f>
        <v>0.63</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0.78</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1.01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1.17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1.36</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411</v>
      </c>
      <c r="E42" s="136"/>
      <c r="F42" s="136"/>
      <c r="G42" s="136">
        <f>'実質公債費比率（分子）の構造'!L$52</f>
        <v>390</v>
      </c>
      <c r="H42" s="136"/>
      <c r="I42" s="136"/>
      <c r="J42" s="136">
        <f>'実質公債費比率（分子）の構造'!M$52</f>
        <v>359</v>
      </c>
      <c r="K42" s="136"/>
      <c r="L42" s="136"/>
      <c r="M42" s="136">
        <f>'実質公債費比率（分子）の構造'!N$52</f>
        <v>334</v>
      </c>
      <c r="N42" s="136"/>
      <c r="O42" s="136"/>
      <c r="P42" s="136">
        <f>'実質公債費比率（分子）の構造'!O$52</f>
        <v>331</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6</v>
      </c>
      <c r="C44" s="136"/>
      <c r="D44" s="136"/>
      <c r="E44" s="136">
        <f>'実質公債費比率（分子）の構造'!L$50</f>
        <v>6</v>
      </c>
      <c r="F44" s="136"/>
      <c r="G44" s="136"/>
      <c r="H44" s="136">
        <f>'実質公債費比率（分子）の構造'!M$50</f>
        <v>6</v>
      </c>
      <c r="I44" s="136"/>
      <c r="J44" s="136"/>
      <c r="K44" s="136">
        <f>'実質公債費比率（分子）の構造'!N$50</f>
        <v>6</v>
      </c>
      <c r="L44" s="136"/>
      <c r="M44" s="136"/>
      <c r="N44" s="136">
        <f>'実質公債費比率（分子）の構造'!O$50</f>
        <v>6</v>
      </c>
      <c r="O44" s="136"/>
      <c r="P44" s="136"/>
    </row>
    <row r="45" spans="1:16">
      <c r="A45" s="136" t="s">
        <v>54</v>
      </c>
      <c r="B45" s="136">
        <f>'実質公債費比率（分子）の構造'!K$49</f>
        <v>5</v>
      </c>
      <c r="C45" s="136"/>
      <c r="D45" s="136"/>
      <c r="E45" s="136">
        <f>'実質公債費比率（分子）の構造'!L$49</f>
        <v>5</v>
      </c>
      <c r="F45" s="136"/>
      <c r="G45" s="136"/>
      <c r="H45" s="136">
        <f>'実質公債費比率（分子）の構造'!M$49</f>
        <v>5</v>
      </c>
      <c r="I45" s="136"/>
      <c r="J45" s="136"/>
      <c r="K45" s="136">
        <f>'実質公債費比率（分子）の構造'!N$49</f>
        <v>4</v>
      </c>
      <c r="L45" s="136"/>
      <c r="M45" s="136"/>
      <c r="N45" s="136">
        <f>'実質公債費比率（分子）の構造'!O$49</f>
        <v>3</v>
      </c>
      <c r="O45" s="136"/>
      <c r="P45" s="136"/>
    </row>
    <row r="46" spans="1:16">
      <c r="A46" s="136" t="s">
        <v>55</v>
      </c>
      <c r="B46" s="136">
        <f>'実質公債費比率（分子）の構造'!K$48</f>
        <v>5</v>
      </c>
      <c r="C46" s="136"/>
      <c r="D46" s="136"/>
      <c r="E46" s="136">
        <f>'実質公債費比率（分子）の構造'!L$48</f>
        <v>4</v>
      </c>
      <c r="F46" s="136"/>
      <c r="G46" s="136"/>
      <c r="H46" s="136">
        <f>'実質公債費比率（分子）の構造'!M$48</f>
        <v>5</v>
      </c>
      <c r="I46" s="136"/>
      <c r="J46" s="136"/>
      <c r="K46" s="136">
        <f>'実質公債費比率（分子）の構造'!N$48</f>
        <v>7</v>
      </c>
      <c r="L46" s="136"/>
      <c r="M46" s="136"/>
      <c r="N46" s="136">
        <f>'実質公債費比率（分子）の構造'!O$48</f>
        <v>8</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662</v>
      </c>
      <c r="C49" s="136"/>
      <c r="D49" s="136"/>
      <c r="E49" s="136">
        <f>'実質公債費比率（分子）の構造'!L$45</f>
        <v>620</v>
      </c>
      <c r="F49" s="136"/>
      <c r="G49" s="136"/>
      <c r="H49" s="136">
        <f>'実質公債費比率（分子）の構造'!M$45</f>
        <v>554</v>
      </c>
      <c r="I49" s="136"/>
      <c r="J49" s="136"/>
      <c r="K49" s="136">
        <f>'実質公債費比率（分子）の構造'!N$45</f>
        <v>472</v>
      </c>
      <c r="L49" s="136"/>
      <c r="M49" s="136"/>
      <c r="N49" s="136">
        <f>'実質公債費比率（分子）の構造'!O$45</f>
        <v>457</v>
      </c>
      <c r="O49" s="136"/>
      <c r="P49" s="136"/>
    </row>
    <row r="50" spans="1:16">
      <c r="A50" s="136" t="s">
        <v>58</v>
      </c>
      <c r="B50" s="136" t="e">
        <f>NA()</f>
        <v>#N/A</v>
      </c>
      <c r="C50" s="136">
        <f>IF(ISNUMBER('実質公債費比率（分子）の構造'!K$53),'実質公債費比率（分子）の構造'!K$53,NA())</f>
        <v>267</v>
      </c>
      <c r="D50" s="136" t="e">
        <f>NA()</f>
        <v>#N/A</v>
      </c>
      <c r="E50" s="136" t="e">
        <f>NA()</f>
        <v>#N/A</v>
      </c>
      <c r="F50" s="136">
        <f>IF(ISNUMBER('実質公債費比率（分子）の構造'!L$53),'実質公債費比率（分子）の構造'!L$53,NA())</f>
        <v>245</v>
      </c>
      <c r="G50" s="136" t="e">
        <f>NA()</f>
        <v>#N/A</v>
      </c>
      <c r="H50" s="136" t="e">
        <f>NA()</f>
        <v>#N/A</v>
      </c>
      <c r="I50" s="136">
        <f>IF(ISNUMBER('実質公債費比率（分子）の構造'!M$53),'実質公債費比率（分子）の構造'!M$53,NA())</f>
        <v>211</v>
      </c>
      <c r="J50" s="136" t="e">
        <f>NA()</f>
        <v>#N/A</v>
      </c>
      <c r="K50" s="136" t="e">
        <f>NA()</f>
        <v>#N/A</v>
      </c>
      <c r="L50" s="136">
        <f>IF(ISNUMBER('実質公債費比率（分子）の構造'!N$53),'実質公債費比率（分子）の構造'!N$53,NA())</f>
        <v>155</v>
      </c>
      <c r="M50" s="136" t="e">
        <f>NA()</f>
        <v>#N/A</v>
      </c>
      <c r="N50" s="136" t="e">
        <f>NA()</f>
        <v>#N/A</v>
      </c>
      <c r="O50" s="136">
        <f>IF(ISNUMBER('実質公債費比率（分子）の構造'!O$53),'実質公債費比率（分子）の構造'!O$53,NA())</f>
        <v>143</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2618</v>
      </c>
      <c r="E56" s="135"/>
      <c r="F56" s="135"/>
      <c r="G56" s="135">
        <f>'将来負担比率（分子）の構造'!J$51</f>
        <v>2523</v>
      </c>
      <c r="H56" s="135"/>
      <c r="I56" s="135"/>
      <c r="J56" s="135">
        <f>'将来負担比率（分子）の構造'!K$51</f>
        <v>2463</v>
      </c>
      <c r="K56" s="135"/>
      <c r="L56" s="135"/>
      <c r="M56" s="135">
        <f>'将来負担比率（分子）の構造'!L$51</f>
        <v>2589</v>
      </c>
      <c r="N56" s="135"/>
      <c r="O56" s="135"/>
      <c r="P56" s="135">
        <f>'将来負担比率（分子）の構造'!M$51</f>
        <v>2759</v>
      </c>
    </row>
    <row r="57" spans="1:16">
      <c r="A57" s="135" t="s">
        <v>35</v>
      </c>
      <c r="B57" s="135"/>
      <c r="C57" s="135"/>
      <c r="D57" s="135">
        <f>'将来負担比率（分子）の構造'!I$50</f>
        <v>60</v>
      </c>
      <c r="E57" s="135"/>
      <c r="F57" s="135"/>
      <c r="G57" s="135">
        <f>'将来負担比率（分子）の構造'!J$50</f>
        <v>47</v>
      </c>
      <c r="H57" s="135"/>
      <c r="I57" s="135"/>
      <c r="J57" s="135">
        <f>'将来負担比率（分子）の構造'!K$50</f>
        <v>30</v>
      </c>
      <c r="K57" s="135"/>
      <c r="L57" s="135"/>
      <c r="M57" s="135">
        <f>'将来負担比率（分子）の構造'!L$50</f>
        <v>19</v>
      </c>
      <c r="N57" s="135"/>
      <c r="O57" s="135"/>
      <c r="P57" s="135">
        <f>'将来負担比率（分子）の構造'!M$50</f>
        <v>12</v>
      </c>
    </row>
    <row r="58" spans="1:16">
      <c r="A58" s="135" t="s">
        <v>34</v>
      </c>
      <c r="B58" s="135"/>
      <c r="C58" s="135"/>
      <c r="D58" s="135">
        <f>'将来負担比率（分子）の構造'!I$49</f>
        <v>514</v>
      </c>
      <c r="E58" s="135"/>
      <c r="F58" s="135"/>
      <c r="G58" s="135">
        <f>'将来負担比率（分子）の構造'!J$49</f>
        <v>779</v>
      </c>
      <c r="H58" s="135"/>
      <c r="I58" s="135"/>
      <c r="J58" s="135">
        <f>'将来負担比率（分子）の構造'!K$49</f>
        <v>892</v>
      </c>
      <c r="K58" s="135"/>
      <c r="L58" s="135"/>
      <c r="M58" s="135">
        <f>'将来負担比率（分子）の構造'!L$49</f>
        <v>1024</v>
      </c>
      <c r="N58" s="135"/>
      <c r="O58" s="135"/>
      <c r="P58" s="135">
        <f>'将来負担比率（分子）の構造'!M$49</f>
        <v>1188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914</v>
      </c>
      <c r="C62" s="135"/>
      <c r="D62" s="135"/>
      <c r="E62" s="135">
        <f>'将来負担比率（分子）の構造'!J$45</f>
        <v>960</v>
      </c>
      <c r="F62" s="135"/>
      <c r="G62" s="135"/>
      <c r="H62" s="135">
        <f>'将来負担比率（分子）の構造'!K$45</f>
        <v>929</v>
      </c>
      <c r="I62" s="135"/>
      <c r="J62" s="135"/>
      <c r="K62" s="135">
        <f>'将来負担比率（分子）の構造'!L$45</f>
        <v>902</v>
      </c>
      <c r="L62" s="135"/>
      <c r="M62" s="135"/>
      <c r="N62" s="135">
        <f>'将来負担比率（分子）の構造'!M$45</f>
        <v>853</v>
      </c>
      <c r="O62" s="135"/>
      <c r="P62" s="135"/>
    </row>
    <row r="63" spans="1:16">
      <c r="A63" s="135" t="s">
        <v>28</v>
      </c>
      <c r="B63" s="135">
        <f>'将来負担比率（分子）の構造'!I$44</f>
        <v>84</v>
      </c>
      <c r="C63" s="135"/>
      <c r="D63" s="135"/>
      <c r="E63" s="135">
        <f>'将来負担比率（分子）の構造'!J$44</f>
        <v>62</v>
      </c>
      <c r="F63" s="135"/>
      <c r="G63" s="135"/>
      <c r="H63" s="135">
        <f>'将来負担比率（分子）の構造'!K$44</f>
        <v>42</v>
      </c>
      <c r="I63" s="135"/>
      <c r="J63" s="135"/>
      <c r="K63" s="135">
        <f>'将来負担比率（分子）の構造'!L$44</f>
        <v>25</v>
      </c>
      <c r="L63" s="135"/>
      <c r="M63" s="135"/>
      <c r="N63" s="135">
        <f>'将来負担比率（分子）の構造'!M$44</f>
        <v>24</v>
      </c>
      <c r="O63" s="135"/>
      <c r="P63" s="135"/>
    </row>
    <row r="64" spans="1:16">
      <c r="A64" s="135" t="s">
        <v>27</v>
      </c>
      <c r="B64" s="135">
        <f>'将来負担比率（分子）の構造'!I$43</f>
        <v>30</v>
      </c>
      <c r="C64" s="135"/>
      <c r="D64" s="135"/>
      <c r="E64" s="135">
        <f>'将来負担比率（分子）の構造'!J$43</f>
        <v>40</v>
      </c>
      <c r="F64" s="135"/>
      <c r="G64" s="135"/>
      <c r="H64" s="135">
        <f>'将来負担比率（分子）の構造'!K$43</f>
        <v>47</v>
      </c>
      <c r="I64" s="135"/>
      <c r="J64" s="135"/>
      <c r="K64" s="135">
        <f>'将来負担比率（分子）の構造'!L$43</f>
        <v>53</v>
      </c>
      <c r="L64" s="135"/>
      <c r="M64" s="135"/>
      <c r="N64" s="135">
        <f>'将来負担比率（分子）の構造'!M$43</f>
        <v>62</v>
      </c>
      <c r="O64" s="135"/>
      <c r="P64" s="135"/>
    </row>
    <row r="65" spans="1:16">
      <c r="A65" s="135" t="s">
        <v>26</v>
      </c>
      <c r="B65" s="135">
        <f>'将来負担比率（分子）の構造'!I$42</f>
        <v>74</v>
      </c>
      <c r="C65" s="135"/>
      <c r="D65" s="135"/>
      <c r="E65" s="135">
        <f>'将来負担比率（分子）の構造'!J$42</f>
        <v>68</v>
      </c>
      <c r="F65" s="135"/>
      <c r="G65" s="135"/>
      <c r="H65" s="135">
        <f>'将来負担比率（分子）の構造'!K$42</f>
        <v>62</v>
      </c>
      <c r="I65" s="135"/>
      <c r="J65" s="135"/>
      <c r="K65" s="135">
        <f>'将来負担比率（分子）の構造'!L$42</f>
        <v>57</v>
      </c>
      <c r="L65" s="135"/>
      <c r="M65" s="135"/>
      <c r="N65" s="135">
        <f>'将来負担比率（分子）の構造'!M$42</f>
        <v>51</v>
      </c>
      <c r="O65" s="135"/>
      <c r="P65" s="135"/>
    </row>
    <row r="66" spans="1:16">
      <c r="A66" s="135" t="s">
        <v>25</v>
      </c>
      <c r="B66" s="135">
        <f>'将来負担比率（分子）の構造'!I$41</f>
        <v>3586</v>
      </c>
      <c r="C66" s="135"/>
      <c r="D66" s="135"/>
      <c r="E66" s="135">
        <f>'将来負担比率（分子）の構造'!J$41</f>
        <v>3279</v>
      </c>
      <c r="F66" s="135"/>
      <c r="G66" s="135"/>
      <c r="H66" s="135">
        <f>'将来負担比率（分子）の構造'!K$41</f>
        <v>3059</v>
      </c>
      <c r="I66" s="135"/>
      <c r="J66" s="135"/>
      <c r="K66" s="135">
        <f>'将来負担比率（分子）の構造'!L$41</f>
        <v>3164</v>
      </c>
      <c r="L66" s="135"/>
      <c r="M66" s="135"/>
      <c r="N66" s="135">
        <f>'将来負担比率（分子）の構造'!M$41</f>
        <v>3319</v>
      </c>
      <c r="O66" s="135"/>
      <c r="P66" s="135"/>
    </row>
    <row r="67" spans="1:16">
      <c r="A67" s="135" t="s">
        <v>62</v>
      </c>
      <c r="B67" s="135" t="e">
        <f>NA()</f>
        <v>#N/A</v>
      </c>
      <c r="C67" s="135">
        <f>IF(ISNUMBER('将来負担比率（分子）の構造'!I$52), IF('将来負担比率（分子）の構造'!I$52 &lt; 0, 0, '将来負担比率（分子）の構造'!I$52), NA())</f>
        <v>1494</v>
      </c>
      <c r="D67" s="135" t="e">
        <f>NA()</f>
        <v>#N/A</v>
      </c>
      <c r="E67" s="135" t="e">
        <f>NA()</f>
        <v>#N/A</v>
      </c>
      <c r="F67" s="135">
        <f>IF(ISNUMBER('将来負担比率（分子）の構造'!J$52), IF('将来負担比率（分子）の構造'!J$52 &lt; 0, 0, '将来負担比率（分子）の構造'!J$52), NA())</f>
        <v>1062</v>
      </c>
      <c r="G67" s="135" t="e">
        <f>NA()</f>
        <v>#N/A</v>
      </c>
      <c r="H67" s="135" t="e">
        <f>NA()</f>
        <v>#N/A</v>
      </c>
      <c r="I67" s="135">
        <f>IF(ISNUMBER('将来負担比率（分子）の構造'!K$52), IF('将来負担比率（分子）の構造'!K$52 &lt; 0, 0, '将来負担比率（分子）の構造'!K$52), NA())</f>
        <v>755</v>
      </c>
      <c r="J67" s="135" t="e">
        <f>NA()</f>
        <v>#N/A</v>
      </c>
      <c r="K67" s="135" t="e">
        <f>NA()</f>
        <v>#N/A</v>
      </c>
      <c r="L67" s="135">
        <f>IF(ISNUMBER('将来負担比率（分子）の構造'!L$52), IF('将来負担比率（分子）の構造'!L$52 &lt; 0, 0, '将来負担比率（分子）の構造'!L$52), NA())</f>
        <v>568</v>
      </c>
      <c r="M67" s="135" t="e">
        <f>NA()</f>
        <v>#N/A</v>
      </c>
      <c r="N67" s="135" t="e">
        <f>NA()</f>
        <v>#N/A</v>
      </c>
      <c r="O67" s="135">
        <f>IF(ISNUMBER('将来負担比率（分子）の構造'!M$52), IF('将来負担比率（分子）の構造'!M$52 &lt; 0, 0, '将来負担比率（分子）の構造'!M$52), NA())</f>
        <v>348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271206</v>
      </c>
      <c r="S5" s="581"/>
      <c r="T5" s="581"/>
      <c r="U5" s="581"/>
      <c r="V5" s="581"/>
      <c r="W5" s="581"/>
      <c r="X5" s="581"/>
      <c r="Y5" s="582"/>
      <c r="Z5" s="583">
        <v>7.7</v>
      </c>
      <c r="AA5" s="583"/>
      <c r="AB5" s="583"/>
      <c r="AC5" s="583"/>
      <c r="AD5" s="584">
        <v>271206</v>
      </c>
      <c r="AE5" s="584"/>
      <c r="AF5" s="584"/>
      <c r="AG5" s="584"/>
      <c r="AH5" s="584"/>
      <c r="AI5" s="584"/>
      <c r="AJ5" s="584"/>
      <c r="AK5" s="584"/>
      <c r="AL5" s="585">
        <v>14</v>
      </c>
      <c r="AM5" s="586"/>
      <c r="AN5" s="586"/>
      <c r="AO5" s="587"/>
      <c r="AP5" s="577" t="s">
        <v>207</v>
      </c>
      <c r="AQ5" s="578"/>
      <c r="AR5" s="578"/>
      <c r="AS5" s="578"/>
      <c r="AT5" s="578"/>
      <c r="AU5" s="578"/>
      <c r="AV5" s="578"/>
      <c r="AW5" s="578"/>
      <c r="AX5" s="578"/>
      <c r="AY5" s="578"/>
      <c r="AZ5" s="578"/>
      <c r="BA5" s="578"/>
      <c r="BB5" s="578"/>
      <c r="BC5" s="578"/>
      <c r="BD5" s="578"/>
      <c r="BE5" s="578"/>
      <c r="BF5" s="579"/>
      <c r="BG5" s="591">
        <v>271206</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38506</v>
      </c>
      <c r="S6" s="592"/>
      <c r="T6" s="592"/>
      <c r="U6" s="592"/>
      <c r="V6" s="592"/>
      <c r="W6" s="592"/>
      <c r="X6" s="592"/>
      <c r="Y6" s="593"/>
      <c r="Z6" s="594">
        <v>1.1000000000000001</v>
      </c>
      <c r="AA6" s="594"/>
      <c r="AB6" s="594"/>
      <c r="AC6" s="594"/>
      <c r="AD6" s="595">
        <v>38506</v>
      </c>
      <c r="AE6" s="595"/>
      <c r="AF6" s="595"/>
      <c r="AG6" s="595"/>
      <c r="AH6" s="595"/>
      <c r="AI6" s="595"/>
      <c r="AJ6" s="595"/>
      <c r="AK6" s="595"/>
      <c r="AL6" s="596">
        <v>2</v>
      </c>
      <c r="AM6" s="597"/>
      <c r="AN6" s="597"/>
      <c r="AO6" s="598"/>
      <c r="AP6" s="588" t="s">
        <v>213</v>
      </c>
      <c r="AQ6" s="589"/>
      <c r="AR6" s="589"/>
      <c r="AS6" s="589"/>
      <c r="AT6" s="589"/>
      <c r="AU6" s="589"/>
      <c r="AV6" s="589"/>
      <c r="AW6" s="589"/>
      <c r="AX6" s="589"/>
      <c r="AY6" s="589"/>
      <c r="AZ6" s="589"/>
      <c r="BA6" s="589"/>
      <c r="BB6" s="589"/>
      <c r="BC6" s="589"/>
      <c r="BD6" s="589"/>
      <c r="BE6" s="589"/>
      <c r="BF6" s="590"/>
      <c r="BG6" s="591">
        <v>271206</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33347</v>
      </c>
      <c r="CS6" s="592"/>
      <c r="CT6" s="592"/>
      <c r="CU6" s="592"/>
      <c r="CV6" s="592"/>
      <c r="CW6" s="592"/>
      <c r="CX6" s="592"/>
      <c r="CY6" s="593"/>
      <c r="CZ6" s="594">
        <v>1</v>
      </c>
      <c r="DA6" s="594"/>
      <c r="DB6" s="594"/>
      <c r="DC6" s="594"/>
      <c r="DD6" s="600" t="s">
        <v>208</v>
      </c>
      <c r="DE6" s="592"/>
      <c r="DF6" s="592"/>
      <c r="DG6" s="592"/>
      <c r="DH6" s="592"/>
      <c r="DI6" s="592"/>
      <c r="DJ6" s="592"/>
      <c r="DK6" s="592"/>
      <c r="DL6" s="592"/>
      <c r="DM6" s="592"/>
      <c r="DN6" s="592"/>
      <c r="DO6" s="592"/>
      <c r="DP6" s="593"/>
      <c r="DQ6" s="600">
        <v>33347</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896</v>
      </c>
      <c r="S7" s="592"/>
      <c r="T7" s="592"/>
      <c r="U7" s="592"/>
      <c r="V7" s="592"/>
      <c r="W7" s="592"/>
      <c r="X7" s="592"/>
      <c r="Y7" s="593"/>
      <c r="Z7" s="594">
        <v>0</v>
      </c>
      <c r="AA7" s="594"/>
      <c r="AB7" s="594"/>
      <c r="AC7" s="594"/>
      <c r="AD7" s="595">
        <v>896</v>
      </c>
      <c r="AE7" s="595"/>
      <c r="AF7" s="595"/>
      <c r="AG7" s="595"/>
      <c r="AH7" s="595"/>
      <c r="AI7" s="595"/>
      <c r="AJ7" s="595"/>
      <c r="AK7" s="595"/>
      <c r="AL7" s="596">
        <v>0</v>
      </c>
      <c r="AM7" s="597"/>
      <c r="AN7" s="597"/>
      <c r="AO7" s="598"/>
      <c r="AP7" s="588" t="s">
        <v>216</v>
      </c>
      <c r="AQ7" s="589"/>
      <c r="AR7" s="589"/>
      <c r="AS7" s="589"/>
      <c r="AT7" s="589"/>
      <c r="AU7" s="589"/>
      <c r="AV7" s="589"/>
      <c r="AW7" s="589"/>
      <c r="AX7" s="589"/>
      <c r="AY7" s="589"/>
      <c r="AZ7" s="589"/>
      <c r="BA7" s="589"/>
      <c r="BB7" s="589"/>
      <c r="BC7" s="589"/>
      <c r="BD7" s="589"/>
      <c r="BE7" s="589"/>
      <c r="BF7" s="590"/>
      <c r="BG7" s="591">
        <v>98660</v>
      </c>
      <c r="BH7" s="592"/>
      <c r="BI7" s="592"/>
      <c r="BJ7" s="592"/>
      <c r="BK7" s="592"/>
      <c r="BL7" s="592"/>
      <c r="BM7" s="592"/>
      <c r="BN7" s="593"/>
      <c r="BO7" s="594">
        <v>36.4</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448816</v>
      </c>
      <c r="CS7" s="592"/>
      <c r="CT7" s="592"/>
      <c r="CU7" s="592"/>
      <c r="CV7" s="592"/>
      <c r="CW7" s="592"/>
      <c r="CX7" s="592"/>
      <c r="CY7" s="593"/>
      <c r="CZ7" s="594">
        <v>13.4</v>
      </c>
      <c r="DA7" s="594"/>
      <c r="DB7" s="594"/>
      <c r="DC7" s="594"/>
      <c r="DD7" s="600">
        <v>9468</v>
      </c>
      <c r="DE7" s="592"/>
      <c r="DF7" s="592"/>
      <c r="DG7" s="592"/>
      <c r="DH7" s="592"/>
      <c r="DI7" s="592"/>
      <c r="DJ7" s="592"/>
      <c r="DK7" s="592"/>
      <c r="DL7" s="592"/>
      <c r="DM7" s="592"/>
      <c r="DN7" s="592"/>
      <c r="DO7" s="592"/>
      <c r="DP7" s="593"/>
      <c r="DQ7" s="600">
        <v>419777</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985</v>
      </c>
      <c r="S8" s="592"/>
      <c r="T8" s="592"/>
      <c r="U8" s="592"/>
      <c r="V8" s="592"/>
      <c r="W8" s="592"/>
      <c r="X8" s="592"/>
      <c r="Y8" s="593"/>
      <c r="Z8" s="594">
        <v>0</v>
      </c>
      <c r="AA8" s="594"/>
      <c r="AB8" s="594"/>
      <c r="AC8" s="594"/>
      <c r="AD8" s="595">
        <v>985</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4639</v>
      </c>
      <c r="BH8" s="592"/>
      <c r="BI8" s="592"/>
      <c r="BJ8" s="592"/>
      <c r="BK8" s="592"/>
      <c r="BL8" s="592"/>
      <c r="BM8" s="592"/>
      <c r="BN8" s="593"/>
      <c r="BO8" s="594">
        <v>1.7</v>
      </c>
      <c r="BP8" s="594"/>
      <c r="BQ8" s="594"/>
      <c r="BR8" s="594"/>
      <c r="BS8" s="600" t="s">
        <v>220</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679303</v>
      </c>
      <c r="CS8" s="592"/>
      <c r="CT8" s="592"/>
      <c r="CU8" s="592"/>
      <c r="CV8" s="592"/>
      <c r="CW8" s="592"/>
      <c r="CX8" s="592"/>
      <c r="CY8" s="593"/>
      <c r="CZ8" s="594">
        <v>20.3</v>
      </c>
      <c r="DA8" s="594"/>
      <c r="DB8" s="594"/>
      <c r="DC8" s="594"/>
      <c r="DD8" s="600" t="s">
        <v>208</v>
      </c>
      <c r="DE8" s="592"/>
      <c r="DF8" s="592"/>
      <c r="DG8" s="592"/>
      <c r="DH8" s="592"/>
      <c r="DI8" s="592"/>
      <c r="DJ8" s="592"/>
      <c r="DK8" s="592"/>
      <c r="DL8" s="592"/>
      <c r="DM8" s="592"/>
      <c r="DN8" s="592"/>
      <c r="DO8" s="592"/>
      <c r="DP8" s="593"/>
      <c r="DQ8" s="600">
        <v>452369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1568</v>
      </c>
      <c r="S9" s="592"/>
      <c r="T9" s="592"/>
      <c r="U9" s="592"/>
      <c r="V9" s="592"/>
      <c r="W9" s="592"/>
      <c r="X9" s="592"/>
      <c r="Y9" s="593"/>
      <c r="Z9" s="594">
        <v>0</v>
      </c>
      <c r="AA9" s="594"/>
      <c r="AB9" s="594"/>
      <c r="AC9" s="594"/>
      <c r="AD9" s="595">
        <v>1568</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85242</v>
      </c>
      <c r="BH9" s="592"/>
      <c r="BI9" s="592"/>
      <c r="BJ9" s="592"/>
      <c r="BK9" s="592"/>
      <c r="BL9" s="592"/>
      <c r="BM9" s="592"/>
      <c r="BN9" s="593"/>
      <c r="BO9" s="594">
        <v>31.4</v>
      </c>
      <c r="BP9" s="594"/>
      <c r="BQ9" s="594"/>
      <c r="BR9" s="594"/>
      <c r="BS9" s="600" t="s">
        <v>220</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219952</v>
      </c>
      <c r="CS9" s="592"/>
      <c r="CT9" s="592"/>
      <c r="CU9" s="592"/>
      <c r="CV9" s="592"/>
      <c r="CW9" s="592"/>
      <c r="CX9" s="592"/>
      <c r="CY9" s="593"/>
      <c r="CZ9" s="594">
        <v>6.6</v>
      </c>
      <c r="DA9" s="594"/>
      <c r="DB9" s="594"/>
      <c r="DC9" s="594"/>
      <c r="DD9" s="600">
        <v>7072</v>
      </c>
      <c r="DE9" s="592"/>
      <c r="DF9" s="592"/>
      <c r="DG9" s="592"/>
      <c r="DH9" s="592"/>
      <c r="DI9" s="592"/>
      <c r="DJ9" s="592"/>
      <c r="DK9" s="592"/>
      <c r="DL9" s="592"/>
      <c r="DM9" s="592"/>
      <c r="DN9" s="592"/>
      <c r="DO9" s="592"/>
      <c r="DP9" s="593"/>
      <c r="DQ9" s="600">
        <v>211557</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30479</v>
      </c>
      <c r="S10" s="592"/>
      <c r="T10" s="592"/>
      <c r="U10" s="592"/>
      <c r="V10" s="592"/>
      <c r="W10" s="592"/>
      <c r="X10" s="592"/>
      <c r="Y10" s="593"/>
      <c r="Z10" s="594">
        <v>0.9</v>
      </c>
      <c r="AA10" s="594"/>
      <c r="AB10" s="594"/>
      <c r="AC10" s="594"/>
      <c r="AD10" s="595">
        <v>30479</v>
      </c>
      <c r="AE10" s="595"/>
      <c r="AF10" s="595"/>
      <c r="AG10" s="595"/>
      <c r="AH10" s="595"/>
      <c r="AI10" s="595"/>
      <c r="AJ10" s="595"/>
      <c r="AK10" s="595"/>
      <c r="AL10" s="596">
        <v>1.6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5581</v>
      </c>
      <c r="BH10" s="592"/>
      <c r="BI10" s="592"/>
      <c r="BJ10" s="592"/>
      <c r="BK10" s="592"/>
      <c r="BL10" s="592"/>
      <c r="BM10" s="592"/>
      <c r="BN10" s="593"/>
      <c r="BO10" s="594">
        <v>2.1</v>
      </c>
      <c r="BP10" s="594"/>
      <c r="BQ10" s="594"/>
      <c r="BR10" s="594"/>
      <c r="BS10" s="600" t="s">
        <v>220</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11911</v>
      </c>
      <c r="CS10" s="592"/>
      <c r="CT10" s="592"/>
      <c r="CU10" s="592"/>
      <c r="CV10" s="592"/>
      <c r="CW10" s="592"/>
      <c r="CX10" s="592"/>
      <c r="CY10" s="593"/>
      <c r="CZ10" s="594">
        <v>0.4</v>
      </c>
      <c r="DA10" s="594"/>
      <c r="DB10" s="594"/>
      <c r="DC10" s="594"/>
      <c r="DD10" s="600" t="s">
        <v>220</v>
      </c>
      <c r="DE10" s="592"/>
      <c r="DF10" s="592"/>
      <c r="DG10" s="592"/>
      <c r="DH10" s="592"/>
      <c r="DI10" s="592"/>
      <c r="DJ10" s="592"/>
      <c r="DK10" s="592"/>
      <c r="DL10" s="592"/>
      <c r="DM10" s="592"/>
      <c r="DN10" s="592"/>
      <c r="DO10" s="592"/>
      <c r="DP10" s="593"/>
      <c r="DQ10" s="600">
        <v>122</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220</v>
      </c>
      <c r="S11" s="592"/>
      <c r="T11" s="592"/>
      <c r="U11" s="592"/>
      <c r="V11" s="592"/>
      <c r="W11" s="592"/>
      <c r="X11" s="592"/>
      <c r="Y11" s="593"/>
      <c r="Z11" s="594" t="s">
        <v>220</v>
      </c>
      <c r="AA11" s="594"/>
      <c r="AB11" s="594"/>
      <c r="AC11" s="594"/>
      <c r="AD11" s="595" t="s">
        <v>220</v>
      </c>
      <c r="AE11" s="595"/>
      <c r="AF11" s="595"/>
      <c r="AG11" s="595"/>
      <c r="AH11" s="595"/>
      <c r="AI11" s="595"/>
      <c r="AJ11" s="595"/>
      <c r="AK11" s="595"/>
      <c r="AL11" s="596" t="s">
        <v>220</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3198</v>
      </c>
      <c r="BH11" s="592"/>
      <c r="BI11" s="592"/>
      <c r="BJ11" s="592"/>
      <c r="BK11" s="592"/>
      <c r="BL11" s="592"/>
      <c r="BM11" s="592"/>
      <c r="BN11" s="593"/>
      <c r="BO11" s="594">
        <v>1.2</v>
      </c>
      <c r="BP11" s="594"/>
      <c r="BQ11" s="594"/>
      <c r="BR11" s="594"/>
      <c r="BS11" s="600" t="s">
        <v>220</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245240</v>
      </c>
      <c r="CS11" s="592"/>
      <c r="CT11" s="592"/>
      <c r="CU11" s="592"/>
      <c r="CV11" s="592"/>
      <c r="CW11" s="592"/>
      <c r="CX11" s="592"/>
      <c r="CY11" s="593"/>
      <c r="CZ11" s="594">
        <v>7.3</v>
      </c>
      <c r="DA11" s="594"/>
      <c r="DB11" s="594"/>
      <c r="DC11" s="594"/>
      <c r="DD11" s="600">
        <v>96794</v>
      </c>
      <c r="DE11" s="592"/>
      <c r="DF11" s="592"/>
      <c r="DG11" s="592"/>
      <c r="DH11" s="592"/>
      <c r="DI11" s="592"/>
      <c r="DJ11" s="592"/>
      <c r="DK11" s="592"/>
      <c r="DL11" s="592"/>
      <c r="DM11" s="592"/>
      <c r="DN11" s="592"/>
      <c r="DO11" s="592"/>
      <c r="DP11" s="593"/>
      <c r="DQ11" s="600">
        <v>120014</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220</v>
      </c>
      <c r="S12" s="592"/>
      <c r="T12" s="592"/>
      <c r="U12" s="592"/>
      <c r="V12" s="592"/>
      <c r="W12" s="592"/>
      <c r="X12" s="592"/>
      <c r="Y12" s="593"/>
      <c r="Z12" s="594" t="s">
        <v>220</v>
      </c>
      <c r="AA12" s="594"/>
      <c r="AB12" s="594"/>
      <c r="AC12" s="594"/>
      <c r="AD12" s="595" t="s">
        <v>220</v>
      </c>
      <c r="AE12" s="595"/>
      <c r="AF12" s="595"/>
      <c r="AG12" s="595"/>
      <c r="AH12" s="595"/>
      <c r="AI12" s="595"/>
      <c r="AJ12" s="595"/>
      <c r="AK12" s="595"/>
      <c r="AL12" s="596" t="s">
        <v>220</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139049</v>
      </c>
      <c r="BH12" s="592"/>
      <c r="BI12" s="592"/>
      <c r="BJ12" s="592"/>
      <c r="BK12" s="592"/>
      <c r="BL12" s="592"/>
      <c r="BM12" s="592"/>
      <c r="BN12" s="593"/>
      <c r="BO12" s="594">
        <v>51.3</v>
      </c>
      <c r="BP12" s="594"/>
      <c r="BQ12" s="594"/>
      <c r="BR12" s="594"/>
      <c r="BS12" s="600" t="s">
        <v>220</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147822</v>
      </c>
      <c r="CS12" s="592"/>
      <c r="CT12" s="592"/>
      <c r="CU12" s="592"/>
      <c r="CV12" s="592"/>
      <c r="CW12" s="592"/>
      <c r="CX12" s="592"/>
      <c r="CY12" s="593"/>
      <c r="CZ12" s="594">
        <v>4.4000000000000004</v>
      </c>
      <c r="DA12" s="594"/>
      <c r="DB12" s="594"/>
      <c r="DC12" s="594"/>
      <c r="DD12" s="600">
        <v>78551</v>
      </c>
      <c r="DE12" s="592"/>
      <c r="DF12" s="592"/>
      <c r="DG12" s="592"/>
      <c r="DH12" s="592"/>
      <c r="DI12" s="592"/>
      <c r="DJ12" s="592"/>
      <c r="DK12" s="592"/>
      <c r="DL12" s="592"/>
      <c r="DM12" s="592"/>
      <c r="DN12" s="592"/>
      <c r="DO12" s="592"/>
      <c r="DP12" s="593"/>
      <c r="DQ12" s="600">
        <v>53440</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8800</v>
      </c>
      <c r="S13" s="592"/>
      <c r="T13" s="592"/>
      <c r="U13" s="592"/>
      <c r="V13" s="592"/>
      <c r="W13" s="592"/>
      <c r="X13" s="592"/>
      <c r="Y13" s="593"/>
      <c r="Z13" s="594">
        <v>0.3</v>
      </c>
      <c r="AA13" s="594"/>
      <c r="AB13" s="594"/>
      <c r="AC13" s="594"/>
      <c r="AD13" s="595">
        <v>8800</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137041</v>
      </c>
      <c r="BH13" s="592"/>
      <c r="BI13" s="592"/>
      <c r="BJ13" s="592"/>
      <c r="BK13" s="592"/>
      <c r="BL13" s="592"/>
      <c r="BM13" s="592"/>
      <c r="BN13" s="593"/>
      <c r="BO13" s="594">
        <v>50.5</v>
      </c>
      <c r="BP13" s="594"/>
      <c r="BQ13" s="594"/>
      <c r="BR13" s="594"/>
      <c r="BS13" s="600" t="s">
        <v>220</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206538</v>
      </c>
      <c r="CS13" s="592"/>
      <c r="CT13" s="592"/>
      <c r="CU13" s="592"/>
      <c r="CV13" s="592"/>
      <c r="CW13" s="592"/>
      <c r="CX13" s="592"/>
      <c r="CY13" s="593"/>
      <c r="CZ13" s="594">
        <v>6.2</v>
      </c>
      <c r="DA13" s="594"/>
      <c r="DB13" s="594"/>
      <c r="DC13" s="594"/>
      <c r="DD13" s="600">
        <v>182638</v>
      </c>
      <c r="DE13" s="592"/>
      <c r="DF13" s="592"/>
      <c r="DG13" s="592"/>
      <c r="DH13" s="592"/>
      <c r="DI13" s="592"/>
      <c r="DJ13" s="592"/>
      <c r="DK13" s="592"/>
      <c r="DL13" s="592"/>
      <c r="DM13" s="592"/>
      <c r="DN13" s="592"/>
      <c r="DO13" s="592"/>
      <c r="DP13" s="593"/>
      <c r="DQ13" s="600">
        <v>71500</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220</v>
      </c>
      <c r="S14" s="592"/>
      <c r="T14" s="592"/>
      <c r="U14" s="592"/>
      <c r="V14" s="592"/>
      <c r="W14" s="592"/>
      <c r="X14" s="592"/>
      <c r="Y14" s="593"/>
      <c r="Z14" s="594" t="s">
        <v>220</v>
      </c>
      <c r="AA14" s="594"/>
      <c r="AB14" s="594"/>
      <c r="AC14" s="594"/>
      <c r="AD14" s="595" t="s">
        <v>220</v>
      </c>
      <c r="AE14" s="595"/>
      <c r="AF14" s="595"/>
      <c r="AG14" s="595"/>
      <c r="AH14" s="595"/>
      <c r="AI14" s="595"/>
      <c r="AJ14" s="595"/>
      <c r="AK14" s="595"/>
      <c r="AL14" s="596" t="s">
        <v>220</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11722</v>
      </c>
      <c r="BH14" s="592"/>
      <c r="BI14" s="592"/>
      <c r="BJ14" s="592"/>
      <c r="BK14" s="592"/>
      <c r="BL14" s="592"/>
      <c r="BM14" s="592"/>
      <c r="BN14" s="593"/>
      <c r="BO14" s="594">
        <v>4.3</v>
      </c>
      <c r="BP14" s="594"/>
      <c r="BQ14" s="594"/>
      <c r="BR14" s="594"/>
      <c r="BS14" s="600" t="s">
        <v>220</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90739</v>
      </c>
      <c r="CS14" s="592"/>
      <c r="CT14" s="592"/>
      <c r="CU14" s="592"/>
      <c r="CV14" s="592"/>
      <c r="CW14" s="592"/>
      <c r="CX14" s="592"/>
      <c r="CY14" s="593"/>
      <c r="CZ14" s="594">
        <v>2.7</v>
      </c>
      <c r="DA14" s="594"/>
      <c r="DB14" s="594"/>
      <c r="DC14" s="594"/>
      <c r="DD14" s="600">
        <v>5672</v>
      </c>
      <c r="DE14" s="592"/>
      <c r="DF14" s="592"/>
      <c r="DG14" s="592"/>
      <c r="DH14" s="592"/>
      <c r="DI14" s="592"/>
      <c r="DJ14" s="592"/>
      <c r="DK14" s="592"/>
      <c r="DL14" s="592"/>
      <c r="DM14" s="592"/>
      <c r="DN14" s="592"/>
      <c r="DO14" s="592"/>
      <c r="DP14" s="593"/>
      <c r="DQ14" s="600">
        <v>85160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811</v>
      </c>
      <c r="S15" s="592"/>
      <c r="T15" s="592"/>
      <c r="U15" s="592"/>
      <c r="V15" s="592"/>
      <c r="W15" s="592"/>
      <c r="X15" s="592"/>
      <c r="Y15" s="593"/>
      <c r="Z15" s="594">
        <v>0</v>
      </c>
      <c r="AA15" s="594"/>
      <c r="AB15" s="594"/>
      <c r="AC15" s="594"/>
      <c r="AD15" s="595">
        <v>811</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21775</v>
      </c>
      <c r="BH15" s="592"/>
      <c r="BI15" s="592"/>
      <c r="BJ15" s="592"/>
      <c r="BK15" s="592"/>
      <c r="BL15" s="592"/>
      <c r="BM15" s="592"/>
      <c r="BN15" s="593"/>
      <c r="BO15" s="594">
        <v>8</v>
      </c>
      <c r="BP15" s="594"/>
      <c r="BQ15" s="594"/>
      <c r="BR15" s="594"/>
      <c r="BS15" s="600" t="s">
        <v>220</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759285</v>
      </c>
      <c r="CS15" s="592"/>
      <c r="CT15" s="592"/>
      <c r="CU15" s="592"/>
      <c r="CV15" s="592"/>
      <c r="CW15" s="592"/>
      <c r="CX15" s="592"/>
      <c r="CY15" s="593"/>
      <c r="CZ15" s="594">
        <v>22.7</v>
      </c>
      <c r="DA15" s="594"/>
      <c r="DB15" s="594"/>
      <c r="DC15" s="594"/>
      <c r="DD15" s="600">
        <v>584828</v>
      </c>
      <c r="DE15" s="592"/>
      <c r="DF15" s="592"/>
      <c r="DG15" s="592"/>
      <c r="DH15" s="592"/>
      <c r="DI15" s="592"/>
      <c r="DJ15" s="592"/>
      <c r="DK15" s="592"/>
      <c r="DL15" s="592"/>
      <c r="DM15" s="592"/>
      <c r="DN15" s="592"/>
      <c r="DO15" s="592"/>
      <c r="DP15" s="593"/>
      <c r="DQ15" s="600">
        <v>198706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1692362</v>
      </c>
      <c r="S16" s="592"/>
      <c r="T16" s="592"/>
      <c r="U16" s="592"/>
      <c r="V16" s="592"/>
      <c r="W16" s="592"/>
      <c r="X16" s="592"/>
      <c r="Y16" s="593"/>
      <c r="Z16" s="594">
        <v>48.3</v>
      </c>
      <c r="AA16" s="594"/>
      <c r="AB16" s="594"/>
      <c r="AC16" s="594"/>
      <c r="AD16" s="595">
        <v>1587691</v>
      </c>
      <c r="AE16" s="595"/>
      <c r="AF16" s="595"/>
      <c r="AG16" s="595"/>
      <c r="AH16" s="595"/>
      <c r="AI16" s="595"/>
      <c r="AJ16" s="595"/>
      <c r="AK16" s="595"/>
      <c r="AL16" s="596">
        <v>81.7</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220</v>
      </c>
      <c r="BH16" s="592"/>
      <c r="BI16" s="592"/>
      <c r="BJ16" s="592"/>
      <c r="BK16" s="592"/>
      <c r="BL16" s="592"/>
      <c r="BM16" s="592"/>
      <c r="BN16" s="593"/>
      <c r="BO16" s="594" t="s">
        <v>220</v>
      </c>
      <c r="BP16" s="594"/>
      <c r="BQ16" s="594"/>
      <c r="BR16" s="594"/>
      <c r="BS16" s="600" t="s">
        <v>220</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41247</v>
      </c>
      <c r="CS16" s="592"/>
      <c r="CT16" s="592"/>
      <c r="CU16" s="592"/>
      <c r="CV16" s="592"/>
      <c r="CW16" s="592"/>
      <c r="CX16" s="592"/>
      <c r="CY16" s="593"/>
      <c r="CZ16" s="594">
        <v>1.2</v>
      </c>
      <c r="DA16" s="594"/>
      <c r="DB16" s="594"/>
      <c r="DC16" s="594"/>
      <c r="DD16" s="600" t="s">
        <v>220</v>
      </c>
      <c r="DE16" s="592"/>
      <c r="DF16" s="592"/>
      <c r="DG16" s="592"/>
      <c r="DH16" s="592"/>
      <c r="DI16" s="592"/>
      <c r="DJ16" s="592"/>
      <c r="DK16" s="592"/>
      <c r="DL16" s="592"/>
      <c r="DM16" s="592"/>
      <c r="DN16" s="592"/>
      <c r="DO16" s="592"/>
      <c r="DP16" s="593"/>
      <c r="DQ16" s="600">
        <v>1603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1587691</v>
      </c>
      <c r="S17" s="592"/>
      <c r="T17" s="592"/>
      <c r="U17" s="592"/>
      <c r="V17" s="592"/>
      <c r="W17" s="592"/>
      <c r="X17" s="592"/>
      <c r="Y17" s="593"/>
      <c r="Z17" s="594">
        <v>45.4</v>
      </c>
      <c r="AA17" s="594"/>
      <c r="AB17" s="594"/>
      <c r="AC17" s="594"/>
      <c r="AD17" s="595">
        <v>1587691</v>
      </c>
      <c r="AE17" s="595"/>
      <c r="AF17" s="595"/>
      <c r="AG17" s="595"/>
      <c r="AH17" s="595"/>
      <c r="AI17" s="595"/>
      <c r="AJ17" s="595"/>
      <c r="AK17" s="595"/>
      <c r="AL17" s="596">
        <v>81.7</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220</v>
      </c>
      <c r="BH17" s="592"/>
      <c r="BI17" s="592"/>
      <c r="BJ17" s="592"/>
      <c r="BK17" s="592"/>
      <c r="BL17" s="592"/>
      <c r="BM17" s="592"/>
      <c r="BN17" s="593"/>
      <c r="BO17" s="594" t="s">
        <v>220</v>
      </c>
      <c r="BP17" s="594"/>
      <c r="BQ17" s="594"/>
      <c r="BR17" s="594"/>
      <c r="BS17" s="600" t="s">
        <v>220</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457543</v>
      </c>
      <c r="CS17" s="592"/>
      <c r="CT17" s="592"/>
      <c r="CU17" s="592"/>
      <c r="CV17" s="592"/>
      <c r="CW17" s="592"/>
      <c r="CX17" s="592"/>
      <c r="CY17" s="593"/>
      <c r="CZ17" s="594">
        <v>13.7</v>
      </c>
      <c r="DA17" s="594"/>
      <c r="DB17" s="594"/>
      <c r="DC17" s="594"/>
      <c r="DD17" s="600" t="s">
        <v>220</v>
      </c>
      <c r="DE17" s="592"/>
      <c r="DF17" s="592"/>
      <c r="DG17" s="592"/>
      <c r="DH17" s="592"/>
      <c r="DI17" s="592"/>
      <c r="DJ17" s="592"/>
      <c r="DK17" s="592"/>
      <c r="DL17" s="592"/>
      <c r="DM17" s="592"/>
      <c r="DN17" s="592"/>
      <c r="DO17" s="592"/>
      <c r="DP17" s="593"/>
      <c r="DQ17" s="600">
        <v>445897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104671</v>
      </c>
      <c r="S18" s="592"/>
      <c r="T18" s="592"/>
      <c r="U18" s="592"/>
      <c r="V18" s="592"/>
      <c r="W18" s="592"/>
      <c r="X18" s="592"/>
      <c r="Y18" s="593"/>
      <c r="Z18" s="594">
        <v>3</v>
      </c>
      <c r="AA18" s="594"/>
      <c r="AB18" s="594"/>
      <c r="AC18" s="594"/>
      <c r="AD18" s="595" t="s">
        <v>220</v>
      </c>
      <c r="AE18" s="595"/>
      <c r="AF18" s="595"/>
      <c r="AG18" s="595"/>
      <c r="AH18" s="595"/>
      <c r="AI18" s="595"/>
      <c r="AJ18" s="595"/>
      <c r="AK18" s="595"/>
      <c r="AL18" s="596" t="s">
        <v>220</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220</v>
      </c>
      <c r="BH18" s="592"/>
      <c r="BI18" s="592"/>
      <c r="BJ18" s="592"/>
      <c r="BK18" s="592"/>
      <c r="BL18" s="592"/>
      <c r="BM18" s="592"/>
      <c r="BN18" s="593"/>
      <c r="BO18" s="594" t="s">
        <v>220</v>
      </c>
      <c r="BP18" s="594"/>
      <c r="BQ18" s="594"/>
      <c r="BR18" s="594"/>
      <c r="BS18" s="600" t="s">
        <v>220</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220</v>
      </c>
      <c r="CS18" s="592"/>
      <c r="CT18" s="592"/>
      <c r="CU18" s="592"/>
      <c r="CV18" s="592"/>
      <c r="CW18" s="592"/>
      <c r="CX18" s="592"/>
      <c r="CY18" s="593"/>
      <c r="CZ18" s="594" t="s">
        <v>220</v>
      </c>
      <c r="DA18" s="594"/>
      <c r="DB18" s="594"/>
      <c r="DC18" s="594"/>
      <c r="DD18" s="600" t="s">
        <v>220</v>
      </c>
      <c r="DE18" s="592"/>
      <c r="DF18" s="592"/>
      <c r="DG18" s="592"/>
      <c r="DH18" s="592"/>
      <c r="DI18" s="592"/>
      <c r="DJ18" s="592"/>
      <c r="DK18" s="592"/>
      <c r="DL18" s="592"/>
      <c r="DM18" s="592"/>
      <c r="DN18" s="592"/>
      <c r="DO18" s="592"/>
      <c r="DP18" s="593"/>
      <c r="DQ18" s="600" t="s">
        <v>220</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220</v>
      </c>
      <c r="S19" s="592"/>
      <c r="T19" s="592"/>
      <c r="U19" s="592"/>
      <c r="V19" s="592"/>
      <c r="W19" s="592"/>
      <c r="X19" s="592"/>
      <c r="Y19" s="593"/>
      <c r="Z19" s="594" t="s">
        <v>220</v>
      </c>
      <c r="AA19" s="594"/>
      <c r="AB19" s="594"/>
      <c r="AC19" s="594"/>
      <c r="AD19" s="595" t="s">
        <v>220</v>
      </c>
      <c r="AE19" s="595"/>
      <c r="AF19" s="595"/>
      <c r="AG19" s="595"/>
      <c r="AH19" s="595"/>
      <c r="AI19" s="595"/>
      <c r="AJ19" s="595"/>
      <c r="AK19" s="595"/>
      <c r="AL19" s="596" t="s">
        <v>220</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220</v>
      </c>
      <c r="BH19" s="592"/>
      <c r="BI19" s="592"/>
      <c r="BJ19" s="592"/>
      <c r="BK19" s="592"/>
      <c r="BL19" s="592"/>
      <c r="BM19" s="592"/>
      <c r="BN19" s="593"/>
      <c r="BO19" s="594" t="s">
        <v>220</v>
      </c>
      <c r="BP19" s="594"/>
      <c r="BQ19" s="594"/>
      <c r="BR19" s="594"/>
      <c r="BS19" s="600" t="s">
        <v>220</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220</v>
      </c>
      <c r="CS19" s="592"/>
      <c r="CT19" s="592"/>
      <c r="CU19" s="592"/>
      <c r="CV19" s="592"/>
      <c r="CW19" s="592"/>
      <c r="CX19" s="592"/>
      <c r="CY19" s="593"/>
      <c r="CZ19" s="594" t="s">
        <v>220</v>
      </c>
      <c r="DA19" s="594"/>
      <c r="DB19" s="594"/>
      <c r="DC19" s="594"/>
      <c r="DD19" s="600" t="s">
        <v>220</v>
      </c>
      <c r="DE19" s="592"/>
      <c r="DF19" s="592"/>
      <c r="DG19" s="592"/>
      <c r="DH19" s="592"/>
      <c r="DI19" s="592"/>
      <c r="DJ19" s="592"/>
      <c r="DK19" s="592"/>
      <c r="DL19" s="592"/>
      <c r="DM19" s="592"/>
      <c r="DN19" s="592"/>
      <c r="DO19" s="592"/>
      <c r="DP19" s="593"/>
      <c r="DQ19" s="600" t="s">
        <v>220</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2045613</v>
      </c>
      <c r="S20" s="592"/>
      <c r="T20" s="592"/>
      <c r="U20" s="592"/>
      <c r="V20" s="592"/>
      <c r="W20" s="592"/>
      <c r="X20" s="592"/>
      <c r="Y20" s="593"/>
      <c r="Z20" s="594">
        <v>58.4</v>
      </c>
      <c r="AA20" s="594"/>
      <c r="AB20" s="594"/>
      <c r="AC20" s="594"/>
      <c r="AD20" s="595">
        <v>1940942</v>
      </c>
      <c r="AE20" s="595"/>
      <c r="AF20" s="595"/>
      <c r="AG20" s="595"/>
      <c r="AH20" s="595"/>
      <c r="AI20" s="595"/>
      <c r="AJ20" s="595"/>
      <c r="AK20" s="595"/>
      <c r="AL20" s="596">
        <v>99.9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220</v>
      </c>
      <c r="BH20" s="592"/>
      <c r="BI20" s="592"/>
      <c r="BJ20" s="592"/>
      <c r="BK20" s="592"/>
      <c r="BL20" s="592"/>
      <c r="BM20" s="592"/>
      <c r="BN20" s="593"/>
      <c r="BO20" s="594" t="s">
        <v>220</v>
      </c>
      <c r="BP20" s="594"/>
      <c r="BQ20" s="594"/>
      <c r="BR20" s="594"/>
      <c r="BS20" s="600" t="s">
        <v>220</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3341743</v>
      </c>
      <c r="CS20" s="592"/>
      <c r="CT20" s="592"/>
      <c r="CU20" s="592"/>
      <c r="CV20" s="592"/>
      <c r="CW20" s="592"/>
      <c r="CX20" s="592"/>
      <c r="CY20" s="593"/>
      <c r="CZ20" s="594">
        <v>100</v>
      </c>
      <c r="DA20" s="594"/>
      <c r="DB20" s="594"/>
      <c r="DC20" s="594"/>
      <c r="DD20" s="600">
        <v>965023</v>
      </c>
      <c r="DE20" s="592"/>
      <c r="DF20" s="592"/>
      <c r="DG20" s="592"/>
      <c r="DH20" s="592"/>
      <c r="DI20" s="592"/>
      <c r="DJ20" s="592"/>
      <c r="DK20" s="592"/>
      <c r="DL20" s="592"/>
      <c r="DM20" s="592"/>
      <c r="DN20" s="592"/>
      <c r="DO20" s="592"/>
      <c r="DP20" s="593"/>
      <c r="DQ20" s="600">
        <v>2093492</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912</v>
      </c>
      <c r="S21" s="592"/>
      <c r="T21" s="592"/>
      <c r="U21" s="592"/>
      <c r="V21" s="592"/>
      <c r="W21" s="592"/>
      <c r="X21" s="592"/>
      <c r="Y21" s="593"/>
      <c r="Z21" s="594">
        <v>0</v>
      </c>
      <c r="AA21" s="594"/>
      <c r="AB21" s="594"/>
      <c r="AC21" s="594"/>
      <c r="AD21" s="595">
        <v>912</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220</v>
      </c>
      <c r="BH21" s="592"/>
      <c r="BI21" s="592"/>
      <c r="BJ21" s="592"/>
      <c r="BK21" s="592"/>
      <c r="BL21" s="592"/>
      <c r="BM21" s="592"/>
      <c r="BN21" s="593"/>
      <c r="BO21" s="594" t="s">
        <v>220</v>
      </c>
      <c r="BP21" s="594"/>
      <c r="BQ21" s="594"/>
      <c r="BR21" s="594"/>
      <c r="BS21" s="600" t="s">
        <v>220</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8480</v>
      </c>
      <c r="S22" s="592"/>
      <c r="T22" s="592"/>
      <c r="U22" s="592"/>
      <c r="V22" s="592"/>
      <c r="W22" s="592"/>
      <c r="X22" s="592"/>
      <c r="Y22" s="593"/>
      <c r="Z22" s="594">
        <v>0.2</v>
      </c>
      <c r="AA22" s="594"/>
      <c r="AB22" s="594"/>
      <c r="AC22" s="594"/>
      <c r="AD22" s="595" t="s">
        <v>220</v>
      </c>
      <c r="AE22" s="595"/>
      <c r="AF22" s="595"/>
      <c r="AG22" s="595"/>
      <c r="AH22" s="595"/>
      <c r="AI22" s="595"/>
      <c r="AJ22" s="595"/>
      <c r="AK22" s="595"/>
      <c r="AL22" s="596" t="s">
        <v>220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220</v>
      </c>
      <c r="BH22" s="592"/>
      <c r="BI22" s="592"/>
      <c r="BJ22" s="592"/>
      <c r="BK22" s="592"/>
      <c r="BL22" s="592"/>
      <c r="BM22" s="592"/>
      <c r="BN22" s="593"/>
      <c r="BO22" s="594" t="s">
        <v>220</v>
      </c>
      <c r="BP22" s="594"/>
      <c r="BQ22" s="594"/>
      <c r="BR22" s="594"/>
      <c r="BS22" s="600" t="s">
        <v>220</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50548</v>
      </c>
      <c r="S23" s="592"/>
      <c r="T23" s="592"/>
      <c r="U23" s="592"/>
      <c r="V23" s="592"/>
      <c r="W23" s="592"/>
      <c r="X23" s="592"/>
      <c r="Y23" s="593"/>
      <c r="Z23" s="594">
        <v>1.4</v>
      </c>
      <c r="AA23" s="594"/>
      <c r="AB23" s="594"/>
      <c r="AC23" s="594"/>
      <c r="AD23" s="595">
        <v>401</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220</v>
      </c>
      <c r="BH23" s="592"/>
      <c r="BI23" s="592"/>
      <c r="BJ23" s="592"/>
      <c r="BK23" s="592"/>
      <c r="BL23" s="592"/>
      <c r="BM23" s="592"/>
      <c r="BN23" s="593"/>
      <c r="BO23" s="594" t="s">
        <v>220</v>
      </c>
      <c r="BP23" s="594"/>
      <c r="BQ23" s="594"/>
      <c r="BR23" s="594"/>
      <c r="BS23" s="600" t="s">
        <v>220</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8632</v>
      </c>
      <c r="S24" s="592"/>
      <c r="T24" s="592"/>
      <c r="U24" s="592"/>
      <c r="V24" s="592"/>
      <c r="W24" s="592"/>
      <c r="X24" s="592"/>
      <c r="Y24" s="593"/>
      <c r="Z24" s="594">
        <v>0.2</v>
      </c>
      <c r="AA24" s="594"/>
      <c r="AB24" s="594"/>
      <c r="AC24" s="594"/>
      <c r="AD24" s="595" t="s">
        <v>220</v>
      </c>
      <c r="AE24" s="595"/>
      <c r="AF24" s="595"/>
      <c r="AG24" s="595"/>
      <c r="AH24" s="595"/>
      <c r="AI24" s="595"/>
      <c r="AJ24" s="595"/>
      <c r="AK24" s="595"/>
      <c r="AL24" s="596" t="s">
        <v>220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220</v>
      </c>
      <c r="BH24" s="592"/>
      <c r="BI24" s="592"/>
      <c r="BJ24" s="592"/>
      <c r="BK24" s="592"/>
      <c r="BL24" s="592"/>
      <c r="BM24" s="592"/>
      <c r="BN24" s="593"/>
      <c r="BO24" s="594" t="s">
        <v>220</v>
      </c>
      <c r="BP24" s="594"/>
      <c r="BQ24" s="594"/>
      <c r="BR24" s="594"/>
      <c r="BS24" s="600" t="s">
        <v>220</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1233263</v>
      </c>
      <c r="CS24" s="581"/>
      <c r="CT24" s="581"/>
      <c r="CU24" s="581"/>
      <c r="CV24" s="581"/>
      <c r="CW24" s="581"/>
      <c r="CX24" s="581"/>
      <c r="CY24" s="582"/>
      <c r="CZ24" s="620">
        <v>36.9</v>
      </c>
      <c r="DA24" s="621"/>
      <c r="DB24" s="621"/>
      <c r="DC24" s="622"/>
      <c r="DD24" s="619">
        <v>1040890</v>
      </c>
      <c r="DE24" s="581"/>
      <c r="DF24" s="581"/>
      <c r="DG24" s="581"/>
      <c r="DH24" s="581"/>
      <c r="DI24" s="581"/>
      <c r="DJ24" s="581"/>
      <c r="DK24" s="582"/>
      <c r="DL24" s="619">
        <v>1010020</v>
      </c>
      <c r="DM24" s="581"/>
      <c r="DN24" s="581"/>
      <c r="DO24" s="581"/>
      <c r="DP24" s="581"/>
      <c r="DQ24" s="581"/>
      <c r="DR24" s="581"/>
      <c r="DS24" s="581"/>
      <c r="DT24" s="581"/>
      <c r="DU24" s="581"/>
      <c r="DV24" s="582"/>
      <c r="DW24" s="585">
        <v>49.3</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455439</v>
      </c>
      <c r="S25" s="592"/>
      <c r="T25" s="592"/>
      <c r="U25" s="592"/>
      <c r="V25" s="592"/>
      <c r="W25" s="592"/>
      <c r="X25" s="592"/>
      <c r="Y25" s="593"/>
      <c r="Z25" s="594">
        <v>13</v>
      </c>
      <c r="AA25" s="594"/>
      <c r="AB25" s="594"/>
      <c r="AC25" s="594"/>
      <c r="AD25" s="595" t="s">
        <v>220</v>
      </c>
      <c r="AE25" s="595"/>
      <c r="AF25" s="595"/>
      <c r="AG25" s="595"/>
      <c r="AH25" s="595"/>
      <c r="AI25" s="595"/>
      <c r="AJ25" s="595"/>
      <c r="AK25" s="595"/>
      <c r="AL25" s="596" t="s">
        <v>220</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220</v>
      </c>
      <c r="BH25" s="592"/>
      <c r="BI25" s="592"/>
      <c r="BJ25" s="592"/>
      <c r="BK25" s="592"/>
      <c r="BL25" s="592"/>
      <c r="BM25" s="592"/>
      <c r="BN25" s="593"/>
      <c r="BO25" s="594" t="s">
        <v>220</v>
      </c>
      <c r="BP25" s="594"/>
      <c r="BQ25" s="594"/>
      <c r="BR25" s="594"/>
      <c r="BS25" s="600" t="s">
        <v>220</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536900</v>
      </c>
      <c r="CS25" s="623"/>
      <c r="CT25" s="623"/>
      <c r="CU25" s="623"/>
      <c r="CV25" s="623"/>
      <c r="CW25" s="623"/>
      <c r="CX25" s="623"/>
      <c r="CY25" s="624"/>
      <c r="CZ25" s="625">
        <v>16.100000000000001</v>
      </c>
      <c r="DA25" s="626"/>
      <c r="DB25" s="626"/>
      <c r="DC25" s="627"/>
      <c r="DD25" s="600">
        <v>494546</v>
      </c>
      <c r="DE25" s="623"/>
      <c r="DF25" s="623"/>
      <c r="DG25" s="623"/>
      <c r="DH25" s="623"/>
      <c r="DI25" s="623"/>
      <c r="DJ25" s="623"/>
      <c r="DK25" s="624"/>
      <c r="DL25" s="600">
        <v>464010</v>
      </c>
      <c r="DM25" s="623"/>
      <c r="DN25" s="623"/>
      <c r="DO25" s="623"/>
      <c r="DP25" s="623"/>
      <c r="DQ25" s="623"/>
      <c r="DR25" s="623"/>
      <c r="DS25" s="623"/>
      <c r="DT25" s="623"/>
      <c r="DU25" s="623"/>
      <c r="DV25" s="624"/>
      <c r="DW25" s="596">
        <v>22.6</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t="s">
        <v>220</v>
      </c>
      <c r="S26" s="592"/>
      <c r="T26" s="592"/>
      <c r="U26" s="592"/>
      <c r="V26" s="592"/>
      <c r="W26" s="592"/>
      <c r="X26" s="592"/>
      <c r="Y26" s="593"/>
      <c r="Z26" s="594" t="s">
        <v>220</v>
      </c>
      <c r="AA26" s="594"/>
      <c r="AB26" s="594"/>
      <c r="AC26" s="594"/>
      <c r="AD26" s="595" t="s">
        <v>220</v>
      </c>
      <c r="AE26" s="595"/>
      <c r="AF26" s="595"/>
      <c r="AG26" s="595"/>
      <c r="AH26" s="595"/>
      <c r="AI26" s="595"/>
      <c r="AJ26" s="595"/>
      <c r="AK26" s="595"/>
      <c r="AL26" s="596" t="s">
        <v>220</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220</v>
      </c>
      <c r="BH26" s="592"/>
      <c r="BI26" s="592"/>
      <c r="BJ26" s="592"/>
      <c r="BK26" s="592"/>
      <c r="BL26" s="592"/>
      <c r="BM26" s="592"/>
      <c r="BN26" s="593"/>
      <c r="BO26" s="594" t="s">
        <v>220</v>
      </c>
      <c r="BP26" s="594"/>
      <c r="BQ26" s="594"/>
      <c r="BR26" s="594"/>
      <c r="BS26" s="600" t="s">
        <v>220</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311806</v>
      </c>
      <c r="CS26" s="592"/>
      <c r="CT26" s="592"/>
      <c r="CU26" s="592"/>
      <c r="CV26" s="592"/>
      <c r="CW26" s="592"/>
      <c r="CX26" s="592"/>
      <c r="CY26" s="593"/>
      <c r="CZ26" s="625">
        <v>9.3000000000000007</v>
      </c>
      <c r="DA26" s="626"/>
      <c r="DB26" s="626"/>
      <c r="DC26" s="627"/>
      <c r="DD26" s="600">
        <v>279361</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238204</v>
      </c>
      <c r="S27" s="592"/>
      <c r="T27" s="592"/>
      <c r="U27" s="592"/>
      <c r="V27" s="592"/>
      <c r="W27" s="592"/>
      <c r="X27" s="592"/>
      <c r="Y27" s="593"/>
      <c r="Z27" s="594">
        <v>6.8</v>
      </c>
      <c r="AA27" s="594"/>
      <c r="AB27" s="594"/>
      <c r="AC27" s="594"/>
      <c r="AD27" s="595" t="s">
        <v>220</v>
      </c>
      <c r="AE27" s="595"/>
      <c r="AF27" s="595"/>
      <c r="AG27" s="595"/>
      <c r="AH27" s="595"/>
      <c r="AI27" s="595"/>
      <c r="AJ27" s="595"/>
      <c r="AK27" s="595"/>
      <c r="AL27" s="596" t="s">
        <v>220</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271206</v>
      </c>
      <c r="BH27" s="592"/>
      <c r="BI27" s="592"/>
      <c r="BJ27" s="592"/>
      <c r="BK27" s="592"/>
      <c r="BL27" s="592"/>
      <c r="BM27" s="592"/>
      <c r="BN27" s="593"/>
      <c r="BO27" s="594">
        <v>100</v>
      </c>
      <c r="BP27" s="594"/>
      <c r="BQ27" s="594"/>
      <c r="BR27" s="594"/>
      <c r="BS27" s="600" t="s">
        <v>220</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238820</v>
      </c>
      <c r="CS27" s="623"/>
      <c r="CT27" s="623"/>
      <c r="CU27" s="623"/>
      <c r="CV27" s="623"/>
      <c r="CW27" s="623"/>
      <c r="CX27" s="623"/>
      <c r="CY27" s="624"/>
      <c r="CZ27" s="625">
        <v>7.1</v>
      </c>
      <c r="DA27" s="626"/>
      <c r="DB27" s="626"/>
      <c r="DC27" s="627"/>
      <c r="DD27" s="600">
        <v>100447</v>
      </c>
      <c r="DE27" s="623"/>
      <c r="DF27" s="623"/>
      <c r="DG27" s="623"/>
      <c r="DH27" s="623"/>
      <c r="DI27" s="623"/>
      <c r="DJ27" s="623"/>
      <c r="DK27" s="624"/>
      <c r="DL27" s="600">
        <v>100213</v>
      </c>
      <c r="DM27" s="623"/>
      <c r="DN27" s="623"/>
      <c r="DO27" s="623"/>
      <c r="DP27" s="623"/>
      <c r="DQ27" s="623"/>
      <c r="DR27" s="623"/>
      <c r="DS27" s="623"/>
      <c r="DT27" s="623"/>
      <c r="DU27" s="623"/>
      <c r="DV27" s="624"/>
      <c r="DW27" s="596">
        <v>4.9000000000000004</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3801</v>
      </c>
      <c r="S28" s="592"/>
      <c r="T28" s="592"/>
      <c r="U28" s="592"/>
      <c r="V28" s="592"/>
      <c r="W28" s="592"/>
      <c r="X28" s="592"/>
      <c r="Y28" s="593"/>
      <c r="Z28" s="594">
        <v>0.1</v>
      </c>
      <c r="AA28" s="594"/>
      <c r="AB28" s="594"/>
      <c r="AC28" s="594"/>
      <c r="AD28" s="595">
        <v>487</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457543</v>
      </c>
      <c r="CS28" s="592"/>
      <c r="CT28" s="592"/>
      <c r="CU28" s="592"/>
      <c r="CV28" s="592"/>
      <c r="CW28" s="592"/>
      <c r="CX28" s="592"/>
      <c r="CY28" s="593"/>
      <c r="CZ28" s="625">
        <v>13.7</v>
      </c>
      <c r="DA28" s="626"/>
      <c r="DB28" s="626"/>
      <c r="DC28" s="627"/>
      <c r="DD28" s="600">
        <v>445897</v>
      </c>
      <c r="DE28" s="592"/>
      <c r="DF28" s="592"/>
      <c r="DG28" s="592"/>
      <c r="DH28" s="592"/>
      <c r="DI28" s="592"/>
      <c r="DJ28" s="592"/>
      <c r="DK28" s="593"/>
      <c r="DL28" s="600">
        <v>445797</v>
      </c>
      <c r="DM28" s="592"/>
      <c r="DN28" s="592"/>
      <c r="DO28" s="592"/>
      <c r="DP28" s="592"/>
      <c r="DQ28" s="592"/>
      <c r="DR28" s="592"/>
      <c r="DS28" s="592"/>
      <c r="DT28" s="592"/>
      <c r="DU28" s="592"/>
      <c r="DV28" s="593"/>
      <c r="DW28" s="596">
        <v>21.7</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879</v>
      </c>
      <c r="S29" s="592"/>
      <c r="T29" s="592"/>
      <c r="U29" s="592"/>
      <c r="V29" s="592"/>
      <c r="W29" s="592"/>
      <c r="X29" s="592"/>
      <c r="Y29" s="593"/>
      <c r="Z29" s="594">
        <v>0</v>
      </c>
      <c r="AA29" s="594"/>
      <c r="AB29" s="594"/>
      <c r="AC29" s="594"/>
      <c r="AD29" s="595" t="s">
        <v>220</v>
      </c>
      <c r="AE29" s="595"/>
      <c r="AF29" s="595"/>
      <c r="AG29" s="595"/>
      <c r="AH29" s="595"/>
      <c r="AI29" s="595"/>
      <c r="AJ29" s="595"/>
      <c r="AK29" s="595"/>
      <c r="AL29" s="596" t="s">
        <v>220</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457493</v>
      </c>
      <c r="CS29" s="623"/>
      <c r="CT29" s="623"/>
      <c r="CU29" s="623"/>
      <c r="CV29" s="623"/>
      <c r="CW29" s="623"/>
      <c r="CX29" s="623"/>
      <c r="CY29" s="624"/>
      <c r="CZ29" s="625">
        <v>13.7</v>
      </c>
      <c r="DA29" s="626"/>
      <c r="DB29" s="626"/>
      <c r="DC29" s="627"/>
      <c r="DD29" s="600">
        <v>445847</v>
      </c>
      <c r="DE29" s="623"/>
      <c r="DF29" s="623"/>
      <c r="DG29" s="623"/>
      <c r="DH29" s="623"/>
      <c r="DI29" s="623"/>
      <c r="DJ29" s="623"/>
      <c r="DK29" s="624"/>
      <c r="DL29" s="600">
        <v>445747</v>
      </c>
      <c r="DM29" s="623"/>
      <c r="DN29" s="623"/>
      <c r="DO29" s="623"/>
      <c r="DP29" s="623"/>
      <c r="DQ29" s="623"/>
      <c r="DR29" s="623"/>
      <c r="DS29" s="623"/>
      <c r="DT29" s="623"/>
      <c r="DU29" s="623"/>
      <c r="DV29" s="624"/>
      <c r="DW29" s="596">
        <v>21.7</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300</v>
      </c>
      <c r="S30" s="592"/>
      <c r="T30" s="592"/>
      <c r="U30" s="592"/>
      <c r="V30" s="592"/>
      <c r="W30" s="592"/>
      <c r="X30" s="592"/>
      <c r="Y30" s="593"/>
      <c r="Z30" s="594">
        <v>0</v>
      </c>
      <c r="AA30" s="594"/>
      <c r="AB30" s="594"/>
      <c r="AC30" s="594"/>
      <c r="AD30" s="595" t="s">
        <v>220</v>
      </c>
      <c r="AE30" s="595"/>
      <c r="AF30" s="595"/>
      <c r="AG30" s="595"/>
      <c r="AH30" s="595"/>
      <c r="AI30" s="595"/>
      <c r="AJ30" s="595"/>
      <c r="AK30" s="595"/>
      <c r="AL30" s="596" t="s">
        <v>220</v>
      </c>
      <c r="AM30" s="597"/>
      <c r="AN30" s="597"/>
      <c r="AO30" s="598"/>
      <c r="AP30" s="637" t="s">
        <v>290</v>
      </c>
      <c r="AQ30" s="638"/>
      <c r="AR30" s="638"/>
      <c r="AS30" s="638"/>
      <c r="AT30" s="643" t="s">
        <v>291</v>
      </c>
      <c r="AU30" s="182"/>
      <c r="AV30" s="182"/>
      <c r="AW30" s="182"/>
      <c r="AX30" s="577" t="s">
        <v>169</v>
      </c>
      <c r="AY30" s="578"/>
      <c r="AZ30" s="578"/>
      <c r="BA30" s="578"/>
      <c r="BB30" s="578"/>
      <c r="BC30" s="578"/>
      <c r="BD30" s="578"/>
      <c r="BE30" s="578"/>
      <c r="BF30" s="579"/>
      <c r="BG30" s="649">
        <v>98.2</v>
      </c>
      <c r="BH30" s="650"/>
      <c r="BI30" s="650"/>
      <c r="BJ30" s="650"/>
      <c r="BK30" s="650"/>
      <c r="BL30" s="650"/>
      <c r="BM30" s="586">
        <v>95.2</v>
      </c>
      <c r="BN30" s="650"/>
      <c r="BO30" s="650"/>
      <c r="BP30" s="650"/>
      <c r="BQ30" s="651"/>
      <c r="BR30" s="649">
        <v>98.1</v>
      </c>
      <c r="BS30" s="650"/>
      <c r="BT30" s="650"/>
      <c r="BU30" s="650"/>
      <c r="BV30" s="650"/>
      <c r="BW30" s="650"/>
      <c r="BX30" s="586">
        <v>93.5</v>
      </c>
      <c r="BY30" s="650"/>
      <c r="BZ30" s="650"/>
      <c r="CA30" s="650"/>
      <c r="CB30" s="651"/>
      <c r="CD30" s="654"/>
      <c r="CE30" s="655"/>
      <c r="CF30" s="605" t="s">
        <v>292</v>
      </c>
      <c r="CG30" s="606"/>
      <c r="CH30" s="606"/>
      <c r="CI30" s="606"/>
      <c r="CJ30" s="606"/>
      <c r="CK30" s="606"/>
      <c r="CL30" s="606"/>
      <c r="CM30" s="606"/>
      <c r="CN30" s="606"/>
      <c r="CO30" s="606"/>
      <c r="CP30" s="606"/>
      <c r="CQ30" s="607"/>
      <c r="CR30" s="591">
        <v>419035</v>
      </c>
      <c r="CS30" s="592"/>
      <c r="CT30" s="592"/>
      <c r="CU30" s="592"/>
      <c r="CV30" s="592"/>
      <c r="CW30" s="592"/>
      <c r="CX30" s="592"/>
      <c r="CY30" s="593"/>
      <c r="CZ30" s="625">
        <v>12.5</v>
      </c>
      <c r="DA30" s="626"/>
      <c r="DB30" s="626"/>
      <c r="DC30" s="627"/>
      <c r="DD30" s="600">
        <v>408543</v>
      </c>
      <c r="DE30" s="592"/>
      <c r="DF30" s="592"/>
      <c r="DG30" s="592"/>
      <c r="DH30" s="592"/>
      <c r="DI30" s="592"/>
      <c r="DJ30" s="592"/>
      <c r="DK30" s="593"/>
      <c r="DL30" s="600">
        <v>408443</v>
      </c>
      <c r="DM30" s="592"/>
      <c r="DN30" s="592"/>
      <c r="DO30" s="592"/>
      <c r="DP30" s="592"/>
      <c r="DQ30" s="592"/>
      <c r="DR30" s="592"/>
      <c r="DS30" s="592"/>
      <c r="DT30" s="592"/>
      <c r="DU30" s="592"/>
      <c r="DV30" s="593"/>
      <c r="DW30" s="596">
        <v>19.899999999999999</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74617</v>
      </c>
      <c r="S31" s="592"/>
      <c r="T31" s="592"/>
      <c r="U31" s="592"/>
      <c r="V31" s="592"/>
      <c r="W31" s="592"/>
      <c r="X31" s="592"/>
      <c r="Y31" s="593"/>
      <c r="Z31" s="594">
        <v>2.1</v>
      </c>
      <c r="AA31" s="594"/>
      <c r="AB31" s="594"/>
      <c r="AC31" s="594"/>
      <c r="AD31" s="595" t="s">
        <v>220</v>
      </c>
      <c r="AE31" s="595"/>
      <c r="AF31" s="595"/>
      <c r="AG31" s="595"/>
      <c r="AH31" s="595"/>
      <c r="AI31" s="595"/>
      <c r="AJ31" s="595"/>
      <c r="AK31" s="595"/>
      <c r="AL31" s="596" t="s">
        <v>220</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98.4</v>
      </c>
      <c r="BH31" s="623"/>
      <c r="BI31" s="623"/>
      <c r="BJ31" s="623"/>
      <c r="BK31" s="623"/>
      <c r="BL31" s="623"/>
      <c r="BM31" s="597">
        <v>96.7</v>
      </c>
      <c r="BN31" s="647"/>
      <c r="BO31" s="647"/>
      <c r="BP31" s="647"/>
      <c r="BQ31" s="648"/>
      <c r="BR31" s="646">
        <v>98.6</v>
      </c>
      <c r="BS31" s="623"/>
      <c r="BT31" s="623"/>
      <c r="BU31" s="623"/>
      <c r="BV31" s="623"/>
      <c r="BW31" s="623"/>
      <c r="BX31" s="597">
        <v>96</v>
      </c>
      <c r="BY31" s="647"/>
      <c r="BZ31" s="647"/>
      <c r="CA31" s="647"/>
      <c r="CB31" s="648"/>
      <c r="CD31" s="654"/>
      <c r="CE31" s="655"/>
      <c r="CF31" s="605" t="s">
        <v>296</v>
      </c>
      <c r="CG31" s="606"/>
      <c r="CH31" s="606"/>
      <c r="CI31" s="606"/>
      <c r="CJ31" s="606"/>
      <c r="CK31" s="606"/>
      <c r="CL31" s="606"/>
      <c r="CM31" s="606"/>
      <c r="CN31" s="606"/>
      <c r="CO31" s="606"/>
      <c r="CP31" s="606"/>
      <c r="CQ31" s="607"/>
      <c r="CR31" s="591">
        <v>38458</v>
      </c>
      <c r="CS31" s="623"/>
      <c r="CT31" s="623"/>
      <c r="CU31" s="623"/>
      <c r="CV31" s="623"/>
      <c r="CW31" s="623"/>
      <c r="CX31" s="623"/>
      <c r="CY31" s="624"/>
      <c r="CZ31" s="625">
        <v>1.2</v>
      </c>
      <c r="DA31" s="626"/>
      <c r="DB31" s="626"/>
      <c r="DC31" s="627"/>
      <c r="DD31" s="600">
        <v>37304</v>
      </c>
      <c r="DE31" s="623"/>
      <c r="DF31" s="623"/>
      <c r="DG31" s="623"/>
      <c r="DH31" s="623"/>
      <c r="DI31" s="623"/>
      <c r="DJ31" s="623"/>
      <c r="DK31" s="624"/>
      <c r="DL31" s="600">
        <v>37304</v>
      </c>
      <c r="DM31" s="623"/>
      <c r="DN31" s="623"/>
      <c r="DO31" s="623"/>
      <c r="DP31" s="623"/>
      <c r="DQ31" s="623"/>
      <c r="DR31" s="623"/>
      <c r="DS31" s="623"/>
      <c r="DT31" s="623"/>
      <c r="DU31" s="623"/>
      <c r="DV31" s="624"/>
      <c r="DW31" s="596">
        <v>1.8</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38907</v>
      </c>
      <c r="S32" s="592"/>
      <c r="T32" s="592"/>
      <c r="U32" s="592"/>
      <c r="V32" s="592"/>
      <c r="W32" s="592"/>
      <c r="X32" s="592"/>
      <c r="Y32" s="593"/>
      <c r="Z32" s="594">
        <v>1.1000000000000001</v>
      </c>
      <c r="AA32" s="594"/>
      <c r="AB32" s="594"/>
      <c r="AC32" s="594"/>
      <c r="AD32" s="595">
        <v>368</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97.8</v>
      </c>
      <c r="BH32" s="659"/>
      <c r="BI32" s="659"/>
      <c r="BJ32" s="659"/>
      <c r="BK32" s="659"/>
      <c r="BL32" s="659"/>
      <c r="BM32" s="660">
        <v>93.8</v>
      </c>
      <c r="BN32" s="659"/>
      <c r="BO32" s="659"/>
      <c r="BP32" s="659"/>
      <c r="BQ32" s="661"/>
      <c r="BR32" s="658">
        <v>97.7</v>
      </c>
      <c r="BS32" s="659"/>
      <c r="BT32" s="659"/>
      <c r="BU32" s="659"/>
      <c r="BV32" s="659"/>
      <c r="BW32" s="659"/>
      <c r="BX32" s="660">
        <v>91.2</v>
      </c>
      <c r="BY32" s="659"/>
      <c r="BZ32" s="659"/>
      <c r="CA32" s="659"/>
      <c r="CB32" s="661"/>
      <c r="CD32" s="656"/>
      <c r="CE32" s="657"/>
      <c r="CF32" s="605" t="s">
        <v>299</v>
      </c>
      <c r="CG32" s="606"/>
      <c r="CH32" s="606"/>
      <c r="CI32" s="606"/>
      <c r="CJ32" s="606"/>
      <c r="CK32" s="606"/>
      <c r="CL32" s="606"/>
      <c r="CM32" s="606"/>
      <c r="CN32" s="606"/>
      <c r="CO32" s="606"/>
      <c r="CP32" s="606"/>
      <c r="CQ32" s="607"/>
      <c r="CR32" s="591">
        <v>50</v>
      </c>
      <c r="CS32" s="592"/>
      <c r="CT32" s="592"/>
      <c r="CU32" s="592"/>
      <c r="CV32" s="592"/>
      <c r="CW32" s="592"/>
      <c r="CX32" s="592"/>
      <c r="CY32" s="593"/>
      <c r="CZ32" s="625">
        <v>0</v>
      </c>
      <c r="DA32" s="626"/>
      <c r="DB32" s="626"/>
      <c r="DC32" s="627"/>
      <c r="DD32" s="600">
        <v>50</v>
      </c>
      <c r="DE32" s="592"/>
      <c r="DF32" s="592"/>
      <c r="DG32" s="592"/>
      <c r="DH32" s="592"/>
      <c r="DI32" s="592"/>
      <c r="DJ32" s="592"/>
      <c r="DK32" s="593"/>
      <c r="DL32" s="600">
        <v>50</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574443</v>
      </c>
      <c r="S33" s="592"/>
      <c r="T33" s="592"/>
      <c r="U33" s="592"/>
      <c r="V33" s="592"/>
      <c r="W33" s="592"/>
      <c r="X33" s="592"/>
      <c r="Y33" s="593"/>
      <c r="Z33" s="594">
        <v>16.399999999999999</v>
      </c>
      <c r="AA33" s="594"/>
      <c r="AB33" s="594"/>
      <c r="AC33" s="594"/>
      <c r="AD33" s="595" t="s">
        <v>220</v>
      </c>
      <c r="AE33" s="595"/>
      <c r="AF33" s="595"/>
      <c r="AG33" s="595"/>
      <c r="AH33" s="595"/>
      <c r="AI33" s="595"/>
      <c r="AJ33" s="595"/>
      <c r="AK33" s="595"/>
      <c r="AL33" s="596" t="s">
        <v>220</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1102210</v>
      </c>
      <c r="CS33" s="623"/>
      <c r="CT33" s="623"/>
      <c r="CU33" s="623"/>
      <c r="CV33" s="623"/>
      <c r="CW33" s="623"/>
      <c r="CX33" s="623"/>
      <c r="CY33" s="624"/>
      <c r="CZ33" s="625">
        <v>33</v>
      </c>
      <c r="DA33" s="626"/>
      <c r="DB33" s="626"/>
      <c r="DC33" s="627"/>
      <c r="DD33" s="600">
        <v>906332</v>
      </c>
      <c r="DE33" s="623"/>
      <c r="DF33" s="623"/>
      <c r="DG33" s="623"/>
      <c r="DH33" s="623"/>
      <c r="DI33" s="623"/>
      <c r="DJ33" s="623"/>
      <c r="DK33" s="624"/>
      <c r="DL33" s="600">
        <v>681192</v>
      </c>
      <c r="DM33" s="623"/>
      <c r="DN33" s="623"/>
      <c r="DO33" s="623"/>
      <c r="DP33" s="623"/>
      <c r="DQ33" s="623"/>
      <c r="DR33" s="623"/>
      <c r="DS33" s="623"/>
      <c r="DT33" s="623"/>
      <c r="DU33" s="623"/>
      <c r="DV33" s="624"/>
      <c r="DW33" s="596">
        <v>33.200000000000003</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220</v>
      </c>
      <c r="S34" s="592"/>
      <c r="T34" s="592"/>
      <c r="U34" s="592"/>
      <c r="V34" s="592"/>
      <c r="W34" s="592"/>
      <c r="X34" s="592"/>
      <c r="Y34" s="593"/>
      <c r="Z34" s="594" t="s">
        <v>220</v>
      </c>
      <c r="AA34" s="594"/>
      <c r="AB34" s="594"/>
      <c r="AC34" s="594"/>
      <c r="AD34" s="595" t="s">
        <v>220</v>
      </c>
      <c r="AE34" s="595"/>
      <c r="AF34" s="595"/>
      <c r="AG34" s="595"/>
      <c r="AH34" s="595"/>
      <c r="AI34" s="595"/>
      <c r="AJ34" s="595"/>
      <c r="AK34" s="595"/>
      <c r="AL34" s="596" t="s">
        <v>220</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390465</v>
      </c>
      <c r="CS34" s="592"/>
      <c r="CT34" s="592"/>
      <c r="CU34" s="592"/>
      <c r="CV34" s="592"/>
      <c r="CW34" s="592"/>
      <c r="CX34" s="592"/>
      <c r="CY34" s="593"/>
      <c r="CZ34" s="625">
        <v>11.7</v>
      </c>
      <c r="DA34" s="626"/>
      <c r="DB34" s="626"/>
      <c r="DC34" s="627"/>
      <c r="DD34" s="600">
        <v>299730</v>
      </c>
      <c r="DE34" s="592"/>
      <c r="DF34" s="592"/>
      <c r="DG34" s="592"/>
      <c r="DH34" s="592"/>
      <c r="DI34" s="592"/>
      <c r="DJ34" s="592"/>
      <c r="DK34" s="593"/>
      <c r="DL34" s="600">
        <v>241009</v>
      </c>
      <c r="DM34" s="592"/>
      <c r="DN34" s="592"/>
      <c r="DO34" s="592"/>
      <c r="DP34" s="592"/>
      <c r="DQ34" s="592"/>
      <c r="DR34" s="592"/>
      <c r="DS34" s="592"/>
      <c r="DT34" s="592"/>
      <c r="DU34" s="592"/>
      <c r="DV34" s="593"/>
      <c r="DW34" s="596">
        <v>11.8</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107043</v>
      </c>
      <c r="S35" s="592"/>
      <c r="T35" s="592"/>
      <c r="U35" s="592"/>
      <c r="V35" s="592"/>
      <c r="W35" s="592"/>
      <c r="X35" s="592"/>
      <c r="Y35" s="593"/>
      <c r="Z35" s="594">
        <v>3.1</v>
      </c>
      <c r="AA35" s="594"/>
      <c r="AB35" s="594"/>
      <c r="AC35" s="594"/>
      <c r="AD35" s="595" t="s">
        <v>220</v>
      </c>
      <c r="AE35" s="595"/>
      <c r="AF35" s="595"/>
      <c r="AG35" s="595"/>
      <c r="AH35" s="595"/>
      <c r="AI35" s="595"/>
      <c r="AJ35" s="595"/>
      <c r="AK35" s="595"/>
      <c r="AL35" s="596" t="s">
        <v>220</v>
      </c>
      <c r="AM35" s="597"/>
      <c r="AN35" s="597"/>
      <c r="AO35" s="598"/>
      <c r="AP35" s="186"/>
      <c r="AQ35" s="602" t="s">
        <v>307</v>
      </c>
      <c r="AR35" s="603"/>
      <c r="AS35" s="603"/>
      <c r="AT35" s="603"/>
      <c r="AU35" s="603"/>
      <c r="AV35" s="603"/>
      <c r="AW35" s="603"/>
      <c r="AX35" s="603"/>
      <c r="AY35" s="604"/>
      <c r="AZ35" s="580">
        <v>310371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12280</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4520</v>
      </c>
      <c r="CS35" s="623"/>
      <c r="CT35" s="623"/>
      <c r="CU35" s="623"/>
      <c r="CV35" s="623"/>
      <c r="CW35" s="623"/>
      <c r="CX35" s="623"/>
      <c r="CY35" s="624"/>
      <c r="CZ35" s="625">
        <v>0.1</v>
      </c>
      <c r="DA35" s="626"/>
      <c r="DB35" s="626"/>
      <c r="DC35" s="627"/>
      <c r="DD35" s="600">
        <v>3395</v>
      </c>
      <c r="DE35" s="623"/>
      <c r="DF35" s="623"/>
      <c r="DG35" s="623"/>
      <c r="DH35" s="623"/>
      <c r="DI35" s="623"/>
      <c r="DJ35" s="623"/>
      <c r="DK35" s="624"/>
      <c r="DL35" s="600">
        <v>3395</v>
      </c>
      <c r="DM35" s="623"/>
      <c r="DN35" s="623"/>
      <c r="DO35" s="623"/>
      <c r="DP35" s="623"/>
      <c r="DQ35" s="623"/>
      <c r="DR35" s="623"/>
      <c r="DS35" s="623"/>
      <c r="DT35" s="623"/>
      <c r="DU35" s="623"/>
      <c r="DV35" s="624"/>
      <c r="DW35" s="596">
        <v>0.2</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3500775</v>
      </c>
      <c r="S36" s="664"/>
      <c r="T36" s="664"/>
      <c r="U36" s="664"/>
      <c r="V36" s="664"/>
      <c r="W36" s="664"/>
      <c r="X36" s="664"/>
      <c r="Y36" s="665"/>
      <c r="Z36" s="666">
        <v>100</v>
      </c>
      <c r="AA36" s="666"/>
      <c r="AB36" s="666"/>
      <c r="AC36" s="666"/>
      <c r="AD36" s="667">
        <v>1943110</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235</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357</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320614</v>
      </c>
      <c r="CS36" s="592"/>
      <c r="CT36" s="592"/>
      <c r="CU36" s="592"/>
      <c r="CV36" s="592"/>
      <c r="CW36" s="592"/>
      <c r="CX36" s="592"/>
      <c r="CY36" s="593"/>
      <c r="CZ36" s="625">
        <v>9.6</v>
      </c>
      <c r="DA36" s="626"/>
      <c r="DB36" s="626"/>
      <c r="DC36" s="627"/>
      <c r="DD36" s="600">
        <v>259965</v>
      </c>
      <c r="DE36" s="592"/>
      <c r="DF36" s="592"/>
      <c r="DG36" s="592"/>
      <c r="DH36" s="592"/>
      <c r="DI36" s="592"/>
      <c r="DJ36" s="592"/>
      <c r="DK36" s="593"/>
      <c r="DL36" s="600">
        <v>203608</v>
      </c>
      <c r="DM36" s="592"/>
      <c r="DN36" s="592"/>
      <c r="DO36" s="592"/>
      <c r="DP36" s="592"/>
      <c r="DQ36" s="592"/>
      <c r="DR36" s="592"/>
      <c r="DS36" s="592"/>
      <c r="DT36" s="592"/>
      <c r="DU36" s="592"/>
      <c r="DV36" s="593"/>
      <c r="DW36" s="596">
        <v>9.9</v>
      </c>
      <c r="DX36" s="617"/>
      <c r="DY36" s="617"/>
      <c r="DZ36" s="617"/>
      <c r="EA36" s="617"/>
      <c r="EB36" s="617"/>
      <c r="EC36" s="618"/>
    </row>
    <row r="37" spans="2:133" ht="11.25" customHeight="1">
      <c r="AQ37" s="670" t="s">
        <v>314</v>
      </c>
      <c r="AR37" s="671"/>
      <c r="AS37" s="671"/>
      <c r="AT37" s="671"/>
      <c r="AU37" s="671"/>
      <c r="AV37" s="671"/>
      <c r="AW37" s="671"/>
      <c r="AX37" s="671"/>
      <c r="AY37" s="672"/>
      <c r="AZ37" s="591" t="s">
        <v>315</v>
      </c>
      <c r="BA37" s="592"/>
      <c r="BB37" s="592"/>
      <c r="BC37" s="592"/>
      <c r="BD37" s="623"/>
      <c r="BE37" s="623"/>
      <c r="BF37" s="648"/>
      <c r="BG37" s="605" t="s">
        <v>316</v>
      </c>
      <c r="BH37" s="606"/>
      <c r="BI37" s="606"/>
      <c r="BJ37" s="606"/>
      <c r="BK37" s="606"/>
      <c r="BL37" s="606"/>
      <c r="BM37" s="606"/>
      <c r="BN37" s="606"/>
      <c r="BO37" s="606"/>
      <c r="BP37" s="606"/>
      <c r="BQ37" s="606"/>
      <c r="BR37" s="606"/>
      <c r="BS37" s="606"/>
      <c r="BT37" s="606"/>
      <c r="BU37" s="607"/>
      <c r="BV37" s="591">
        <v>830</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164942</v>
      </c>
      <c r="CS37" s="623"/>
      <c r="CT37" s="623"/>
      <c r="CU37" s="623"/>
      <c r="CV37" s="623"/>
      <c r="CW37" s="623"/>
      <c r="CX37" s="623"/>
      <c r="CY37" s="624"/>
      <c r="CZ37" s="625">
        <v>4.9000000000000004</v>
      </c>
      <c r="DA37" s="626"/>
      <c r="DB37" s="626"/>
      <c r="DC37" s="627"/>
      <c r="DD37" s="600">
        <v>163123</v>
      </c>
      <c r="DE37" s="623"/>
      <c r="DF37" s="623"/>
      <c r="DG37" s="623"/>
      <c r="DH37" s="623"/>
      <c r="DI37" s="623"/>
      <c r="DJ37" s="623"/>
      <c r="DK37" s="624"/>
      <c r="DL37" s="600">
        <v>120487</v>
      </c>
      <c r="DM37" s="623"/>
      <c r="DN37" s="623"/>
      <c r="DO37" s="623"/>
      <c r="DP37" s="623"/>
      <c r="DQ37" s="623"/>
      <c r="DR37" s="623"/>
      <c r="DS37" s="623"/>
      <c r="DT37" s="623"/>
      <c r="DU37" s="623"/>
      <c r="DV37" s="624"/>
      <c r="DW37" s="596">
        <v>5.9</v>
      </c>
      <c r="DX37" s="617"/>
      <c r="DY37" s="617"/>
      <c r="DZ37" s="617"/>
      <c r="EA37" s="617"/>
      <c r="EB37" s="617"/>
      <c r="EC37" s="618"/>
    </row>
    <row r="38" spans="2:133" ht="11.25" customHeight="1">
      <c r="AQ38" s="670" t="s">
        <v>318</v>
      </c>
      <c r="AR38" s="671"/>
      <c r="AS38" s="671"/>
      <c r="AT38" s="671"/>
      <c r="AU38" s="671"/>
      <c r="AV38" s="671"/>
      <c r="AW38" s="671"/>
      <c r="AX38" s="671"/>
      <c r="AY38" s="672"/>
      <c r="AZ38" s="591" t="s">
        <v>319</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1323</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310371</v>
      </c>
      <c r="CS38" s="592"/>
      <c r="CT38" s="592"/>
      <c r="CU38" s="592"/>
      <c r="CV38" s="592"/>
      <c r="CW38" s="592"/>
      <c r="CX38" s="592"/>
      <c r="CY38" s="593"/>
      <c r="CZ38" s="625">
        <v>9.3000000000000007</v>
      </c>
      <c r="DA38" s="626"/>
      <c r="DB38" s="626"/>
      <c r="DC38" s="627"/>
      <c r="DD38" s="600">
        <v>273206</v>
      </c>
      <c r="DE38" s="592"/>
      <c r="DF38" s="592"/>
      <c r="DG38" s="592"/>
      <c r="DH38" s="592"/>
      <c r="DI38" s="592"/>
      <c r="DJ38" s="592"/>
      <c r="DK38" s="593"/>
      <c r="DL38" s="600">
        <v>233180</v>
      </c>
      <c r="DM38" s="592"/>
      <c r="DN38" s="592"/>
      <c r="DO38" s="592"/>
      <c r="DP38" s="592"/>
      <c r="DQ38" s="592"/>
      <c r="DR38" s="592"/>
      <c r="DS38" s="592"/>
      <c r="DT38" s="592"/>
      <c r="DU38" s="592"/>
      <c r="DV38" s="593"/>
      <c r="DW38" s="596">
        <v>11.4</v>
      </c>
      <c r="DX38" s="617"/>
      <c r="DY38" s="617"/>
      <c r="DZ38" s="617"/>
      <c r="EA38" s="617"/>
      <c r="EB38" s="617"/>
      <c r="EC38" s="618"/>
    </row>
    <row r="39" spans="2:133" ht="11.25" customHeight="1">
      <c r="AQ39" s="670" t="s">
        <v>322</v>
      </c>
      <c r="AR39" s="671"/>
      <c r="AS39" s="671"/>
      <c r="AT39" s="671"/>
      <c r="AU39" s="671"/>
      <c r="AV39" s="671"/>
      <c r="AW39" s="671"/>
      <c r="AX39" s="671"/>
      <c r="AY39" s="672"/>
      <c r="AZ39" s="591" t="s">
        <v>319</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66</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71537</v>
      </c>
      <c r="CS39" s="623"/>
      <c r="CT39" s="623"/>
      <c r="CU39" s="623"/>
      <c r="CV39" s="623"/>
      <c r="CW39" s="623"/>
      <c r="CX39" s="623"/>
      <c r="CY39" s="624"/>
      <c r="CZ39" s="625">
        <v>2.1</v>
      </c>
      <c r="DA39" s="626"/>
      <c r="DB39" s="626"/>
      <c r="DC39" s="627"/>
      <c r="DD39" s="600">
        <v>70000</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122052</v>
      </c>
      <c r="BA40" s="592"/>
      <c r="BB40" s="592"/>
      <c r="BC40" s="592"/>
      <c r="BD40" s="623"/>
      <c r="BE40" s="623"/>
      <c r="BF40" s="648"/>
      <c r="BG40" s="676"/>
      <c r="BH40" s="677"/>
      <c r="BI40" s="677"/>
      <c r="BJ40" s="677"/>
      <c r="BK40" s="677"/>
      <c r="BL40" s="187"/>
      <c r="BM40" s="606" t="s">
        <v>327</v>
      </c>
      <c r="BN40" s="606"/>
      <c r="BO40" s="606"/>
      <c r="BP40" s="606"/>
      <c r="BQ40" s="606"/>
      <c r="BR40" s="606"/>
      <c r="BS40" s="606"/>
      <c r="BT40" s="606"/>
      <c r="BU40" s="607"/>
      <c r="BV40" s="591">
        <v>102</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4703</v>
      </c>
      <c r="CS40" s="592"/>
      <c r="CT40" s="592"/>
      <c r="CU40" s="592"/>
      <c r="CV40" s="592"/>
      <c r="CW40" s="592"/>
      <c r="CX40" s="592"/>
      <c r="CY40" s="593"/>
      <c r="CZ40" s="625">
        <v>0.1</v>
      </c>
      <c r="DA40" s="626"/>
      <c r="DB40" s="626"/>
      <c r="DC40" s="627"/>
      <c r="DD40" s="600">
        <v>36</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188084</v>
      </c>
      <c r="BA41" s="664"/>
      <c r="BB41" s="664"/>
      <c r="BC41" s="664"/>
      <c r="BD41" s="659"/>
      <c r="BE41" s="659"/>
      <c r="BF41" s="661"/>
      <c r="BG41" s="678"/>
      <c r="BH41" s="679"/>
      <c r="BI41" s="679"/>
      <c r="BJ41" s="679"/>
      <c r="BK41" s="679"/>
      <c r="BL41" s="189"/>
      <c r="BM41" s="612" t="s">
        <v>330</v>
      </c>
      <c r="BN41" s="612"/>
      <c r="BO41" s="612"/>
      <c r="BP41" s="612"/>
      <c r="BQ41" s="612"/>
      <c r="BR41" s="612"/>
      <c r="BS41" s="612"/>
      <c r="BT41" s="612"/>
      <c r="BU41" s="613"/>
      <c r="BV41" s="663">
        <v>296</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315</v>
      </c>
      <c r="CS41" s="623"/>
      <c r="CT41" s="623"/>
      <c r="CU41" s="623"/>
      <c r="CV41" s="623"/>
      <c r="CW41" s="623"/>
      <c r="CX41" s="623"/>
      <c r="CY41" s="624"/>
      <c r="CZ41" s="625" t="s">
        <v>315</v>
      </c>
      <c r="DA41" s="626"/>
      <c r="DB41" s="626"/>
      <c r="DC41" s="627"/>
      <c r="DD41" s="600" t="s">
        <v>315</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1006270</v>
      </c>
      <c r="CS42" s="592"/>
      <c r="CT42" s="592"/>
      <c r="CU42" s="592"/>
      <c r="CV42" s="592"/>
      <c r="CW42" s="592"/>
      <c r="CX42" s="592"/>
      <c r="CY42" s="593"/>
      <c r="CZ42" s="625">
        <v>30.1</v>
      </c>
      <c r="DA42" s="674"/>
      <c r="DB42" s="674"/>
      <c r="DC42" s="675"/>
      <c r="DD42" s="600">
        <v>146270</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37467</v>
      </c>
      <c r="CS43" s="623"/>
      <c r="CT43" s="623"/>
      <c r="CU43" s="623"/>
      <c r="CV43" s="623"/>
      <c r="CW43" s="623"/>
      <c r="CX43" s="623"/>
      <c r="CY43" s="624"/>
      <c r="CZ43" s="625">
        <v>1.1000000000000001</v>
      </c>
      <c r="DA43" s="626"/>
      <c r="DB43" s="626"/>
      <c r="DC43" s="627"/>
      <c r="DD43" s="600">
        <v>37467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965023</v>
      </c>
      <c r="CS44" s="592"/>
      <c r="CT44" s="592"/>
      <c r="CU44" s="592"/>
      <c r="CV44" s="592"/>
      <c r="CW44" s="592"/>
      <c r="CX44" s="592"/>
      <c r="CY44" s="593"/>
      <c r="CZ44" s="625">
        <v>28.9</v>
      </c>
      <c r="DA44" s="674"/>
      <c r="DB44" s="674"/>
      <c r="DC44" s="675"/>
      <c r="DD44" s="600">
        <v>144667</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588908</v>
      </c>
      <c r="CS45" s="623"/>
      <c r="CT45" s="623"/>
      <c r="CU45" s="623"/>
      <c r="CV45" s="623"/>
      <c r="CW45" s="623"/>
      <c r="CX45" s="623"/>
      <c r="CY45" s="624"/>
      <c r="CZ45" s="625">
        <v>17.600000000000001</v>
      </c>
      <c r="DA45" s="626"/>
      <c r="DB45" s="626"/>
      <c r="DC45" s="627"/>
      <c r="DD45" s="600">
        <v>13062</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356317</v>
      </c>
      <c r="CS46" s="592"/>
      <c r="CT46" s="592"/>
      <c r="CU46" s="592"/>
      <c r="CV46" s="592"/>
      <c r="CW46" s="592"/>
      <c r="CX46" s="592"/>
      <c r="CY46" s="593"/>
      <c r="CZ46" s="625">
        <v>10.7</v>
      </c>
      <c r="DA46" s="674"/>
      <c r="DB46" s="674"/>
      <c r="DC46" s="675"/>
      <c r="DD46" s="600">
        <v>130117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41247</v>
      </c>
      <c r="CS47" s="623"/>
      <c r="CT47" s="623"/>
      <c r="CU47" s="623"/>
      <c r="CV47" s="623"/>
      <c r="CW47" s="623"/>
      <c r="CX47" s="623"/>
      <c r="CY47" s="624"/>
      <c r="CZ47" s="625">
        <v>1.2</v>
      </c>
      <c r="DA47" s="626"/>
      <c r="DB47" s="626"/>
      <c r="DC47" s="627"/>
      <c r="DD47" s="600">
        <v>1603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3341743</v>
      </c>
      <c r="CS49" s="659"/>
      <c r="CT49" s="659"/>
      <c r="CU49" s="659"/>
      <c r="CV49" s="659"/>
      <c r="CW49" s="659"/>
      <c r="CX49" s="659"/>
      <c r="CY49" s="686"/>
      <c r="CZ49" s="687">
        <v>100</v>
      </c>
      <c r="DA49" s="688"/>
      <c r="DB49" s="688"/>
      <c r="DC49" s="689"/>
      <c r="DD49" s="690">
        <v>2093492</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3519</v>
      </c>
      <c r="R7" s="721"/>
      <c r="S7" s="721"/>
      <c r="T7" s="721"/>
      <c r="U7" s="721"/>
      <c r="V7" s="721">
        <v>3332</v>
      </c>
      <c r="W7" s="721"/>
      <c r="X7" s="721"/>
      <c r="Y7" s="721"/>
      <c r="Z7" s="721"/>
      <c r="AA7" s="721">
        <v>187</v>
      </c>
      <c r="AB7" s="721"/>
      <c r="AC7" s="721"/>
      <c r="AD7" s="721"/>
      <c r="AE7" s="722"/>
      <c r="AF7" s="723">
        <v>178</v>
      </c>
      <c r="AG7" s="724"/>
      <c r="AH7" s="724"/>
      <c r="AI7" s="724"/>
      <c r="AJ7" s="725"/>
      <c r="AK7" s="760" t="s">
        <v>554</v>
      </c>
      <c r="AL7" s="761"/>
      <c r="AM7" s="761"/>
      <c r="AN7" s="761"/>
      <c r="AO7" s="761"/>
      <c r="AP7" s="761">
        <v>3281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556</v>
      </c>
      <c r="BT7" s="765"/>
      <c r="BU7" s="765"/>
      <c r="BV7" s="765"/>
      <c r="BW7" s="765"/>
      <c r="BX7" s="765"/>
      <c r="BY7" s="765"/>
      <c r="BZ7" s="765"/>
      <c r="CA7" s="765"/>
      <c r="CB7" s="765"/>
      <c r="CC7" s="765"/>
      <c r="CD7" s="765"/>
      <c r="CE7" s="765"/>
      <c r="CF7" s="765"/>
      <c r="CG7" s="766"/>
      <c r="CH7" s="757">
        <v>-5</v>
      </c>
      <c r="CI7" s="758"/>
      <c r="CJ7" s="758"/>
      <c r="CK7" s="758"/>
      <c r="CL7" s="759"/>
      <c r="CM7" s="757">
        <v>47</v>
      </c>
      <c r="CN7" s="758"/>
      <c r="CO7" s="758"/>
      <c r="CP7" s="758"/>
      <c r="CQ7" s="759"/>
      <c r="CR7" s="757">
        <v>44</v>
      </c>
      <c r="CS7" s="758"/>
      <c r="CT7" s="758"/>
      <c r="CU7" s="758"/>
      <c r="CV7" s="759"/>
      <c r="CW7" s="757" t="s">
        <v>554</v>
      </c>
      <c r="CX7" s="758"/>
      <c r="CY7" s="758"/>
      <c r="CZ7" s="758"/>
      <c r="DA7" s="759"/>
      <c r="DB7" s="757" t="s">
        <v>554</v>
      </c>
      <c r="DC7" s="758"/>
      <c r="DD7" s="758"/>
      <c r="DE7" s="758"/>
      <c r="DF7" s="759"/>
      <c r="DG7" s="757" t="s">
        <v>554</v>
      </c>
      <c r="DH7" s="758"/>
      <c r="DI7" s="758"/>
      <c r="DJ7" s="758"/>
      <c r="DK7" s="759"/>
      <c r="DL7" s="757" t="s">
        <v>554</v>
      </c>
      <c r="DM7" s="758"/>
      <c r="DN7" s="758"/>
      <c r="DO7" s="758"/>
      <c r="DP7" s="759"/>
      <c r="DQ7" s="757" t="s">
        <v>554</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6</v>
      </c>
      <c r="R8" s="745"/>
      <c r="S8" s="745"/>
      <c r="T8" s="745"/>
      <c r="U8" s="745"/>
      <c r="V8" s="745">
        <v>34</v>
      </c>
      <c r="W8" s="745"/>
      <c r="X8" s="745"/>
      <c r="Y8" s="745"/>
      <c r="Z8" s="745"/>
      <c r="AA8" s="745">
        <v>-28</v>
      </c>
      <c r="AB8" s="745"/>
      <c r="AC8" s="745"/>
      <c r="AD8" s="745"/>
      <c r="AE8" s="746"/>
      <c r="AF8" s="747">
        <v>-28</v>
      </c>
      <c r="AG8" s="748"/>
      <c r="AH8" s="748"/>
      <c r="AI8" s="748"/>
      <c r="AJ8" s="749"/>
      <c r="AK8" s="750" t="s">
        <v>555</v>
      </c>
      <c r="AL8" s="751"/>
      <c r="AM8" s="751"/>
      <c r="AN8" s="751"/>
      <c r="AO8" s="751"/>
      <c r="AP8" s="751">
        <v>38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3525</v>
      </c>
      <c r="R23" s="780"/>
      <c r="S23" s="780"/>
      <c r="T23" s="780"/>
      <c r="U23" s="780"/>
      <c r="V23" s="780">
        <v>3366</v>
      </c>
      <c r="W23" s="780"/>
      <c r="X23" s="780"/>
      <c r="Y23" s="780"/>
      <c r="Z23" s="780"/>
      <c r="AA23" s="780">
        <v>159</v>
      </c>
      <c r="AB23" s="780"/>
      <c r="AC23" s="780"/>
      <c r="AD23" s="780"/>
      <c r="AE23" s="781"/>
      <c r="AF23" s="782">
        <v>150</v>
      </c>
      <c r="AG23" s="780"/>
      <c r="AH23" s="780"/>
      <c r="AI23" s="780"/>
      <c r="AJ23" s="783"/>
      <c r="AK23" s="784"/>
      <c r="AL23" s="785"/>
      <c r="AM23" s="785"/>
      <c r="AN23" s="785"/>
      <c r="AO23" s="785"/>
      <c r="AP23" s="780">
        <v>3319</v>
      </c>
      <c r="AQ23" s="780"/>
      <c r="AR23" s="780"/>
      <c r="AS23" s="780"/>
      <c r="AT23" s="780"/>
      <c r="AU23" s="786"/>
      <c r="AV23" s="786"/>
      <c r="AW23" s="786"/>
      <c r="AX23" s="786"/>
      <c r="AY23" s="787"/>
      <c r="AZ23" s="795" t="s">
        <v>220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646</v>
      </c>
      <c r="R28" s="809"/>
      <c r="S28" s="809"/>
      <c r="T28" s="809"/>
      <c r="U28" s="809"/>
      <c r="V28" s="809">
        <v>633</v>
      </c>
      <c r="W28" s="809"/>
      <c r="X28" s="809"/>
      <c r="Y28" s="809"/>
      <c r="Z28" s="809"/>
      <c r="AA28" s="809">
        <v>12</v>
      </c>
      <c r="AB28" s="809"/>
      <c r="AC28" s="809"/>
      <c r="AD28" s="809"/>
      <c r="AE28" s="810"/>
      <c r="AF28" s="811">
        <v>12</v>
      </c>
      <c r="AG28" s="809"/>
      <c r="AH28" s="809"/>
      <c r="AI28" s="809"/>
      <c r="AJ28" s="812"/>
      <c r="AK28" s="813">
        <v>61</v>
      </c>
      <c r="AL28" s="804"/>
      <c r="AM28" s="804"/>
      <c r="AN28" s="804"/>
      <c r="AO28" s="804"/>
      <c r="AP28" s="804" t="s">
        <v>555</v>
      </c>
      <c r="AQ28" s="804"/>
      <c r="AR28" s="804"/>
      <c r="AS28" s="804"/>
      <c r="AT28" s="804"/>
      <c r="AU28" s="804" t="s">
        <v>555</v>
      </c>
      <c r="AV28" s="804"/>
      <c r="AW28" s="804"/>
      <c r="AX28" s="804"/>
      <c r="AY28" s="804"/>
      <c r="AZ28" s="805" t="s">
        <v>554</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276</v>
      </c>
      <c r="R29" s="745"/>
      <c r="S29" s="745"/>
      <c r="T29" s="745"/>
      <c r="U29" s="745"/>
      <c r="V29" s="745">
        <v>258</v>
      </c>
      <c r="W29" s="745"/>
      <c r="X29" s="745"/>
      <c r="Y29" s="745"/>
      <c r="Z29" s="745"/>
      <c r="AA29" s="745">
        <v>18</v>
      </c>
      <c r="AB29" s="745"/>
      <c r="AC29" s="745"/>
      <c r="AD29" s="745"/>
      <c r="AE29" s="746"/>
      <c r="AF29" s="747">
        <v>18</v>
      </c>
      <c r="AG29" s="748"/>
      <c r="AH29" s="748"/>
      <c r="AI29" s="748"/>
      <c r="AJ29" s="749"/>
      <c r="AK29" s="816">
        <v>61</v>
      </c>
      <c r="AL29" s="817"/>
      <c r="AM29" s="817"/>
      <c r="AN29" s="817"/>
      <c r="AO29" s="817"/>
      <c r="AP29" s="817">
        <v>289</v>
      </c>
      <c r="AQ29" s="817"/>
      <c r="AR29" s="817"/>
      <c r="AS29" s="817"/>
      <c r="AT29" s="817"/>
      <c r="AU29" s="817">
        <v>62</v>
      </c>
      <c r="AV29" s="817"/>
      <c r="AW29" s="817"/>
      <c r="AX29" s="817"/>
      <c r="AY29" s="817"/>
      <c r="AZ29" s="818" t="s">
        <v>555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670</v>
      </c>
      <c r="R30" s="745"/>
      <c r="S30" s="745"/>
      <c r="T30" s="745"/>
      <c r="U30" s="745"/>
      <c r="V30" s="745">
        <v>648</v>
      </c>
      <c r="W30" s="745"/>
      <c r="X30" s="745"/>
      <c r="Y30" s="745"/>
      <c r="Z30" s="745"/>
      <c r="AA30" s="745">
        <v>22</v>
      </c>
      <c r="AB30" s="745"/>
      <c r="AC30" s="745"/>
      <c r="AD30" s="745"/>
      <c r="AE30" s="746"/>
      <c r="AF30" s="747">
        <v>22</v>
      </c>
      <c r="AG30" s="748"/>
      <c r="AH30" s="748"/>
      <c r="AI30" s="748"/>
      <c r="AJ30" s="749"/>
      <c r="AK30" s="816">
        <v>101</v>
      </c>
      <c r="AL30" s="817"/>
      <c r="AM30" s="817"/>
      <c r="AN30" s="817"/>
      <c r="AO30" s="817"/>
      <c r="AP30" s="817" t="s">
        <v>554</v>
      </c>
      <c r="AQ30" s="817"/>
      <c r="AR30" s="817"/>
      <c r="AS30" s="817"/>
      <c r="AT30" s="817"/>
      <c r="AU30" s="817" t="s">
        <v>554</v>
      </c>
      <c r="AV30" s="817"/>
      <c r="AW30" s="817"/>
      <c r="AX30" s="817"/>
      <c r="AY30" s="817"/>
      <c r="AZ30" s="818" t="s">
        <v>555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60</v>
      </c>
      <c r="R31" s="745"/>
      <c r="S31" s="745"/>
      <c r="T31" s="745"/>
      <c r="U31" s="745"/>
      <c r="V31" s="745">
        <v>58</v>
      </c>
      <c r="W31" s="745"/>
      <c r="X31" s="745"/>
      <c r="Y31" s="745"/>
      <c r="Z31" s="745"/>
      <c r="AA31" s="745">
        <v>1</v>
      </c>
      <c r="AB31" s="745"/>
      <c r="AC31" s="745"/>
      <c r="AD31" s="745"/>
      <c r="AE31" s="746"/>
      <c r="AF31" s="747">
        <v>1</v>
      </c>
      <c r="AG31" s="748"/>
      <c r="AH31" s="748"/>
      <c r="AI31" s="748"/>
      <c r="AJ31" s="749"/>
      <c r="AK31" s="816">
        <v>26</v>
      </c>
      <c r="AL31" s="817"/>
      <c r="AM31" s="817"/>
      <c r="AN31" s="817"/>
      <c r="AO31" s="817"/>
      <c r="AP31" s="817" t="s">
        <v>554</v>
      </c>
      <c r="AQ31" s="817"/>
      <c r="AR31" s="817"/>
      <c r="AS31" s="817"/>
      <c r="AT31" s="817"/>
      <c r="AU31" s="817" t="s">
        <v>554</v>
      </c>
      <c r="AV31" s="817"/>
      <c r="AW31" s="817"/>
      <c r="AX31" s="817"/>
      <c r="AY31" s="817"/>
      <c r="AZ31" s="818" t="s">
        <v>555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384</v>
      </c>
      <c r="C32" s="742"/>
      <c r="D32" s="742"/>
      <c r="E32" s="742"/>
      <c r="F32" s="742"/>
      <c r="G32" s="742"/>
      <c r="H32" s="742"/>
      <c r="I32" s="742"/>
      <c r="J32" s="742"/>
      <c r="K32" s="742"/>
      <c r="L32" s="742"/>
      <c r="M32" s="742"/>
      <c r="N32" s="742"/>
      <c r="O32" s="742"/>
      <c r="P32" s="743"/>
      <c r="Q32" s="744">
        <v>95</v>
      </c>
      <c r="R32" s="745"/>
      <c r="S32" s="745"/>
      <c r="T32" s="745"/>
      <c r="U32" s="745"/>
      <c r="V32" s="745">
        <v>85</v>
      </c>
      <c r="W32" s="745"/>
      <c r="X32" s="745"/>
      <c r="Y32" s="745"/>
      <c r="Z32" s="745"/>
      <c r="AA32" s="745">
        <v>10</v>
      </c>
      <c r="AB32" s="745"/>
      <c r="AC32" s="745"/>
      <c r="AD32" s="745"/>
      <c r="AE32" s="746"/>
      <c r="AF32" s="747">
        <v>10</v>
      </c>
      <c r="AG32" s="748"/>
      <c r="AH32" s="748"/>
      <c r="AI32" s="748"/>
      <c r="AJ32" s="749"/>
      <c r="AK32" s="816" t="s">
        <v>554</v>
      </c>
      <c r="AL32" s="817"/>
      <c r="AM32" s="817"/>
      <c r="AN32" s="817"/>
      <c r="AO32" s="817"/>
      <c r="AP32" s="817">
        <v>491</v>
      </c>
      <c r="AQ32" s="817"/>
      <c r="AR32" s="817"/>
      <c r="AS32" s="817"/>
      <c r="AT32" s="817"/>
      <c r="AU32" s="817" t="s">
        <v>554</v>
      </c>
      <c r="AV32" s="817"/>
      <c r="AW32" s="817"/>
      <c r="AX32" s="817"/>
      <c r="AY32" s="817"/>
      <c r="AZ32" s="818" t="s">
        <v>555</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63</v>
      </c>
      <c r="AG63" s="828"/>
      <c r="AH63" s="828"/>
      <c r="AI63" s="828"/>
      <c r="AJ63" s="829"/>
      <c r="AK63" s="830"/>
      <c r="AL63" s="825"/>
      <c r="AM63" s="825"/>
      <c r="AN63" s="825"/>
      <c r="AO63" s="825"/>
      <c r="AP63" s="828">
        <v>780</v>
      </c>
      <c r="AQ63" s="828"/>
      <c r="AR63" s="828"/>
      <c r="AS63" s="828"/>
      <c r="AT63" s="828"/>
      <c r="AU63" s="828">
        <v>62</v>
      </c>
      <c r="AV63" s="828"/>
      <c r="AW63" s="828"/>
      <c r="AX63" s="828"/>
      <c r="AY63" s="828"/>
      <c r="AZ63" s="832"/>
      <c r="BA63" s="832"/>
      <c r="BB63" s="832"/>
      <c r="BC63" s="832"/>
      <c r="BD63" s="832"/>
      <c r="BE63" s="833" t="s">
        <v>555</v>
      </c>
      <c r="BF63" s="833"/>
      <c r="BG63" s="833"/>
      <c r="BH63" s="833"/>
      <c r="BI63" s="834"/>
      <c r="BJ63" s="835" t="s">
        <v>388</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390</v>
      </c>
      <c r="B66" s="727"/>
      <c r="C66" s="727"/>
      <c r="D66" s="727"/>
      <c r="E66" s="727"/>
      <c r="F66" s="727"/>
      <c r="G66" s="727"/>
      <c r="H66" s="727"/>
      <c r="I66" s="727"/>
      <c r="J66" s="727"/>
      <c r="K66" s="727"/>
      <c r="L66" s="727"/>
      <c r="M66" s="727"/>
      <c r="N66" s="727"/>
      <c r="O66" s="727"/>
      <c r="P66" s="728"/>
      <c r="Q66" s="703" t="s">
        <v>391</v>
      </c>
      <c r="R66" s="704"/>
      <c r="S66" s="704"/>
      <c r="T66" s="704"/>
      <c r="U66" s="705"/>
      <c r="V66" s="703" t="s">
        <v>392</v>
      </c>
      <c r="W66" s="704"/>
      <c r="X66" s="704"/>
      <c r="Y66" s="704"/>
      <c r="Z66" s="705"/>
      <c r="AA66" s="703" t="s">
        <v>393</v>
      </c>
      <c r="AB66" s="704"/>
      <c r="AC66" s="704"/>
      <c r="AD66" s="704"/>
      <c r="AE66" s="705"/>
      <c r="AF66" s="838" t="s">
        <v>394</v>
      </c>
      <c r="AG66" s="799"/>
      <c r="AH66" s="799"/>
      <c r="AI66" s="799"/>
      <c r="AJ66" s="839"/>
      <c r="AK66" s="703" t="s">
        <v>395</v>
      </c>
      <c r="AL66" s="727"/>
      <c r="AM66" s="727"/>
      <c r="AN66" s="727"/>
      <c r="AO66" s="728"/>
      <c r="AP66" s="703" t="s">
        <v>396</v>
      </c>
      <c r="AQ66" s="704"/>
      <c r="AR66" s="704"/>
      <c r="AS66" s="704"/>
      <c r="AT66" s="705"/>
      <c r="AU66" s="703" t="s">
        <v>397</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542</v>
      </c>
      <c r="C68" s="856"/>
      <c r="D68" s="856"/>
      <c r="E68" s="856"/>
      <c r="F68" s="856"/>
      <c r="G68" s="856"/>
      <c r="H68" s="856"/>
      <c r="I68" s="856"/>
      <c r="J68" s="856"/>
      <c r="K68" s="856"/>
      <c r="L68" s="856"/>
      <c r="M68" s="856"/>
      <c r="N68" s="856"/>
      <c r="O68" s="856"/>
      <c r="P68" s="857"/>
      <c r="Q68" s="858">
        <v>10384</v>
      </c>
      <c r="R68" s="852"/>
      <c r="S68" s="852"/>
      <c r="T68" s="852"/>
      <c r="U68" s="852"/>
      <c r="V68" s="852">
        <v>9930</v>
      </c>
      <c r="W68" s="852"/>
      <c r="X68" s="852"/>
      <c r="Y68" s="852"/>
      <c r="Z68" s="852"/>
      <c r="AA68" s="852">
        <v>453</v>
      </c>
      <c r="AB68" s="852"/>
      <c r="AC68" s="852"/>
      <c r="AD68" s="852"/>
      <c r="AE68" s="852"/>
      <c r="AF68" s="852">
        <v>453</v>
      </c>
      <c r="AG68" s="852"/>
      <c r="AH68" s="852"/>
      <c r="AI68" s="852"/>
      <c r="AJ68" s="852"/>
      <c r="AK68" s="852">
        <v>3600</v>
      </c>
      <c r="AL68" s="852"/>
      <c r="AM68" s="852"/>
      <c r="AN68" s="852"/>
      <c r="AO68" s="852"/>
      <c r="AP68" s="852" t="s">
        <v>554</v>
      </c>
      <c r="AQ68" s="852"/>
      <c r="AR68" s="852"/>
      <c r="AS68" s="852"/>
      <c r="AT68" s="852"/>
      <c r="AU68" s="852" t="s">
        <v>555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543</v>
      </c>
      <c r="C69" s="860"/>
      <c r="D69" s="860"/>
      <c r="E69" s="860"/>
      <c r="F69" s="860"/>
      <c r="G69" s="860"/>
      <c r="H69" s="860"/>
      <c r="I69" s="860"/>
      <c r="J69" s="860"/>
      <c r="K69" s="860"/>
      <c r="L69" s="860"/>
      <c r="M69" s="860"/>
      <c r="N69" s="860"/>
      <c r="O69" s="860"/>
      <c r="P69" s="861"/>
      <c r="Q69" s="862">
        <v>534</v>
      </c>
      <c r="R69" s="817"/>
      <c r="S69" s="817"/>
      <c r="T69" s="817"/>
      <c r="U69" s="817"/>
      <c r="V69" s="817">
        <v>532</v>
      </c>
      <c r="W69" s="817"/>
      <c r="X69" s="817"/>
      <c r="Y69" s="817"/>
      <c r="Z69" s="817"/>
      <c r="AA69" s="817">
        <v>2</v>
      </c>
      <c r="AB69" s="817"/>
      <c r="AC69" s="817"/>
      <c r="AD69" s="817"/>
      <c r="AE69" s="817"/>
      <c r="AF69" s="817">
        <v>2</v>
      </c>
      <c r="AG69" s="817"/>
      <c r="AH69" s="817"/>
      <c r="AI69" s="817"/>
      <c r="AJ69" s="817"/>
      <c r="AK69" s="817" t="s">
        <v>554</v>
      </c>
      <c r="AL69" s="817"/>
      <c r="AM69" s="817"/>
      <c r="AN69" s="817"/>
      <c r="AO69" s="817"/>
      <c r="AP69" s="817" t="s">
        <v>554</v>
      </c>
      <c r="AQ69" s="817"/>
      <c r="AR69" s="817"/>
      <c r="AS69" s="817"/>
      <c r="AT69" s="817"/>
      <c r="AU69" s="817" t="s">
        <v>555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544</v>
      </c>
      <c r="C70" s="860"/>
      <c r="D70" s="860"/>
      <c r="E70" s="860"/>
      <c r="F70" s="860"/>
      <c r="G70" s="860"/>
      <c r="H70" s="860"/>
      <c r="I70" s="860"/>
      <c r="J70" s="860"/>
      <c r="K70" s="860"/>
      <c r="L70" s="860"/>
      <c r="M70" s="860"/>
      <c r="N70" s="860"/>
      <c r="O70" s="860"/>
      <c r="P70" s="861"/>
      <c r="Q70" s="862">
        <v>55</v>
      </c>
      <c r="R70" s="817"/>
      <c r="S70" s="817"/>
      <c r="T70" s="817"/>
      <c r="U70" s="817"/>
      <c r="V70" s="817">
        <v>51</v>
      </c>
      <c r="W70" s="817"/>
      <c r="X70" s="817"/>
      <c r="Y70" s="817"/>
      <c r="Z70" s="817"/>
      <c r="AA70" s="817">
        <v>4</v>
      </c>
      <c r="AB70" s="817"/>
      <c r="AC70" s="817"/>
      <c r="AD70" s="817"/>
      <c r="AE70" s="817"/>
      <c r="AF70" s="817">
        <v>4</v>
      </c>
      <c r="AG70" s="817"/>
      <c r="AH70" s="817"/>
      <c r="AI70" s="817"/>
      <c r="AJ70" s="817"/>
      <c r="AK70" s="817" t="s">
        <v>555</v>
      </c>
      <c r="AL70" s="817"/>
      <c r="AM70" s="817"/>
      <c r="AN70" s="817"/>
      <c r="AO70" s="817"/>
      <c r="AP70" s="817" t="s">
        <v>555</v>
      </c>
      <c r="AQ70" s="817"/>
      <c r="AR70" s="817"/>
      <c r="AS70" s="817"/>
      <c r="AT70" s="817"/>
      <c r="AU70" s="817" t="s">
        <v>555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545</v>
      </c>
      <c r="C71" s="860"/>
      <c r="D71" s="860"/>
      <c r="E71" s="860"/>
      <c r="F71" s="860"/>
      <c r="G71" s="860"/>
      <c r="H71" s="860"/>
      <c r="I71" s="860"/>
      <c r="J71" s="860"/>
      <c r="K71" s="860"/>
      <c r="L71" s="860"/>
      <c r="M71" s="860"/>
      <c r="N71" s="860"/>
      <c r="O71" s="860"/>
      <c r="P71" s="861"/>
      <c r="Q71" s="862">
        <v>18</v>
      </c>
      <c r="R71" s="817"/>
      <c r="S71" s="817"/>
      <c r="T71" s="817"/>
      <c r="U71" s="817"/>
      <c r="V71" s="817">
        <v>15</v>
      </c>
      <c r="W71" s="817"/>
      <c r="X71" s="817"/>
      <c r="Y71" s="817"/>
      <c r="Z71" s="817"/>
      <c r="AA71" s="817">
        <v>3</v>
      </c>
      <c r="AB71" s="817"/>
      <c r="AC71" s="817"/>
      <c r="AD71" s="817"/>
      <c r="AE71" s="817"/>
      <c r="AF71" s="817">
        <v>3</v>
      </c>
      <c r="AG71" s="817"/>
      <c r="AH71" s="817"/>
      <c r="AI71" s="817"/>
      <c r="AJ71" s="817"/>
      <c r="AK71" s="817" t="s">
        <v>555</v>
      </c>
      <c r="AL71" s="817"/>
      <c r="AM71" s="817"/>
      <c r="AN71" s="817"/>
      <c r="AO71" s="817"/>
      <c r="AP71" s="817" t="s">
        <v>555</v>
      </c>
      <c r="AQ71" s="817"/>
      <c r="AR71" s="817"/>
      <c r="AS71" s="817"/>
      <c r="AT71" s="817"/>
      <c r="AU71" s="817" t="s">
        <v>555</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546</v>
      </c>
      <c r="C72" s="860"/>
      <c r="D72" s="860"/>
      <c r="E72" s="860"/>
      <c r="F72" s="860"/>
      <c r="G72" s="860"/>
      <c r="H72" s="860"/>
      <c r="I72" s="860"/>
      <c r="J72" s="860"/>
      <c r="K72" s="860"/>
      <c r="L72" s="860"/>
      <c r="M72" s="860"/>
      <c r="N72" s="860"/>
      <c r="O72" s="860"/>
      <c r="P72" s="861"/>
      <c r="Q72" s="862">
        <v>3</v>
      </c>
      <c r="R72" s="817"/>
      <c r="S72" s="817"/>
      <c r="T72" s="817"/>
      <c r="U72" s="817"/>
      <c r="V72" s="817">
        <v>0</v>
      </c>
      <c r="W72" s="817"/>
      <c r="X72" s="817"/>
      <c r="Y72" s="817"/>
      <c r="Z72" s="817"/>
      <c r="AA72" s="817">
        <v>3</v>
      </c>
      <c r="AB72" s="817"/>
      <c r="AC72" s="817"/>
      <c r="AD72" s="817"/>
      <c r="AE72" s="817"/>
      <c r="AF72" s="817">
        <v>3</v>
      </c>
      <c r="AG72" s="817"/>
      <c r="AH72" s="817"/>
      <c r="AI72" s="817"/>
      <c r="AJ72" s="817"/>
      <c r="AK72" s="817" t="s">
        <v>555</v>
      </c>
      <c r="AL72" s="817"/>
      <c r="AM72" s="817"/>
      <c r="AN72" s="817"/>
      <c r="AO72" s="817"/>
      <c r="AP72" s="817" t="s">
        <v>555</v>
      </c>
      <c r="AQ72" s="817"/>
      <c r="AR72" s="817"/>
      <c r="AS72" s="817"/>
      <c r="AT72" s="817"/>
      <c r="AU72" s="817" t="s">
        <v>555</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547</v>
      </c>
      <c r="C73" s="860"/>
      <c r="D73" s="860"/>
      <c r="E73" s="860"/>
      <c r="F73" s="860"/>
      <c r="G73" s="860"/>
      <c r="H73" s="860"/>
      <c r="I73" s="860"/>
      <c r="J73" s="860"/>
      <c r="K73" s="860"/>
      <c r="L73" s="860"/>
      <c r="M73" s="860"/>
      <c r="N73" s="860"/>
      <c r="O73" s="860"/>
      <c r="P73" s="861"/>
      <c r="Q73" s="862">
        <v>47</v>
      </c>
      <c r="R73" s="817"/>
      <c r="S73" s="817"/>
      <c r="T73" s="817"/>
      <c r="U73" s="817"/>
      <c r="V73" s="817">
        <v>47</v>
      </c>
      <c r="W73" s="817"/>
      <c r="X73" s="817"/>
      <c r="Y73" s="817"/>
      <c r="Z73" s="817"/>
      <c r="AA73" s="817">
        <v>0</v>
      </c>
      <c r="AB73" s="817"/>
      <c r="AC73" s="817"/>
      <c r="AD73" s="817"/>
      <c r="AE73" s="817"/>
      <c r="AF73" s="817">
        <v>0</v>
      </c>
      <c r="AG73" s="817"/>
      <c r="AH73" s="817"/>
      <c r="AI73" s="817"/>
      <c r="AJ73" s="817"/>
      <c r="AK73" s="817" t="s">
        <v>555</v>
      </c>
      <c r="AL73" s="817"/>
      <c r="AM73" s="817"/>
      <c r="AN73" s="817"/>
      <c r="AO73" s="817"/>
      <c r="AP73" s="817" t="s">
        <v>555</v>
      </c>
      <c r="AQ73" s="817"/>
      <c r="AR73" s="817"/>
      <c r="AS73" s="817"/>
      <c r="AT73" s="817"/>
      <c r="AU73" s="817" t="s">
        <v>555</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548</v>
      </c>
      <c r="C74" s="860"/>
      <c r="D74" s="860"/>
      <c r="E74" s="860"/>
      <c r="F74" s="860"/>
      <c r="G74" s="860"/>
      <c r="H74" s="860"/>
      <c r="I74" s="860"/>
      <c r="J74" s="860"/>
      <c r="K74" s="860"/>
      <c r="L74" s="860"/>
      <c r="M74" s="860"/>
      <c r="N74" s="860"/>
      <c r="O74" s="860"/>
      <c r="P74" s="861"/>
      <c r="Q74" s="862">
        <v>198</v>
      </c>
      <c r="R74" s="817"/>
      <c r="S74" s="817"/>
      <c r="T74" s="817"/>
      <c r="U74" s="817"/>
      <c r="V74" s="817">
        <v>90</v>
      </c>
      <c r="W74" s="817"/>
      <c r="X74" s="817"/>
      <c r="Y74" s="817"/>
      <c r="Z74" s="817"/>
      <c r="AA74" s="817">
        <v>109</v>
      </c>
      <c r="AB74" s="817"/>
      <c r="AC74" s="817"/>
      <c r="AD74" s="817"/>
      <c r="AE74" s="817"/>
      <c r="AF74" s="817">
        <v>109</v>
      </c>
      <c r="AG74" s="817"/>
      <c r="AH74" s="817"/>
      <c r="AI74" s="817"/>
      <c r="AJ74" s="817"/>
      <c r="AK74" s="817" t="s">
        <v>555</v>
      </c>
      <c r="AL74" s="817"/>
      <c r="AM74" s="817"/>
      <c r="AN74" s="817"/>
      <c r="AO74" s="817"/>
      <c r="AP74" s="817" t="s">
        <v>555</v>
      </c>
      <c r="AQ74" s="817"/>
      <c r="AR74" s="817"/>
      <c r="AS74" s="817"/>
      <c r="AT74" s="817"/>
      <c r="AU74" s="817" t="s">
        <v>555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549</v>
      </c>
      <c r="C75" s="860"/>
      <c r="D75" s="860"/>
      <c r="E75" s="860"/>
      <c r="F75" s="860"/>
      <c r="G75" s="860"/>
      <c r="H75" s="860"/>
      <c r="I75" s="860"/>
      <c r="J75" s="860"/>
      <c r="K75" s="860"/>
      <c r="L75" s="860"/>
      <c r="M75" s="860"/>
      <c r="N75" s="860"/>
      <c r="O75" s="860"/>
      <c r="P75" s="861"/>
      <c r="Q75" s="865">
        <v>191</v>
      </c>
      <c r="R75" s="866"/>
      <c r="S75" s="866"/>
      <c r="T75" s="866"/>
      <c r="U75" s="816"/>
      <c r="V75" s="867">
        <v>182</v>
      </c>
      <c r="W75" s="866"/>
      <c r="X75" s="866"/>
      <c r="Y75" s="866"/>
      <c r="Z75" s="816"/>
      <c r="AA75" s="867">
        <v>9</v>
      </c>
      <c r="AB75" s="866"/>
      <c r="AC75" s="866"/>
      <c r="AD75" s="866"/>
      <c r="AE75" s="816"/>
      <c r="AF75" s="867">
        <v>9</v>
      </c>
      <c r="AG75" s="866"/>
      <c r="AH75" s="866"/>
      <c r="AI75" s="866"/>
      <c r="AJ75" s="816"/>
      <c r="AK75" s="867" t="s">
        <v>555</v>
      </c>
      <c r="AL75" s="866"/>
      <c r="AM75" s="866"/>
      <c r="AN75" s="866"/>
      <c r="AO75" s="816"/>
      <c r="AP75" s="867" t="s">
        <v>555</v>
      </c>
      <c r="AQ75" s="866"/>
      <c r="AR75" s="866"/>
      <c r="AS75" s="866"/>
      <c r="AT75" s="816"/>
      <c r="AU75" s="867" t="s">
        <v>555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550</v>
      </c>
      <c r="C76" s="860"/>
      <c r="D76" s="860"/>
      <c r="E76" s="860"/>
      <c r="F76" s="860"/>
      <c r="G76" s="860"/>
      <c r="H76" s="860"/>
      <c r="I76" s="860"/>
      <c r="J76" s="860"/>
      <c r="K76" s="860"/>
      <c r="L76" s="860"/>
      <c r="M76" s="860"/>
      <c r="N76" s="860"/>
      <c r="O76" s="860"/>
      <c r="P76" s="861"/>
      <c r="Q76" s="865">
        <v>193752</v>
      </c>
      <c r="R76" s="866"/>
      <c r="S76" s="866"/>
      <c r="T76" s="866"/>
      <c r="U76" s="816"/>
      <c r="V76" s="867">
        <v>186919</v>
      </c>
      <c r="W76" s="866"/>
      <c r="X76" s="866"/>
      <c r="Y76" s="866"/>
      <c r="Z76" s="816"/>
      <c r="AA76" s="867">
        <v>6833</v>
      </c>
      <c r="AB76" s="866"/>
      <c r="AC76" s="866"/>
      <c r="AD76" s="866"/>
      <c r="AE76" s="816"/>
      <c r="AF76" s="867">
        <v>6833</v>
      </c>
      <c r="AG76" s="866"/>
      <c r="AH76" s="866"/>
      <c r="AI76" s="866"/>
      <c r="AJ76" s="816"/>
      <c r="AK76" s="867">
        <v>1270</v>
      </c>
      <c r="AL76" s="866"/>
      <c r="AM76" s="866"/>
      <c r="AN76" s="866"/>
      <c r="AO76" s="816"/>
      <c r="AP76" s="867" t="s">
        <v>555</v>
      </c>
      <c r="AQ76" s="866"/>
      <c r="AR76" s="866"/>
      <c r="AS76" s="866"/>
      <c r="AT76" s="816"/>
      <c r="AU76" s="867" t="s">
        <v>555</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551</v>
      </c>
      <c r="C77" s="860"/>
      <c r="D77" s="860"/>
      <c r="E77" s="860"/>
      <c r="F77" s="860"/>
      <c r="G77" s="860"/>
      <c r="H77" s="860"/>
      <c r="I77" s="860"/>
      <c r="J77" s="860"/>
      <c r="K77" s="860"/>
      <c r="L77" s="860"/>
      <c r="M77" s="860"/>
      <c r="N77" s="860"/>
      <c r="O77" s="860"/>
      <c r="P77" s="861"/>
      <c r="Q77" s="865">
        <v>4102</v>
      </c>
      <c r="R77" s="866"/>
      <c r="S77" s="866"/>
      <c r="T77" s="866"/>
      <c r="U77" s="816"/>
      <c r="V77" s="867">
        <v>3445</v>
      </c>
      <c r="W77" s="866"/>
      <c r="X77" s="866"/>
      <c r="Y77" s="866"/>
      <c r="Z77" s="816"/>
      <c r="AA77" s="867">
        <v>657</v>
      </c>
      <c r="AB77" s="866"/>
      <c r="AC77" s="866"/>
      <c r="AD77" s="866"/>
      <c r="AE77" s="816"/>
      <c r="AF77" s="867">
        <v>400</v>
      </c>
      <c r="AG77" s="866"/>
      <c r="AH77" s="866"/>
      <c r="AI77" s="866"/>
      <c r="AJ77" s="816"/>
      <c r="AK77" s="867" t="s">
        <v>554</v>
      </c>
      <c r="AL77" s="866"/>
      <c r="AM77" s="866"/>
      <c r="AN77" s="866"/>
      <c r="AO77" s="816"/>
      <c r="AP77" s="867">
        <v>888</v>
      </c>
      <c r="AQ77" s="866"/>
      <c r="AR77" s="866"/>
      <c r="AS77" s="866"/>
      <c r="AT77" s="816"/>
      <c r="AU77" s="867">
        <v>18</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552</v>
      </c>
      <c r="C78" s="860"/>
      <c r="D78" s="860"/>
      <c r="E78" s="860"/>
      <c r="F78" s="860"/>
      <c r="G78" s="860"/>
      <c r="H78" s="860"/>
      <c r="I78" s="860"/>
      <c r="J78" s="860"/>
      <c r="K78" s="860"/>
      <c r="L78" s="860"/>
      <c r="M78" s="860"/>
      <c r="N78" s="860"/>
      <c r="O78" s="860"/>
      <c r="P78" s="861"/>
      <c r="Q78" s="862">
        <v>3167</v>
      </c>
      <c r="R78" s="817"/>
      <c r="S78" s="817"/>
      <c r="T78" s="817"/>
      <c r="U78" s="817"/>
      <c r="V78" s="817">
        <v>2974</v>
      </c>
      <c r="W78" s="817"/>
      <c r="X78" s="817"/>
      <c r="Y78" s="817"/>
      <c r="Z78" s="817"/>
      <c r="AA78" s="817">
        <v>193</v>
      </c>
      <c r="AB78" s="817"/>
      <c r="AC78" s="817"/>
      <c r="AD78" s="817"/>
      <c r="AE78" s="817"/>
      <c r="AF78" s="817">
        <v>185</v>
      </c>
      <c r="AG78" s="817"/>
      <c r="AH78" s="817"/>
      <c r="AI78" s="817"/>
      <c r="AJ78" s="817"/>
      <c r="AK78" s="817" t="s">
        <v>554</v>
      </c>
      <c r="AL78" s="817"/>
      <c r="AM78" s="817"/>
      <c r="AN78" s="817"/>
      <c r="AO78" s="817"/>
      <c r="AP78" s="817">
        <v>857</v>
      </c>
      <c r="AQ78" s="817"/>
      <c r="AR78" s="817"/>
      <c r="AS78" s="817"/>
      <c r="AT78" s="817"/>
      <c r="AU78" s="817">
        <v>6</v>
      </c>
      <c r="AV78" s="817"/>
      <c r="AW78" s="817"/>
      <c r="AX78" s="817"/>
      <c r="AY78" s="817"/>
      <c r="AZ78" s="863" t="s">
        <v>553</v>
      </c>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398</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8001</v>
      </c>
      <c r="AG88" s="828"/>
      <c r="AH88" s="828"/>
      <c r="AI88" s="828"/>
      <c r="AJ88" s="828"/>
      <c r="AK88" s="825"/>
      <c r="AL88" s="825"/>
      <c r="AM88" s="825"/>
      <c r="AN88" s="825"/>
      <c r="AO88" s="825"/>
      <c r="AP88" s="828">
        <v>1745</v>
      </c>
      <c r="AQ88" s="828"/>
      <c r="AR88" s="828"/>
      <c r="AS88" s="828"/>
      <c r="AT88" s="828"/>
      <c r="AU88" s="828">
        <v>24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399</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44</v>
      </c>
      <c r="CS102" s="836"/>
      <c r="CT102" s="836"/>
      <c r="CU102" s="836"/>
      <c r="CV102" s="879"/>
      <c r="CW102" s="878" t="s">
        <v>554</v>
      </c>
      <c r="CX102" s="836"/>
      <c r="CY102" s="836"/>
      <c r="CZ102" s="836"/>
      <c r="DA102" s="879"/>
      <c r="DB102" s="878" t="s">
        <v>554</v>
      </c>
      <c r="DC102" s="836"/>
      <c r="DD102" s="836"/>
      <c r="DE102" s="836"/>
      <c r="DF102" s="879"/>
      <c r="DG102" s="878" t="s">
        <v>554</v>
      </c>
      <c r="DH102" s="836"/>
      <c r="DI102" s="836"/>
      <c r="DJ102" s="836"/>
      <c r="DK102" s="879"/>
      <c r="DL102" s="878" t="s">
        <v>555</v>
      </c>
      <c r="DM102" s="836"/>
      <c r="DN102" s="836"/>
      <c r="DO102" s="836"/>
      <c r="DP102" s="879"/>
      <c r="DQ102" s="878" t="s">
        <v>555</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400</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401</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404</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405</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406</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407</v>
      </c>
      <c r="AB109" s="881"/>
      <c r="AC109" s="881"/>
      <c r="AD109" s="881"/>
      <c r="AE109" s="882"/>
      <c r="AF109" s="880" t="s">
        <v>286</v>
      </c>
      <c r="AG109" s="881"/>
      <c r="AH109" s="881"/>
      <c r="AI109" s="881"/>
      <c r="AJ109" s="882"/>
      <c r="AK109" s="880" t="s">
        <v>285</v>
      </c>
      <c r="AL109" s="881"/>
      <c r="AM109" s="881"/>
      <c r="AN109" s="881"/>
      <c r="AO109" s="882"/>
      <c r="AP109" s="880" t="s">
        <v>408</v>
      </c>
      <c r="AQ109" s="881"/>
      <c r="AR109" s="881"/>
      <c r="AS109" s="881"/>
      <c r="AT109" s="883"/>
      <c r="AU109" s="902" t="s">
        <v>406</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407</v>
      </c>
      <c r="BR109" s="881"/>
      <c r="BS109" s="881"/>
      <c r="BT109" s="881"/>
      <c r="BU109" s="882"/>
      <c r="BV109" s="880" t="s">
        <v>286</v>
      </c>
      <c r="BW109" s="881"/>
      <c r="BX109" s="881"/>
      <c r="BY109" s="881"/>
      <c r="BZ109" s="882"/>
      <c r="CA109" s="880" t="s">
        <v>285</v>
      </c>
      <c r="CB109" s="881"/>
      <c r="CC109" s="881"/>
      <c r="CD109" s="881"/>
      <c r="CE109" s="882"/>
      <c r="CF109" s="903" t="s">
        <v>408</v>
      </c>
      <c r="CG109" s="903"/>
      <c r="CH109" s="903"/>
      <c r="CI109" s="903"/>
      <c r="CJ109" s="903"/>
      <c r="CK109" s="880" t="s">
        <v>409</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407</v>
      </c>
      <c r="DH109" s="881"/>
      <c r="DI109" s="881"/>
      <c r="DJ109" s="881"/>
      <c r="DK109" s="882"/>
      <c r="DL109" s="880" t="s">
        <v>286</v>
      </c>
      <c r="DM109" s="881"/>
      <c r="DN109" s="881"/>
      <c r="DO109" s="881"/>
      <c r="DP109" s="882"/>
      <c r="DQ109" s="880" t="s">
        <v>285</v>
      </c>
      <c r="DR109" s="881"/>
      <c r="DS109" s="881"/>
      <c r="DT109" s="881"/>
      <c r="DU109" s="882"/>
      <c r="DV109" s="880" t="s">
        <v>408</v>
      </c>
      <c r="DW109" s="881"/>
      <c r="DX109" s="881"/>
      <c r="DY109" s="881"/>
      <c r="DZ109" s="883"/>
    </row>
    <row r="110" spans="1:131" s="197" customFormat="1" ht="26.25" customHeight="1">
      <c r="A110" s="884" t="s">
        <v>410</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554436</v>
      </c>
      <c r="AB110" s="888"/>
      <c r="AC110" s="888"/>
      <c r="AD110" s="888"/>
      <c r="AE110" s="889"/>
      <c r="AF110" s="890">
        <v>472188</v>
      </c>
      <c r="AG110" s="888"/>
      <c r="AH110" s="888"/>
      <c r="AI110" s="888"/>
      <c r="AJ110" s="889"/>
      <c r="AK110" s="890">
        <v>457393</v>
      </c>
      <c r="AL110" s="888"/>
      <c r="AM110" s="888"/>
      <c r="AN110" s="888"/>
      <c r="AO110" s="889"/>
      <c r="AP110" s="891">
        <v>26.4</v>
      </c>
      <c r="AQ110" s="892"/>
      <c r="AR110" s="892"/>
      <c r="AS110" s="892"/>
      <c r="AT110" s="893"/>
      <c r="AU110" s="894" t="s">
        <v>60</v>
      </c>
      <c r="AV110" s="895"/>
      <c r="AW110" s="895"/>
      <c r="AX110" s="895"/>
      <c r="AY110" s="896"/>
      <c r="AZ110" s="938" t="s">
        <v>411</v>
      </c>
      <c r="BA110" s="885"/>
      <c r="BB110" s="885"/>
      <c r="BC110" s="885"/>
      <c r="BD110" s="885"/>
      <c r="BE110" s="885"/>
      <c r="BF110" s="885"/>
      <c r="BG110" s="885"/>
      <c r="BH110" s="885"/>
      <c r="BI110" s="885"/>
      <c r="BJ110" s="885"/>
      <c r="BK110" s="885"/>
      <c r="BL110" s="885"/>
      <c r="BM110" s="885"/>
      <c r="BN110" s="885"/>
      <c r="BO110" s="885"/>
      <c r="BP110" s="886"/>
      <c r="BQ110" s="924">
        <v>3059423</v>
      </c>
      <c r="BR110" s="925"/>
      <c r="BS110" s="925"/>
      <c r="BT110" s="925"/>
      <c r="BU110" s="925"/>
      <c r="BV110" s="925">
        <v>3163841</v>
      </c>
      <c r="BW110" s="925"/>
      <c r="BX110" s="925"/>
      <c r="BY110" s="925"/>
      <c r="BZ110" s="925"/>
      <c r="CA110" s="925">
        <v>3319249</v>
      </c>
      <c r="CB110" s="925"/>
      <c r="CC110" s="925"/>
      <c r="CD110" s="925"/>
      <c r="CE110" s="925"/>
      <c r="CF110" s="939">
        <v>191.5</v>
      </c>
      <c r="CG110" s="940"/>
      <c r="CH110" s="940"/>
      <c r="CI110" s="940"/>
      <c r="CJ110" s="940"/>
      <c r="CK110" s="941" t="s">
        <v>412</v>
      </c>
      <c r="CL110" s="942"/>
      <c r="CM110" s="921" t="s">
        <v>413</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220</v>
      </c>
      <c r="DH110" s="925"/>
      <c r="DI110" s="925"/>
      <c r="DJ110" s="925"/>
      <c r="DK110" s="925"/>
      <c r="DL110" s="925" t="s">
        <v>220</v>
      </c>
      <c r="DM110" s="925"/>
      <c r="DN110" s="925"/>
      <c r="DO110" s="925"/>
      <c r="DP110" s="925"/>
      <c r="DQ110" s="925" t="s">
        <v>220</v>
      </c>
      <c r="DR110" s="925"/>
      <c r="DS110" s="925"/>
      <c r="DT110" s="925"/>
      <c r="DU110" s="925"/>
      <c r="DV110" s="926" t="s">
        <v>220</v>
      </c>
      <c r="DW110" s="926"/>
      <c r="DX110" s="926"/>
      <c r="DY110" s="926"/>
      <c r="DZ110" s="927"/>
    </row>
    <row r="111" spans="1:131" s="197" customFormat="1" ht="26.25" customHeight="1">
      <c r="A111" s="928" t="s">
        <v>414</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220</v>
      </c>
      <c r="AB111" s="932"/>
      <c r="AC111" s="932"/>
      <c r="AD111" s="932"/>
      <c r="AE111" s="933"/>
      <c r="AF111" s="934" t="s">
        <v>220</v>
      </c>
      <c r="AG111" s="932"/>
      <c r="AH111" s="932"/>
      <c r="AI111" s="932"/>
      <c r="AJ111" s="933"/>
      <c r="AK111" s="934" t="s">
        <v>220</v>
      </c>
      <c r="AL111" s="932"/>
      <c r="AM111" s="932"/>
      <c r="AN111" s="932"/>
      <c r="AO111" s="933"/>
      <c r="AP111" s="935" t="s">
        <v>220</v>
      </c>
      <c r="AQ111" s="936"/>
      <c r="AR111" s="936"/>
      <c r="AS111" s="936"/>
      <c r="AT111" s="937"/>
      <c r="AU111" s="897"/>
      <c r="AV111" s="898"/>
      <c r="AW111" s="898"/>
      <c r="AX111" s="898"/>
      <c r="AY111" s="899"/>
      <c r="AZ111" s="947" t="s">
        <v>415</v>
      </c>
      <c r="BA111" s="948"/>
      <c r="BB111" s="948"/>
      <c r="BC111" s="948"/>
      <c r="BD111" s="948"/>
      <c r="BE111" s="948"/>
      <c r="BF111" s="948"/>
      <c r="BG111" s="948"/>
      <c r="BH111" s="948"/>
      <c r="BI111" s="948"/>
      <c r="BJ111" s="948"/>
      <c r="BK111" s="948"/>
      <c r="BL111" s="948"/>
      <c r="BM111" s="948"/>
      <c r="BN111" s="948"/>
      <c r="BO111" s="948"/>
      <c r="BP111" s="949"/>
      <c r="BQ111" s="917">
        <v>62428</v>
      </c>
      <c r="BR111" s="918"/>
      <c r="BS111" s="918"/>
      <c r="BT111" s="918"/>
      <c r="BU111" s="918"/>
      <c r="BV111" s="918">
        <v>56554</v>
      </c>
      <c r="BW111" s="918"/>
      <c r="BX111" s="918"/>
      <c r="BY111" s="918"/>
      <c r="BZ111" s="918"/>
      <c r="CA111" s="918">
        <v>50682</v>
      </c>
      <c r="CB111" s="918"/>
      <c r="CC111" s="918"/>
      <c r="CD111" s="918"/>
      <c r="CE111" s="918"/>
      <c r="CF111" s="912">
        <v>2.9</v>
      </c>
      <c r="CG111" s="913"/>
      <c r="CH111" s="913"/>
      <c r="CI111" s="913"/>
      <c r="CJ111" s="913"/>
      <c r="CK111" s="943"/>
      <c r="CL111" s="944"/>
      <c r="CM111" s="914" t="s">
        <v>416</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220</v>
      </c>
      <c r="DH111" s="918"/>
      <c r="DI111" s="918"/>
      <c r="DJ111" s="918"/>
      <c r="DK111" s="918"/>
      <c r="DL111" s="918" t="s">
        <v>220</v>
      </c>
      <c r="DM111" s="918"/>
      <c r="DN111" s="918"/>
      <c r="DO111" s="918"/>
      <c r="DP111" s="918"/>
      <c r="DQ111" s="918" t="s">
        <v>220</v>
      </c>
      <c r="DR111" s="918"/>
      <c r="DS111" s="918"/>
      <c r="DT111" s="918"/>
      <c r="DU111" s="918"/>
      <c r="DV111" s="919" t="s">
        <v>220</v>
      </c>
      <c r="DW111" s="919"/>
      <c r="DX111" s="919"/>
      <c r="DY111" s="919"/>
      <c r="DZ111" s="920"/>
    </row>
    <row r="112" spans="1:131" s="197" customFormat="1" ht="26.25" customHeight="1">
      <c r="A112" s="950" t="s">
        <v>417</v>
      </c>
      <c r="B112" s="951"/>
      <c r="C112" s="948" t="s">
        <v>418</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419</v>
      </c>
      <c r="AB112" s="957"/>
      <c r="AC112" s="957"/>
      <c r="AD112" s="957"/>
      <c r="AE112" s="958"/>
      <c r="AF112" s="959" t="s">
        <v>419</v>
      </c>
      <c r="AG112" s="957"/>
      <c r="AH112" s="957"/>
      <c r="AI112" s="957"/>
      <c r="AJ112" s="958"/>
      <c r="AK112" s="959" t="s">
        <v>419</v>
      </c>
      <c r="AL112" s="957"/>
      <c r="AM112" s="957"/>
      <c r="AN112" s="957"/>
      <c r="AO112" s="958"/>
      <c r="AP112" s="960" t="s">
        <v>419</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46740</v>
      </c>
      <c r="BR112" s="918"/>
      <c r="BS112" s="918"/>
      <c r="BT112" s="918"/>
      <c r="BU112" s="918"/>
      <c r="BV112" s="918">
        <v>52762</v>
      </c>
      <c r="BW112" s="918"/>
      <c r="BX112" s="918"/>
      <c r="BY112" s="918"/>
      <c r="BZ112" s="918"/>
      <c r="CA112" s="918">
        <v>61871</v>
      </c>
      <c r="CB112" s="918"/>
      <c r="CC112" s="918"/>
      <c r="CD112" s="918"/>
      <c r="CE112" s="918"/>
      <c r="CF112" s="912">
        <v>3.6</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419</v>
      </c>
      <c r="DH112" s="918"/>
      <c r="DI112" s="918"/>
      <c r="DJ112" s="918"/>
      <c r="DK112" s="918"/>
      <c r="DL112" s="918" t="s">
        <v>419</v>
      </c>
      <c r="DM112" s="918"/>
      <c r="DN112" s="918"/>
      <c r="DO112" s="918"/>
      <c r="DP112" s="918"/>
      <c r="DQ112" s="918" t="s">
        <v>419</v>
      </c>
      <c r="DR112" s="918"/>
      <c r="DS112" s="918"/>
      <c r="DT112" s="918"/>
      <c r="DU112" s="918"/>
      <c r="DV112" s="919" t="s">
        <v>419</v>
      </c>
      <c r="DW112" s="919"/>
      <c r="DX112" s="919"/>
      <c r="DY112" s="919"/>
      <c r="DZ112" s="920"/>
    </row>
    <row r="113" spans="1:130" s="197" customFormat="1" ht="26.25" customHeight="1">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5480</v>
      </c>
      <c r="AB113" s="932"/>
      <c r="AC113" s="932"/>
      <c r="AD113" s="932"/>
      <c r="AE113" s="933"/>
      <c r="AF113" s="934">
        <v>6600</v>
      </c>
      <c r="AG113" s="932"/>
      <c r="AH113" s="932"/>
      <c r="AI113" s="932"/>
      <c r="AJ113" s="933"/>
      <c r="AK113" s="934">
        <v>7697</v>
      </c>
      <c r="AL113" s="932"/>
      <c r="AM113" s="932"/>
      <c r="AN113" s="932"/>
      <c r="AO113" s="933"/>
      <c r="AP113" s="935">
        <v>0.4</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v>42059</v>
      </c>
      <c r="BR113" s="918"/>
      <c r="BS113" s="918"/>
      <c r="BT113" s="918"/>
      <c r="BU113" s="918"/>
      <c r="BV113" s="918">
        <v>24557</v>
      </c>
      <c r="BW113" s="918"/>
      <c r="BX113" s="918"/>
      <c r="BY113" s="918"/>
      <c r="BZ113" s="918"/>
      <c r="CA113" s="918">
        <v>23706</v>
      </c>
      <c r="CB113" s="918"/>
      <c r="CC113" s="918"/>
      <c r="CD113" s="918"/>
      <c r="CE113" s="918"/>
      <c r="CF113" s="912">
        <v>1.4</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62428</v>
      </c>
      <c r="DH113" s="957"/>
      <c r="DI113" s="957"/>
      <c r="DJ113" s="957"/>
      <c r="DK113" s="958"/>
      <c r="DL113" s="959">
        <v>56554</v>
      </c>
      <c r="DM113" s="957"/>
      <c r="DN113" s="957"/>
      <c r="DO113" s="957"/>
      <c r="DP113" s="958"/>
      <c r="DQ113" s="959">
        <v>50682</v>
      </c>
      <c r="DR113" s="957"/>
      <c r="DS113" s="957"/>
      <c r="DT113" s="957"/>
      <c r="DU113" s="958"/>
      <c r="DV113" s="960">
        <v>2.9</v>
      </c>
      <c r="DW113" s="961"/>
      <c r="DX113" s="961"/>
      <c r="DY113" s="961"/>
      <c r="DZ113" s="962"/>
    </row>
    <row r="114" spans="1:130" s="197" customFormat="1" ht="26.25" customHeight="1">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4841</v>
      </c>
      <c r="AB114" s="957"/>
      <c r="AC114" s="957"/>
      <c r="AD114" s="957"/>
      <c r="AE114" s="958"/>
      <c r="AF114" s="959">
        <v>3967</v>
      </c>
      <c r="AG114" s="957"/>
      <c r="AH114" s="957"/>
      <c r="AI114" s="957"/>
      <c r="AJ114" s="958"/>
      <c r="AK114" s="959">
        <v>2816</v>
      </c>
      <c r="AL114" s="957"/>
      <c r="AM114" s="957"/>
      <c r="AN114" s="957"/>
      <c r="AO114" s="958"/>
      <c r="AP114" s="960">
        <v>0.2</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929414</v>
      </c>
      <c r="BR114" s="918"/>
      <c r="BS114" s="918"/>
      <c r="BT114" s="918"/>
      <c r="BU114" s="918"/>
      <c r="BV114" s="918">
        <v>902247</v>
      </c>
      <c r="BW114" s="918"/>
      <c r="BX114" s="918"/>
      <c r="BY114" s="918"/>
      <c r="BZ114" s="918"/>
      <c r="CA114" s="918">
        <v>852597</v>
      </c>
      <c r="CB114" s="918"/>
      <c r="CC114" s="918"/>
      <c r="CD114" s="918"/>
      <c r="CE114" s="918"/>
      <c r="CF114" s="912">
        <v>49.2</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419</v>
      </c>
      <c r="DH114" s="957"/>
      <c r="DI114" s="957"/>
      <c r="DJ114" s="957"/>
      <c r="DK114" s="958"/>
      <c r="DL114" s="959" t="s">
        <v>419</v>
      </c>
      <c r="DM114" s="957"/>
      <c r="DN114" s="957"/>
      <c r="DO114" s="957"/>
      <c r="DP114" s="958"/>
      <c r="DQ114" s="959" t="s">
        <v>419</v>
      </c>
      <c r="DR114" s="957"/>
      <c r="DS114" s="957"/>
      <c r="DT114" s="957"/>
      <c r="DU114" s="958"/>
      <c r="DV114" s="960" t="s">
        <v>419</v>
      </c>
      <c r="DW114" s="961"/>
      <c r="DX114" s="961"/>
      <c r="DY114" s="961"/>
      <c r="DZ114" s="962"/>
    </row>
    <row r="115" spans="1:130" s="197" customFormat="1" ht="26.25" customHeight="1">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5873</v>
      </c>
      <c r="AB115" s="932"/>
      <c r="AC115" s="932"/>
      <c r="AD115" s="932"/>
      <c r="AE115" s="933"/>
      <c r="AF115" s="934">
        <v>5873</v>
      </c>
      <c r="AG115" s="932"/>
      <c r="AH115" s="932"/>
      <c r="AI115" s="932"/>
      <c r="AJ115" s="933"/>
      <c r="AK115" s="934">
        <v>5873</v>
      </c>
      <c r="AL115" s="932"/>
      <c r="AM115" s="932"/>
      <c r="AN115" s="932"/>
      <c r="AO115" s="933"/>
      <c r="AP115" s="935">
        <v>0.3</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t="s">
        <v>419</v>
      </c>
      <c r="BR115" s="918"/>
      <c r="BS115" s="918"/>
      <c r="BT115" s="918"/>
      <c r="BU115" s="918"/>
      <c r="BV115" s="918" t="s">
        <v>419</v>
      </c>
      <c r="BW115" s="918"/>
      <c r="BX115" s="918"/>
      <c r="BY115" s="918"/>
      <c r="BZ115" s="918"/>
      <c r="CA115" s="918" t="s">
        <v>419</v>
      </c>
      <c r="CB115" s="918"/>
      <c r="CC115" s="918"/>
      <c r="CD115" s="918"/>
      <c r="CE115" s="918"/>
      <c r="CF115" s="912" t="s">
        <v>419</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419</v>
      </c>
      <c r="DH115" s="957"/>
      <c r="DI115" s="957"/>
      <c r="DJ115" s="957"/>
      <c r="DK115" s="958"/>
      <c r="DL115" s="959" t="s">
        <v>419</v>
      </c>
      <c r="DM115" s="957"/>
      <c r="DN115" s="957"/>
      <c r="DO115" s="957"/>
      <c r="DP115" s="958"/>
      <c r="DQ115" s="959" t="s">
        <v>419</v>
      </c>
      <c r="DR115" s="957"/>
      <c r="DS115" s="957"/>
      <c r="DT115" s="957"/>
      <c r="DU115" s="958"/>
      <c r="DV115" s="960" t="s">
        <v>419</v>
      </c>
      <c r="DW115" s="961"/>
      <c r="DX115" s="961"/>
      <c r="DY115" s="961"/>
      <c r="DZ115" s="962"/>
    </row>
    <row r="116" spans="1:130" s="197" customFormat="1" ht="26.25" customHeight="1">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419</v>
      </c>
      <c r="AB116" s="957"/>
      <c r="AC116" s="957"/>
      <c r="AD116" s="957"/>
      <c r="AE116" s="958"/>
      <c r="AF116" s="959" t="s">
        <v>419</v>
      </c>
      <c r="AG116" s="957"/>
      <c r="AH116" s="957"/>
      <c r="AI116" s="957"/>
      <c r="AJ116" s="958"/>
      <c r="AK116" s="959" t="s">
        <v>419</v>
      </c>
      <c r="AL116" s="957"/>
      <c r="AM116" s="957"/>
      <c r="AN116" s="957"/>
      <c r="AO116" s="958"/>
      <c r="AP116" s="960" t="s">
        <v>419</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419</v>
      </c>
      <c r="BR116" s="918"/>
      <c r="BS116" s="918"/>
      <c r="BT116" s="918"/>
      <c r="BU116" s="918"/>
      <c r="BV116" s="918" t="s">
        <v>419</v>
      </c>
      <c r="BW116" s="918"/>
      <c r="BX116" s="918"/>
      <c r="BY116" s="918"/>
      <c r="BZ116" s="918"/>
      <c r="CA116" s="918" t="s">
        <v>419</v>
      </c>
      <c r="CB116" s="918"/>
      <c r="CC116" s="918"/>
      <c r="CD116" s="918"/>
      <c r="CE116" s="918"/>
      <c r="CF116" s="912" t="s">
        <v>419</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419</v>
      </c>
      <c r="DH116" s="957"/>
      <c r="DI116" s="957"/>
      <c r="DJ116" s="957"/>
      <c r="DK116" s="958"/>
      <c r="DL116" s="959" t="s">
        <v>419</v>
      </c>
      <c r="DM116" s="957"/>
      <c r="DN116" s="957"/>
      <c r="DO116" s="957"/>
      <c r="DP116" s="958"/>
      <c r="DQ116" s="959" t="s">
        <v>419</v>
      </c>
      <c r="DR116" s="957"/>
      <c r="DS116" s="957"/>
      <c r="DT116" s="957"/>
      <c r="DU116" s="958"/>
      <c r="DV116" s="960" t="s">
        <v>419</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570630</v>
      </c>
      <c r="AB117" s="964"/>
      <c r="AC117" s="964"/>
      <c r="AD117" s="964"/>
      <c r="AE117" s="965"/>
      <c r="AF117" s="963">
        <v>488628</v>
      </c>
      <c r="AG117" s="964"/>
      <c r="AH117" s="964"/>
      <c r="AI117" s="964"/>
      <c r="AJ117" s="965"/>
      <c r="AK117" s="963">
        <v>473779</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220</v>
      </c>
      <c r="BR117" s="984"/>
      <c r="BS117" s="984"/>
      <c r="BT117" s="984"/>
      <c r="BU117" s="984"/>
      <c r="BV117" s="984" t="s">
        <v>220</v>
      </c>
      <c r="BW117" s="984"/>
      <c r="BX117" s="984"/>
      <c r="BY117" s="984"/>
      <c r="BZ117" s="984"/>
      <c r="CA117" s="984" t="s">
        <v>220</v>
      </c>
      <c r="CB117" s="984"/>
      <c r="CC117" s="984"/>
      <c r="CD117" s="984"/>
      <c r="CE117" s="984"/>
      <c r="CF117" s="912" t="s">
        <v>220</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220</v>
      </c>
      <c r="DH117" s="957"/>
      <c r="DI117" s="957"/>
      <c r="DJ117" s="957"/>
      <c r="DK117" s="958"/>
      <c r="DL117" s="959" t="s">
        <v>220</v>
      </c>
      <c r="DM117" s="957"/>
      <c r="DN117" s="957"/>
      <c r="DO117" s="957"/>
      <c r="DP117" s="958"/>
      <c r="DQ117" s="959" t="s">
        <v>220</v>
      </c>
      <c r="DR117" s="957"/>
      <c r="DS117" s="957"/>
      <c r="DT117" s="957"/>
      <c r="DU117" s="958"/>
      <c r="DV117" s="960" t="s">
        <v>220</v>
      </c>
      <c r="DW117" s="961"/>
      <c r="DX117" s="961"/>
      <c r="DY117" s="961"/>
      <c r="DZ117" s="962"/>
    </row>
    <row r="118" spans="1:130" s="197" customFormat="1" ht="26.25" customHeight="1">
      <c r="A118" s="902" t="s">
        <v>409</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407</v>
      </c>
      <c r="AB118" s="881"/>
      <c r="AC118" s="881"/>
      <c r="AD118" s="881"/>
      <c r="AE118" s="882"/>
      <c r="AF118" s="880" t="s">
        <v>286</v>
      </c>
      <c r="AG118" s="881"/>
      <c r="AH118" s="881"/>
      <c r="AI118" s="881"/>
      <c r="AJ118" s="882"/>
      <c r="AK118" s="880" t="s">
        <v>285</v>
      </c>
      <c r="AL118" s="881"/>
      <c r="AM118" s="881"/>
      <c r="AN118" s="881"/>
      <c r="AO118" s="882"/>
      <c r="AP118" s="988" t="s">
        <v>408</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437</v>
      </c>
      <c r="BP118" s="992"/>
      <c r="BQ118" s="983">
        <v>4140064</v>
      </c>
      <c r="BR118" s="984"/>
      <c r="BS118" s="984"/>
      <c r="BT118" s="984"/>
      <c r="BU118" s="984"/>
      <c r="BV118" s="984">
        <v>4199961</v>
      </c>
      <c r="BW118" s="984"/>
      <c r="BX118" s="984"/>
      <c r="BY118" s="984"/>
      <c r="BZ118" s="984"/>
      <c r="CA118" s="984">
        <v>4308105</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220</v>
      </c>
      <c r="DH118" s="957"/>
      <c r="DI118" s="957"/>
      <c r="DJ118" s="957"/>
      <c r="DK118" s="958"/>
      <c r="DL118" s="959" t="s">
        <v>220</v>
      </c>
      <c r="DM118" s="957"/>
      <c r="DN118" s="957"/>
      <c r="DO118" s="957"/>
      <c r="DP118" s="958"/>
      <c r="DQ118" s="959" t="s">
        <v>220</v>
      </c>
      <c r="DR118" s="957"/>
      <c r="DS118" s="957"/>
      <c r="DT118" s="957"/>
      <c r="DU118" s="958"/>
      <c r="DV118" s="960" t="s">
        <v>220</v>
      </c>
      <c r="DW118" s="961"/>
      <c r="DX118" s="961"/>
      <c r="DY118" s="961"/>
      <c r="DZ118" s="962"/>
    </row>
    <row r="119" spans="1:130" s="197" customFormat="1" ht="26.25" customHeight="1">
      <c r="A119" s="972" t="s">
        <v>412</v>
      </c>
      <c r="B119" s="942"/>
      <c r="C119" s="921" t="s">
        <v>413</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220</v>
      </c>
      <c r="AB119" s="888"/>
      <c r="AC119" s="888"/>
      <c r="AD119" s="888"/>
      <c r="AE119" s="889"/>
      <c r="AF119" s="890" t="s">
        <v>220</v>
      </c>
      <c r="AG119" s="888"/>
      <c r="AH119" s="888"/>
      <c r="AI119" s="888"/>
      <c r="AJ119" s="889"/>
      <c r="AK119" s="890" t="s">
        <v>220</v>
      </c>
      <c r="AL119" s="888"/>
      <c r="AM119" s="888"/>
      <c r="AN119" s="888"/>
      <c r="AO119" s="889"/>
      <c r="AP119" s="891" t="s">
        <v>220</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892087</v>
      </c>
      <c r="BR119" s="925"/>
      <c r="BS119" s="925"/>
      <c r="BT119" s="925"/>
      <c r="BU119" s="925"/>
      <c r="BV119" s="925">
        <v>1023845</v>
      </c>
      <c r="BW119" s="925"/>
      <c r="BX119" s="925"/>
      <c r="BY119" s="925"/>
      <c r="BZ119" s="925"/>
      <c r="CA119" s="925">
        <v>1188349</v>
      </c>
      <c r="CB119" s="925"/>
      <c r="CC119" s="925"/>
      <c r="CD119" s="925"/>
      <c r="CE119" s="925"/>
      <c r="CF119" s="939">
        <v>68.599999999999994</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220</v>
      </c>
      <c r="DH119" s="996"/>
      <c r="DI119" s="996"/>
      <c r="DJ119" s="996"/>
      <c r="DK119" s="997"/>
      <c r="DL119" s="998" t="s">
        <v>220</v>
      </c>
      <c r="DM119" s="996"/>
      <c r="DN119" s="996"/>
      <c r="DO119" s="996"/>
      <c r="DP119" s="997"/>
      <c r="DQ119" s="998" t="s">
        <v>220</v>
      </c>
      <c r="DR119" s="996"/>
      <c r="DS119" s="996"/>
      <c r="DT119" s="996"/>
      <c r="DU119" s="997"/>
      <c r="DV119" s="999" t="s">
        <v>220</v>
      </c>
      <c r="DW119" s="1000"/>
      <c r="DX119" s="1000"/>
      <c r="DY119" s="1000"/>
      <c r="DZ119" s="1001"/>
    </row>
    <row r="120" spans="1:130" s="197" customFormat="1" ht="26.25" customHeight="1">
      <c r="A120" s="973"/>
      <c r="B120" s="944"/>
      <c r="C120" s="914" t="s">
        <v>416</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220</v>
      </c>
      <c r="AB120" s="957"/>
      <c r="AC120" s="957"/>
      <c r="AD120" s="957"/>
      <c r="AE120" s="958"/>
      <c r="AF120" s="959" t="s">
        <v>220</v>
      </c>
      <c r="AG120" s="957"/>
      <c r="AH120" s="957"/>
      <c r="AI120" s="957"/>
      <c r="AJ120" s="958"/>
      <c r="AK120" s="959" t="s">
        <v>220</v>
      </c>
      <c r="AL120" s="957"/>
      <c r="AM120" s="957"/>
      <c r="AN120" s="957"/>
      <c r="AO120" s="958"/>
      <c r="AP120" s="960" t="s">
        <v>220</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30221</v>
      </c>
      <c r="BR120" s="918"/>
      <c r="BS120" s="918"/>
      <c r="BT120" s="918"/>
      <c r="BU120" s="918"/>
      <c r="BV120" s="918">
        <v>18904</v>
      </c>
      <c r="BW120" s="918"/>
      <c r="BX120" s="918"/>
      <c r="BY120" s="918"/>
      <c r="BZ120" s="918"/>
      <c r="CA120" s="918">
        <v>12167</v>
      </c>
      <c r="CB120" s="918"/>
      <c r="CC120" s="918"/>
      <c r="CD120" s="918"/>
      <c r="CE120" s="918"/>
      <c r="CF120" s="912">
        <v>0.7</v>
      </c>
      <c r="CG120" s="913"/>
      <c r="CH120" s="913"/>
      <c r="CI120" s="913"/>
      <c r="CJ120" s="913"/>
      <c r="CK120" s="1011" t="s">
        <v>443</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t="s">
        <v>220</v>
      </c>
      <c r="DH120" s="925"/>
      <c r="DI120" s="925"/>
      <c r="DJ120" s="925"/>
      <c r="DK120" s="925"/>
      <c r="DL120" s="925" t="s">
        <v>220</v>
      </c>
      <c r="DM120" s="925"/>
      <c r="DN120" s="925"/>
      <c r="DO120" s="925"/>
      <c r="DP120" s="925"/>
      <c r="DQ120" s="925" t="s">
        <v>220</v>
      </c>
      <c r="DR120" s="925"/>
      <c r="DS120" s="925"/>
      <c r="DT120" s="925"/>
      <c r="DU120" s="925"/>
      <c r="DV120" s="926" t="s">
        <v>220</v>
      </c>
      <c r="DW120" s="926"/>
      <c r="DX120" s="926"/>
      <c r="DY120" s="926"/>
      <c r="DZ120" s="927"/>
    </row>
    <row r="121" spans="1:130" s="197" customFormat="1" ht="26.25" customHeight="1">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5873</v>
      </c>
      <c r="AB121" s="957"/>
      <c r="AC121" s="957"/>
      <c r="AD121" s="957"/>
      <c r="AE121" s="958"/>
      <c r="AF121" s="959">
        <v>5873</v>
      </c>
      <c r="AG121" s="957"/>
      <c r="AH121" s="957"/>
      <c r="AI121" s="957"/>
      <c r="AJ121" s="958"/>
      <c r="AK121" s="959">
        <v>5873</v>
      </c>
      <c r="AL121" s="957"/>
      <c r="AM121" s="957"/>
      <c r="AN121" s="957"/>
      <c r="AO121" s="958"/>
      <c r="AP121" s="960">
        <v>0.3</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2462765</v>
      </c>
      <c r="BR121" s="984"/>
      <c r="BS121" s="984"/>
      <c r="BT121" s="984"/>
      <c r="BU121" s="984"/>
      <c r="BV121" s="984">
        <v>2588870</v>
      </c>
      <c r="BW121" s="984"/>
      <c r="BX121" s="984"/>
      <c r="BY121" s="984"/>
      <c r="BZ121" s="984"/>
      <c r="CA121" s="984">
        <v>2759197</v>
      </c>
      <c r="CB121" s="984"/>
      <c r="CC121" s="984"/>
      <c r="CD121" s="984"/>
      <c r="CE121" s="984"/>
      <c r="CF121" s="1022">
        <v>159.19999999999999</v>
      </c>
      <c r="CG121" s="1023"/>
      <c r="CH121" s="1023"/>
      <c r="CI121" s="1023"/>
      <c r="CJ121" s="1023"/>
      <c r="CK121" s="1014"/>
      <c r="CL121" s="1015"/>
      <c r="CM121" s="1015"/>
      <c r="CN121" s="1015"/>
      <c r="CO121" s="1016"/>
      <c r="CP121" s="1005"/>
      <c r="CQ121" s="1006"/>
      <c r="CR121" s="1006"/>
      <c r="CS121" s="1006"/>
      <c r="CT121" s="1006"/>
      <c r="CU121" s="1006"/>
      <c r="CV121" s="1006"/>
      <c r="CW121" s="1006"/>
      <c r="CX121" s="1006"/>
      <c r="CY121" s="1006"/>
      <c r="CZ121" s="1006"/>
      <c r="DA121" s="1006"/>
      <c r="DB121" s="1006"/>
      <c r="DC121" s="1006"/>
      <c r="DD121" s="1006"/>
      <c r="DE121" s="1006"/>
      <c r="DF121" s="1007"/>
      <c r="DG121" s="917"/>
      <c r="DH121" s="918"/>
      <c r="DI121" s="918"/>
      <c r="DJ121" s="918"/>
      <c r="DK121" s="918"/>
      <c r="DL121" s="918"/>
      <c r="DM121" s="918"/>
      <c r="DN121" s="918"/>
      <c r="DO121" s="918"/>
      <c r="DP121" s="918"/>
      <c r="DQ121" s="918"/>
      <c r="DR121" s="918"/>
      <c r="DS121" s="918"/>
      <c r="DT121" s="918"/>
      <c r="DU121" s="918"/>
      <c r="DV121" s="919"/>
      <c r="DW121" s="919"/>
      <c r="DX121" s="919"/>
      <c r="DY121" s="919"/>
      <c r="DZ121" s="920"/>
    </row>
    <row r="122" spans="1:130" s="197" customFormat="1" ht="26.25" customHeight="1">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220</v>
      </c>
      <c r="AB122" s="957"/>
      <c r="AC122" s="957"/>
      <c r="AD122" s="957"/>
      <c r="AE122" s="958"/>
      <c r="AF122" s="959" t="s">
        <v>220</v>
      </c>
      <c r="AG122" s="957"/>
      <c r="AH122" s="957"/>
      <c r="AI122" s="957"/>
      <c r="AJ122" s="958"/>
      <c r="AK122" s="959" t="s">
        <v>220</v>
      </c>
      <c r="AL122" s="957"/>
      <c r="AM122" s="957"/>
      <c r="AN122" s="957"/>
      <c r="AO122" s="958"/>
      <c r="AP122" s="960" t="s">
        <v>220</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446</v>
      </c>
      <c r="BP122" s="992"/>
      <c r="BQ122" s="1032">
        <v>3385073</v>
      </c>
      <c r="BR122" s="1033"/>
      <c r="BS122" s="1033"/>
      <c r="BT122" s="1033"/>
      <c r="BU122" s="1033"/>
      <c r="BV122" s="1033">
        <v>3631619</v>
      </c>
      <c r="BW122" s="1033"/>
      <c r="BX122" s="1033"/>
      <c r="BY122" s="1033"/>
      <c r="BZ122" s="1033"/>
      <c r="CA122" s="1033">
        <v>3959713</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220</v>
      </c>
      <c r="AB123" s="957"/>
      <c r="AC123" s="957"/>
      <c r="AD123" s="957"/>
      <c r="AE123" s="958"/>
      <c r="AF123" s="959" t="s">
        <v>220</v>
      </c>
      <c r="AG123" s="957"/>
      <c r="AH123" s="957"/>
      <c r="AI123" s="957"/>
      <c r="AJ123" s="958"/>
      <c r="AK123" s="959" t="s">
        <v>220</v>
      </c>
      <c r="AL123" s="957"/>
      <c r="AM123" s="957"/>
      <c r="AN123" s="957"/>
      <c r="AO123" s="958"/>
      <c r="AP123" s="960" t="s">
        <v>220</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42.8</v>
      </c>
      <c r="BR123" s="1025"/>
      <c r="BS123" s="1025"/>
      <c r="BT123" s="1025"/>
      <c r="BU123" s="1025"/>
      <c r="BV123" s="1025">
        <v>32.799999999999997</v>
      </c>
      <c r="BW123" s="1025"/>
      <c r="BX123" s="1025"/>
      <c r="BY123" s="1025"/>
      <c r="BZ123" s="1025"/>
      <c r="CA123" s="1025">
        <v>20.100000000000001</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220</v>
      </c>
      <c r="AB124" s="957"/>
      <c r="AC124" s="957"/>
      <c r="AD124" s="957"/>
      <c r="AE124" s="958"/>
      <c r="AF124" s="959" t="s">
        <v>220</v>
      </c>
      <c r="AG124" s="957"/>
      <c r="AH124" s="957"/>
      <c r="AI124" s="957"/>
      <c r="AJ124" s="958"/>
      <c r="AK124" s="959" t="s">
        <v>220</v>
      </c>
      <c r="AL124" s="957"/>
      <c r="AM124" s="957"/>
      <c r="AN124" s="957"/>
      <c r="AO124" s="958"/>
      <c r="AP124" s="960" t="s">
        <v>220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t="s">
        <v>220</v>
      </c>
      <c r="DH124" s="996"/>
      <c r="DI124" s="996"/>
      <c r="DJ124" s="996"/>
      <c r="DK124" s="997"/>
      <c r="DL124" s="998" t="s">
        <v>220</v>
      </c>
      <c r="DM124" s="996"/>
      <c r="DN124" s="996"/>
      <c r="DO124" s="996"/>
      <c r="DP124" s="997"/>
      <c r="DQ124" s="998" t="s">
        <v>220</v>
      </c>
      <c r="DR124" s="996"/>
      <c r="DS124" s="996"/>
      <c r="DT124" s="996"/>
      <c r="DU124" s="997"/>
      <c r="DV124" s="999" t="s">
        <v>220</v>
      </c>
      <c r="DW124" s="1000"/>
      <c r="DX124" s="1000"/>
      <c r="DY124" s="1000"/>
      <c r="DZ124" s="1001"/>
    </row>
    <row r="125" spans="1:130" s="197" customFormat="1" ht="26.25" customHeight="1" thickBot="1">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220</v>
      </c>
      <c r="AB125" s="957"/>
      <c r="AC125" s="957"/>
      <c r="AD125" s="957"/>
      <c r="AE125" s="958"/>
      <c r="AF125" s="959" t="s">
        <v>220</v>
      </c>
      <c r="AG125" s="957"/>
      <c r="AH125" s="957"/>
      <c r="AI125" s="957"/>
      <c r="AJ125" s="958"/>
      <c r="AK125" s="959" t="s">
        <v>220</v>
      </c>
      <c r="AL125" s="957"/>
      <c r="AM125" s="957"/>
      <c r="AN125" s="957"/>
      <c r="AO125" s="958"/>
      <c r="AP125" s="960" t="s">
        <v>220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220</v>
      </c>
      <c r="DH125" s="925"/>
      <c r="DI125" s="925"/>
      <c r="DJ125" s="925"/>
      <c r="DK125" s="925"/>
      <c r="DL125" s="925" t="s">
        <v>220</v>
      </c>
      <c r="DM125" s="925"/>
      <c r="DN125" s="925"/>
      <c r="DO125" s="925"/>
      <c r="DP125" s="925"/>
      <c r="DQ125" s="925" t="s">
        <v>220</v>
      </c>
      <c r="DR125" s="925"/>
      <c r="DS125" s="925"/>
      <c r="DT125" s="925"/>
      <c r="DU125" s="925"/>
      <c r="DV125" s="926" t="s">
        <v>220</v>
      </c>
      <c r="DW125" s="926"/>
      <c r="DX125" s="926"/>
      <c r="DY125" s="926"/>
      <c r="DZ125" s="927"/>
    </row>
    <row r="126" spans="1:130" s="197" customFormat="1" ht="26.25" customHeight="1">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220</v>
      </c>
      <c r="AB126" s="957"/>
      <c r="AC126" s="957"/>
      <c r="AD126" s="957"/>
      <c r="AE126" s="958"/>
      <c r="AF126" s="959" t="s">
        <v>220</v>
      </c>
      <c r="AG126" s="957"/>
      <c r="AH126" s="957"/>
      <c r="AI126" s="957"/>
      <c r="AJ126" s="958"/>
      <c r="AK126" s="959" t="s">
        <v>220</v>
      </c>
      <c r="AL126" s="957"/>
      <c r="AM126" s="957"/>
      <c r="AN126" s="957"/>
      <c r="AO126" s="958"/>
      <c r="AP126" s="960" t="s">
        <v>220</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t="s">
        <v>220</v>
      </c>
      <c r="DH126" s="918"/>
      <c r="DI126" s="918"/>
      <c r="DJ126" s="918"/>
      <c r="DK126" s="918"/>
      <c r="DL126" s="918" t="s">
        <v>220</v>
      </c>
      <c r="DM126" s="918"/>
      <c r="DN126" s="918"/>
      <c r="DO126" s="918"/>
      <c r="DP126" s="918"/>
      <c r="DQ126" s="918" t="s">
        <v>220</v>
      </c>
      <c r="DR126" s="918"/>
      <c r="DS126" s="918"/>
      <c r="DT126" s="918"/>
      <c r="DU126" s="918"/>
      <c r="DV126" s="919" t="s">
        <v>220</v>
      </c>
      <c r="DW126" s="919"/>
      <c r="DX126" s="919"/>
      <c r="DY126" s="919"/>
      <c r="DZ126" s="920"/>
    </row>
    <row r="127" spans="1:130" s="197" customFormat="1" ht="26.25" customHeight="1" thickBot="1">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220</v>
      </c>
      <c r="AB127" s="957"/>
      <c r="AC127" s="957"/>
      <c r="AD127" s="957"/>
      <c r="AE127" s="958"/>
      <c r="AF127" s="959" t="s">
        <v>220</v>
      </c>
      <c r="AG127" s="957"/>
      <c r="AH127" s="957"/>
      <c r="AI127" s="957"/>
      <c r="AJ127" s="958"/>
      <c r="AK127" s="959" t="s">
        <v>220</v>
      </c>
      <c r="AL127" s="957"/>
      <c r="AM127" s="957"/>
      <c r="AN127" s="957"/>
      <c r="AO127" s="958"/>
      <c r="AP127" s="960" t="s">
        <v>220</v>
      </c>
      <c r="AQ127" s="961"/>
      <c r="AR127" s="961"/>
      <c r="AS127" s="961"/>
      <c r="AT127" s="962"/>
      <c r="AU127" s="233"/>
      <c r="AV127" s="233"/>
      <c r="AW127" s="233"/>
      <c r="AX127" s="884" t="s">
        <v>457</v>
      </c>
      <c r="AY127" s="885"/>
      <c r="AZ127" s="885"/>
      <c r="BA127" s="885"/>
      <c r="BB127" s="885"/>
      <c r="BC127" s="885"/>
      <c r="BD127" s="885"/>
      <c r="BE127" s="886"/>
      <c r="BF127" s="1039" t="s">
        <v>220</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t="s">
        <v>220</v>
      </c>
      <c r="DH127" s="1046"/>
      <c r="DI127" s="1046"/>
      <c r="DJ127" s="1046"/>
      <c r="DK127" s="1046"/>
      <c r="DL127" s="1046" t="s">
        <v>220</v>
      </c>
      <c r="DM127" s="1046"/>
      <c r="DN127" s="1046"/>
      <c r="DO127" s="1046"/>
      <c r="DP127" s="1046"/>
      <c r="DQ127" s="1046" t="s">
        <v>220</v>
      </c>
      <c r="DR127" s="1046"/>
      <c r="DS127" s="1046"/>
      <c r="DT127" s="1046"/>
      <c r="DU127" s="1046"/>
      <c r="DV127" s="1047" t="s">
        <v>220</v>
      </c>
      <c r="DW127" s="1047"/>
      <c r="DX127" s="1047"/>
      <c r="DY127" s="1047"/>
      <c r="DZ127" s="1048"/>
    </row>
    <row r="128" spans="1:130" s="197" customFormat="1" ht="26.25" customHeight="1">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19844</v>
      </c>
      <c r="AB128" s="1088"/>
      <c r="AC128" s="1088"/>
      <c r="AD128" s="1088"/>
      <c r="AE128" s="1089"/>
      <c r="AF128" s="1090">
        <v>18442</v>
      </c>
      <c r="AG128" s="1088"/>
      <c r="AH128" s="1088"/>
      <c r="AI128" s="1088"/>
      <c r="AJ128" s="1089"/>
      <c r="AK128" s="1090">
        <v>11646</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220</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2099879</v>
      </c>
      <c r="AB129" s="957"/>
      <c r="AC129" s="957"/>
      <c r="AD129" s="957"/>
      <c r="AE129" s="958"/>
      <c r="AF129" s="959">
        <v>2047702</v>
      </c>
      <c r="AG129" s="957"/>
      <c r="AH129" s="957"/>
      <c r="AI129" s="957"/>
      <c r="AJ129" s="958"/>
      <c r="AK129" s="959">
        <v>2051332</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9.6999999999999993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339109</v>
      </c>
      <c r="AB130" s="957"/>
      <c r="AC130" s="957"/>
      <c r="AD130" s="957"/>
      <c r="AE130" s="958"/>
      <c r="AF130" s="959">
        <v>316661</v>
      </c>
      <c r="AG130" s="957"/>
      <c r="AH130" s="957"/>
      <c r="AI130" s="957"/>
      <c r="AJ130" s="958"/>
      <c r="AK130" s="959">
        <v>318123</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v>20.100000000000001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1760770</v>
      </c>
      <c r="AB131" s="996"/>
      <c r="AC131" s="996"/>
      <c r="AD131" s="996"/>
      <c r="AE131" s="997"/>
      <c r="AF131" s="998">
        <v>1731041</v>
      </c>
      <c r="AG131" s="996"/>
      <c r="AH131" s="996"/>
      <c r="AI131" s="996"/>
      <c r="AJ131" s="997"/>
      <c r="AK131" s="998">
        <v>1733209</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12.02184272</v>
      </c>
      <c r="AB132" s="1102"/>
      <c r="AC132" s="1102"/>
      <c r="AD132" s="1102"/>
      <c r="AE132" s="1103"/>
      <c r="AF132" s="1104">
        <v>8.8689407130000006</v>
      </c>
      <c r="AG132" s="1102"/>
      <c r="AH132" s="1102"/>
      <c r="AI132" s="1102"/>
      <c r="AJ132" s="1103"/>
      <c r="AK132" s="1104">
        <v>8.3088652320000005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13.6</v>
      </c>
      <c r="AB133" s="1109"/>
      <c r="AC133" s="1109"/>
      <c r="AD133" s="1109"/>
      <c r="AE133" s="1110"/>
      <c r="AF133" s="1108">
        <v>11.4</v>
      </c>
      <c r="AG133" s="1109"/>
      <c r="AH133" s="1109"/>
      <c r="AI133" s="1109"/>
      <c r="AJ133" s="1110"/>
      <c r="AK133" s="1108">
        <v>9.6999999999999993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5" t="s">
        <v>473</v>
      </c>
      <c r="L7" s="254"/>
      <c r="M7" s="255" t="s">
        <v>474</v>
      </c>
      <c r="N7" s="256"/>
    </row>
    <row r="8" spans="1:16">
      <c r="A8" s="248"/>
      <c r="B8" s="244"/>
      <c r="C8" s="244"/>
      <c r="D8" s="244"/>
      <c r="E8" s="244"/>
      <c r="F8" s="244"/>
      <c r="G8" s="257"/>
      <c r="H8" s="258"/>
      <c r="I8" s="258"/>
      <c r="J8" s="259"/>
      <c r="K8" s="1116"/>
      <c r="L8" s="260" t="s">
        <v>475</v>
      </c>
      <c r="M8" s="261" t="s">
        <v>476</v>
      </c>
      <c r="N8" s="262" t="s">
        <v>477</v>
      </c>
    </row>
    <row r="9" spans="1:16">
      <c r="A9" s="248"/>
      <c r="B9" s="244"/>
      <c r="C9" s="244"/>
      <c r="D9" s="244"/>
      <c r="E9" s="244"/>
      <c r="F9" s="244"/>
      <c r="G9" s="1117" t="s">
        <v>478</v>
      </c>
      <c r="H9" s="1118"/>
      <c r="I9" s="1118"/>
      <c r="J9" s="1119"/>
      <c r="K9" s="263">
        <v>536900</v>
      </c>
      <c r="L9" s="264">
        <v>124225</v>
      </c>
      <c r="M9" s="265">
        <v>183831</v>
      </c>
      <c r="N9" s="266">
        <v>-32.4</v>
      </c>
    </row>
    <row r="10" spans="1:16">
      <c r="A10" s="248"/>
      <c r="B10" s="244"/>
      <c r="C10" s="244"/>
      <c r="D10" s="244"/>
      <c r="E10" s="244"/>
      <c r="F10" s="244"/>
      <c r="G10" s="1117" t="s">
        <v>479</v>
      </c>
      <c r="H10" s="1118"/>
      <c r="I10" s="1118"/>
      <c r="J10" s="1119"/>
      <c r="K10" s="267">
        <v>72221</v>
      </c>
      <c r="L10" s="268">
        <v>16710</v>
      </c>
      <c r="M10" s="269">
        <v>17818</v>
      </c>
      <c r="N10" s="270">
        <v>-6.2</v>
      </c>
    </row>
    <row r="11" spans="1:16" ht="13.5" customHeight="1">
      <c r="A11" s="248"/>
      <c r="B11" s="244"/>
      <c r="C11" s="244"/>
      <c r="D11" s="244"/>
      <c r="E11" s="244"/>
      <c r="F11" s="244"/>
      <c r="G11" s="1117" t="s">
        <v>480</v>
      </c>
      <c r="H11" s="1118"/>
      <c r="I11" s="1118"/>
      <c r="J11" s="1119"/>
      <c r="K11" s="267">
        <v>75021</v>
      </c>
      <c r="L11" s="268">
        <v>17358</v>
      </c>
      <c r="M11" s="269">
        <v>26667</v>
      </c>
      <c r="N11" s="270">
        <v>-34.9</v>
      </c>
    </row>
    <row r="12" spans="1:16" ht="13.5" customHeight="1">
      <c r="A12" s="248"/>
      <c r="B12" s="244"/>
      <c r="C12" s="244"/>
      <c r="D12" s="244"/>
      <c r="E12" s="244"/>
      <c r="F12" s="244"/>
      <c r="G12" s="1117" t="s">
        <v>481</v>
      </c>
      <c r="H12" s="1118"/>
      <c r="I12" s="1118"/>
      <c r="J12" s="1119"/>
      <c r="K12" s="267" t="s">
        <v>482</v>
      </c>
      <c r="L12" s="268" t="s">
        <v>482</v>
      </c>
      <c r="M12" s="269">
        <v>2490</v>
      </c>
      <c r="N12" s="270" t="s">
        <v>482</v>
      </c>
    </row>
    <row r="13" spans="1:16" ht="13.5" customHeight="1">
      <c r="A13" s="248"/>
      <c r="B13" s="244"/>
      <c r="C13" s="244"/>
      <c r="D13" s="244"/>
      <c r="E13" s="244"/>
      <c r="F13" s="244"/>
      <c r="G13" s="1117" t="s">
        <v>483</v>
      </c>
      <c r="H13" s="1118"/>
      <c r="I13" s="1118"/>
      <c r="J13" s="1119"/>
      <c r="K13" s="267" t="s">
        <v>482</v>
      </c>
      <c r="L13" s="268" t="s">
        <v>482</v>
      </c>
      <c r="M13" s="269" t="s">
        <v>482</v>
      </c>
      <c r="N13" s="270" t="s">
        <v>482</v>
      </c>
    </row>
    <row r="14" spans="1:16" ht="13.5" customHeight="1">
      <c r="A14" s="248"/>
      <c r="B14" s="244"/>
      <c r="C14" s="244"/>
      <c r="D14" s="244"/>
      <c r="E14" s="244"/>
      <c r="F14" s="244"/>
      <c r="G14" s="1117" t="s">
        <v>484</v>
      </c>
      <c r="H14" s="1118"/>
      <c r="I14" s="1118"/>
      <c r="J14" s="1119"/>
      <c r="K14" s="267">
        <v>49026</v>
      </c>
      <c r="L14" s="268">
        <v>11343</v>
      </c>
      <c r="M14" s="269">
        <v>9105</v>
      </c>
      <c r="N14" s="270">
        <v>24.6</v>
      </c>
    </row>
    <row r="15" spans="1:16" ht="13.5" customHeight="1">
      <c r="A15" s="248"/>
      <c r="B15" s="244"/>
      <c r="C15" s="244"/>
      <c r="D15" s="244"/>
      <c r="E15" s="244"/>
      <c r="F15" s="244"/>
      <c r="G15" s="1117" t="s">
        <v>485</v>
      </c>
      <c r="H15" s="1118"/>
      <c r="I15" s="1118"/>
      <c r="J15" s="1119"/>
      <c r="K15" s="267">
        <v>37467</v>
      </c>
      <c r="L15" s="268">
        <v>8669</v>
      </c>
      <c r="M15" s="269">
        <v>5055</v>
      </c>
      <c r="N15" s="270">
        <v>71.5</v>
      </c>
    </row>
    <row r="16" spans="1:16">
      <c r="A16" s="248"/>
      <c r="B16" s="244"/>
      <c r="C16" s="244"/>
      <c r="D16" s="244"/>
      <c r="E16" s="244"/>
      <c r="F16" s="244"/>
      <c r="G16" s="1120" t="s">
        <v>486</v>
      </c>
      <c r="H16" s="1121"/>
      <c r="I16" s="1121"/>
      <c r="J16" s="1122"/>
      <c r="K16" s="268">
        <v>-87891</v>
      </c>
      <c r="L16" s="268">
        <v>-20336</v>
      </c>
      <c r="M16" s="269">
        <v>-22864</v>
      </c>
      <c r="N16" s="270">
        <v>-11.1</v>
      </c>
    </row>
    <row r="17" spans="1:16">
      <c r="A17" s="248"/>
      <c r="B17" s="244"/>
      <c r="C17" s="244"/>
      <c r="D17" s="244"/>
      <c r="E17" s="244"/>
      <c r="F17" s="244"/>
      <c r="G17" s="1120" t="s">
        <v>169</v>
      </c>
      <c r="H17" s="1121"/>
      <c r="I17" s="1121"/>
      <c r="J17" s="1122"/>
      <c r="K17" s="268">
        <v>682744</v>
      </c>
      <c r="L17" s="268">
        <v>157969</v>
      </c>
      <c r="M17" s="269">
        <v>222101</v>
      </c>
      <c r="N17" s="270">
        <v>-28.9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2" t="s">
        <v>491</v>
      </c>
      <c r="H21" s="1113"/>
      <c r="I21" s="1113"/>
      <c r="J21" s="1114"/>
      <c r="K21" s="280">
        <v>14.58</v>
      </c>
      <c r="L21" s="281">
        <v>20.61</v>
      </c>
      <c r="M21" s="282">
        <v>-6.03</v>
      </c>
      <c r="N21" s="249"/>
      <c r="O21" s="283"/>
      <c r="P21" s="279"/>
    </row>
    <row r="22" spans="1:16" s="284" customFormat="1">
      <c r="A22" s="279"/>
      <c r="B22" s="249"/>
      <c r="C22" s="249"/>
      <c r="D22" s="249"/>
      <c r="E22" s="249"/>
      <c r="F22" s="249"/>
      <c r="G22" s="1112" t="s">
        <v>492</v>
      </c>
      <c r="H22" s="1113"/>
      <c r="I22" s="1113"/>
      <c r="J22" s="1114"/>
      <c r="K22" s="285">
        <v>93.1</v>
      </c>
      <c r="L22" s="286">
        <v>94.6</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5" t="s">
        <v>473</v>
      </c>
      <c r="L30" s="254"/>
      <c r="M30" s="255" t="s">
        <v>474</v>
      </c>
      <c r="N30" s="256"/>
    </row>
    <row r="31" spans="1:16">
      <c r="A31" s="248"/>
      <c r="B31" s="244"/>
      <c r="C31" s="244"/>
      <c r="D31" s="244"/>
      <c r="E31" s="244"/>
      <c r="F31" s="244"/>
      <c r="G31" s="257"/>
      <c r="H31" s="258"/>
      <c r="I31" s="258"/>
      <c r="J31" s="259"/>
      <c r="K31" s="1116"/>
      <c r="L31" s="260" t="s">
        <v>475</v>
      </c>
      <c r="M31" s="261" t="s">
        <v>476</v>
      </c>
      <c r="N31" s="262" t="s">
        <v>477</v>
      </c>
    </row>
    <row r="32" spans="1:16" ht="27" customHeight="1">
      <c r="A32" s="248"/>
      <c r="B32" s="244"/>
      <c r="C32" s="244"/>
      <c r="D32" s="244"/>
      <c r="E32" s="244"/>
      <c r="F32" s="244"/>
      <c r="G32" s="1128" t="s">
        <v>496</v>
      </c>
      <c r="H32" s="1129"/>
      <c r="I32" s="1129"/>
      <c r="J32" s="1130"/>
      <c r="K32" s="294">
        <v>457393</v>
      </c>
      <c r="L32" s="294">
        <v>105829</v>
      </c>
      <c r="M32" s="295">
        <v>144540</v>
      </c>
      <c r="N32" s="296">
        <v>-26.8</v>
      </c>
    </row>
    <row r="33" spans="1:16" ht="13.5" customHeight="1">
      <c r="A33" s="248"/>
      <c r="B33" s="244"/>
      <c r="C33" s="244"/>
      <c r="D33" s="244"/>
      <c r="E33" s="244"/>
      <c r="F33" s="244"/>
      <c r="G33" s="1128" t="s">
        <v>497</v>
      </c>
      <c r="H33" s="1129"/>
      <c r="I33" s="1129"/>
      <c r="J33" s="1130"/>
      <c r="K33" s="294" t="s">
        <v>482</v>
      </c>
      <c r="L33" s="294" t="s">
        <v>482</v>
      </c>
      <c r="M33" s="295" t="s">
        <v>482</v>
      </c>
      <c r="N33" s="296" t="s">
        <v>482</v>
      </c>
    </row>
    <row r="34" spans="1:16" ht="27" customHeight="1">
      <c r="A34" s="248"/>
      <c r="B34" s="244"/>
      <c r="C34" s="244"/>
      <c r="D34" s="244"/>
      <c r="E34" s="244"/>
      <c r="F34" s="244"/>
      <c r="G34" s="1128" t="s">
        <v>498</v>
      </c>
      <c r="H34" s="1129"/>
      <c r="I34" s="1129"/>
      <c r="J34" s="1130"/>
      <c r="K34" s="294" t="s">
        <v>482</v>
      </c>
      <c r="L34" s="294" t="s">
        <v>482</v>
      </c>
      <c r="M34" s="295" t="s">
        <v>482</v>
      </c>
      <c r="N34" s="296" t="s">
        <v>482</v>
      </c>
    </row>
    <row r="35" spans="1:16" ht="27" customHeight="1">
      <c r="A35" s="248"/>
      <c r="B35" s="244"/>
      <c r="C35" s="244"/>
      <c r="D35" s="244"/>
      <c r="E35" s="244"/>
      <c r="F35" s="244"/>
      <c r="G35" s="1128" t="s">
        <v>499</v>
      </c>
      <c r="H35" s="1129"/>
      <c r="I35" s="1129"/>
      <c r="J35" s="1130"/>
      <c r="K35" s="294">
        <v>7697</v>
      </c>
      <c r="L35" s="294">
        <v>1781</v>
      </c>
      <c r="M35" s="295">
        <v>29964</v>
      </c>
      <c r="N35" s="296">
        <v>-94.1</v>
      </c>
    </row>
    <row r="36" spans="1:16" ht="27" customHeight="1">
      <c r="A36" s="248"/>
      <c r="B36" s="244"/>
      <c r="C36" s="244"/>
      <c r="D36" s="244"/>
      <c r="E36" s="244"/>
      <c r="F36" s="244"/>
      <c r="G36" s="1128" t="s">
        <v>500</v>
      </c>
      <c r="H36" s="1129"/>
      <c r="I36" s="1129"/>
      <c r="J36" s="1130"/>
      <c r="K36" s="294">
        <v>2816</v>
      </c>
      <c r="L36" s="294">
        <v>652</v>
      </c>
      <c r="M36" s="295">
        <v>6972</v>
      </c>
      <c r="N36" s="296">
        <v>-90.6</v>
      </c>
    </row>
    <row r="37" spans="1:16" ht="13.5" customHeight="1">
      <c r="A37" s="248"/>
      <c r="B37" s="244"/>
      <c r="C37" s="244"/>
      <c r="D37" s="244"/>
      <c r="E37" s="244"/>
      <c r="F37" s="244"/>
      <c r="G37" s="1128" t="s">
        <v>501</v>
      </c>
      <c r="H37" s="1129"/>
      <c r="I37" s="1129"/>
      <c r="J37" s="1130"/>
      <c r="K37" s="294">
        <v>5873</v>
      </c>
      <c r="L37" s="294">
        <v>1359</v>
      </c>
      <c r="M37" s="295">
        <v>2692</v>
      </c>
      <c r="N37" s="296">
        <v>-49.5</v>
      </c>
    </row>
    <row r="38" spans="1:16" ht="27" customHeight="1">
      <c r="A38" s="248"/>
      <c r="B38" s="244"/>
      <c r="C38" s="244"/>
      <c r="D38" s="244"/>
      <c r="E38" s="244"/>
      <c r="F38" s="244"/>
      <c r="G38" s="1131" t="s">
        <v>502</v>
      </c>
      <c r="H38" s="1132"/>
      <c r="I38" s="1132"/>
      <c r="J38" s="1133"/>
      <c r="K38" s="297" t="s">
        <v>482</v>
      </c>
      <c r="L38" s="297" t="s">
        <v>482</v>
      </c>
      <c r="M38" s="298">
        <v>44</v>
      </c>
      <c r="N38" s="299" t="s">
        <v>482</v>
      </c>
      <c r="O38" s="293"/>
    </row>
    <row r="39" spans="1:16">
      <c r="A39" s="248"/>
      <c r="B39" s="244"/>
      <c r="C39" s="244"/>
      <c r="D39" s="244"/>
      <c r="E39" s="244"/>
      <c r="F39" s="244"/>
      <c r="G39" s="1131" t="s">
        <v>503</v>
      </c>
      <c r="H39" s="1132"/>
      <c r="I39" s="1132"/>
      <c r="J39" s="1133"/>
      <c r="K39" s="300">
        <v>-11646</v>
      </c>
      <c r="L39" s="300">
        <v>-2695</v>
      </c>
      <c r="M39" s="301">
        <v>-7752</v>
      </c>
      <c r="N39" s="302">
        <v>-65.2</v>
      </c>
      <c r="O39" s="293"/>
    </row>
    <row r="40" spans="1:16" ht="27" customHeight="1">
      <c r="A40" s="248"/>
      <c r="B40" s="244"/>
      <c r="C40" s="244"/>
      <c r="D40" s="244"/>
      <c r="E40" s="244"/>
      <c r="F40" s="244"/>
      <c r="G40" s="1128" t="s">
        <v>504</v>
      </c>
      <c r="H40" s="1129"/>
      <c r="I40" s="1129"/>
      <c r="J40" s="1130"/>
      <c r="K40" s="300">
        <v>-318123</v>
      </c>
      <c r="L40" s="300">
        <v>-73606</v>
      </c>
      <c r="M40" s="301">
        <v>-125847</v>
      </c>
      <c r="N40" s="302">
        <v>-41.5</v>
      </c>
      <c r="O40" s="293"/>
    </row>
    <row r="41" spans="1:16">
      <c r="A41" s="248"/>
      <c r="B41" s="244"/>
      <c r="C41" s="244"/>
      <c r="D41" s="244"/>
      <c r="E41" s="244"/>
      <c r="F41" s="244"/>
      <c r="G41" s="1134" t="s">
        <v>280</v>
      </c>
      <c r="H41" s="1135"/>
      <c r="I41" s="1135"/>
      <c r="J41" s="1136"/>
      <c r="K41" s="294">
        <v>144010</v>
      </c>
      <c r="L41" s="300">
        <v>33320</v>
      </c>
      <c r="M41" s="301">
        <v>50612</v>
      </c>
      <c r="N41" s="302">
        <v>-34.200000000000003</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23" t="s">
        <v>473</v>
      </c>
      <c r="J49" s="1125" t="s">
        <v>508</v>
      </c>
      <c r="K49" s="1126"/>
      <c r="L49" s="1126"/>
      <c r="M49" s="1126"/>
      <c r="N49" s="1127"/>
    </row>
    <row r="50" spans="1:14">
      <c r="A50" s="248"/>
      <c r="B50" s="244"/>
      <c r="C50" s="244"/>
      <c r="D50" s="244"/>
      <c r="E50" s="244"/>
      <c r="F50" s="244"/>
      <c r="G50" s="312"/>
      <c r="H50" s="313"/>
      <c r="I50" s="1124"/>
      <c r="J50" s="314" t="s">
        <v>509</v>
      </c>
      <c r="K50" s="315" t="s">
        <v>510</v>
      </c>
      <c r="L50" s="316" t="s">
        <v>511</v>
      </c>
      <c r="M50" s="317" t="s">
        <v>512</v>
      </c>
      <c r="N50" s="318" t="s">
        <v>513</v>
      </c>
    </row>
    <row r="51" spans="1:14">
      <c r="A51" s="248"/>
      <c r="B51" s="244"/>
      <c r="C51" s="244"/>
      <c r="D51" s="244"/>
      <c r="E51" s="244"/>
      <c r="F51" s="244"/>
      <c r="G51" s="310" t="s">
        <v>514</v>
      </c>
      <c r="H51" s="311"/>
      <c r="I51" s="319">
        <v>494940</v>
      </c>
      <c r="J51" s="320">
        <v>109403</v>
      </c>
      <c r="K51" s="321">
        <v>50.9</v>
      </c>
      <c r="L51" s="322">
        <v>262834</v>
      </c>
      <c r="M51" s="323">
        <v>48.9</v>
      </c>
      <c r="N51" s="324">
        <v>2</v>
      </c>
    </row>
    <row r="52" spans="1:14">
      <c r="A52" s="248"/>
      <c r="B52" s="244"/>
      <c r="C52" s="244"/>
      <c r="D52" s="244"/>
      <c r="E52" s="244"/>
      <c r="F52" s="244"/>
      <c r="G52" s="325"/>
      <c r="H52" s="326" t="s">
        <v>515</v>
      </c>
      <c r="I52" s="327">
        <v>456650</v>
      </c>
      <c r="J52" s="328">
        <v>100939</v>
      </c>
      <c r="K52" s="329">
        <v>59.5</v>
      </c>
      <c r="L52" s="330">
        <v>147509</v>
      </c>
      <c r="M52" s="331">
        <v>95.6</v>
      </c>
      <c r="N52" s="332">
        <v>-36.1</v>
      </c>
    </row>
    <row r="53" spans="1:14">
      <c r="A53" s="248"/>
      <c r="B53" s="244"/>
      <c r="C53" s="244"/>
      <c r="D53" s="244"/>
      <c r="E53" s="244"/>
      <c r="F53" s="244"/>
      <c r="G53" s="310" t="s">
        <v>516</v>
      </c>
      <c r="H53" s="311"/>
      <c r="I53" s="319">
        <v>734491</v>
      </c>
      <c r="J53" s="320">
        <v>164022</v>
      </c>
      <c r="K53" s="321">
        <v>49.9</v>
      </c>
      <c r="L53" s="322">
        <v>334234</v>
      </c>
      <c r="M53" s="323">
        <v>27.2</v>
      </c>
      <c r="N53" s="324">
        <v>22.7</v>
      </c>
    </row>
    <row r="54" spans="1:14">
      <c r="A54" s="248"/>
      <c r="B54" s="244"/>
      <c r="C54" s="244"/>
      <c r="D54" s="244"/>
      <c r="E54" s="244"/>
      <c r="F54" s="244"/>
      <c r="G54" s="325"/>
      <c r="H54" s="326" t="s">
        <v>515</v>
      </c>
      <c r="I54" s="327">
        <v>701687</v>
      </c>
      <c r="J54" s="328">
        <v>156697</v>
      </c>
      <c r="K54" s="329">
        <v>55.2</v>
      </c>
      <c r="L54" s="330">
        <v>135366</v>
      </c>
      <c r="M54" s="331">
        <v>-8.1999999999999993</v>
      </c>
      <c r="N54" s="332">
        <v>63.4</v>
      </c>
    </row>
    <row r="55" spans="1:14">
      <c r="A55" s="248"/>
      <c r="B55" s="244"/>
      <c r="C55" s="244"/>
      <c r="D55" s="244"/>
      <c r="E55" s="244"/>
      <c r="F55" s="244"/>
      <c r="G55" s="310" t="s">
        <v>517</v>
      </c>
      <c r="H55" s="311"/>
      <c r="I55" s="319">
        <v>413894</v>
      </c>
      <c r="J55" s="320">
        <v>94067</v>
      </c>
      <c r="K55" s="321">
        <v>-42.6</v>
      </c>
      <c r="L55" s="322">
        <v>216155</v>
      </c>
      <c r="M55" s="323">
        <v>-35.299999999999997</v>
      </c>
      <c r="N55" s="324">
        <v>-7.3</v>
      </c>
    </row>
    <row r="56" spans="1:14">
      <c r="A56" s="248"/>
      <c r="B56" s="244"/>
      <c r="C56" s="244"/>
      <c r="D56" s="244"/>
      <c r="E56" s="244"/>
      <c r="F56" s="244"/>
      <c r="G56" s="325"/>
      <c r="H56" s="326" t="s">
        <v>515</v>
      </c>
      <c r="I56" s="327">
        <v>283775</v>
      </c>
      <c r="J56" s="328">
        <v>64494</v>
      </c>
      <c r="K56" s="329">
        <v>-58.8</v>
      </c>
      <c r="L56" s="330">
        <v>108827</v>
      </c>
      <c r="M56" s="331">
        <v>-19.600000000000001</v>
      </c>
      <c r="N56" s="332">
        <v>-39.200000000000003</v>
      </c>
    </row>
    <row r="57" spans="1:14">
      <c r="A57" s="248"/>
      <c r="B57" s="244"/>
      <c r="C57" s="244"/>
      <c r="D57" s="244"/>
      <c r="E57" s="244"/>
      <c r="F57" s="244"/>
      <c r="G57" s="310" t="s">
        <v>518</v>
      </c>
      <c r="H57" s="311"/>
      <c r="I57" s="319">
        <v>787415</v>
      </c>
      <c r="J57" s="320">
        <v>180310</v>
      </c>
      <c r="K57" s="321">
        <v>91.7</v>
      </c>
      <c r="L57" s="322">
        <v>228305</v>
      </c>
      <c r="M57" s="323">
        <v>5.6</v>
      </c>
      <c r="N57" s="324">
        <v>86.1</v>
      </c>
    </row>
    <row r="58" spans="1:14">
      <c r="A58" s="248"/>
      <c r="B58" s="244"/>
      <c r="C58" s="244"/>
      <c r="D58" s="244"/>
      <c r="E58" s="244"/>
      <c r="F58" s="244"/>
      <c r="G58" s="325"/>
      <c r="H58" s="326" t="s">
        <v>515</v>
      </c>
      <c r="I58" s="327">
        <v>361982</v>
      </c>
      <c r="J58" s="328">
        <v>82890</v>
      </c>
      <c r="K58" s="329">
        <v>28.5</v>
      </c>
      <c r="L58" s="330">
        <v>86611</v>
      </c>
      <c r="M58" s="331">
        <v>-20.399999999999999</v>
      </c>
      <c r="N58" s="332">
        <v>48.9</v>
      </c>
    </row>
    <row r="59" spans="1:14">
      <c r="A59" s="248"/>
      <c r="B59" s="244"/>
      <c r="C59" s="244"/>
      <c r="D59" s="244"/>
      <c r="E59" s="244"/>
      <c r="F59" s="244"/>
      <c r="G59" s="310" t="s">
        <v>519</v>
      </c>
      <c r="H59" s="311"/>
      <c r="I59" s="319">
        <v>965023</v>
      </c>
      <c r="J59" s="320">
        <v>223282</v>
      </c>
      <c r="K59" s="321">
        <v>23.8</v>
      </c>
      <c r="L59" s="322">
        <v>316331</v>
      </c>
      <c r="M59" s="323">
        <v>38.6</v>
      </c>
      <c r="N59" s="324">
        <v>-14.8</v>
      </c>
    </row>
    <row r="60" spans="1:14">
      <c r="A60" s="248"/>
      <c r="B60" s="244"/>
      <c r="C60" s="244"/>
      <c r="D60" s="244"/>
      <c r="E60" s="244"/>
      <c r="F60" s="244"/>
      <c r="G60" s="325"/>
      <c r="H60" s="326" t="s">
        <v>515</v>
      </c>
      <c r="I60" s="333">
        <v>356317</v>
      </c>
      <c r="J60" s="328">
        <v>82443</v>
      </c>
      <c r="K60" s="329">
        <v>-0.5</v>
      </c>
      <c r="L60" s="330">
        <v>106387</v>
      </c>
      <c r="M60" s="331">
        <v>22.8</v>
      </c>
      <c r="N60" s="332">
        <v>-23.3</v>
      </c>
    </row>
    <row r="61" spans="1:14">
      <c r="A61" s="248"/>
      <c r="B61" s="244"/>
      <c r="C61" s="244"/>
      <c r="D61" s="244"/>
      <c r="E61" s="244"/>
      <c r="F61" s="244"/>
      <c r="G61" s="310" t="s">
        <v>520</v>
      </c>
      <c r="H61" s="334"/>
      <c r="I61" s="335">
        <v>679153</v>
      </c>
      <c r="J61" s="336">
        <v>154217</v>
      </c>
      <c r="K61" s="337">
        <v>34.700000000000003</v>
      </c>
      <c r="L61" s="338">
        <v>271572</v>
      </c>
      <c r="M61" s="339">
        <v>17</v>
      </c>
      <c r="N61" s="324">
        <v>17.7</v>
      </c>
    </row>
    <row r="62" spans="1:14">
      <c r="A62" s="248"/>
      <c r="B62" s="244"/>
      <c r="C62" s="244"/>
      <c r="D62" s="244"/>
      <c r="E62" s="244"/>
      <c r="F62" s="244"/>
      <c r="G62" s="325"/>
      <c r="H62" s="326" t="s">
        <v>515</v>
      </c>
      <c r="I62" s="327">
        <v>432082</v>
      </c>
      <c r="J62" s="328">
        <v>97493</v>
      </c>
      <c r="K62" s="329">
        <v>16.8</v>
      </c>
      <c r="L62" s="330">
        <v>116940</v>
      </c>
      <c r="M62" s="331">
        <v>14</v>
      </c>
      <c r="N62" s="332">
        <v>2.8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10.62</v>
      </c>
      <c r="G47" s="12">
        <v>18.52</v>
      </c>
      <c r="H47" s="12">
        <v>25.54</v>
      </c>
      <c r="I47" s="12">
        <v>30.14</v>
      </c>
      <c r="J47" s="13">
        <v>33.67</v>
      </c>
    </row>
    <row r="48" spans="2:10" ht="57.75" customHeight="1">
      <c r="B48" s="14"/>
      <c r="C48" s="1139" t="s">
        <v>4</v>
      </c>
      <c r="D48" s="1139"/>
      <c r="E48" s="1140"/>
      <c r="F48" s="15">
        <v>5.19</v>
      </c>
      <c r="G48" s="16">
        <v>6.71</v>
      </c>
      <c r="H48" s="16">
        <v>6.6</v>
      </c>
      <c r="I48" s="16">
        <v>5.92</v>
      </c>
      <c r="J48" s="17">
        <v>7.33</v>
      </c>
    </row>
    <row r="49" spans="2:10" ht="57.75" customHeight="1" thickBot="1">
      <c r="B49" s="18"/>
      <c r="C49" s="1141" t="s">
        <v>5</v>
      </c>
      <c r="D49" s="1141"/>
      <c r="E49" s="1142"/>
      <c r="F49" s="19">
        <v>5.84</v>
      </c>
      <c r="G49" s="20">
        <v>7.26</v>
      </c>
      <c r="H49" s="20">
        <v>2.04</v>
      </c>
      <c r="I49" s="20" t="s">
        <v>527</v>
      </c>
      <c r="J49" s="21">
        <v>1.45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528</v>
      </c>
      <c r="D34" s="1149"/>
      <c r="E34" s="1150"/>
      <c r="F34" s="32" t="s">
        <v>529</v>
      </c>
      <c r="G34" s="33" t="s">
        <v>530</v>
      </c>
      <c r="H34" s="33" t="s">
        <v>531</v>
      </c>
      <c r="I34" s="33" t="s">
        <v>532</v>
      </c>
      <c r="J34" s="34" t="s">
        <v>533</v>
      </c>
      <c r="K34" s="22"/>
      <c r="L34" s="22"/>
      <c r="M34" s="22"/>
      <c r="N34" s="22"/>
      <c r="O34" s="22"/>
      <c r="P34" s="22"/>
    </row>
    <row r="35" spans="1:16" ht="39" customHeight="1">
      <c r="A35" s="22"/>
      <c r="B35" s="35"/>
      <c r="C35" s="1143" t="s">
        <v>534</v>
      </c>
      <c r="D35" s="1144"/>
      <c r="E35" s="1145"/>
      <c r="F35" s="36">
        <v>5.82</v>
      </c>
      <c r="G35" s="37">
        <v>7.49</v>
      </c>
      <c r="H35" s="37">
        <v>7.61</v>
      </c>
      <c r="I35" s="37">
        <v>7.09</v>
      </c>
      <c r="J35" s="38">
        <v>8.69</v>
      </c>
      <c r="K35" s="22"/>
      <c r="L35" s="22"/>
      <c r="M35" s="22"/>
      <c r="N35" s="22"/>
      <c r="O35" s="22"/>
      <c r="P35" s="22"/>
    </row>
    <row r="36" spans="1:16" ht="39" customHeight="1">
      <c r="A36" s="22"/>
      <c r="B36" s="35"/>
      <c r="C36" s="1143" t="s">
        <v>535</v>
      </c>
      <c r="D36" s="1144"/>
      <c r="E36" s="1145"/>
      <c r="F36" s="36">
        <v>0.51</v>
      </c>
      <c r="G36" s="37">
        <v>0.31</v>
      </c>
      <c r="H36" s="37">
        <v>0.6</v>
      </c>
      <c r="I36" s="37">
        <v>0.4</v>
      </c>
      <c r="J36" s="38">
        <v>1.08</v>
      </c>
      <c r="K36" s="22"/>
      <c r="L36" s="22"/>
      <c r="M36" s="22"/>
      <c r="N36" s="22"/>
      <c r="O36" s="22"/>
      <c r="P36" s="22"/>
    </row>
    <row r="37" spans="1:16" ht="39" customHeight="1">
      <c r="A37" s="22"/>
      <c r="B37" s="35"/>
      <c r="C37" s="1143" t="s">
        <v>536</v>
      </c>
      <c r="D37" s="1144"/>
      <c r="E37" s="1145"/>
      <c r="F37" s="36">
        <v>0.18</v>
      </c>
      <c r="G37" s="37">
        <v>0.4</v>
      </c>
      <c r="H37" s="37">
        <v>1</v>
      </c>
      <c r="I37" s="37">
        <v>0.96</v>
      </c>
      <c r="J37" s="38">
        <v>0.88</v>
      </c>
      <c r="K37" s="22"/>
      <c r="L37" s="22"/>
      <c r="M37" s="22"/>
      <c r="N37" s="22"/>
      <c r="O37" s="22"/>
      <c r="P37" s="22"/>
    </row>
    <row r="38" spans="1:16" ht="39" customHeight="1">
      <c r="A38" s="22"/>
      <c r="B38" s="35"/>
      <c r="C38" s="1143" t="s">
        <v>537</v>
      </c>
      <c r="D38" s="1144"/>
      <c r="E38" s="1145"/>
      <c r="F38" s="36">
        <v>2.39</v>
      </c>
      <c r="G38" s="37">
        <v>1.27</v>
      </c>
      <c r="H38" s="37">
        <v>1.9</v>
      </c>
      <c r="I38" s="37">
        <v>2.42</v>
      </c>
      <c r="J38" s="38">
        <v>0.6</v>
      </c>
      <c r="K38" s="22"/>
      <c r="L38" s="22"/>
      <c r="M38" s="22"/>
      <c r="N38" s="22"/>
      <c r="O38" s="22"/>
      <c r="P38" s="22"/>
    </row>
    <row r="39" spans="1:16" ht="39" customHeight="1">
      <c r="A39" s="22"/>
      <c r="B39" s="35"/>
      <c r="C39" s="1143" t="s">
        <v>538</v>
      </c>
      <c r="D39" s="1144"/>
      <c r="E39" s="1145"/>
      <c r="F39" s="36">
        <v>0.37</v>
      </c>
      <c r="G39" s="37">
        <v>0.21</v>
      </c>
      <c r="H39" s="37">
        <v>0.17</v>
      </c>
      <c r="I39" s="37">
        <v>0.16</v>
      </c>
      <c r="J39" s="38">
        <v>0.47</v>
      </c>
      <c r="K39" s="22"/>
      <c r="L39" s="22"/>
      <c r="M39" s="22"/>
      <c r="N39" s="22"/>
      <c r="O39" s="22"/>
      <c r="P39" s="22"/>
    </row>
    <row r="40" spans="1:16" ht="39" customHeight="1">
      <c r="A40" s="22"/>
      <c r="B40" s="35"/>
      <c r="C40" s="1143" t="s">
        <v>539</v>
      </c>
      <c r="D40" s="1144"/>
      <c r="E40" s="1145"/>
      <c r="F40" s="36">
        <v>0.05</v>
      </c>
      <c r="G40" s="37">
        <v>0.05</v>
      </c>
      <c r="H40" s="37">
        <v>0.06</v>
      </c>
      <c r="I40" s="37">
        <v>0.06</v>
      </c>
      <c r="J40" s="38">
        <v>0.06</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540</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541</v>
      </c>
      <c r="D43" s="1147"/>
      <c r="E43" s="1148"/>
      <c r="F43" s="41">
        <v>0.1</v>
      </c>
      <c r="G43" s="42">
        <v>0</v>
      </c>
      <c r="H43" s="42" t="s">
        <v>482</v>
      </c>
      <c r="I43" s="42" t="s">
        <v>482</v>
      </c>
      <c r="J43" s="43" t="s">
        <v>482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662</v>
      </c>
      <c r="L45" s="60">
        <v>620</v>
      </c>
      <c r="M45" s="60">
        <v>554</v>
      </c>
      <c r="N45" s="60">
        <v>472</v>
      </c>
      <c r="O45" s="61">
        <v>457</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15</v>
      </c>
      <c r="F48" s="1153"/>
      <c r="G48" s="1153"/>
      <c r="H48" s="1153"/>
      <c r="I48" s="1153"/>
      <c r="J48" s="1154"/>
      <c r="K48" s="63">
        <v>5</v>
      </c>
      <c r="L48" s="64">
        <v>4</v>
      </c>
      <c r="M48" s="64">
        <v>5</v>
      </c>
      <c r="N48" s="64">
        <v>7</v>
      </c>
      <c r="O48" s="65">
        <v>8</v>
      </c>
      <c r="P48" s="48"/>
      <c r="Q48" s="48"/>
      <c r="R48" s="48"/>
      <c r="S48" s="48"/>
      <c r="T48" s="48"/>
      <c r="U48" s="48"/>
    </row>
    <row r="49" spans="1:21" ht="30.75" customHeight="1">
      <c r="A49" s="48"/>
      <c r="B49" s="1161"/>
      <c r="C49" s="1162"/>
      <c r="D49" s="62"/>
      <c r="E49" s="1153" t="s">
        <v>16</v>
      </c>
      <c r="F49" s="1153"/>
      <c r="G49" s="1153"/>
      <c r="H49" s="1153"/>
      <c r="I49" s="1153"/>
      <c r="J49" s="1154"/>
      <c r="K49" s="63">
        <v>5</v>
      </c>
      <c r="L49" s="64">
        <v>5</v>
      </c>
      <c r="M49" s="64">
        <v>5</v>
      </c>
      <c r="N49" s="64">
        <v>4</v>
      </c>
      <c r="O49" s="65">
        <v>3</v>
      </c>
      <c r="P49" s="48"/>
      <c r="Q49" s="48"/>
      <c r="R49" s="48"/>
      <c r="S49" s="48"/>
      <c r="T49" s="48"/>
      <c r="U49" s="48"/>
    </row>
    <row r="50" spans="1:21" ht="30.75" customHeight="1">
      <c r="A50" s="48"/>
      <c r="B50" s="1161"/>
      <c r="C50" s="1162"/>
      <c r="D50" s="62"/>
      <c r="E50" s="1153" t="s">
        <v>17</v>
      </c>
      <c r="F50" s="1153"/>
      <c r="G50" s="1153"/>
      <c r="H50" s="1153"/>
      <c r="I50" s="1153"/>
      <c r="J50" s="1154"/>
      <c r="K50" s="63">
        <v>6</v>
      </c>
      <c r="L50" s="64">
        <v>6</v>
      </c>
      <c r="M50" s="64">
        <v>6</v>
      </c>
      <c r="N50" s="64">
        <v>6</v>
      </c>
      <c r="O50" s="65">
        <v>6</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482</v>
      </c>
      <c r="M51" s="64" t="s">
        <v>482</v>
      </c>
      <c r="N51" s="64" t="s">
        <v>482</v>
      </c>
      <c r="O51" s="65" t="s">
        <v>482</v>
      </c>
      <c r="P51" s="48"/>
      <c r="Q51" s="48"/>
      <c r="R51" s="48"/>
      <c r="S51" s="48"/>
      <c r="T51" s="48"/>
      <c r="U51" s="48"/>
    </row>
    <row r="52" spans="1:21" ht="30.75" customHeight="1">
      <c r="A52" s="48"/>
      <c r="B52" s="1151" t="s">
        <v>19</v>
      </c>
      <c r="C52" s="1152"/>
      <c r="D52" s="66"/>
      <c r="E52" s="1153" t="s">
        <v>20</v>
      </c>
      <c r="F52" s="1153"/>
      <c r="G52" s="1153"/>
      <c r="H52" s="1153"/>
      <c r="I52" s="1153"/>
      <c r="J52" s="1154"/>
      <c r="K52" s="63">
        <v>411</v>
      </c>
      <c r="L52" s="64">
        <v>390</v>
      </c>
      <c r="M52" s="64">
        <v>359</v>
      </c>
      <c r="N52" s="64">
        <v>334</v>
      </c>
      <c r="O52" s="65">
        <v>331</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267</v>
      </c>
      <c r="L53" s="69">
        <v>245</v>
      </c>
      <c r="M53" s="69">
        <v>211</v>
      </c>
      <c r="N53" s="69">
        <v>155</v>
      </c>
      <c r="O53" s="70">
        <v>143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2015-04-22T04:01:47Z</cp:lastPrinted>
  <dcterms:created xsi:type="dcterms:W3CDTF">2015-02-17T07:36:00Z</dcterms:created>
  <dcterms:modified xsi:type="dcterms:W3CDTF">2015-05-04T02:24:50Z</dcterms:modified>
  <cp:category/>
</cp:coreProperties>
</file>