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18525" windowHeight="11640" tabRatio="67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C38" i="9"/>
  <c r="CO37" i="9"/>
  <c r="AM37" i="9"/>
  <c r="C37" i="9"/>
  <c r="CO36" i="9"/>
  <c r="AM36" i="9"/>
  <c r="AM35" i="9"/>
  <c r="C35" i="9"/>
  <c r="BW34" i="9"/>
  <c r="C34" i="9"/>
  <c r="CO34" i="9" l="1"/>
  <c r="CO35" i="9" s="1"/>
  <c r="BW35" i="9"/>
  <c r="BW36" i="9" s="1"/>
  <c r="BW37" i="9" s="1"/>
  <c r="BW38" i="9" s="1"/>
  <c r="BW39" i="9" s="1"/>
  <c r="BW40" i="9" s="1"/>
  <c r="BW41" i="9" s="1"/>
  <c r="BW42" i="9" s="1"/>
  <c r="BW43" i="9" s="1"/>
  <c r="U34" i="9"/>
  <c r="U35" i="9" s="1"/>
  <c r="U36" i="9" s="1"/>
  <c r="U37" i="9" s="1"/>
  <c r="U38"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alcChain>
</file>

<file path=xl/sharedStrings.xml><?xml version="1.0" encoding="utf-8"?>
<sst xmlns="http://schemas.openxmlformats.org/spreadsheetml/2006/main" count="1113" uniqueCount="574">
  <si>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</si>
  <si>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</si>
  <si>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</si>
  <si>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</si>
  <si>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</si>
  <si>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</si>
  <si>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</si>
  <si>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</si>
  <si>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</si>
  <si>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</si>
  <si>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</si>
  <si>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</si>
  <si>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</si>
  <si>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</si>
  <si>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</si>
  <si>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</si>
  <si>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</si>
  <si>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</si>
  <si>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</si>
  <si>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</si>
  <si>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</si>
  <si>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</si>
  <si>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</si>
  <si>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</si>
  <si>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</si>
  <si>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</si>
  <si>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</si>
  <si>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</si>
  <si>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</si>
  <si>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</si>
  <si>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</si>
  <si>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</si>
  <si>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</si>
  <si>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</si>
  <si>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</si>
  <si>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</si>
  <si>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</si>
  <si>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</si>
  <si>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</si>
  <si>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</si>
  <si>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</si>
  <si>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</si>
  <si>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</si>
  <si>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</si>
  <si>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</si>
  <si>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</si>
  <si>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</si>
  <si>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</si>
  <si>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</si>
  <si>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</si>
  <si>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</si>
  <si>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</si>
  <si>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</si>
  <si>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</si>
  <si>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</si>
  <si>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</si>
  <si>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</si>
  <si>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</si>
  <si>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</si>
  <si>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</si>
  <si>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</si>
  <si>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</si>
  <si>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</si>
  <si>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</si>
  <si>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</si>
  <si>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</si>
  <si>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</si>
  <si>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</si>
  <si>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</si>
  <si>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</si>
  <si>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</si>
  <si>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</si>
  <si>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</si>
  <si>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</si>
  <si>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</si>
  <si>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</si>
  <si>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</si>
  <si>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</si>
  <si>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</si>
  <si>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</si>
  <si>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</si>
  <si>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伊方町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</si>
  <si>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</si>
  <si>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</si>
  <si>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</si>
  <si>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</si>
  <si>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</si>
  <si>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</si>
  <si>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</si>
  <si>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</si>
  <si>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</si>
  <si>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</si>
  <si>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</si>
  <si>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</si>
  <si>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</si>
  <si>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</si>
  <si>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</si>
  <si>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</si>
  <si>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</si>
  <si>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</si>
  <si>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</si>
  <si>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</si>
  <si>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</si>
  <si>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</si>
  <si>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</si>
  <si>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</si>
  <si>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</si>
  <si>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</si>
  <si>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</si>
  <si>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</si>
  <si>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</si>
  <si>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</si>
  <si>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</si>
  <si>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</si>
  <si>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</si>
  <si>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</si>
  <si>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</si>
  <si>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</si>
  <si>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</si>
  <si>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</si>
  <si>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</si>
  <si>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</si>
  <si>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</si>
  <si>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</si>
  <si>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</si>
  <si>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</si>
  <si>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</si>
  <si>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</si>
  <si>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</si>
  <si>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</si>
  <si>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</si>
  <si>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</si>
  <si>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</si>
  <si>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</si>
  <si>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</si>
  <si>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</si>
  <si>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</si>
  <si>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</si>
  <si>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</si>
  <si>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</si>
  <si>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</si>
  <si>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</si>
  <si>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</si>
  <si>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</si>
  <si>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</si>
  <si>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</si>
  <si>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</si>
  <si>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</si>
  <si>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</si>
  <si>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</si>
  <si>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</si>
  <si>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</si>
  <si>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</si>
  <si>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</si>
  <si>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</si>
  <si>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</si>
  <si>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</si>
  <si>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</si>
  <si>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</si>
  <si>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</si>
  <si>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</si>
  <si>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</si>
  <si>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</si>
  <si>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</si>
  <si>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</si>
  <si>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</si>
  <si>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</si>
  <si>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</si>
  <si>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</si>
  <si>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</si>
  <si>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</si>
  <si>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</si>
  <si>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</si>
  <si>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</si>
  <si>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</si>
  <si>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</si>
  <si>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</si>
  <si>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</si>
  <si>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</si>
  <si>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</si>
  <si>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</si>
  <si>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</si>
  <si>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</si>
  <si>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</si>
  <si>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</si>
  <si>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</si>
  <si>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</si>
  <si>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</si>
  <si>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</si>
  <si>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</si>
  <si>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</si>
  <si>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</si>
  <si>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</si>
  <si>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</si>
  <si>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愛媛県伊方町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</si>
  <si>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</si>
  <si>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</si>
  <si>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</si>
  <si>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</si>
  <si>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</si>
  <si>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</si>
  <si>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</si>
  <si>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</si>
  <si>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</si>
  <si>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</si>
  <si>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</si>
  <si>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</si>
  <si>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</si>
  <si>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</si>
  <si>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</si>
  <si>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</si>
  <si>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</si>
  <si>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</si>
  <si>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</si>
  <si>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</si>
  <si>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</si>
  <si>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</si>
  <si>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</si>
  <si>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</si>
  <si>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</si>
  <si>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</si>
  <si>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</si>
  <si>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</si>
  <si>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</si>
  <si>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</si>
  <si>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</si>
  <si>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</si>
  <si>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</si>
  <si>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</si>
  <si>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</si>
  <si>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</si>
  <si>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</si>
  <si>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</si>
  <si>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</si>
  <si>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</si>
  <si>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</si>
  <si>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</si>
  <si>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</si>
  <si>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</si>
  <si>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</si>
  <si>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</si>
  <si>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</si>
  <si>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</si>
  <si>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</si>
  <si>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</si>
  <si>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</si>
  <si>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</si>
  <si>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</si>
  <si>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</si>
  <si>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</si>
  <si>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</si>
  <si>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</si>
  <si>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</si>
  <si>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</si>
  <si>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</si>
  <si>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</si>
  <si>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</si>
  <si>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</si>
  <si>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</si>
  <si>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</si>
  <si>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</si>
  <si>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</si>
  <si>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</si>
  <si>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</si>
  <si>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</si>
  <si>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</si>
  <si>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</si>
  <si>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</si>
  <si>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</si>
  <si>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</si>
  <si>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</si>
  <si>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</si>
  <si>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</si>
  <si>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</si>
  <si>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</si>
  <si>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</si>
  <si>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</si>
  <si>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</si>
  <si>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</si>
  <si>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</si>
  <si>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</si>
  <si>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</si>
  <si>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</si>
  <si>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</si>
  <si>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</si>
  <si>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</si>
  <si>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</si>
  <si>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</si>
  <si>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</si>
  <si>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</si>
  <si>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</si>
  <si>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</si>
  <si>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</si>
  <si>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</si>
  <si>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</si>
  <si>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</si>
  <si>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</si>
  <si>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</si>
  <si>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</si>
  <si>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</si>
  <si>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</si>
  <si>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</si>
  <si>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</si>
  <si>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</si>
  <si>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</si>
  <si>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</si>
  <si>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</si>
  <si>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</si>
  <si>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</si>
  <si>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</si>
  <si>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</si>
  <si>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</si>
  <si>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</si>
  <si>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</si>
  <si>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</si>
  <si>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</si>
  <si>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</si>
  <si>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</si>
  <si>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</si>
  <si>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その他</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</si>
  <si>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</si>
  <si>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</si>
  <si>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</si>
  <si>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</si>
  <si>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</si>
  <si>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</si>
  <si>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</si>
  <si>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</si>
  <si>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</si>
  <si>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</si>
  <si>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</si>
  <si>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</si>
  <si>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</si>
  <si>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</si>
  <si>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</si>
  <si>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</si>
  <si>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</si>
  <si>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</si>
  <si>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</si>
  <si>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</si>
  <si>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</si>
  <si>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</si>
  <si>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</si>
  <si>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愛媛県伊方町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</si>
  <si>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</si>
  <si>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</si>
  <si>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</si>
  <si>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</si>
  <si>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</si>
  <si>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</si>
  <si>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</si>
  <si>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</si>
  <si>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</si>
  <si>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</si>
  <si>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</si>
  <si>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</si>
  <si>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</si>
  <si>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</si>
  <si>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</si>
  <si>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</si>
  <si>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</si>
  <si>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</si>
  <si>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</si>
  <si>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</si>
  <si>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</si>
  <si>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</si>
  <si>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</si>
  <si>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</si>
  <si>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</si>
  <si>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</si>
  <si>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</si>
  <si>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</si>
  <si>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</si>
  <si>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</si>
  <si>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</si>
  <si>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</si>
  <si>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</si>
  <si>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</si>
  <si>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</si>
  <si>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</si>
  <si>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国民健康保険（直診）特別会計</t>
    <phoneticPr fontId="5"/>
  </si>
  <si>
    <t>後期高齢者医療保険特別会計</t>
    <phoneticPr fontId="5"/>
  </si>
  <si>
    <t>介護保険特別会計</t>
    <phoneticPr fontId="5"/>
  </si>
  <si>
    <t>介護サービス特別会計</t>
    <phoneticPr fontId="5"/>
  </si>
  <si>
    <t>水道事業会計</t>
    <phoneticPr fontId="5"/>
  </si>
  <si>
    <t>法適用企業</t>
    <phoneticPr fontId="5"/>
  </si>
  <si>
    <t>風力発電事業特別会計</t>
    <phoneticPr fontId="5"/>
  </si>
  <si>
    <t>法非適用企業</t>
    <phoneticPr fontId="5"/>
  </si>
  <si>
    <t>港湾整備事業特別会計</t>
    <phoneticPr fontId="5"/>
  </si>
  <si>
    <t>公共下水道事業特別会計</t>
    <phoneticPr fontId="5"/>
  </si>
  <si>
    <t>小規模下水道事業特別会計</t>
    <phoneticPr fontId="5"/>
  </si>
  <si>
    <t>特定地域生活排水処理事業特別会計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</si>
  <si>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</si>
  <si>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</si>
  <si>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</si>
  <si>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</si>
  <si>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</si>
  <si>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</si>
  <si>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</si>
  <si>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</si>
  <si>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</si>
  <si>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</si>
  <si>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</si>
  <si>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</si>
  <si>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</si>
  <si>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</si>
  <si>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</si>
  <si>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</si>
  <si>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</si>
  <si>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</si>
  <si>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</si>
  <si>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</si>
  <si>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</si>
  <si>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</si>
  <si>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</si>
  <si>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</si>
  <si>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</si>
  <si>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</si>
  <si>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</si>
  <si>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</si>
  <si>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</si>
  <si>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</si>
  <si>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</si>
  <si>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</si>
  <si>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</si>
  <si>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</si>
  <si>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</si>
  <si>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</si>
  <si>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</si>
  <si>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</si>
  <si>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</si>
  <si>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</si>
  <si>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</si>
  <si>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</si>
  <si>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</si>
  <si>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</si>
  <si>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</si>
  <si>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</si>
  <si>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</si>
  <si>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</si>
  <si>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</si>
  <si>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</si>
  <si>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</si>
  <si>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</si>
  <si>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</si>
  <si>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</si>
  <si>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特定地域生活排水処理事業特別会計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</si>
  <si>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</si>
  <si>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</si>
  <si>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</si>
  <si>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</si>
  <si>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</si>
  <si>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</si>
  <si>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</si>
  <si>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</si>
  <si>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</si>
  <si>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</si>
  <si>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</si>
  <si>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</si>
  <si>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</si>
  <si>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</si>
  <si>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</si>
  <si>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</si>
  <si>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</si>
  <si>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</si>
  <si>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</si>
  <si>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</si>
  <si>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</si>
  <si>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</si>
  <si>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</si>
  <si>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</si>
  <si>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</si>
  <si>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</si>
  <si>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</si>
  <si>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</si>
  <si>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</si>
  <si>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</si>
  <si>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</si>
  <si>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</si>
  <si>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</si>
  <si>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</si>
  <si>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</si>
  <si>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</si>
  <si>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</si>
  <si>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</si>
  <si>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</si>
  <si>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</si>
  <si>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</si>
  <si>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</si>
  <si>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</si>
  <si>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</si>
  <si>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</si>
  <si>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</si>
  <si>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</si>
  <si>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</si>
  <si>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</si>
  <si>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</si>
  <si>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</si>
  <si>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</si>
  <si>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</si>
  <si>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</si>
  <si>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</si>
  <si>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</si>
  <si>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</si>
  <si>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</si>
  <si>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</si>
  <si>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</si>
  <si>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</si>
  <si>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</si>
  <si>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</si>
  <si>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</si>
  <si>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</si>
  <si>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</si>
  <si>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</si>
  <si>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</si>
  <si>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</si>
  <si>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</si>
  <si>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</si>
  <si>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</si>
  <si>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</si>
  <si>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</si>
  <si>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</si>
  <si>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</si>
  <si>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</si>
  <si>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</si>
  <si>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</si>
  <si>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</si>
  <si>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7.42</t>
  </si>
  <si>
    <t>一般会計</t>
  </si>
  <si>
    <t>水道事業会計</t>
  </si>
  <si>
    <t>国民健康保険（事業）特別会計</t>
  </si>
  <si>
    <t>港湾整備事業特別会計</t>
  </si>
  <si>
    <t>風力発電事業特別会計</t>
  </si>
  <si>
    <t>国民健康保険（直診）特別会計</t>
  </si>
  <si>
    <t>介護保険特別会計</t>
  </si>
  <si>
    <t>後期高齢者医療保険特別会計</t>
  </si>
  <si>
    <t>その他会計（赤字）</t>
  </si>
  <si>
    <t>その他会計（黒字）</t>
  </si>
  <si>
    <t>-</t>
    <phoneticPr fontId="2"/>
  </si>
  <si>
    <t>-</t>
    <phoneticPr fontId="2"/>
  </si>
  <si>
    <t>-</t>
    <phoneticPr fontId="2"/>
  </si>
  <si>
    <t>-</t>
    <phoneticPr fontId="2"/>
  </si>
  <si>
    <t>クリエイト伊方</t>
    <rPh sb="5" eb="7">
      <t>イカタ</t>
    </rPh>
    <phoneticPr fontId="2"/>
  </si>
  <si>
    <t>アグリ瀬戸</t>
    <rPh sb="3" eb="5">
      <t>セト</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</si>
  <si>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</si>
  <si>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</si>
  <si>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2"/>
  </si>
  <si>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</si>
  <si>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2"/>
  </si>
  <si>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2"/>
  </si>
  <si>
    <t>八幡浜地区施設事務組合（一般会計）</t>
    <rPh sb="0" eb="3">
      <t>ヤワタハマ</t>
    </rPh>
    <rPh sb="3" eb="5">
      <t>チク</t>
    </rPh>
    <rPh sb="5" eb="7">
      <t>シセツ</t>
    </rPh>
    <rPh sb="7" eb="9">
      <t>ジム</t>
    </rPh>
    <rPh sb="9" eb="11">
      <t>クミアイ</t>
    </rPh>
    <rPh sb="12" eb="14">
      <t>イッパン</t>
    </rPh>
    <rPh sb="14" eb="16">
      <t>カイケイ</t>
    </rPh>
    <phoneticPr fontId="22"/>
  </si>
  <si>
    <t>八幡浜地区施設事務組合（消防事業特別会計）</t>
    <rPh sb="0" eb="3">
      <t>ヤワタハマ</t>
    </rPh>
    <rPh sb="3" eb="5">
      <t>チク</t>
    </rPh>
    <rPh sb="5" eb="7">
      <t>シセツ</t>
    </rPh>
    <rPh sb="7" eb="9">
      <t>ジム</t>
    </rPh>
    <rPh sb="9" eb="11">
      <t>クミアイ</t>
    </rPh>
    <rPh sb="12" eb="14">
      <t>ショウボウ</t>
    </rPh>
    <rPh sb="14" eb="16">
      <t>ジギョウ</t>
    </rPh>
    <rPh sb="16" eb="18">
      <t>トクベツ</t>
    </rPh>
    <rPh sb="18" eb="20">
      <t>カイケイ</t>
    </rPh>
    <phoneticPr fontId="22"/>
  </si>
  <si>
    <t>八幡浜地区施設事務組合（休日夜間急患センター事業特別会計）</t>
    <rPh sb="0" eb="3">
      <t>ヤワタハマ</t>
    </rPh>
    <rPh sb="3" eb="5">
      <t>チク</t>
    </rPh>
    <rPh sb="5" eb="7">
      <t>シセツ</t>
    </rPh>
    <rPh sb="7" eb="9">
      <t>ジム</t>
    </rPh>
    <rPh sb="9" eb="11">
      <t>クミアイ</t>
    </rPh>
    <rPh sb="12" eb="14">
      <t>キュウジツ</t>
    </rPh>
    <rPh sb="14" eb="16">
      <t>ヤカン</t>
    </rPh>
    <rPh sb="16" eb="18">
      <t>キュウカン</t>
    </rPh>
    <rPh sb="22" eb="24">
      <t>ジギョウ</t>
    </rPh>
    <rPh sb="24" eb="26">
      <t>トクベツ</t>
    </rPh>
    <rPh sb="26" eb="28">
      <t>カイケイ</t>
    </rPh>
    <phoneticPr fontId="22"/>
  </si>
  <si>
    <t>八幡浜地区施設事務組合（し尿処理事業特別会計）</t>
    <rPh sb="0" eb="3">
      <t>ヤワタハマ</t>
    </rPh>
    <rPh sb="3" eb="5">
      <t>チク</t>
    </rPh>
    <rPh sb="5" eb="7">
      <t>シセツ</t>
    </rPh>
    <rPh sb="7" eb="9">
      <t>ジム</t>
    </rPh>
    <rPh sb="9" eb="11">
      <t>クミアイ</t>
    </rPh>
    <rPh sb="13" eb="14">
      <t>ニョウ</t>
    </rPh>
    <rPh sb="14" eb="16">
      <t>ショリ</t>
    </rPh>
    <rPh sb="16" eb="18">
      <t>ジギョウ</t>
    </rPh>
    <rPh sb="18" eb="20">
      <t>トクベツ</t>
    </rPh>
    <rPh sb="20" eb="22">
      <t>カイケイ</t>
    </rPh>
    <phoneticPr fontId="22"/>
  </si>
  <si>
    <t>八幡浜地区施設事務組合（特別養護老人ホーム事業特別会計）</t>
    <rPh sb="0" eb="3">
      <t>ヤワタハマ</t>
    </rPh>
    <rPh sb="3" eb="5">
      <t>チク</t>
    </rPh>
    <rPh sb="5" eb="7">
      <t>シセツ</t>
    </rPh>
    <rPh sb="7" eb="9">
      <t>ジム</t>
    </rPh>
    <rPh sb="9" eb="11">
      <t>クミアイ</t>
    </rPh>
    <rPh sb="12" eb="14">
      <t>トクベツ</t>
    </rPh>
    <rPh sb="14" eb="16">
      <t>ヨウゴ</t>
    </rPh>
    <rPh sb="16" eb="18">
      <t>ロウジン</t>
    </rPh>
    <rPh sb="21" eb="23">
      <t>ジギョウ</t>
    </rPh>
    <rPh sb="23" eb="25">
      <t>トクベツ</t>
    </rPh>
    <rPh sb="25" eb="27">
      <t>カイケイ</t>
    </rPh>
    <phoneticPr fontId="22"/>
  </si>
  <si>
    <t>八幡浜・大洲地区広域市町村圏組合（一般会計）</t>
    <rPh sb="0" eb="3">
      <t>ヤワタハマ</t>
    </rPh>
    <rPh sb="4" eb="6">
      <t>オオズ</t>
    </rPh>
    <rPh sb="6" eb="8">
      <t>チク</t>
    </rPh>
    <rPh sb="8" eb="10">
      <t>コウイキ</t>
    </rPh>
    <rPh sb="10" eb="13">
      <t>シチョウソン</t>
    </rPh>
    <rPh sb="13" eb="14">
      <t>ケン</t>
    </rPh>
    <rPh sb="14" eb="16">
      <t>クミアイ</t>
    </rPh>
    <rPh sb="17" eb="19">
      <t>イッパン</t>
    </rPh>
    <rPh sb="19" eb="21">
      <t>カイケイ</t>
    </rPh>
    <phoneticPr fontId="22"/>
  </si>
  <si>
    <t>八幡浜・大洲地区広域市町村圏組合（地方拠点都市対策室特別会計）</t>
    <rPh sb="0" eb="3">
      <t>ヤワタハマ</t>
    </rPh>
    <rPh sb="4" eb="6">
      <t>オオズ</t>
    </rPh>
    <rPh sb="6" eb="8">
      <t>チク</t>
    </rPh>
    <rPh sb="8" eb="10">
      <t>コウイキ</t>
    </rPh>
    <rPh sb="10" eb="13">
      <t>シチョウソン</t>
    </rPh>
    <rPh sb="13" eb="14">
      <t>ケン</t>
    </rPh>
    <rPh sb="14" eb="16">
      <t>クミアイ</t>
    </rPh>
    <rPh sb="17" eb="19">
      <t>チホウ</t>
    </rPh>
    <rPh sb="19" eb="21">
      <t>キョテン</t>
    </rPh>
    <rPh sb="21" eb="23">
      <t>トシ</t>
    </rPh>
    <rPh sb="23" eb="26">
      <t>タイサクシツ</t>
    </rPh>
    <rPh sb="26" eb="28">
      <t>トクベツ</t>
    </rPh>
    <rPh sb="28" eb="30">
      <t>カイケイ</t>
    </rPh>
    <phoneticPr fontId="22"/>
  </si>
  <si>
    <t>八幡浜・大洲地区広域市町村圏組合（ふるさと市町村圏基金特別会計）</t>
    <rPh sb="0" eb="3">
      <t>ヤワタハマ</t>
    </rPh>
    <rPh sb="4" eb="6">
      <t>オオズ</t>
    </rPh>
    <rPh sb="6" eb="8">
      <t>チク</t>
    </rPh>
    <rPh sb="8" eb="10">
      <t>コウイキ</t>
    </rPh>
    <rPh sb="10" eb="13">
      <t>シチョウソン</t>
    </rPh>
    <rPh sb="13" eb="14">
      <t>ケン</t>
    </rPh>
    <rPh sb="14" eb="16">
      <t>クミアイ</t>
    </rPh>
    <rPh sb="21" eb="24">
      <t>シチョウソン</t>
    </rPh>
    <rPh sb="24" eb="25">
      <t>ケン</t>
    </rPh>
    <rPh sb="25" eb="27">
      <t>キキン</t>
    </rPh>
    <rPh sb="27" eb="29">
      <t>トクベツ</t>
    </rPh>
    <rPh sb="29" eb="31">
      <t>カイケイ</t>
    </rPh>
    <phoneticPr fontId="22"/>
  </si>
  <si>
    <t>八幡浜・大洲地区広域市町村圏組合（運動公園特別会計）</t>
    <rPh sb="0" eb="3">
      <t>ヤワタハマ</t>
    </rPh>
    <rPh sb="4" eb="6">
      <t>オオズ</t>
    </rPh>
    <rPh sb="6" eb="8">
      <t>チク</t>
    </rPh>
    <rPh sb="8" eb="10">
      <t>コウイキ</t>
    </rPh>
    <rPh sb="10" eb="13">
      <t>シチョウソン</t>
    </rPh>
    <rPh sb="13" eb="14">
      <t>ケン</t>
    </rPh>
    <rPh sb="14" eb="16">
      <t>クミアイ</t>
    </rPh>
    <rPh sb="17" eb="21">
      <t>ウンドウコウエン</t>
    </rPh>
    <rPh sb="21" eb="23">
      <t>トクベツ</t>
    </rPh>
    <rPh sb="23" eb="25">
      <t>カイケイ</t>
    </rPh>
    <phoneticPr fontId="22"/>
  </si>
  <si>
    <t>八幡浜・大洲地区広域市町村圏組合（観光センター特別会計）</t>
    <rPh sb="0" eb="3">
      <t>ヤワタハマ</t>
    </rPh>
    <rPh sb="4" eb="6">
      <t>オオズ</t>
    </rPh>
    <rPh sb="6" eb="8">
      <t>チク</t>
    </rPh>
    <rPh sb="8" eb="10">
      <t>コウイキ</t>
    </rPh>
    <rPh sb="10" eb="13">
      <t>シチョウソン</t>
    </rPh>
    <rPh sb="13" eb="14">
      <t>ケン</t>
    </rPh>
    <rPh sb="14" eb="16">
      <t>クミアイ</t>
    </rPh>
    <rPh sb="17" eb="19">
      <t>カンコウ</t>
    </rPh>
    <rPh sb="23" eb="25">
      <t>トクベツ</t>
    </rPh>
    <rPh sb="25" eb="27">
      <t>カイケイ</t>
    </rPh>
    <phoneticPr fontId="22"/>
  </si>
  <si>
    <t>愛媛地方税滞納整理機構</t>
    <rPh sb="0" eb="2">
      <t>エヒメ</t>
    </rPh>
    <rPh sb="2" eb="4">
      <t>チホウ</t>
    </rPh>
    <rPh sb="4" eb="5">
      <t>ゼイ</t>
    </rPh>
    <rPh sb="5" eb="7">
      <t>タイノウ</t>
    </rPh>
    <rPh sb="7" eb="9">
      <t>セイリ</t>
    </rPh>
    <rPh sb="9" eb="11">
      <t>キコウ</t>
    </rPh>
    <phoneticPr fontId="2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</si>
  <si>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</si>
  <si>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</si>
  <si>
    <t>南予水道企業団</t>
    <rPh sb="0" eb="1">
      <t>ミナミ</t>
    </rPh>
    <rPh sb="2" eb="4">
      <t>スイドウ</t>
    </rPh>
    <rPh sb="4" eb="6">
      <t>キギョウ</t>
    </rPh>
    <rPh sb="6" eb="7">
      <t>ダン</t>
    </rPh>
    <phoneticPr fontId="2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</si>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</sst>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272414</c:v>
                </c:pt>
                <c:pt idx="1">
                  <c:v>231579</c:v>
                </c:pt>
                <c:pt idx="2">
                  <c:v>152825</c:v>
                </c:pt>
                <c:pt idx="3">
                  <c:v>336295</c:v>
                </c:pt>
                <c:pt idx="4">
                  <c:v>184942</c:v>
                </c:pt>
              </c:numCache>
            </c:numRef>
          </c:val>
          <c:smooth val="0"/>
        </c:ser>
        <c:dLbls>
          <c:showLegendKey val="0"/>
          <c:showVal val="0"/>
          <c:showCatName val="0"/>
          <c:showSerName val="0"/>
          <c:showPercent val="0"/>
          <c:showBubbleSize val="0"/>
        </c:dLbls>
        <c:marker val="1"/>
        <c:smooth val="0"/>
        <c:axId val="140223232"/>
        <c:axId val="140225152"/>
      </c:lineChart>
      <c:catAx>
        <c:axId val="1402232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25152"/>
        <c:crosses val="autoZero"/>
        <c:auto val="1"/>
        <c:lblAlgn val="ctr"/>
        <c:lblOffset val="100"/>
        <c:tickLblSkip val="1"/>
        <c:tickMarkSkip val="1"/>
        <c:noMultiLvlLbl val="0"/>
      </c:catAx>
      <c:valAx>
        <c:axId val="14022515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23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2.52</c:v>
                </c:pt>
                <c:pt idx="1">
                  <c:v>2.97</c:v>
                </c:pt>
                <c:pt idx="2">
                  <c:v>3.38</c:v>
                </c:pt>
                <c:pt idx="3">
                  <c:v>1.92</c:v>
                </c:pt>
                <c:pt idx="4">
                  <c:v>2.4700000000000002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28.48</c:v>
                </c:pt>
                <c:pt idx="1">
                  <c:v>35.67</c:v>
                </c:pt>
                <c:pt idx="2">
                  <c:v>43.24</c:v>
                </c:pt>
                <c:pt idx="3">
                  <c:v>38.380000000000003</c:v>
                </c:pt>
                <c:pt idx="4">
                  <c:v>39.85</c:v>
                </c:pt>
              </c:numCache>
            </c:numRef>
          </c:val>
        </c:ser>
        <c:dLbls>
          <c:showLegendKey val="0"/>
          <c:showVal val="0"/>
          <c:showCatName val="0"/>
          <c:showSerName val="0"/>
          <c:showPercent val="0"/>
          <c:showBubbleSize val="0"/>
        </c:dLbls>
        <c:gapWidth val="250"/>
        <c:overlap val="100"/>
        <c:axId val="139719424"/>
        <c:axId val="1397213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3.72</c:v>
                </c:pt>
                <c:pt idx="1">
                  <c:v>9.42</c:v>
                </c:pt>
                <c:pt idx="2">
                  <c:v>6.33</c:v>
                </c:pt>
                <c:pt idx="3">
                  <c:v>-7.42</c:v>
                </c:pt>
                <c:pt idx="4">
                  <c:v>1.66</c:v>
                </c:pt>
              </c:numCache>
            </c:numRef>
          </c:val>
          <c:smooth val="0"/>
        </c:ser>
        <c:dLbls>
          <c:showLegendKey val="0"/>
          <c:showVal val="0"/>
          <c:showCatName val="0"/>
          <c:showSerName val="0"/>
          <c:showPercent val="0"/>
          <c:showBubbleSize val="0"/>
        </c:dLbls>
        <c:marker val="1"/>
        <c:smooth val="0"/>
        <c:axId val="139719424"/>
        <c:axId val="139721344"/>
      </c:lineChart>
      <c:catAx>
        <c:axId val="139719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721344"/>
        <c:crosses val="autoZero"/>
        <c:auto val="1"/>
        <c:lblAlgn val="ctr"/>
        <c:lblOffset val="100"/>
        <c:tickLblSkip val="1"/>
        <c:tickMarkSkip val="1"/>
        <c:noMultiLvlLbl val="0"/>
      </c:catAx>
      <c:valAx>
        <c:axId val="139721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719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c:v>
                </c:pt>
                <c:pt idx="4">
                  <c:v>#N/A</c:v>
                </c:pt>
                <c:pt idx="5">
                  <c:v>0.01</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c:v>
                </c:pt>
                <c:pt idx="4">
                  <c:v>#N/A</c:v>
                </c:pt>
                <c:pt idx="5">
                  <c:v>0</c:v>
                </c:pt>
                <c:pt idx="6">
                  <c:v>#N/A</c:v>
                </c:pt>
                <c:pt idx="7">
                  <c:v>0</c:v>
                </c:pt>
                <c:pt idx="8">
                  <c:v>#N/A</c:v>
                </c:pt>
                <c:pt idx="9">
                  <c:v>0.01</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0.41</c:v>
                </c:pt>
                <c:pt idx="2">
                  <c:v>#N/A</c:v>
                </c:pt>
                <c:pt idx="3">
                  <c:v>0.16</c:v>
                </c:pt>
                <c:pt idx="4">
                  <c:v>#N/A</c:v>
                </c:pt>
                <c:pt idx="5">
                  <c:v>0.08</c:v>
                </c:pt>
                <c:pt idx="6">
                  <c:v>#N/A</c:v>
                </c:pt>
                <c:pt idx="7">
                  <c:v>7.0000000000000007E-2</c:v>
                </c:pt>
                <c:pt idx="8">
                  <c:v>#N/A</c:v>
                </c:pt>
                <c:pt idx="9">
                  <c:v>0.04</c:v>
                </c:pt>
              </c:numCache>
            </c:numRef>
          </c:val>
        </c:ser>
        <c:ser>
          <c:idx val="4"/>
          <c:order val="4"/>
          <c:tx>
            <c:strRef>
              <c:f>データシート!$A$31</c:f>
              <c:strCache>
                <c:ptCount val="1"/>
                <c:pt idx="0">
                  <c:v>国民健康保険（直診）特別会計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0.18</c:v>
                </c:pt>
                <c:pt idx="2">
                  <c:v>#N/A</c:v>
                </c:pt>
                <c:pt idx="3">
                  <c:v>0.1</c:v>
                </c:pt>
                <c:pt idx="4">
                  <c:v>#N/A</c:v>
                </c:pt>
                <c:pt idx="5">
                  <c:v>0.36</c:v>
                </c:pt>
                <c:pt idx="6">
                  <c:v>#N/A</c:v>
                </c:pt>
                <c:pt idx="7">
                  <c:v>0.12</c:v>
                </c:pt>
                <c:pt idx="8">
                  <c:v>#N/A</c:v>
                </c:pt>
                <c:pt idx="9">
                  <c:v>0.1</c:v>
                </c:pt>
              </c:numCache>
            </c:numRef>
          </c:val>
        </c:ser>
        <c:ser>
          <c:idx val="5"/>
          <c:order val="5"/>
          <c:tx>
            <c:strRef>
              <c:f>データシート!$A$32</c:f>
              <c:strCache>
                <c:ptCount val="1"/>
                <c:pt idx="0">
                  <c:v>風力発電事業特別会計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0.04</c:v>
                </c:pt>
                <c:pt idx="4">
                  <c:v>#N/A</c:v>
                </c:pt>
                <c:pt idx="5">
                  <c:v>0.04</c:v>
                </c:pt>
                <c:pt idx="6">
                  <c:v>#N/A</c:v>
                </c:pt>
                <c:pt idx="7">
                  <c:v>0.13</c:v>
                </c:pt>
                <c:pt idx="8">
                  <c:v>#N/A</c:v>
                </c:pt>
                <c:pt idx="9">
                  <c:v>0.33</c:v>
                </c:pt>
              </c:numCache>
            </c:numRef>
          </c:val>
        </c:ser>
        <c:ser>
          <c:idx val="6"/>
          <c:order val="6"/>
          <c:tx>
            <c:strRef>
              <c:f>データシート!$A$33</c:f>
              <c:strCache>
                <c:ptCount val="1"/>
                <c:pt idx="0">
                  <c:v>港湾整備事業特別会計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0.46</c:v>
                </c:pt>
                <c:pt idx="2">
                  <c:v>#N/A</c:v>
                </c:pt>
                <c:pt idx="3">
                  <c:v>7.0000000000000007E-2</c:v>
                </c:pt>
                <c:pt idx="4">
                  <c:v>#N/A</c:v>
                </c:pt>
                <c:pt idx="5">
                  <c:v>0.19</c:v>
                </c:pt>
                <c:pt idx="6">
                  <c:v>#N/A</c:v>
                </c:pt>
                <c:pt idx="7">
                  <c:v>0.28999999999999998</c:v>
                </c:pt>
                <c:pt idx="8">
                  <c:v>#N/A</c:v>
                </c:pt>
                <c:pt idx="9">
                  <c:v>0.44</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0.79</c:v>
                </c:pt>
                <c:pt idx="2">
                  <c:v>#N/A</c:v>
                </c:pt>
                <c:pt idx="3">
                  <c:v>0.08</c:v>
                </c:pt>
                <c:pt idx="4">
                  <c:v>#N/A</c:v>
                </c:pt>
                <c:pt idx="5">
                  <c:v>0.34</c:v>
                </c:pt>
                <c:pt idx="6">
                  <c:v>#N/A</c:v>
                </c:pt>
                <c:pt idx="7">
                  <c:v>0.09</c:v>
                </c:pt>
                <c:pt idx="8">
                  <c:v>#N/A</c:v>
                </c:pt>
                <c:pt idx="9">
                  <c:v>0.49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2.5</c:v>
                </c:pt>
                <c:pt idx="2">
                  <c:v>#N/A</c:v>
                </c:pt>
                <c:pt idx="3">
                  <c:v>1.74</c:v>
                </c:pt>
                <c:pt idx="4">
                  <c:v>#N/A</c:v>
                </c:pt>
                <c:pt idx="5">
                  <c:v>1.02</c:v>
                </c:pt>
                <c:pt idx="6">
                  <c:v>#N/A</c:v>
                </c:pt>
                <c:pt idx="7">
                  <c:v>1.04</c:v>
                </c:pt>
                <c:pt idx="8">
                  <c:v>#N/A</c:v>
                </c:pt>
                <c:pt idx="9">
                  <c:v>1.4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2.52</c:v>
                </c:pt>
                <c:pt idx="2">
                  <c:v>#N/A</c:v>
                </c:pt>
                <c:pt idx="3">
                  <c:v>2.97</c:v>
                </c:pt>
                <c:pt idx="4">
                  <c:v>#N/A</c:v>
                </c:pt>
                <c:pt idx="5">
                  <c:v>3.38</c:v>
                </c:pt>
                <c:pt idx="6">
                  <c:v>#N/A</c:v>
                </c:pt>
                <c:pt idx="7">
                  <c:v>1.91</c:v>
                </c:pt>
                <c:pt idx="8">
                  <c:v>#N/A</c:v>
                </c:pt>
                <c:pt idx="9">
                  <c:v>2.46</c:v>
                </c:pt>
              </c:numCache>
            </c:numRef>
          </c:val>
        </c:ser>
        <c:dLbls>
          <c:showLegendKey val="0"/>
          <c:showVal val="0"/>
          <c:showCatName val="0"/>
          <c:showSerName val="0"/>
          <c:showPercent val="0"/>
          <c:showBubbleSize val="0"/>
        </c:dLbls>
        <c:gapWidth val="150"/>
        <c:overlap val="100"/>
        <c:axId val="123968128"/>
        <c:axId val="123978112"/>
      </c:barChart>
      <c:catAx>
        <c:axId val="123968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978112"/>
        <c:crosses val="autoZero"/>
        <c:auto val="1"/>
        <c:lblAlgn val="ctr"/>
        <c:lblOffset val="100"/>
        <c:tickLblSkip val="1"/>
        <c:tickMarkSkip val="1"/>
        <c:noMultiLvlLbl val="0"/>
      </c:catAx>
      <c:valAx>
        <c:axId val="123978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968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1150</c:v>
                </c:pt>
                <c:pt idx="5">
                  <c:v>1124</c:v>
                </c:pt>
                <c:pt idx="8">
                  <c:v>1139</c:v>
                </c:pt>
                <c:pt idx="11">
                  <c:v>1157</c:v>
                </c:pt>
                <c:pt idx="14">
                  <c:v>1157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133</c:v>
                </c:pt>
                <c:pt idx="3">
                  <c:v>129</c:v>
                </c:pt>
                <c:pt idx="6">
                  <c:v>113</c:v>
                </c:pt>
                <c:pt idx="9">
                  <c:v>98</c:v>
                </c:pt>
                <c:pt idx="12">
                  <c:v>89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45</c:v>
                </c:pt>
                <c:pt idx="3">
                  <c:v>43</c:v>
                </c:pt>
                <c:pt idx="6">
                  <c:v>42</c:v>
                </c:pt>
                <c:pt idx="9">
                  <c:v>16</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102</c:v>
                </c:pt>
                <c:pt idx="3">
                  <c:v>106</c:v>
                </c:pt>
                <c:pt idx="6">
                  <c:v>130</c:v>
                </c:pt>
                <c:pt idx="9">
                  <c:v>149</c:v>
                </c:pt>
                <c:pt idx="12">
                  <c:v>166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1512</c:v>
                </c:pt>
                <c:pt idx="3">
                  <c:v>1422</c:v>
                </c:pt>
                <c:pt idx="6">
                  <c:v>1425</c:v>
                </c:pt>
                <c:pt idx="9">
                  <c:v>1413</c:v>
                </c:pt>
                <c:pt idx="12">
                  <c:v>1306</c:v>
                </c:pt>
              </c:numCache>
            </c:numRef>
          </c:val>
        </c:ser>
        <c:dLbls>
          <c:showLegendKey val="0"/>
          <c:showVal val="0"/>
          <c:showCatName val="0"/>
          <c:showSerName val="0"/>
          <c:showPercent val="0"/>
          <c:showBubbleSize val="0"/>
        </c:dLbls>
        <c:gapWidth val="100"/>
        <c:overlap val="100"/>
        <c:axId val="140790016"/>
        <c:axId val="140796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642</c:v>
                </c:pt>
                <c:pt idx="2">
                  <c:v>#N/A</c:v>
                </c:pt>
                <c:pt idx="3">
                  <c:v>#N/A</c:v>
                </c:pt>
                <c:pt idx="4">
                  <c:v>576</c:v>
                </c:pt>
                <c:pt idx="5">
                  <c:v>#N/A</c:v>
                </c:pt>
                <c:pt idx="6">
                  <c:v>#N/A</c:v>
                </c:pt>
                <c:pt idx="7">
                  <c:v>571</c:v>
                </c:pt>
                <c:pt idx="8">
                  <c:v>#N/A</c:v>
                </c:pt>
                <c:pt idx="9">
                  <c:v>#N/A</c:v>
                </c:pt>
                <c:pt idx="10">
                  <c:v>519</c:v>
                </c:pt>
                <c:pt idx="11">
                  <c:v>#N/A</c:v>
                </c:pt>
                <c:pt idx="12">
                  <c:v>#N/A</c:v>
                </c:pt>
                <c:pt idx="13">
                  <c:v>412</c:v>
                </c:pt>
                <c:pt idx="14">
                  <c:v>#N/A</c:v>
                </c:pt>
              </c:numCache>
            </c:numRef>
          </c:val>
          <c:smooth val="0"/>
        </c:ser>
        <c:dLbls>
          <c:showLegendKey val="0"/>
          <c:showVal val="0"/>
          <c:showCatName val="0"/>
          <c:showSerName val="0"/>
          <c:showPercent val="0"/>
          <c:showBubbleSize val="0"/>
        </c:dLbls>
        <c:marker val="1"/>
        <c:smooth val="0"/>
        <c:axId val="140790016"/>
        <c:axId val="140796288"/>
      </c:lineChart>
      <c:catAx>
        <c:axId val="140790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796288"/>
        <c:crosses val="autoZero"/>
        <c:auto val="1"/>
        <c:lblAlgn val="ctr"/>
        <c:lblOffset val="100"/>
        <c:tickLblSkip val="1"/>
        <c:tickMarkSkip val="1"/>
        <c:noMultiLvlLbl val="0"/>
      </c:catAx>
      <c:valAx>
        <c:axId val="140796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790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11049</c:v>
                </c:pt>
                <c:pt idx="5">
                  <c:v>11079</c:v>
                </c:pt>
                <c:pt idx="8">
                  <c:v>11044</c:v>
                </c:pt>
                <c:pt idx="11">
                  <c:v>10932</c:v>
                </c:pt>
                <c:pt idx="14">
                  <c:v>10583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313</c:v>
                </c:pt>
                <c:pt idx="5">
                  <c:v>356</c:v>
                </c:pt>
                <c:pt idx="8">
                  <c:v>362</c:v>
                </c:pt>
                <c:pt idx="11">
                  <c:v>345</c:v>
                </c:pt>
                <c:pt idx="14">
                  <c:v>318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7082</c:v>
                </c:pt>
                <c:pt idx="5">
                  <c:v>7790</c:v>
                </c:pt>
                <c:pt idx="8">
                  <c:v>8094</c:v>
                </c:pt>
                <c:pt idx="11">
                  <c:v>7634</c:v>
                </c:pt>
                <c:pt idx="14">
                  <c:v>7852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2950</c:v>
                </c:pt>
                <c:pt idx="3">
                  <c:v>2602</c:v>
                </c:pt>
                <c:pt idx="6">
                  <c:v>2362</c:v>
                </c:pt>
                <c:pt idx="9">
                  <c:v>2207</c:v>
                </c:pt>
                <c:pt idx="12">
                  <c:v>1952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216</c:v>
                </c:pt>
                <c:pt idx="3">
                  <c:v>170</c:v>
                </c:pt>
                <c:pt idx="6">
                  <c:v>117</c:v>
                </c:pt>
                <c:pt idx="9">
                  <c:v>82</c:v>
                </c:pt>
                <c:pt idx="12">
                  <c:v>68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2419</c:v>
                </c:pt>
                <c:pt idx="3">
                  <c:v>2687</c:v>
                </c:pt>
                <c:pt idx="6">
                  <c:v>2754</c:v>
                </c:pt>
                <c:pt idx="9">
                  <c:v>2660</c:v>
                </c:pt>
                <c:pt idx="12">
                  <c:v>2679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468</c:v>
                </c:pt>
                <c:pt idx="3">
                  <c:v>366</c:v>
                </c:pt>
                <c:pt idx="6">
                  <c:v>336</c:v>
                </c:pt>
                <c:pt idx="9">
                  <c:v>237</c:v>
                </c:pt>
                <c:pt idx="12">
                  <c:v>151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12915</c:v>
                </c:pt>
                <c:pt idx="3">
                  <c:v>12579</c:v>
                </c:pt>
                <c:pt idx="6">
                  <c:v>12182</c:v>
                </c:pt>
                <c:pt idx="9">
                  <c:v>11972</c:v>
                </c:pt>
                <c:pt idx="12">
                  <c:v>11485</c:v>
                </c:pt>
              </c:numCache>
            </c:numRef>
          </c:val>
        </c:ser>
        <c:dLbls>
          <c:showLegendKey val="0"/>
          <c:showVal val="0"/>
          <c:showCatName val="0"/>
          <c:showSerName val="0"/>
          <c:showPercent val="0"/>
          <c:showBubbleSize val="0"/>
        </c:dLbls>
        <c:gapWidth val="100"/>
        <c:overlap val="100"/>
        <c:axId val="139800960"/>
        <c:axId val="1398028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524</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9800960"/>
        <c:axId val="139802880"/>
      </c:lineChart>
      <c:catAx>
        <c:axId val="139800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802880"/>
        <c:crosses val="autoZero"/>
        <c:auto val="1"/>
        <c:lblAlgn val="ctr"/>
        <c:lblOffset val="100"/>
        <c:tickLblSkip val="1"/>
        <c:tickMarkSkip val="1"/>
        <c:noMultiLvlLbl val="0"/>
      </c:catAx>
      <c:valAx>
        <c:axId val="139802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800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10,768
10,697
94.40
10,786,291
10,528,894
149,079
6,044,694
11,421,056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伊方原子力発電所に係る償却資産の税収により、</a:t>
          </a:r>
          <a:r>
            <a:rPr lang="en-US" altLang="ja-JP" sz="1100">
              <a:solidFill>
                <a:schemeClr val="dk1"/>
              </a:solidFill>
              <a:effectLst/>
              <a:latin typeface="+mn-lt"/>
              <a:ea typeface="+mn-ea"/>
              <a:cs typeface="+mn-cs"/>
            </a:rPr>
            <a:t>0.52</a:t>
          </a:r>
          <a:r>
            <a:rPr lang="ja-JP" altLang="ja-JP" sz="1100">
              <a:solidFill>
                <a:schemeClr val="dk1"/>
              </a:solidFill>
              <a:effectLst/>
              <a:latin typeface="+mn-lt"/>
              <a:ea typeface="+mn-ea"/>
              <a:cs typeface="+mn-cs"/>
            </a:rPr>
            <a:t>％と類似団体内では一位</a:t>
          </a:r>
          <a:endParaRPr lang="ja-JP" altLang="ja-JP" sz="1400">
            <a:effectLst/>
          </a:endParaRPr>
        </a:p>
        <a:p>
          <a:pPr rtl="0"/>
          <a:r>
            <a:rPr lang="ja-JP" altLang="ja-JP" sz="1100">
              <a:solidFill>
                <a:schemeClr val="dk1"/>
              </a:solidFill>
              <a:effectLst/>
              <a:latin typeface="+mn-lt"/>
              <a:ea typeface="+mn-ea"/>
              <a:cs typeface="+mn-cs"/>
            </a:rPr>
            <a:t>となっているが、償却資産は毎年減少が見込まれるため、今まで以上に健全な財</a:t>
          </a:r>
          <a:endParaRPr lang="ja-JP" altLang="ja-JP" sz="1400">
            <a:effectLst/>
          </a:endParaRPr>
        </a:p>
        <a:p>
          <a:pPr rtl="0"/>
          <a:r>
            <a:rPr lang="ja-JP" altLang="ja-JP" sz="1100">
              <a:solidFill>
                <a:schemeClr val="dk1"/>
              </a:solidFill>
              <a:effectLst/>
              <a:latin typeface="+mn-lt"/>
              <a:ea typeface="+mn-ea"/>
              <a:cs typeface="+mn-cs"/>
            </a:rPr>
            <a:t>政運営に努める。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55336</xdr:rowOff>
    </xdr:from>
    <xdr:to>
      <xdr:col>7</xdr:col>
      <xdr:colOff>152400</xdr:colOff>
      <xdr:row>44</xdr:row>
      <xdr:rowOff>165100</xdr:rowOff>
    </xdr:to>
    <xdr:cxnSp macro="">
      <xdr:nvCxnSpPr>
        <xdr:cNvPr id="65" name="直線コネクタ 64"/>
        <xdr:cNvCxnSpPr/>
      </xdr:nvCxnSpPr>
      <xdr:spPr>
        <a:xfrm flipV="1">
          <a:off x="4953000" y="6398986"/>
          <a:ext cx="0" cy="13099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6"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7" name="直線コネクタ 66"/>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141713</xdr:rowOff>
    </xdr:from>
    <xdr:ext cx="762000" cy="259045"/>
    <xdr:sp macro="" textlink="">
      <xdr:nvSpPr>
        <xdr:cNvPr id="68" name="財政力最大値テキスト"/>
        <xdr:cNvSpPr txBox="1"/>
      </xdr:nvSpPr>
      <xdr:spPr>
        <a:xfrm>
          <a:off x="50419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37</xdr:row>
      <xdr:rowOff>55336</xdr:rowOff>
    </xdr:from>
    <xdr:to>
      <xdr:col>7</xdr:col>
      <xdr:colOff>241300</xdr:colOff>
      <xdr:row>37</xdr:row>
      <xdr:rowOff>55336</xdr:rowOff>
    </xdr:to>
    <xdr:cxnSp macro="">
      <xdr:nvCxnSpPr>
        <xdr:cNvPr id="69" name="直線コネクタ 68"/>
        <xdr:cNvCxnSpPr/>
      </xdr:nvCxnSpPr>
      <xdr:spPr>
        <a:xfrm>
          <a:off x="4864100" y="639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157843</xdr:rowOff>
    </xdr:from>
    <xdr:to>
      <xdr:col>7</xdr:col>
      <xdr:colOff>152400</xdr:colOff>
      <xdr:row>37</xdr:row>
      <xdr:rowOff>55336</xdr:rowOff>
    </xdr:to>
    <xdr:cxnSp macro="">
      <xdr:nvCxnSpPr>
        <xdr:cNvPr id="70" name="直線コネクタ 69"/>
        <xdr:cNvCxnSpPr/>
      </xdr:nvCxnSpPr>
      <xdr:spPr>
        <a:xfrm>
          <a:off x="4114800" y="6330043"/>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1"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2" name="フローチャート : 判断 71"/>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36</xdr:row>
      <xdr:rowOff>157843</xdr:rowOff>
    </xdr:from>
    <xdr:to>
      <xdr:col>6</xdr:col>
      <xdr:colOff>0</xdr:colOff>
      <xdr:row>37</xdr:row>
      <xdr:rowOff>55336</xdr:rowOff>
    </xdr:to>
    <xdr:cxnSp macro="">
      <xdr:nvCxnSpPr>
        <xdr:cNvPr id="73" name="直線コネクタ 72"/>
        <xdr:cNvCxnSpPr/>
      </xdr:nvCxnSpPr>
      <xdr:spPr>
        <a:xfrm flipV="1">
          <a:off x="3225800" y="633004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4" name="フローチャート : 判断 73"/>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5" name="テキスト ボックス 74"/>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20864</xdr:rowOff>
    </xdr:from>
    <xdr:to>
      <xdr:col>4</xdr:col>
      <xdr:colOff>482600</xdr:colOff>
      <xdr:row>37</xdr:row>
      <xdr:rowOff>55336</xdr:rowOff>
    </xdr:to>
    <xdr:cxnSp macro="">
      <xdr:nvCxnSpPr>
        <xdr:cNvPr id="76" name="直線コネクタ 75"/>
        <xdr:cNvCxnSpPr/>
      </xdr:nvCxnSpPr>
      <xdr:spPr>
        <a:xfrm>
          <a:off x="2336800" y="63645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7" name="フローチャート : 判断 76"/>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8" name="テキスト ボックス 77"/>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157843</xdr:rowOff>
    </xdr:from>
    <xdr:to>
      <xdr:col>3</xdr:col>
      <xdr:colOff>279400</xdr:colOff>
      <xdr:row>37</xdr:row>
      <xdr:rowOff>20864</xdr:rowOff>
    </xdr:to>
    <xdr:cxnSp macro="">
      <xdr:nvCxnSpPr>
        <xdr:cNvPr id="79" name="直線コネクタ 78"/>
        <xdr:cNvCxnSpPr/>
      </xdr:nvCxnSpPr>
      <xdr:spPr>
        <a:xfrm>
          <a:off x="1447800" y="633004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80" name="フローチャート : 判断 79"/>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81" name="テキスト ボックス 80"/>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82" name="フローチャート : 判断 81"/>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26505</xdr:rowOff>
    </xdr:from>
    <xdr:ext cx="762000" cy="259045"/>
    <xdr:sp macro="" textlink="">
      <xdr:nvSpPr>
        <xdr:cNvPr id="83" name="テキスト ボックス 82"/>
        <xdr:cNvSpPr txBox="1"/>
      </xdr:nvSpPr>
      <xdr:spPr>
        <a:xfrm>
          <a:off x="1066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37</xdr:row>
      <xdr:rowOff>4536</xdr:rowOff>
    </xdr:from>
    <xdr:to>
      <xdr:col>7</xdr:col>
      <xdr:colOff>203200</xdr:colOff>
      <xdr:row>37</xdr:row>
      <xdr:rowOff>106136</xdr:rowOff>
    </xdr:to>
    <xdr:sp macro="" textlink="">
      <xdr:nvSpPr>
        <xdr:cNvPr id="89" name="円/楕円 88"/>
        <xdr:cNvSpPr/>
      </xdr:nvSpPr>
      <xdr:spPr>
        <a:xfrm>
          <a:off x="49022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97263</xdr:rowOff>
    </xdr:from>
    <xdr:ext cx="762000" cy="259045"/>
    <xdr:sp macro="" textlink="">
      <xdr:nvSpPr>
        <xdr:cNvPr id="90" name="財政力該当値テキスト"/>
        <xdr:cNvSpPr txBox="1"/>
      </xdr:nvSpPr>
      <xdr:spPr>
        <a:xfrm>
          <a:off x="5041900" y="626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5</xdr:col>
      <xdr:colOff>635000</xdr:colOff>
      <xdr:row>36</xdr:row>
      <xdr:rowOff>107043</xdr:rowOff>
    </xdr:from>
    <xdr:to>
      <xdr:col>6</xdr:col>
      <xdr:colOff>50800</xdr:colOff>
      <xdr:row>37</xdr:row>
      <xdr:rowOff>37193</xdr:rowOff>
    </xdr:to>
    <xdr:sp macro="" textlink="">
      <xdr:nvSpPr>
        <xdr:cNvPr id="91" name="円/楕円 90"/>
        <xdr:cNvSpPr/>
      </xdr:nvSpPr>
      <xdr:spPr>
        <a:xfrm>
          <a:off x="40640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47370</xdr:rowOff>
    </xdr:from>
    <xdr:ext cx="736600" cy="259045"/>
    <xdr:sp macro="" textlink="">
      <xdr:nvSpPr>
        <xdr:cNvPr id="92" name="テキスト ボックス 91"/>
        <xdr:cNvSpPr txBox="1"/>
      </xdr:nvSpPr>
      <xdr:spPr>
        <a:xfrm>
          <a:off x="3733800" y="6048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4536</xdr:rowOff>
    </xdr:from>
    <xdr:to>
      <xdr:col>4</xdr:col>
      <xdr:colOff>533400</xdr:colOff>
      <xdr:row>37</xdr:row>
      <xdr:rowOff>106136</xdr:rowOff>
    </xdr:to>
    <xdr:sp macro="" textlink="">
      <xdr:nvSpPr>
        <xdr:cNvPr id="93" name="円/楕円 92"/>
        <xdr:cNvSpPr/>
      </xdr:nvSpPr>
      <xdr:spPr>
        <a:xfrm>
          <a:off x="3175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116313</xdr:rowOff>
    </xdr:from>
    <xdr:ext cx="762000" cy="259045"/>
    <xdr:sp macro="" textlink="">
      <xdr:nvSpPr>
        <xdr:cNvPr id="94" name="テキスト ボックス 93"/>
        <xdr:cNvSpPr txBox="1"/>
      </xdr:nvSpPr>
      <xdr:spPr>
        <a:xfrm>
          <a:off x="2844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141514</xdr:rowOff>
    </xdr:from>
    <xdr:to>
      <xdr:col>3</xdr:col>
      <xdr:colOff>330200</xdr:colOff>
      <xdr:row>37</xdr:row>
      <xdr:rowOff>71664</xdr:rowOff>
    </xdr:to>
    <xdr:sp macro="" textlink="">
      <xdr:nvSpPr>
        <xdr:cNvPr id="95" name="円/楕円 94"/>
        <xdr:cNvSpPr/>
      </xdr:nvSpPr>
      <xdr:spPr>
        <a:xfrm>
          <a:off x="2286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81841</xdr:rowOff>
    </xdr:from>
    <xdr:ext cx="762000" cy="259045"/>
    <xdr:sp macro="" textlink="">
      <xdr:nvSpPr>
        <xdr:cNvPr id="96" name="テキスト ボックス 95"/>
        <xdr:cNvSpPr txBox="1"/>
      </xdr:nvSpPr>
      <xdr:spPr>
        <a:xfrm>
          <a:off x="1955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107043</xdr:rowOff>
    </xdr:from>
    <xdr:to>
      <xdr:col>2</xdr:col>
      <xdr:colOff>127000</xdr:colOff>
      <xdr:row>37</xdr:row>
      <xdr:rowOff>37193</xdr:rowOff>
    </xdr:to>
    <xdr:sp macro="" textlink="">
      <xdr:nvSpPr>
        <xdr:cNvPr id="97" name="円/楕円 96"/>
        <xdr:cNvSpPr/>
      </xdr:nvSpPr>
      <xdr:spPr>
        <a:xfrm>
          <a:off x="13970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47370</xdr:rowOff>
    </xdr:from>
    <xdr:ext cx="762000" cy="259045"/>
    <xdr:sp macro="" textlink="">
      <xdr:nvSpPr>
        <xdr:cNvPr id="98" name="テキスト ボックス 97"/>
        <xdr:cNvSpPr txBox="1"/>
      </xdr:nvSpPr>
      <xdr:spPr>
        <a:xfrm>
          <a:off x="1066800" y="604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町独自の公債費適正化対策により、</a:t>
          </a:r>
          <a:r>
            <a:rPr lang="en-US" altLang="ja-JP" sz="1100">
              <a:solidFill>
                <a:schemeClr val="dk1"/>
              </a:solidFill>
              <a:effectLst/>
              <a:latin typeface="+mn-lt"/>
              <a:ea typeface="+mn-ea"/>
              <a:cs typeface="+mn-cs"/>
            </a:rPr>
            <a:t>82.9</a:t>
          </a:r>
          <a:r>
            <a:rPr lang="ja-JP" altLang="ja-JP" sz="1100">
              <a:solidFill>
                <a:schemeClr val="dk1"/>
              </a:solidFill>
              <a:effectLst/>
              <a:latin typeface="+mn-lt"/>
              <a:ea typeface="+mn-ea"/>
              <a:cs typeface="+mn-cs"/>
            </a:rPr>
            <a:t>％と類似団体平均を下回っている。経</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常経費を更に削減し、水準を抑えるよう努める。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8" name="直線コネクタ 127"/>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9"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30" name="直線コネクタ 129"/>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31"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2" name="直線コネクタ 131"/>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167640</xdr:rowOff>
    </xdr:from>
    <xdr:to>
      <xdr:col>7</xdr:col>
      <xdr:colOff>152400</xdr:colOff>
      <xdr:row>62</xdr:row>
      <xdr:rowOff>124883</xdr:rowOff>
    </xdr:to>
    <xdr:cxnSp macro="">
      <xdr:nvCxnSpPr>
        <xdr:cNvPr id="133" name="直線コネクタ 132"/>
        <xdr:cNvCxnSpPr/>
      </xdr:nvCxnSpPr>
      <xdr:spPr>
        <a:xfrm flipV="1">
          <a:off x="4114800" y="10626090"/>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54204</xdr:rowOff>
    </xdr:from>
    <xdr:ext cx="762000" cy="259045"/>
    <xdr:sp macro="" textlink="">
      <xdr:nvSpPr>
        <xdr:cNvPr id="134" name="財政構造の弾力性平均値テキスト"/>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5" name="フローチャート : 判断 134"/>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124883</xdr:rowOff>
    </xdr:from>
    <xdr:to>
      <xdr:col>6</xdr:col>
      <xdr:colOff>0</xdr:colOff>
      <xdr:row>62</xdr:row>
      <xdr:rowOff>140970</xdr:rowOff>
    </xdr:to>
    <xdr:cxnSp macro="">
      <xdr:nvCxnSpPr>
        <xdr:cNvPr id="136" name="直線コネクタ 135"/>
        <xdr:cNvCxnSpPr/>
      </xdr:nvCxnSpPr>
      <xdr:spPr>
        <a:xfrm flipV="1">
          <a:off x="3225800" y="1075478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7" name="フローチャート : 判断 136"/>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8" name="テキスト ボックス 137"/>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140970</xdr:rowOff>
    </xdr:from>
    <xdr:to>
      <xdr:col>4</xdr:col>
      <xdr:colOff>482600</xdr:colOff>
      <xdr:row>63</xdr:row>
      <xdr:rowOff>1694</xdr:rowOff>
    </xdr:to>
    <xdr:cxnSp macro="">
      <xdr:nvCxnSpPr>
        <xdr:cNvPr id="139" name="直線コネクタ 138"/>
        <xdr:cNvCxnSpPr/>
      </xdr:nvCxnSpPr>
      <xdr:spPr>
        <a:xfrm flipV="1">
          <a:off x="2336800" y="1077087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40" name="フローチャート : 判断 139"/>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41" name="テキスト ボックス 140"/>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1694</xdr:rowOff>
    </xdr:from>
    <xdr:to>
      <xdr:col>3</xdr:col>
      <xdr:colOff>279400</xdr:colOff>
      <xdr:row>63</xdr:row>
      <xdr:rowOff>82127</xdr:rowOff>
    </xdr:to>
    <xdr:cxnSp macro="">
      <xdr:nvCxnSpPr>
        <xdr:cNvPr id="142" name="直線コネクタ 141"/>
        <xdr:cNvCxnSpPr/>
      </xdr:nvCxnSpPr>
      <xdr:spPr>
        <a:xfrm flipV="1">
          <a:off x="1447800" y="1080304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3" name="フローチャート : 判断 142"/>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33037</xdr:rowOff>
    </xdr:from>
    <xdr:ext cx="762000" cy="259045"/>
    <xdr:sp macro="" textlink="">
      <xdr:nvSpPr>
        <xdr:cNvPr id="144" name="テキスト ボックス 143"/>
        <xdr:cNvSpPr txBox="1"/>
      </xdr:nvSpPr>
      <xdr:spPr>
        <a:xfrm>
          <a:off x="1955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5" name="フローチャート : 判断 144"/>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18644</xdr:rowOff>
    </xdr:from>
    <xdr:ext cx="762000" cy="259045"/>
    <xdr:sp macro="" textlink="">
      <xdr:nvSpPr>
        <xdr:cNvPr id="146" name="テキスト ボックス 145"/>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116840</xdr:rowOff>
    </xdr:from>
    <xdr:to>
      <xdr:col>7</xdr:col>
      <xdr:colOff>203200</xdr:colOff>
      <xdr:row>62</xdr:row>
      <xdr:rowOff>46990</xdr:rowOff>
    </xdr:to>
    <xdr:sp macro="" textlink="">
      <xdr:nvSpPr>
        <xdr:cNvPr id="152" name="円/楕円 151"/>
        <xdr:cNvSpPr/>
      </xdr:nvSpPr>
      <xdr:spPr>
        <a:xfrm>
          <a:off x="49022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133367</xdr:rowOff>
    </xdr:from>
    <xdr:ext cx="762000" cy="259045"/>
    <xdr:sp macro="" textlink="">
      <xdr:nvSpPr>
        <xdr:cNvPr id="153" name="財政構造の弾力性該当値テキスト"/>
        <xdr:cNvSpPr txBox="1"/>
      </xdr:nvSpPr>
      <xdr:spPr>
        <a:xfrm>
          <a:off x="5041900" y="1042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74083</xdr:rowOff>
    </xdr:from>
    <xdr:to>
      <xdr:col>6</xdr:col>
      <xdr:colOff>50800</xdr:colOff>
      <xdr:row>63</xdr:row>
      <xdr:rowOff>4233</xdr:rowOff>
    </xdr:to>
    <xdr:sp macro="" textlink="">
      <xdr:nvSpPr>
        <xdr:cNvPr id="154" name="円/楕円 153"/>
        <xdr:cNvSpPr/>
      </xdr:nvSpPr>
      <xdr:spPr>
        <a:xfrm>
          <a:off x="4064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14410</xdr:rowOff>
    </xdr:from>
    <xdr:ext cx="736600" cy="259045"/>
    <xdr:sp macro="" textlink="">
      <xdr:nvSpPr>
        <xdr:cNvPr id="155" name="テキスト ボックス 154"/>
        <xdr:cNvSpPr txBox="1"/>
      </xdr:nvSpPr>
      <xdr:spPr>
        <a:xfrm>
          <a:off x="3733800" y="1047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90170</xdr:rowOff>
    </xdr:from>
    <xdr:to>
      <xdr:col>4</xdr:col>
      <xdr:colOff>533400</xdr:colOff>
      <xdr:row>63</xdr:row>
      <xdr:rowOff>20320</xdr:rowOff>
    </xdr:to>
    <xdr:sp macro="" textlink="">
      <xdr:nvSpPr>
        <xdr:cNvPr id="156" name="円/楕円 155"/>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30497</xdr:rowOff>
    </xdr:from>
    <xdr:ext cx="762000" cy="259045"/>
    <xdr:sp macro="" textlink="">
      <xdr:nvSpPr>
        <xdr:cNvPr id="157" name="テキスト ボックス 156"/>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122344</xdr:rowOff>
    </xdr:from>
    <xdr:to>
      <xdr:col>3</xdr:col>
      <xdr:colOff>330200</xdr:colOff>
      <xdr:row>63</xdr:row>
      <xdr:rowOff>52494</xdr:rowOff>
    </xdr:to>
    <xdr:sp macro="" textlink="">
      <xdr:nvSpPr>
        <xdr:cNvPr id="158" name="円/楕円 157"/>
        <xdr:cNvSpPr/>
      </xdr:nvSpPr>
      <xdr:spPr>
        <a:xfrm>
          <a:off x="2286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59" name="テキスト ボックス 158"/>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31327</xdr:rowOff>
    </xdr:from>
    <xdr:to>
      <xdr:col>2</xdr:col>
      <xdr:colOff>127000</xdr:colOff>
      <xdr:row>63</xdr:row>
      <xdr:rowOff>132927</xdr:rowOff>
    </xdr:to>
    <xdr:sp macro="" textlink="">
      <xdr:nvSpPr>
        <xdr:cNvPr id="160" name="円/楕円 159"/>
        <xdr:cNvSpPr/>
      </xdr:nvSpPr>
      <xdr:spPr>
        <a:xfrm>
          <a:off x="1397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143104</xdr:rowOff>
    </xdr:from>
    <xdr:ext cx="762000" cy="259045"/>
    <xdr:sp macro="" textlink="">
      <xdr:nvSpPr>
        <xdr:cNvPr id="161" name="テキスト ボックス 160"/>
        <xdr:cNvSpPr txBox="1"/>
      </xdr:nvSpPr>
      <xdr:spPr>
        <a:xfrm>
          <a:off x="1066800" y="1060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[247,784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原子力発電所を有していること、半島特有の地形的条件により施設数が多いこ</a:t>
          </a:r>
          <a:endParaRPr lang="ja-JP" altLang="ja-JP" sz="1400">
            <a:effectLst/>
          </a:endParaRPr>
        </a:p>
        <a:p>
          <a:pPr rtl="0"/>
          <a:r>
            <a:rPr lang="ja-JP" altLang="ja-JP" sz="1100">
              <a:solidFill>
                <a:schemeClr val="dk1"/>
              </a:solidFill>
              <a:effectLst/>
              <a:latin typeface="+mn-lt"/>
              <a:ea typeface="+mn-ea"/>
              <a:cs typeface="+mn-cs"/>
            </a:rPr>
            <a:t>と、類似団体平均に比べ二倍以上の普通建設事業を実施していること、職員の約</a:t>
          </a:r>
          <a:endParaRPr lang="ja-JP" altLang="ja-JP" sz="1400">
            <a:effectLst/>
          </a:endParaRPr>
        </a:p>
        <a:p>
          <a:pPr rtl="0"/>
          <a:r>
            <a:rPr lang="ja-JP" altLang="ja-JP" sz="1100">
              <a:solidFill>
                <a:schemeClr val="dk1"/>
              </a:solidFill>
              <a:effectLst/>
              <a:latin typeface="+mn-lt"/>
              <a:ea typeface="+mn-ea"/>
              <a:cs typeface="+mn-cs"/>
            </a:rPr>
            <a:t>四割が</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歳代という年齢構成などの要因により、</a:t>
          </a:r>
          <a:r>
            <a:rPr lang="en-US" altLang="ja-JP" sz="1100">
              <a:solidFill>
                <a:schemeClr val="dk1"/>
              </a:solidFill>
              <a:effectLst/>
              <a:latin typeface="+mn-lt"/>
              <a:ea typeface="+mn-ea"/>
              <a:cs typeface="+mn-cs"/>
            </a:rPr>
            <a:t>247,784</a:t>
          </a:r>
          <a:r>
            <a:rPr lang="ja-JP" altLang="ja-JP" sz="1100">
              <a:solidFill>
                <a:schemeClr val="dk1"/>
              </a:solidFill>
              <a:effectLst/>
              <a:latin typeface="+mn-lt"/>
              <a:ea typeface="+mn-ea"/>
              <a:cs typeface="+mn-cs"/>
            </a:rPr>
            <a:t>円と類似団体平均を上</a:t>
          </a:r>
          <a:endParaRPr lang="ja-JP" altLang="ja-JP" sz="1400">
            <a:effectLst/>
          </a:endParaRPr>
        </a:p>
        <a:p>
          <a:pPr rtl="0"/>
          <a:r>
            <a:rPr lang="ja-JP" altLang="ja-JP" sz="1100">
              <a:solidFill>
                <a:schemeClr val="dk1"/>
              </a:solidFill>
              <a:effectLst/>
              <a:latin typeface="+mn-lt"/>
              <a:ea typeface="+mn-ea"/>
              <a:cs typeface="+mn-cs"/>
            </a:rPr>
            <a:t>回っているが、第三次行政改革大綱に基づく取り組みを着実に実施し、可能な限</a:t>
          </a:r>
          <a:endParaRPr lang="ja-JP" altLang="ja-JP" sz="1400">
            <a:effectLst/>
          </a:endParaRPr>
        </a:p>
        <a:p>
          <a:pPr rtl="0"/>
          <a:r>
            <a:rPr lang="ja-JP" altLang="ja-JP" sz="1100">
              <a:solidFill>
                <a:schemeClr val="dk1"/>
              </a:solidFill>
              <a:effectLst/>
              <a:latin typeface="+mn-lt"/>
              <a:ea typeface="+mn-ea"/>
              <a:cs typeface="+mn-cs"/>
            </a:rPr>
            <a:t>りの行政コストの縮減を図る。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9" name="直線コネクタ 188"/>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90"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91" name="直線コネクタ 190"/>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2"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3" name="直線コネクタ 192"/>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8330</xdr:rowOff>
    </xdr:from>
    <xdr:to>
      <xdr:col>7</xdr:col>
      <xdr:colOff>152400</xdr:colOff>
      <xdr:row>85</xdr:row>
      <xdr:rowOff>21056</xdr:rowOff>
    </xdr:to>
    <xdr:cxnSp macro="">
      <xdr:nvCxnSpPr>
        <xdr:cNvPr id="194" name="直線コネクタ 193"/>
        <xdr:cNvCxnSpPr/>
      </xdr:nvCxnSpPr>
      <xdr:spPr>
        <a:xfrm>
          <a:off x="4114800" y="14581580"/>
          <a:ext cx="838200" cy="1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30543</xdr:rowOff>
    </xdr:from>
    <xdr:ext cx="762000" cy="259045"/>
    <xdr:sp macro="" textlink="">
      <xdr:nvSpPr>
        <xdr:cNvPr id="195" name="人件費・物件費等の状況平均値テキスト"/>
        <xdr:cNvSpPr txBox="1"/>
      </xdr:nvSpPr>
      <xdr:spPr>
        <a:xfrm>
          <a:off x="5041900" y="14089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6" name="フローチャート : 判断 195"/>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8330</xdr:rowOff>
    </xdr:from>
    <xdr:to>
      <xdr:col>6</xdr:col>
      <xdr:colOff>0</xdr:colOff>
      <xdr:row>85</xdr:row>
      <xdr:rowOff>23363</xdr:rowOff>
    </xdr:to>
    <xdr:cxnSp macro="">
      <xdr:nvCxnSpPr>
        <xdr:cNvPr id="197" name="直線コネクタ 196"/>
        <xdr:cNvCxnSpPr/>
      </xdr:nvCxnSpPr>
      <xdr:spPr>
        <a:xfrm flipV="1">
          <a:off x="3225800" y="14581580"/>
          <a:ext cx="889000" cy="15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8" name="フローチャート : 判断 197"/>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113478</xdr:rowOff>
    </xdr:from>
    <xdr:ext cx="736600" cy="259045"/>
    <xdr:sp macro="" textlink="">
      <xdr:nvSpPr>
        <xdr:cNvPr id="199" name="テキスト ボックス 198"/>
        <xdr:cNvSpPr txBox="1"/>
      </xdr:nvSpPr>
      <xdr:spPr>
        <a:xfrm>
          <a:off x="3733800" y="14000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116949</xdr:rowOff>
    </xdr:from>
    <xdr:to>
      <xdr:col>4</xdr:col>
      <xdr:colOff>482600</xdr:colOff>
      <xdr:row>85</xdr:row>
      <xdr:rowOff>23363</xdr:rowOff>
    </xdr:to>
    <xdr:cxnSp macro="">
      <xdr:nvCxnSpPr>
        <xdr:cNvPr id="200" name="直線コネクタ 199"/>
        <xdr:cNvCxnSpPr/>
      </xdr:nvCxnSpPr>
      <xdr:spPr>
        <a:xfrm>
          <a:off x="2336800" y="14518749"/>
          <a:ext cx="889000" cy="77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201" name="フローチャート : 判断 200"/>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111281</xdr:rowOff>
    </xdr:from>
    <xdr:ext cx="762000" cy="259045"/>
    <xdr:sp macro="" textlink="">
      <xdr:nvSpPr>
        <xdr:cNvPr id="202" name="テキスト ボックス 201"/>
        <xdr:cNvSpPr txBox="1"/>
      </xdr:nvSpPr>
      <xdr:spPr>
        <a:xfrm>
          <a:off x="2844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107245</xdr:rowOff>
    </xdr:from>
    <xdr:to>
      <xdr:col>3</xdr:col>
      <xdr:colOff>279400</xdr:colOff>
      <xdr:row>84</xdr:row>
      <xdr:rowOff>116949</xdr:rowOff>
    </xdr:to>
    <xdr:cxnSp macro="">
      <xdr:nvCxnSpPr>
        <xdr:cNvPr id="203" name="直線コネクタ 202"/>
        <xdr:cNvCxnSpPr/>
      </xdr:nvCxnSpPr>
      <xdr:spPr>
        <a:xfrm>
          <a:off x="1447800" y="14509045"/>
          <a:ext cx="889000" cy="9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4" name="フローチャート : 判断 203"/>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87961</xdr:rowOff>
    </xdr:from>
    <xdr:ext cx="762000" cy="259045"/>
    <xdr:sp macro="" textlink="">
      <xdr:nvSpPr>
        <xdr:cNvPr id="205" name="テキスト ボックス 204"/>
        <xdr:cNvSpPr txBox="1"/>
      </xdr:nvSpPr>
      <xdr:spPr>
        <a:xfrm>
          <a:off x="1955800" y="1397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6" name="フローチャート : 判断 205"/>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61882</xdr:rowOff>
    </xdr:from>
    <xdr:ext cx="762000" cy="259045"/>
    <xdr:sp macro="" textlink="">
      <xdr:nvSpPr>
        <xdr:cNvPr id="207" name="テキスト ボックス 206"/>
        <xdr:cNvSpPr txBox="1"/>
      </xdr:nvSpPr>
      <xdr:spPr>
        <a:xfrm>
          <a:off x="1066800" y="1394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141706</xdr:rowOff>
    </xdr:from>
    <xdr:to>
      <xdr:col>7</xdr:col>
      <xdr:colOff>203200</xdr:colOff>
      <xdr:row>85</xdr:row>
      <xdr:rowOff>71856</xdr:rowOff>
    </xdr:to>
    <xdr:sp macro="" textlink="">
      <xdr:nvSpPr>
        <xdr:cNvPr id="213" name="円/楕円 212"/>
        <xdr:cNvSpPr/>
      </xdr:nvSpPr>
      <xdr:spPr>
        <a:xfrm>
          <a:off x="4902200" y="14543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113783</xdr:rowOff>
    </xdr:from>
    <xdr:ext cx="762000" cy="259045"/>
    <xdr:sp macro="" textlink="">
      <xdr:nvSpPr>
        <xdr:cNvPr id="214" name="人件費・物件費等の状況該当値テキスト"/>
        <xdr:cNvSpPr txBox="1"/>
      </xdr:nvSpPr>
      <xdr:spPr>
        <a:xfrm>
          <a:off x="5041900" y="14515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247,784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128980</xdr:rowOff>
    </xdr:from>
    <xdr:to>
      <xdr:col>6</xdr:col>
      <xdr:colOff>50800</xdr:colOff>
      <xdr:row>85</xdr:row>
      <xdr:rowOff>59130</xdr:rowOff>
    </xdr:to>
    <xdr:sp macro="" textlink="">
      <xdr:nvSpPr>
        <xdr:cNvPr id="215" name="円/楕円 214"/>
        <xdr:cNvSpPr/>
      </xdr:nvSpPr>
      <xdr:spPr>
        <a:xfrm>
          <a:off x="4064000" y="145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43907</xdr:rowOff>
    </xdr:from>
    <xdr:ext cx="736600" cy="259045"/>
    <xdr:sp macro="" textlink="">
      <xdr:nvSpPr>
        <xdr:cNvPr id="216" name="テキスト ボックス 215"/>
        <xdr:cNvSpPr txBox="1"/>
      </xdr:nvSpPr>
      <xdr:spPr>
        <a:xfrm>
          <a:off x="3733800" y="14617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245,147</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144013</xdr:rowOff>
    </xdr:from>
    <xdr:to>
      <xdr:col>4</xdr:col>
      <xdr:colOff>533400</xdr:colOff>
      <xdr:row>85</xdr:row>
      <xdr:rowOff>74163</xdr:rowOff>
    </xdr:to>
    <xdr:sp macro="" textlink="">
      <xdr:nvSpPr>
        <xdr:cNvPr id="217" name="円/楕円 216"/>
        <xdr:cNvSpPr/>
      </xdr:nvSpPr>
      <xdr:spPr>
        <a:xfrm>
          <a:off x="3175000" y="14545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58940</xdr:rowOff>
    </xdr:from>
    <xdr:ext cx="762000" cy="259045"/>
    <xdr:sp macro="" textlink="">
      <xdr:nvSpPr>
        <xdr:cNvPr id="218" name="テキスト ボックス 217"/>
        <xdr:cNvSpPr txBox="1"/>
      </xdr:nvSpPr>
      <xdr:spPr>
        <a:xfrm>
          <a:off x="2844800" y="14632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248,262</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66149</xdr:rowOff>
    </xdr:from>
    <xdr:to>
      <xdr:col>3</xdr:col>
      <xdr:colOff>330200</xdr:colOff>
      <xdr:row>84</xdr:row>
      <xdr:rowOff>167749</xdr:rowOff>
    </xdr:to>
    <xdr:sp macro="" textlink="">
      <xdr:nvSpPr>
        <xdr:cNvPr id="219" name="円/楕円 218"/>
        <xdr:cNvSpPr/>
      </xdr:nvSpPr>
      <xdr:spPr>
        <a:xfrm>
          <a:off x="2286000" y="1446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152526</xdr:rowOff>
    </xdr:from>
    <xdr:ext cx="762000" cy="259045"/>
    <xdr:sp macro="" textlink="">
      <xdr:nvSpPr>
        <xdr:cNvPr id="220" name="テキスト ボックス 219"/>
        <xdr:cNvSpPr txBox="1"/>
      </xdr:nvSpPr>
      <xdr:spPr>
        <a:xfrm>
          <a:off x="1955800" y="14554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232,128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56445</xdr:rowOff>
    </xdr:from>
    <xdr:to>
      <xdr:col>2</xdr:col>
      <xdr:colOff>127000</xdr:colOff>
      <xdr:row>84</xdr:row>
      <xdr:rowOff>158045</xdr:rowOff>
    </xdr:to>
    <xdr:sp macro="" textlink="">
      <xdr:nvSpPr>
        <xdr:cNvPr id="221" name="円/楕円 220"/>
        <xdr:cNvSpPr/>
      </xdr:nvSpPr>
      <xdr:spPr>
        <a:xfrm>
          <a:off x="1397000" y="1445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142822</xdr:rowOff>
    </xdr:from>
    <xdr:ext cx="762000" cy="259045"/>
    <xdr:sp macro="" textlink="">
      <xdr:nvSpPr>
        <xdr:cNvPr id="222" name="テキスト ボックス 221"/>
        <xdr:cNvSpPr txBox="1"/>
      </xdr:nvSpPr>
      <xdr:spPr>
        <a:xfrm>
          <a:off x="1066800" y="14544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230,117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従来から人件費の抑制に努めているため、</a:t>
          </a:r>
          <a:r>
            <a:rPr lang="en-US" altLang="ja-JP" sz="1100">
              <a:solidFill>
                <a:schemeClr val="dk1"/>
              </a:solidFill>
              <a:effectLst/>
              <a:latin typeface="+mn-lt"/>
              <a:ea typeface="+mn-ea"/>
              <a:cs typeface="+mn-cs"/>
            </a:rPr>
            <a:t>87.1</a:t>
          </a:r>
          <a:r>
            <a:rPr lang="ja-JP" altLang="ja-JP" sz="1100">
              <a:solidFill>
                <a:schemeClr val="dk1"/>
              </a:solidFill>
              <a:effectLst/>
              <a:latin typeface="+mn-lt"/>
              <a:ea typeface="+mn-ea"/>
              <a:cs typeface="+mn-cs"/>
            </a:rPr>
            <a:t>％と類似団体内で二番目の低水準</a:t>
          </a:r>
          <a:endParaRPr lang="ja-JP" altLang="ja-JP" sz="1400">
            <a:effectLst/>
          </a:endParaRPr>
        </a:p>
        <a:p>
          <a:pPr rtl="0"/>
          <a:r>
            <a:rPr lang="ja-JP" altLang="ja-JP" sz="1100">
              <a:solidFill>
                <a:schemeClr val="dk1"/>
              </a:solidFill>
              <a:effectLst/>
              <a:latin typeface="+mn-lt"/>
              <a:ea typeface="+mn-ea"/>
              <a:cs typeface="+mn-cs"/>
            </a:rPr>
            <a:t>となっている。引き続き適正化を図る。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88</xdr:row>
      <xdr:rowOff>41366</xdr:rowOff>
    </xdr:to>
    <xdr:cxnSp macro="">
      <xdr:nvCxnSpPr>
        <xdr:cNvPr id="253" name="直線コネクタ 252"/>
        <xdr:cNvCxnSpPr/>
      </xdr:nvCxnSpPr>
      <xdr:spPr>
        <a:xfrm flipV="1">
          <a:off x="17018000" y="13929361"/>
          <a:ext cx="0" cy="1199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13443</xdr:rowOff>
    </xdr:from>
    <xdr:ext cx="762000" cy="259045"/>
    <xdr:sp macro="" textlink="">
      <xdr:nvSpPr>
        <xdr:cNvPr id="254" name="給与水準   （国との比較）最小値テキスト"/>
        <xdr:cNvSpPr txBox="1"/>
      </xdr:nvSpPr>
      <xdr:spPr>
        <a:xfrm>
          <a:off x="17106900" y="1510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88</xdr:row>
      <xdr:rowOff>41366</xdr:rowOff>
    </xdr:from>
    <xdr:to>
      <xdr:col>24</xdr:col>
      <xdr:colOff>647700</xdr:colOff>
      <xdr:row>88</xdr:row>
      <xdr:rowOff>41366</xdr:rowOff>
    </xdr:to>
    <xdr:cxnSp macro="">
      <xdr:nvCxnSpPr>
        <xdr:cNvPr id="255" name="直線コネクタ 254"/>
        <xdr:cNvCxnSpPr/>
      </xdr:nvCxnSpPr>
      <xdr:spPr>
        <a:xfrm>
          <a:off x="16929100" y="15128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6"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7" name="直線コネクタ 256"/>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2358</xdr:rowOff>
    </xdr:from>
    <xdr:to>
      <xdr:col>24</xdr:col>
      <xdr:colOff>558800</xdr:colOff>
      <xdr:row>86</xdr:row>
      <xdr:rowOff>53339</xdr:rowOff>
    </xdr:to>
    <xdr:cxnSp macro="">
      <xdr:nvCxnSpPr>
        <xdr:cNvPr id="258" name="直線コネクタ 257"/>
        <xdr:cNvCxnSpPr/>
      </xdr:nvCxnSpPr>
      <xdr:spPr>
        <a:xfrm flipV="1">
          <a:off x="16179800" y="14232708"/>
          <a:ext cx="838200" cy="56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111596</xdr:rowOff>
    </xdr:from>
    <xdr:ext cx="762000" cy="259045"/>
    <xdr:sp macro="" textlink="">
      <xdr:nvSpPr>
        <xdr:cNvPr id="259" name="給与水準   （国との比較）平均値テキスト"/>
        <xdr:cNvSpPr txBox="1"/>
      </xdr:nvSpPr>
      <xdr:spPr>
        <a:xfrm>
          <a:off x="17106900" y="1468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139519</xdr:rowOff>
    </xdr:from>
    <xdr:to>
      <xdr:col>24</xdr:col>
      <xdr:colOff>609600</xdr:colOff>
      <xdr:row>86</xdr:row>
      <xdr:rowOff>69669</xdr:rowOff>
    </xdr:to>
    <xdr:sp macro="" textlink="">
      <xdr:nvSpPr>
        <xdr:cNvPr id="260" name="フローチャート : 判断 259"/>
        <xdr:cNvSpPr/>
      </xdr:nvSpPr>
      <xdr:spPr>
        <a:xfrm>
          <a:off x="169672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18869</xdr:rowOff>
    </xdr:from>
    <xdr:to>
      <xdr:col>23</xdr:col>
      <xdr:colOff>406400</xdr:colOff>
      <xdr:row>86</xdr:row>
      <xdr:rowOff>53339</xdr:rowOff>
    </xdr:to>
    <xdr:cxnSp macro="">
      <xdr:nvCxnSpPr>
        <xdr:cNvPr id="261" name="直線コネクタ 260"/>
        <xdr:cNvCxnSpPr/>
      </xdr:nvCxnSpPr>
      <xdr:spPr>
        <a:xfrm>
          <a:off x="15290800" y="14763569"/>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62" name="フローチャート : 判断 261"/>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63" name="テキスト ボックス 262"/>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29936</xdr:rowOff>
    </xdr:from>
    <xdr:to>
      <xdr:col>22</xdr:col>
      <xdr:colOff>203200</xdr:colOff>
      <xdr:row>86</xdr:row>
      <xdr:rowOff>18869</xdr:rowOff>
    </xdr:to>
    <xdr:cxnSp macro="">
      <xdr:nvCxnSpPr>
        <xdr:cNvPr id="264" name="直線コネクタ 263"/>
        <xdr:cNvCxnSpPr/>
      </xdr:nvCxnSpPr>
      <xdr:spPr>
        <a:xfrm>
          <a:off x="14401800" y="14260286"/>
          <a:ext cx="889000" cy="503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128451</xdr:rowOff>
    </xdr:from>
    <xdr:to>
      <xdr:col>22</xdr:col>
      <xdr:colOff>254000</xdr:colOff>
      <xdr:row>89</xdr:row>
      <xdr:rowOff>58601</xdr:rowOff>
    </xdr:to>
    <xdr:sp macro="" textlink="">
      <xdr:nvSpPr>
        <xdr:cNvPr id="265" name="フローチャート : 判断 264"/>
        <xdr:cNvSpPr/>
      </xdr:nvSpPr>
      <xdr:spPr>
        <a:xfrm>
          <a:off x="15240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66" name="テキスト ボックス 265"/>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29936</xdr:rowOff>
    </xdr:from>
    <xdr:to>
      <xdr:col>21</xdr:col>
      <xdr:colOff>0</xdr:colOff>
      <xdr:row>83</xdr:row>
      <xdr:rowOff>36830</xdr:rowOff>
    </xdr:to>
    <xdr:cxnSp macro="">
      <xdr:nvCxnSpPr>
        <xdr:cNvPr id="267" name="直線コネクタ 266"/>
        <xdr:cNvCxnSpPr/>
      </xdr:nvCxnSpPr>
      <xdr:spPr>
        <a:xfrm flipV="1">
          <a:off x="13512800" y="14260286"/>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111942</xdr:rowOff>
    </xdr:from>
    <xdr:to>
      <xdr:col>21</xdr:col>
      <xdr:colOff>50800</xdr:colOff>
      <xdr:row>86</xdr:row>
      <xdr:rowOff>42092</xdr:rowOff>
    </xdr:to>
    <xdr:sp macro="" textlink="">
      <xdr:nvSpPr>
        <xdr:cNvPr id="268" name="フローチャート : 判断 267"/>
        <xdr:cNvSpPr/>
      </xdr:nvSpPr>
      <xdr:spPr>
        <a:xfrm>
          <a:off x="14351000" y="14685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26869</xdr:rowOff>
    </xdr:from>
    <xdr:ext cx="762000" cy="259045"/>
    <xdr:sp macro="" textlink="">
      <xdr:nvSpPr>
        <xdr:cNvPr id="269" name="テキスト ボックス 268"/>
        <xdr:cNvSpPr txBox="1"/>
      </xdr:nvSpPr>
      <xdr:spPr>
        <a:xfrm>
          <a:off x="14020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70576</xdr:rowOff>
    </xdr:from>
    <xdr:to>
      <xdr:col>19</xdr:col>
      <xdr:colOff>533400</xdr:colOff>
      <xdr:row>86</xdr:row>
      <xdr:rowOff>726</xdr:rowOff>
    </xdr:to>
    <xdr:sp macro="" textlink="">
      <xdr:nvSpPr>
        <xdr:cNvPr id="270" name="フローチャート : 判断 269"/>
        <xdr:cNvSpPr/>
      </xdr:nvSpPr>
      <xdr:spPr>
        <a:xfrm>
          <a:off x="13462000" y="1464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156953</xdr:rowOff>
    </xdr:from>
    <xdr:ext cx="762000" cy="259045"/>
    <xdr:sp macro="" textlink="">
      <xdr:nvSpPr>
        <xdr:cNvPr id="271" name="テキスト ボックス 270"/>
        <xdr:cNvSpPr txBox="1"/>
      </xdr:nvSpPr>
      <xdr:spPr>
        <a:xfrm>
          <a:off x="13131800" y="1473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123008</xdr:rowOff>
    </xdr:from>
    <xdr:to>
      <xdr:col>24</xdr:col>
      <xdr:colOff>609600</xdr:colOff>
      <xdr:row>83</xdr:row>
      <xdr:rowOff>53158</xdr:rowOff>
    </xdr:to>
    <xdr:sp macro="" textlink="">
      <xdr:nvSpPr>
        <xdr:cNvPr id="277" name="円/楕円 276"/>
        <xdr:cNvSpPr/>
      </xdr:nvSpPr>
      <xdr:spPr>
        <a:xfrm>
          <a:off x="16967200" y="1418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139535</xdr:rowOff>
    </xdr:from>
    <xdr:ext cx="762000" cy="259045"/>
    <xdr:sp macro="" textlink="">
      <xdr:nvSpPr>
        <xdr:cNvPr id="278" name="給与水準   （国との比較）該当値テキスト"/>
        <xdr:cNvSpPr txBox="1"/>
      </xdr:nvSpPr>
      <xdr:spPr>
        <a:xfrm>
          <a:off x="17106900" y="1402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2539</xdr:rowOff>
    </xdr:from>
    <xdr:to>
      <xdr:col>23</xdr:col>
      <xdr:colOff>457200</xdr:colOff>
      <xdr:row>86</xdr:row>
      <xdr:rowOff>104139</xdr:rowOff>
    </xdr:to>
    <xdr:sp macro="" textlink="">
      <xdr:nvSpPr>
        <xdr:cNvPr id="279" name="円/楕円 278"/>
        <xdr:cNvSpPr/>
      </xdr:nvSpPr>
      <xdr:spPr>
        <a:xfrm>
          <a:off x="16129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114316</xdr:rowOff>
    </xdr:from>
    <xdr:ext cx="736600" cy="259045"/>
    <xdr:sp macro="" textlink="">
      <xdr:nvSpPr>
        <xdr:cNvPr id="280" name="テキスト ボックス 279"/>
        <xdr:cNvSpPr txBox="1"/>
      </xdr:nvSpPr>
      <xdr:spPr>
        <a:xfrm>
          <a:off x="15798800" y="1451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139519</xdr:rowOff>
    </xdr:from>
    <xdr:to>
      <xdr:col>22</xdr:col>
      <xdr:colOff>254000</xdr:colOff>
      <xdr:row>86</xdr:row>
      <xdr:rowOff>69669</xdr:rowOff>
    </xdr:to>
    <xdr:sp macro="" textlink="">
      <xdr:nvSpPr>
        <xdr:cNvPr id="281" name="円/楕円 280"/>
        <xdr:cNvSpPr/>
      </xdr:nvSpPr>
      <xdr:spPr>
        <a:xfrm>
          <a:off x="15240000" y="1471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79846</xdr:rowOff>
    </xdr:from>
    <xdr:ext cx="762000" cy="259045"/>
    <xdr:sp macro="" textlink="">
      <xdr:nvSpPr>
        <xdr:cNvPr id="282" name="テキスト ボックス 281"/>
        <xdr:cNvSpPr txBox="1"/>
      </xdr:nvSpPr>
      <xdr:spPr>
        <a:xfrm>
          <a:off x="14909800" y="1448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150586</xdr:rowOff>
    </xdr:from>
    <xdr:to>
      <xdr:col>21</xdr:col>
      <xdr:colOff>50800</xdr:colOff>
      <xdr:row>83</xdr:row>
      <xdr:rowOff>80736</xdr:rowOff>
    </xdr:to>
    <xdr:sp macro="" textlink="">
      <xdr:nvSpPr>
        <xdr:cNvPr id="283" name="円/楕円 282"/>
        <xdr:cNvSpPr/>
      </xdr:nvSpPr>
      <xdr:spPr>
        <a:xfrm>
          <a:off x="14351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90913</xdr:rowOff>
    </xdr:from>
    <xdr:ext cx="762000" cy="259045"/>
    <xdr:sp macro="" textlink="">
      <xdr:nvSpPr>
        <xdr:cNvPr id="284" name="テキスト ボックス 283"/>
        <xdr:cNvSpPr txBox="1"/>
      </xdr:nvSpPr>
      <xdr:spPr>
        <a:xfrm>
          <a:off x="14020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157480</xdr:rowOff>
    </xdr:from>
    <xdr:to>
      <xdr:col>19</xdr:col>
      <xdr:colOff>533400</xdr:colOff>
      <xdr:row>83</xdr:row>
      <xdr:rowOff>87630</xdr:rowOff>
    </xdr:to>
    <xdr:sp macro="" textlink="">
      <xdr:nvSpPr>
        <xdr:cNvPr id="285" name="円/楕円 284"/>
        <xdr:cNvSpPr/>
      </xdr:nvSpPr>
      <xdr:spPr>
        <a:xfrm>
          <a:off x="13462000" y="1421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97807</xdr:rowOff>
    </xdr:from>
    <xdr:ext cx="762000" cy="259045"/>
    <xdr:sp macro="" textlink="">
      <xdr:nvSpPr>
        <xdr:cNvPr id="286" name="テキスト ボックス 285"/>
        <xdr:cNvSpPr txBox="1"/>
      </xdr:nvSpPr>
      <xdr:spPr>
        <a:xfrm>
          <a:off x="13131800" y="1398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集中改革プランに掲げた目標は一年前倒して達成したが、半島特有の地形的条</a:t>
          </a:r>
          <a:endParaRPr lang="ja-JP" altLang="ja-JP" sz="1400">
            <a:effectLst/>
          </a:endParaRPr>
        </a:p>
        <a:p>
          <a:pPr rtl="0"/>
          <a:r>
            <a:rPr lang="ja-JP" altLang="ja-JP" sz="1100">
              <a:solidFill>
                <a:schemeClr val="dk1"/>
              </a:solidFill>
              <a:effectLst/>
              <a:latin typeface="+mn-lt"/>
              <a:ea typeface="+mn-ea"/>
              <a:cs typeface="+mn-cs"/>
            </a:rPr>
            <a:t>件による施設数、普通建設事業等の積極的な展開により、</a:t>
          </a:r>
          <a:r>
            <a:rPr lang="en-US" altLang="ja-JP" sz="1100">
              <a:solidFill>
                <a:schemeClr val="dk1"/>
              </a:solidFill>
              <a:effectLst/>
              <a:latin typeface="+mn-lt"/>
              <a:ea typeface="+mn-ea"/>
              <a:cs typeface="+mn-cs"/>
            </a:rPr>
            <a:t>15.97</a:t>
          </a:r>
          <a:r>
            <a:rPr lang="ja-JP" altLang="ja-JP" sz="1100">
              <a:solidFill>
                <a:schemeClr val="dk1"/>
              </a:solidFill>
              <a:effectLst/>
              <a:latin typeface="+mn-lt"/>
              <a:ea typeface="+mn-ea"/>
              <a:cs typeface="+mn-cs"/>
            </a:rPr>
            <a:t>人と類似団体平均</a:t>
          </a:r>
          <a:endParaRPr lang="ja-JP" altLang="ja-JP" sz="1400">
            <a:effectLst/>
          </a:endParaRPr>
        </a:p>
        <a:p>
          <a:pPr rtl="0"/>
          <a:r>
            <a:rPr lang="ja-JP" altLang="ja-JP" sz="1100">
              <a:solidFill>
                <a:schemeClr val="dk1"/>
              </a:solidFill>
              <a:effectLst/>
              <a:latin typeface="+mn-lt"/>
              <a:ea typeface="+mn-ea"/>
              <a:cs typeface="+mn-cs"/>
            </a:rPr>
            <a:t>を上回っている。新たな定員適正化計画に基づき、より適正な定員管理に努める。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8" name="直線コネクタ 317"/>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9"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20" name="直線コネクタ 319"/>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21"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22" name="直線コネクタ 321"/>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84183</xdr:rowOff>
    </xdr:from>
    <xdr:to>
      <xdr:col>24</xdr:col>
      <xdr:colOff>558800</xdr:colOff>
      <xdr:row>64</xdr:row>
      <xdr:rowOff>106014</xdr:rowOff>
    </xdr:to>
    <xdr:cxnSp macro="">
      <xdr:nvCxnSpPr>
        <xdr:cNvPr id="323" name="直線コネクタ 322"/>
        <xdr:cNvCxnSpPr/>
      </xdr:nvCxnSpPr>
      <xdr:spPr>
        <a:xfrm>
          <a:off x="16179800" y="11056983"/>
          <a:ext cx="838200" cy="2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24"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25" name="フローチャート : 判断 324"/>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84183</xdr:rowOff>
    </xdr:from>
    <xdr:to>
      <xdr:col>23</xdr:col>
      <xdr:colOff>406400</xdr:colOff>
      <xdr:row>64</xdr:row>
      <xdr:rowOff>141636</xdr:rowOff>
    </xdr:to>
    <xdr:cxnSp macro="">
      <xdr:nvCxnSpPr>
        <xdr:cNvPr id="326" name="直線コネクタ 325"/>
        <xdr:cNvCxnSpPr/>
      </xdr:nvCxnSpPr>
      <xdr:spPr>
        <a:xfrm flipV="1">
          <a:off x="15290800" y="11056983"/>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7" name="フローチャート : 判断 326"/>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8" name="テキスト ボックス 327"/>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141636</xdr:rowOff>
    </xdr:from>
    <xdr:to>
      <xdr:col>22</xdr:col>
      <xdr:colOff>203200</xdr:colOff>
      <xdr:row>64</xdr:row>
      <xdr:rowOff>157722</xdr:rowOff>
    </xdr:to>
    <xdr:cxnSp macro="">
      <xdr:nvCxnSpPr>
        <xdr:cNvPr id="329" name="直線コネクタ 328"/>
        <xdr:cNvCxnSpPr/>
      </xdr:nvCxnSpPr>
      <xdr:spPr>
        <a:xfrm flipV="1">
          <a:off x="14401800" y="11114436"/>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30" name="フローチャート : 判断 329"/>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31" name="テキスト ボックス 330"/>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135890</xdr:rowOff>
    </xdr:from>
    <xdr:to>
      <xdr:col>21</xdr:col>
      <xdr:colOff>0</xdr:colOff>
      <xdr:row>64</xdr:row>
      <xdr:rowOff>157722</xdr:rowOff>
    </xdr:to>
    <xdr:cxnSp macro="">
      <xdr:nvCxnSpPr>
        <xdr:cNvPr id="332" name="直線コネクタ 331"/>
        <xdr:cNvCxnSpPr/>
      </xdr:nvCxnSpPr>
      <xdr:spPr>
        <a:xfrm>
          <a:off x="13512800" y="11108690"/>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33" name="フローチャート : 判断 332"/>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34" name="テキスト ボックス 333"/>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35" name="フローチャート : 判断 334"/>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36" name="テキスト ボックス 335"/>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55214</xdr:rowOff>
    </xdr:from>
    <xdr:to>
      <xdr:col>24</xdr:col>
      <xdr:colOff>609600</xdr:colOff>
      <xdr:row>64</xdr:row>
      <xdr:rowOff>156814</xdr:rowOff>
    </xdr:to>
    <xdr:sp macro="" textlink="">
      <xdr:nvSpPr>
        <xdr:cNvPr id="342" name="円/楕円 341"/>
        <xdr:cNvSpPr/>
      </xdr:nvSpPr>
      <xdr:spPr>
        <a:xfrm>
          <a:off x="16967200" y="110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27291</xdr:rowOff>
    </xdr:from>
    <xdr:ext cx="762000" cy="259045"/>
    <xdr:sp macro="" textlink="">
      <xdr:nvSpPr>
        <xdr:cNvPr id="343" name="定員管理の状況該当値テキスト"/>
        <xdr:cNvSpPr txBox="1"/>
      </xdr:nvSpPr>
      <xdr:spPr>
        <a:xfrm>
          <a:off x="17106900" y="1100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33383</xdr:rowOff>
    </xdr:from>
    <xdr:to>
      <xdr:col>23</xdr:col>
      <xdr:colOff>457200</xdr:colOff>
      <xdr:row>64</xdr:row>
      <xdr:rowOff>134983</xdr:rowOff>
    </xdr:to>
    <xdr:sp macro="" textlink="">
      <xdr:nvSpPr>
        <xdr:cNvPr id="344" name="円/楕円 343"/>
        <xdr:cNvSpPr/>
      </xdr:nvSpPr>
      <xdr:spPr>
        <a:xfrm>
          <a:off x="16129000" y="1100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119760</xdr:rowOff>
    </xdr:from>
    <xdr:ext cx="736600" cy="259045"/>
    <xdr:sp macro="" textlink="">
      <xdr:nvSpPr>
        <xdr:cNvPr id="345" name="テキスト ボックス 344"/>
        <xdr:cNvSpPr txBox="1"/>
      </xdr:nvSpPr>
      <xdr:spPr>
        <a:xfrm>
          <a:off x="15798800" y="11092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90836</xdr:rowOff>
    </xdr:from>
    <xdr:to>
      <xdr:col>22</xdr:col>
      <xdr:colOff>254000</xdr:colOff>
      <xdr:row>65</xdr:row>
      <xdr:rowOff>20986</xdr:rowOff>
    </xdr:to>
    <xdr:sp macro="" textlink="">
      <xdr:nvSpPr>
        <xdr:cNvPr id="346" name="円/楕円 345"/>
        <xdr:cNvSpPr/>
      </xdr:nvSpPr>
      <xdr:spPr>
        <a:xfrm>
          <a:off x="15240000" y="1106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5763</xdr:rowOff>
    </xdr:from>
    <xdr:ext cx="762000" cy="259045"/>
    <xdr:sp macro="" textlink="">
      <xdr:nvSpPr>
        <xdr:cNvPr id="347" name="テキスト ボックス 346"/>
        <xdr:cNvSpPr txBox="1"/>
      </xdr:nvSpPr>
      <xdr:spPr>
        <a:xfrm>
          <a:off x="14909800" y="1115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106922</xdr:rowOff>
    </xdr:from>
    <xdr:to>
      <xdr:col>21</xdr:col>
      <xdr:colOff>50800</xdr:colOff>
      <xdr:row>65</xdr:row>
      <xdr:rowOff>37072</xdr:rowOff>
    </xdr:to>
    <xdr:sp macro="" textlink="">
      <xdr:nvSpPr>
        <xdr:cNvPr id="348" name="円/楕円 347"/>
        <xdr:cNvSpPr/>
      </xdr:nvSpPr>
      <xdr:spPr>
        <a:xfrm>
          <a:off x="14351000" y="1107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21849</xdr:rowOff>
    </xdr:from>
    <xdr:ext cx="762000" cy="259045"/>
    <xdr:sp macro="" textlink="">
      <xdr:nvSpPr>
        <xdr:cNvPr id="349" name="テキスト ボックス 348"/>
        <xdr:cNvSpPr txBox="1"/>
      </xdr:nvSpPr>
      <xdr:spPr>
        <a:xfrm>
          <a:off x="14020800" y="1116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16.42</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85090</xdr:rowOff>
    </xdr:from>
    <xdr:to>
      <xdr:col>19</xdr:col>
      <xdr:colOff>533400</xdr:colOff>
      <xdr:row>65</xdr:row>
      <xdr:rowOff>15240</xdr:rowOff>
    </xdr:to>
    <xdr:sp macro="" textlink="">
      <xdr:nvSpPr>
        <xdr:cNvPr id="350" name="円/楕円 349"/>
        <xdr:cNvSpPr/>
      </xdr:nvSpPr>
      <xdr:spPr>
        <a:xfrm>
          <a:off x="13462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17</xdr:rowOff>
    </xdr:from>
    <xdr:ext cx="762000" cy="259045"/>
    <xdr:sp macro="" textlink="">
      <xdr:nvSpPr>
        <xdr:cNvPr id="351" name="テキスト ボックス 350"/>
        <xdr:cNvSpPr txBox="1"/>
      </xdr:nvSpPr>
      <xdr:spPr>
        <a:xfrm>
          <a:off x="13131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町独自の公債費適正化対策により、</a:t>
          </a:r>
          <a:r>
            <a:rPr lang="en-US" altLang="ja-JP" sz="1100">
              <a:solidFill>
                <a:schemeClr val="dk1"/>
              </a:solidFill>
              <a:effectLst/>
              <a:latin typeface="+mn-lt"/>
              <a:ea typeface="+mn-ea"/>
              <a:cs typeface="+mn-cs"/>
            </a:rPr>
            <a:t>9.9</a:t>
          </a:r>
          <a:r>
            <a:rPr lang="ja-JP" altLang="ja-JP" sz="1100">
              <a:solidFill>
                <a:schemeClr val="dk1"/>
              </a:solidFill>
              <a:effectLst/>
              <a:latin typeface="+mn-lt"/>
              <a:ea typeface="+mn-ea"/>
              <a:cs typeface="+mn-cs"/>
            </a:rPr>
            <a:t>％と類似団体平均を下回っている。綿密</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な中長期財政計画を樹立し、当該年度の起債額を判断し、現在の水準以下に抑</a:t>
          </a:r>
          <a:endParaRPr lang="ja-JP" altLang="ja-JP" sz="1400">
            <a:effectLst/>
          </a:endParaRPr>
        </a:p>
        <a:p>
          <a:pPr rtl="0"/>
          <a:r>
            <a:rPr lang="ja-JP" altLang="ja-JP" sz="1100">
              <a:solidFill>
                <a:schemeClr val="dk1"/>
              </a:solidFill>
              <a:effectLst/>
              <a:latin typeface="+mn-lt"/>
              <a:ea typeface="+mn-ea"/>
              <a:cs typeface="+mn-cs"/>
            </a:rPr>
            <a:t>えるよう努める。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81" name="直線コネクタ 380"/>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82"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83" name="直線コネクタ 382"/>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84"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85" name="直線コネクタ 384"/>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59690</xdr:rowOff>
    </xdr:from>
    <xdr:to>
      <xdr:col>24</xdr:col>
      <xdr:colOff>558800</xdr:colOff>
      <xdr:row>38</xdr:row>
      <xdr:rowOff>124037</xdr:rowOff>
    </xdr:to>
    <xdr:cxnSp macro="">
      <xdr:nvCxnSpPr>
        <xdr:cNvPr id="386" name="直線コネクタ 385"/>
        <xdr:cNvCxnSpPr/>
      </xdr:nvCxnSpPr>
      <xdr:spPr>
        <a:xfrm flipV="1">
          <a:off x="16179800" y="6574790"/>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18644</xdr:rowOff>
    </xdr:from>
    <xdr:ext cx="762000" cy="259045"/>
    <xdr:sp macro="" textlink="">
      <xdr:nvSpPr>
        <xdr:cNvPr id="387" name="公債費負担の状況平均値テキスト"/>
        <xdr:cNvSpPr txBox="1"/>
      </xdr:nvSpPr>
      <xdr:spPr>
        <a:xfrm>
          <a:off x="17106900" y="6705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8" name="フローチャート : 判断 387"/>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124037</xdr:rowOff>
    </xdr:from>
    <xdr:to>
      <xdr:col>23</xdr:col>
      <xdr:colOff>406400</xdr:colOff>
      <xdr:row>39</xdr:row>
      <xdr:rowOff>8890</xdr:rowOff>
    </xdr:to>
    <xdr:cxnSp macro="">
      <xdr:nvCxnSpPr>
        <xdr:cNvPr id="389" name="直線コネクタ 388"/>
        <xdr:cNvCxnSpPr/>
      </xdr:nvCxnSpPr>
      <xdr:spPr>
        <a:xfrm flipV="1">
          <a:off x="15290800" y="663913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90" name="フローチャート : 判断 389"/>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25840</xdr:rowOff>
    </xdr:from>
    <xdr:ext cx="736600" cy="259045"/>
    <xdr:sp macro="" textlink="">
      <xdr:nvSpPr>
        <xdr:cNvPr id="391" name="テキスト ボックス 390"/>
        <xdr:cNvSpPr txBox="1"/>
      </xdr:nvSpPr>
      <xdr:spPr>
        <a:xfrm>
          <a:off x="15798800" y="688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8890</xdr:rowOff>
    </xdr:from>
    <xdr:to>
      <xdr:col>22</xdr:col>
      <xdr:colOff>203200</xdr:colOff>
      <xdr:row>39</xdr:row>
      <xdr:rowOff>121496</xdr:rowOff>
    </xdr:to>
    <xdr:cxnSp macro="">
      <xdr:nvCxnSpPr>
        <xdr:cNvPr id="392" name="直線コネクタ 391"/>
        <xdr:cNvCxnSpPr/>
      </xdr:nvCxnSpPr>
      <xdr:spPr>
        <a:xfrm flipV="1">
          <a:off x="14401800" y="669544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93" name="フローチャート : 判断 392"/>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122360</xdr:rowOff>
    </xdr:from>
    <xdr:ext cx="762000" cy="259045"/>
    <xdr:sp macro="" textlink="">
      <xdr:nvSpPr>
        <xdr:cNvPr id="394" name="テキスト ボックス 393"/>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121496</xdr:rowOff>
    </xdr:from>
    <xdr:to>
      <xdr:col>21</xdr:col>
      <xdr:colOff>0</xdr:colOff>
      <xdr:row>40</xdr:row>
      <xdr:rowOff>118956</xdr:rowOff>
    </xdr:to>
    <xdr:cxnSp macro="">
      <xdr:nvCxnSpPr>
        <xdr:cNvPr id="395" name="直線コネクタ 394"/>
        <xdr:cNvCxnSpPr/>
      </xdr:nvCxnSpPr>
      <xdr:spPr>
        <a:xfrm flipV="1">
          <a:off x="13512800" y="6808046"/>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6" name="フローチャート : 判断 395"/>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97" name="テキスト ボックス 396"/>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8" name="フローチャート : 判断 397"/>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143950</xdr:rowOff>
    </xdr:from>
    <xdr:ext cx="762000" cy="259045"/>
    <xdr:sp macro="" textlink="">
      <xdr:nvSpPr>
        <xdr:cNvPr id="399" name="テキスト ボックス 398"/>
        <xdr:cNvSpPr txBox="1"/>
      </xdr:nvSpPr>
      <xdr:spPr>
        <a:xfrm>
          <a:off x="13131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8890</xdr:rowOff>
    </xdr:from>
    <xdr:to>
      <xdr:col>24</xdr:col>
      <xdr:colOff>609600</xdr:colOff>
      <xdr:row>38</xdr:row>
      <xdr:rowOff>110490</xdr:rowOff>
    </xdr:to>
    <xdr:sp macro="" textlink="">
      <xdr:nvSpPr>
        <xdr:cNvPr id="405" name="円/楕円 404"/>
        <xdr:cNvSpPr/>
      </xdr:nvSpPr>
      <xdr:spPr>
        <a:xfrm>
          <a:off x="169672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25417</xdr:rowOff>
    </xdr:from>
    <xdr:ext cx="762000" cy="259045"/>
    <xdr:sp macro="" textlink="">
      <xdr:nvSpPr>
        <xdr:cNvPr id="406" name="公債費負担の状況該当値テキスト"/>
        <xdr:cNvSpPr txBox="1"/>
      </xdr:nvSpPr>
      <xdr:spPr>
        <a:xfrm>
          <a:off x="171069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73237</xdr:rowOff>
    </xdr:from>
    <xdr:to>
      <xdr:col>23</xdr:col>
      <xdr:colOff>457200</xdr:colOff>
      <xdr:row>39</xdr:row>
      <xdr:rowOff>3387</xdr:rowOff>
    </xdr:to>
    <xdr:sp macro="" textlink="">
      <xdr:nvSpPr>
        <xdr:cNvPr id="407" name="円/楕円 406"/>
        <xdr:cNvSpPr/>
      </xdr:nvSpPr>
      <xdr:spPr>
        <a:xfrm>
          <a:off x="16129000" y="658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13564</xdr:rowOff>
    </xdr:from>
    <xdr:ext cx="736600" cy="259045"/>
    <xdr:sp macro="" textlink="">
      <xdr:nvSpPr>
        <xdr:cNvPr id="408" name="テキスト ボックス 407"/>
        <xdr:cNvSpPr txBox="1"/>
      </xdr:nvSpPr>
      <xdr:spPr>
        <a:xfrm>
          <a:off x="15798800" y="6357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129540</xdr:rowOff>
    </xdr:from>
    <xdr:to>
      <xdr:col>22</xdr:col>
      <xdr:colOff>254000</xdr:colOff>
      <xdr:row>39</xdr:row>
      <xdr:rowOff>59690</xdr:rowOff>
    </xdr:to>
    <xdr:sp macro="" textlink="">
      <xdr:nvSpPr>
        <xdr:cNvPr id="409" name="円/楕円 408"/>
        <xdr:cNvSpPr/>
      </xdr:nvSpPr>
      <xdr:spPr>
        <a:xfrm>
          <a:off x="15240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69867</xdr:rowOff>
    </xdr:from>
    <xdr:ext cx="762000" cy="259045"/>
    <xdr:sp macro="" textlink="">
      <xdr:nvSpPr>
        <xdr:cNvPr id="410" name="テキスト ボックス 409"/>
        <xdr:cNvSpPr txBox="1"/>
      </xdr:nvSpPr>
      <xdr:spPr>
        <a:xfrm>
          <a:off x="14909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70696</xdr:rowOff>
    </xdr:from>
    <xdr:to>
      <xdr:col>21</xdr:col>
      <xdr:colOff>50800</xdr:colOff>
      <xdr:row>40</xdr:row>
      <xdr:rowOff>846</xdr:rowOff>
    </xdr:to>
    <xdr:sp macro="" textlink="">
      <xdr:nvSpPr>
        <xdr:cNvPr id="411" name="円/楕円 410"/>
        <xdr:cNvSpPr/>
      </xdr:nvSpPr>
      <xdr:spPr>
        <a:xfrm>
          <a:off x="14351000" y="675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11023</xdr:rowOff>
    </xdr:from>
    <xdr:ext cx="762000" cy="259045"/>
    <xdr:sp macro="" textlink="">
      <xdr:nvSpPr>
        <xdr:cNvPr id="412" name="テキスト ボックス 411"/>
        <xdr:cNvSpPr txBox="1"/>
      </xdr:nvSpPr>
      <xdr:spPr>
        <a:xfrm>
          <a:off x="14020800" y="652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68156</xdr:rowOff>
    </xdr:from>
    <xdr:to>
      <xdr:col>19</xdr:col>
      <xdr:colOff>533400</xdr:colOff>
      <xdr:row>40</xdr:row>
      <xdr:rowOff>169756</xdr:rowOff>
    </xdr:to>
    <xdr:sp macro="" textlink="">
      <xdr:nvSpPr>
        <xdr:cNvPr id="413" name="円/楕円 412"/>
        <xdr:cNvSpPr/>
      </xdr:nvSpPr>
      <xdr:spPr>
        <a:xfrm>
          <a:off x="13462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8483</xdr:rowOff>
    </xdr:from>
    <xdr:ext cx="762000" cy="259045"/>
    <xdr:sp macro="" textlink="">
      <xdr:nvSpPr>
        <xdr:cNvPr id="414" name="テキスト ボックス 413"/>
        <xdr:cNvSpPr txBox="1"/>
      </xdr:nvSpPr>
      <xdr:spPr>
        <a:xfrm>
          <a:off x="13131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将来負担額を充当可能財源等が上回ったため、引き続き数字に表れない。新規</a:t>
          </a:r>
          <a:endParaRPr lang="ja-JP" altLang="ja-JP" sz="1400">
            <a:effectLst/>
          </a:endParaRPr>
        </a:p>
        <a:p>
          <a:pPr rtl="0"/>
          <a:r>
            <a:rPr lang="ja-JP" altLang="ja-JP" sz="1100">
              <a:solidFill>
                <a:schemeClr val="dk1"/>
              </a:solidFill>
              <a:effectLst/>
              <a:latin typeface="+mn-lt"/>
              <a:ea typeface="+mn-ea"/>
              <a:cs typeface="+mn-cs"/>
            </a:rPr>
            <a:t>地方債の抑制を継続し、財政の健全化を図る。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1" name="直線コネクタ 43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2" name="テキスト ボックス 43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3" name="直線コネクタ 43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4" name="テキスト ボックス 43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5" name="直線コネクタ 43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6" name="テキスト ボックス 43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7" name="直線コネクタ 43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8" name="テキスト ボックス 43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41" name="直線コネクタ 440"/>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42"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43" name="直線コネクタ 442"/>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44"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45" name="直線コネクタ 444"/>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67022</xdr:rowOff>
    </xdr:from>
    <xdr:ext cx="762000" cy="259045"/>
    <xdr:sp macro="" textlink="">
      <xdr:nvSpPr>
        <xdr:cNvPr id="446" name="将来負担の状況平均値テキスト"/>
        <xdr:cNvSpPr txBox="1"/>
      </xdr:nvSpPr>
      <xdr:spPr>
        <a:xfrm>
          <a:off x="17106900" y="2638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7" name="フローチャート : 判断 446"/>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8" name="フローチャート : 判断 447"/>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9" name="テキスト ボックス 448"/>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18085</xdr:rowOff>
    </xdr:from>
    <xdr:to>
      <xdr:col>22</xdr:col>
      <xdr:colOff>254000</xdr:colOff>
      <xdr:row>16</xdr:row>
      <xdr:rowOff>119685</xdr:rowOff>
    </xdr:to>
    <xdr:sp macro="" textlink="">
      <xdr:nvSpPr>
        <xdr:cNvPr id="450" name="フローチャート : 判断 449"/>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129862</xdr:rowOff>
    </xdr:from>
    <xdr:ext cx="762000" cy="259045"/>
    <xdr:sp macro="" textlink="">
      <xdr:nvSpPr>
        <xdr:cNvPr id="451" name="テキスト ボックス 450"/>
        <xdr:cNvSpPr txBox="1"/>
      </xdr:nvSpPr>
      <xdr:spPr>
        <a:xfrm>
          <a:off x="14909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24841</xdr:rowOff>
    </xdr:from>
    <xdr:to>
      <xdr:col>21</xdr:col>
      <xdr:colOff>50800</xdr:colOff>
      <xdr:row>16</xdr:row>
      <xdr:rowOff>126441</xdr:rowOff>
    </xdr:to>
    <xdr:sp macro="" textlink="">
      <xdr:nvSpPr>
        <xdr:cNvPr id="452" name="フローチャート : 判断 451"/>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136618</xdr:rowOff>
    </xdr:from>
    <xdr:ext cx="762000" cy="259045"/>
    <xdr:sp macro="" textlink="">
      <xdr:nvSpPr>
        <xdr:cNvPr id="453" name="テキスト ボックス 452"/>
        <xdr:cNvSpPr txBox="1"/>
      </xdr:nvSpPr>
      <xdr:spPr>
        <a:xfrm>
          <a:off x="14020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54" name="フローチャート : 判断 453"/>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56075</xdr:rowOff>
    </xdr:from>
    <xdr:ext cx="762000" cy="259045"/>
    <xdr:sp macro="" textlink="">
      <xdr:nvSpPr>
        <xdr:cNvPr id="455" name="テキスト ボックス 454"/>
        <xdr:cNvSpPr txBox="1"/>
      </xdr:nvSpPr>
      <xdr:spPr>
        <a:xfrm>
          <a:off x="13131800" y="297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14</xdr:row>
      <xdr:rowOff>50190</xdr:rowOff>
    </xdr:from>
    <xdr:to>
      <xdr:col>19</xdr:col>
      <xdr:colOff>533400</xdr:colOff>
      <xdr:row>14</xdr:row>
      <xdr:rowOff>151790</xdr:rowOff>
    </xdr:to>
    <xdr:sp macro="" textlink="">
      <xdr:nvSpPr>
        <xdr:cNvPr id="461" name="円/楕円 460"/>
        <xdr:cNvSpPr/>
      </xdr:nvSpPr>
      <xdr:spPr>
        <a:xfrm>
          <a:off x="13462000" y="245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161967</xdr:rowOff>
    </xdr:from>
    <xdr:ext cx="762000" cy="259045"/>
    <xdr:sp macro="" textlink="">
      <xdr:nvSpPr>
        <xdr:cNvPr id="462" name="テキスト ボックス 461"/>
        <xdr:cNvSpPr txBox="1"/>
      </xdr:nvSpPr>
      <xdr:spPr>
        <a:xfrm>
          <a:off x="13131800" y="2219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10,768
10,697
94.40
10,786,291
10,528,894
149,079
6,044,694
11,421,056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職員数により、</a:t>
          </a:r>
          <a:r>
            <a:rPr lang="en-US" altLang="ja-JP" sz="1100">
              <a:solidFill>
                <a:schemeClr val="dk1"/>
              </a:solidFill>
              <a:effectLst/>
              <a:latin typeface="+mn-lt"/>
              <a:ea typeface="+mn-ea"/>
              <a:cs typeface="+mn-cs"/>
            </a:rPr>
            <a:t>21.3</a:t>
          </a:r>
          <a:r>
            <a:rPr lang="ja-JP" altLang="ja-JP" sz="1100">
              <a:solidFill>
                <a:schemeClr val="dk1"/>
              </a:solidFill>
              <a:effectLst/>
              <a:latin typeface="+mn-lt"/>
              <a:ea typeface="+mn-ea"/>
              <a:cs typeface="+mn-cs"/>
            </a:rPr>
            <a:t>％と類似団体平均を上回っている。新たな定員</a:t>
          </a:r>
          <a:endParaRPr lang="ja-JP" altLang="ja-JP" sz="1400">
            <a:effectLst/>
          </a:endParaRPr>
        </a:p>
        <a:p>
          <a:pPr rtl="0"/>
          <a:r>
            <a:rPr lang="ja-JP" altLang="ja-JP" sz="1100">
              <a:solidFill>
                <a:schemeClr val="dk1"/>
              </a:solidFill>
              <a:effectLst/>
              <a:latin typeface="+mn-lt"/>
              <a:ea typeface="+mn-ea"/>
              <a:cs typeface="+mn-cs"/>
            </a:rPr>
            <a:t>適正化計画に基づく適切な定員管理により、総額の抑制に努める。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168910</xdr:rowOff>
    </xdr:from>
    <xdr:to>
      <xdr:col>7</xdr:col>
      <xdr:colOff>15875</xdr:colOff>
      <xdr:row>38</xdr:row>
      <xdr:rowOff>73660</xdr:rowOff>
    </xdr:to>
    <xdr:cxnSp macro="">
      <xdr:nvCxnSpPr>
        <xdr:cNvPr id="65" name="直線コネクタ 64"/>
        <xdr:cNvCxnSpPr/>
      </xdr:nvCxnSpPr>
      <xdr:spPr>
        <a:xfrm flipV="1">
          <a:off x="3987800" y="65125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81297</xdr:rowOff>
    </xdr:from>
    <xdr:ext cx="762000" cy="259045"/>
    <xdr:sp macro="" textlink="">
      <xdr:nvSpPr>
        <xdr:cNvPr id="66" name="人件費平均値テキスト"/>
        <xdr:cNvSpPr txBox="1"/>
      </xdr:nvSpPr>
      <xdr:spPr>
        <a:xfrm>
          <a:off x="4914900" y="6253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73660</xdr:rowOff>
    </xdr:from>
    <xdr:to>
      <xdr:col>5</xdr:col>
      <xdr:colOff>549275</xdr:colOff>
      <xdr:row>40</xdr:row>
      <xdr:rowOff>73660</xdr:rowOff>
    </xdr:to>
    <xdr:cxnSp macro="">
      <xdr:nvCxnSpPr>
        <xdr:cNvPr id="68" name="直線コネクタ 67"/>
        <xdr:cNvCxnSpPr/>
      </xdr:nvCxnSpPr>
      <xdr:spPr>
        <a:xfrm flipV="1">
          <a:off x="3098800" y="658876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50817</xdr:rowOff>
    </xdr:from>
    <xdr:ext cx="736600" cy="259045"/>
    <xdr:sp macro="" textlink="">
      <xdr:nvSpPr>
        <xdr:cNvPr id="70" name="テキスト ボックス 69"/>
        <xdr:cNvSpPr txBox="1"/>
      </xdr:nvSpPr>
      <xdr:spPr>
        <a:xfrm>
          <a:off x="3606800" y="622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73660</xdr:rowOff>
    </xdr:from>
    <xdr:to>
      <xdr:col>4</xdr:col>
      <xdr:colOff>346075</xdr:colOff>
      <xdr:row>40</xdr:row>
      <xdr:rowOff>73660</xdr:rowOff>
    </xdr:to>
    <xdr:cxnSp macro="">
      <xdr:nvCxnSpPr>
        <xdr:cNvPr id="71" name="直線コネクタ 70"/>
        <xdr:cNvCxnSpPr/>
      </xdr:nvCxnSpPr>
      <xdr:spPr>
        <a:xfrm>
          <a:off x="2209800" y="6931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104157</xdr:rowOff>
    </xdr:from>
    <xdr:ext cx="762000" cy="259045"/>
    <xdr:sp macro="" textlink="">
      <xdr:nvSpPr>
        <xdr:cNvPr id="73" name="テキスト ボックス 72"/>
        <xdr:cNvSpPr txBox="1"/>
      </xdr:nvSpPr>
      <xdr:spPr>
        <a:xfrm>
          <a:off x="2717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73660</xdr:rowOff>
    </xdr:from>
    <xdr:to>
      <xdr:col>3</xdr:col>
      <xdr:colOff>142875</xdr:colOff>
      <xdr:row>40</xdr:row>
      <xdr:rowOff>149860</xdr:rowOff>
    </xdr:to>
    <xdr:cxnSp macro="">
      <xdr:nvCxnSpPr>
        <xdr:cNvPr id="74" name="直線コネクタ 73"/>
        <xdr:cNvCxnSpPr/>
      </xdr:nvCxnSpPr>
      <xdr:spPr>
        <a:xfrm flipV="1">
          <a:off x="1320800" y="69316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88917</xdr:rowOff>
    </xdr:from>
    <xdr:ext cx="762000" cy="259045"/>
    <xdr:sp macro="" textlink="">
      <xdr:nvSpPr>
        <xdr:cNvPr id="76" name="テキスト ボックス 75"/>
        <xdr:cNvSpPr txBox="1"/>
      </xdr:nvSpPr>
      <xdr:spPr>
        <a:xfrm>
          <a:off x="1828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47007</xdr:rowOff>
    </xdr:from>
    <xdr:ext cx="762000" cy="259045"/>
    <xdr:sp macro="" textlink="">
      <xdr:nvSpPr>
        <xdr:cNvPr id="78" name="テキスト ボックス 77"/>
        <xdr:cNvSpPr txBox="1"/>
      </xdr:nvSpPr>
      <xdr:spPr>
        <a:xfrm>
          <a:off x="939800" y="639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118110</xdr:rowOff>
    </xdr:from>
    <xdr:to>
      <xdr:col>7</xdr:col>
      <xdr:colOff>66675</xdr:colOff>
      <xdr:row>38</xdr:row>
      <xdr:rowOff>48260</xdr:rowOff>
    </xdr:to>
    <xdr:sp macro="" textlink="">
      <xdr:nvSpPr>
        <xdr:cNvPr id="84" name="円/楕円 83"/>
        <xdr:cNvSpPr/>
      </xdr:nvSpPr>
      <xdr:spPr>
        <a:xfrm>
          <a:off x="47752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90187</xdr:rowOff>
    </xdr:from>
    <xdr:ext cx="762000" cy="259045"/>
    <xdr:sp macro="" textlink="">
      <xdr:nvSpPr>
        <xdr:cNvPr id="85" name="人件費該当値テキスト"/>
        <xdr:cNvSpPr txBox="1"/>
      </xdr:nvSpPr>
      <xdr:spPr>
        <a:xfrm>
          <a:off x="49149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22860</xdr:rowOff>
    </xdr:from>
    <xdr:to>
      <xdr:col>5</xdr:col>
      <xdr:colOff>600075</xdr:colOff>
      <xdr:row>38</xdr:row>
      <xdr:rowOff>124460</xdr:rowOff>
    </xdr:to>
    <xdr:sp macro="" textlink="">
      <xdr:nvSpPr>
        <xdr:cNvPr id="86" name="円/楕円 85"/>
        <xdr:cNvSpPr/>
      </xdr:nvSpPr>
      <xdr:spPr>
        <a:xfrm>
          <a:off x="3937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109237</xdr:rowOff>
    </xdr:from>
    <xdr:ext cx="736600" cy="259045"/>
    <xdr:sp macro="" textlink="">
      <xdr:nvSpPr>
        <xdr:cNvPr id="87" name="テキスト ボックス 86"/>
        <xdr:cNvSpPr txBox="1"/>
      </xdr:nvSpPr>
      <xdr:spPr>
        <a:xfrm>
          <a:off x="3606800" y="662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22860</xdr:rowOff>
    </xdr:from>
    <xdr:to>
      <xdr:col>4</xdr:col>
      <xdr:colOff>396875</xdr:colOff>
      <xdr:row>40</xdr:row>
      <xdr:rowOff>124460</xdr:rowOff>
    </xdr:to>
    <xdr:sp macro="" textlink="">
      <xdr:nvSpPr>
        <xdr:cNvPr id="88" name="円/楕円 87"/>
        <xdr:cNvSpPr/>
      </xdr:nvSpPr>
      <xdr:spPr>
        <a:xfrm>
          <a:off x="3048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109237</xdr:rowOff>
    </xdr:from>
    <xdr:ext cx="762000" cy="259045"/>
    <xdr:sp macro="" textlink="">
      <xdr:nvSpPr>
        <xdr:cNvPr id="89" name="テキスト ボックス 88"/>
        <xdr:cNvSpPr txBox="1"/>
      </xdr:nvSpPr>
      <xdr:spPr>
        <a:xfrm>
          <a:off x="2717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22860</xdr:rowOff>
    </xdr:from>
    <xdr:to>
      <xdr:col>3</xdr:col>
      <xdr:colOff>193675</xdr:colOff>
      <xdr:row>40</xdr:row>
      <xdr:rowOff>124460</xdr:rowOff>
    </xdr:to>
    <xdr:sp macro="" textlink="">
      <xdr:nvSpPr>
        <xdr:cNvPr id="90" name="円/楕円 89"/>
        <xdr:cNvSpPr/>
      </xdr:nvSpPr>
      <xdr:spPr>
        <a:xfrm>
          <a:off x="2159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109237</xdr:rowOff>
    </xdr:from>
    <xdr:ext cx="762000" cy="259045"/>
    <xdr:sp macro="" textlink="">
      <xdr:nvSpPr>
        <xdr:cNvPr id="91" name="テキスト ボックス 90"/>
        <xdr:cNvSpPr txBox="1"/>
      </xdr:nvSpPr>
      <xdr:spPr>
        <a:xfrm>
          <a:off x="1828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99060</xdr:rowOff>
    </xdr:from>
    <xdr:to>
      <xdr:col>1</xdr:col>
      <xdr:colOff>676275</xdr:colOff>
      <xdr:row>41</xdr:row>
      <xdr:rowOff>29210</xdr:rowOff>
    </xdr:to>
    <xdr:sp macro="" textlink="">
      <xdr:nvSpPr>
        <xdr:cNvPr id="92" name="円/楕円 91"/>
        <xdr:cNvSpPr/>
      </xdr:nvSpPr>
      <xdr:spPr>
        <a:xfrm>
          <a:off x="1270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13987</xdr:rowOff>
    </xdr:from>
    <xdr:ext cx="762000" cy="259045"/>
    <xdr:sp macro="" textlink="">
      <xdr:nvSpPr>
        <xdr:cNvPr id="93" name="テキスト ボックス 92"/>
        <xdr:cNvSpPr txBox="1"/>
      </xdr:nvSpPr>
      <xdr:spPr>
        <a:xfrm>
          <a:off x="939800" y="704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半島特有の地形的条件により、数が多い各施設の維持管理経費、ス</a:t>
          </a:r>
          <a:endParaRPr lang="ja-JP" altLang="ja-JP" sz="1400">
            <a:effectLst/>
          </a:endParaRPr>
        </a:p>
        <a:p>
          <a:pPr rtl="0"/>
          <a:r>
            <a:rPr lang="ja-JP" altLang="ja-JP" sz="1100">
              <a:solidFill>
                <a:schemeClr val="dk1"/>
              </a:solidFill>
              <a:effectLst/>
              <a:latin typeface="+mn-lt"/>
              <a:ea typeface="+mn-ea"/>
              <a:cs typeface="+mn-cs"/>
            </a:rPr>
            <a:t>クールバス運行及びデマンド交通運行経費などが必要不可欠であるた</a:t>
          </a:r>
          <a:endParaRPr lang="ja-JP" altLang="ja-JP" sz="1400">
            <a:effectLst/>
          </a:endParaRPr>
        </a:p>
        <a:p>
          <a:pPr rtl="0"/>
          <a:r>
            <a:rPr lang="ja-JP" altLang="ja-JP" sz="1100">
              <a:solidFill>
                <a:schemeClr val="dk1"/>
              </a:solidFill>
              <a:effectLst/>
              <a:latin typeface="+mn-lt"/>
              <a:ea typeface="+mn-ea"/>
              <a:cs typeface="+mn-cs"/>
            </a:rPr>
            <a:t>め、</a:t>
          </a:r>
          <a:r>
            <a:rPr lang="en-US" altLang="ja-JP" sz="1100">
              <a:solidFill>
                <a:schemeClr val="dk1"/>
              </a:solidFill>
              <a:effectLst/>
              <a:latin typeface="+mn-lt"/>
              <a:ea typeface="+mn-ea"/>
              <a:cs typeface="+mn-cs"/>
            </a:rPr>
            <a:t>13.0</a:t>
          </a:r>
          <a:r>
            <a:rPr lang="ja-JP" altLang="ja-JP" sz="1100">
              <a:solidFill>
                <a:schemeClr val="dk1"/>
              </a:solidFill>
              <a:effectLst/>
              <a:latin typeface="+mn-lt"/>
              <a:ea typeface="+mn-ea"/>
              <a:cs typeface="+mn-cs"/>
            </a:rPr>
            <a:t>％と類似団体平均を上回っている。引き続き第三次行政改革</a:t>
          </a:r>
          <a:endParaRPr lang="ja-JP" altLang="ja-JP" sz="1400">
            <a:effectLst/>
          </a:endParaRPr>
        </a:p>
        <a:p>
          <a:pPr rtl="0"/>
          <a:r>
            <a:rPr lang="ja-JP" altLang="ja-JP" sz="1100">
              <a:solidFill>
                <a:schemeClr val="dk1"/>
              </a:solidFill>
              <a:effectLst/>
              <a:latin typeface="+mn-lt"/>
              <a:ea typeface="+mn-ea"/>
              <a:cs typeface="+mn-cs"/>
            </a:rPr>
            <a:t>大綱に基づく取り組みを着実に実施し、経常経費の削減に努める。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17</xdr:row>
      <xdr:rowOff>37193</xdr:rowOff>
    </xdr:to>
    <xdr:cxnSp macro="">
      <xdr:nvCxnSpPr>
        <xdr:cNvPr id="128" name="直線コネクタ 127"/>
        <xdr:cNvCxnSpPr/>
      </xdr:nvCxnSpPr>
      <xdr:spPr>
        <a:xfrm flipV="1">
          <a:off x="15671800" y="2930071"/>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37193</xdr:rowOff>
    </xdr:from>
    <xdr:to>
      <xdr:col>22</xdr:col>
      <xdr:colOff>565150</xdr:colOff>
      <xdr:row>17</xdr:row>
      <xdr:rowOff>167821</xdr:rowOff>
    </xdr:to>
    <xdr:cxnSp macro="">
      <xdr:nvCxnSpPr>
        <xdr:cNvPr id="131" name="直線コネクタ 130"/>
        <xdr:cNvCxnSpPr/>
      </xdr:nvCxnSpPr>
      <xdr:spPr>
        <a:xfrm flipV="1">
          <a:off x="14782800" y="2951843"/>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143329</xdr:rowOff>
    </xdr:from>
    <xdr:to>
      <xdr:col>21</xdr:col>
      <xdr:colOff>361950</xdr:colOff>
      <xdr:row>17</xdr:row>
      <xdr:rowOff>167821</xdr:rowOff>
    </xdr:to>
    <xdr:cxnSp macro="">
      <xdr:nvCxnSpPr>
        <xdr:cNvPr id="134" name="直線コネクタ 133"/>
        <xdr:cNvCxnSpPr/>
      </xdr:nvCxnSpPr>
      <xdr:spPr>
        <a:xfrm>
          <a:off x="13893800" y="2886529"/>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143329</xdr:rowOff>
    </xdr:from>
    <xdr:to>
      <xdr:col>20</xdr:col>
      <xdr:colOff>158750</xdr:colOff>
      <xdr:row>17</xdr:row>
      <xdr:rowOff>15421</xdr:rowOff>
    </xdr:to>
    <xdr:cxnSp macro="">
      <xdr:nvCxnSpPr>
        <xdr:cNvPr id="137" name="直線コネクタ 136"/>
        <xdr:cNvCxnSpPr/>
      </xdr:nvCxnSpPr>
      <xdr:spPr>
        <a:xfrm flipV="1">
          <a:off x="13004800" y="28865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41" name="テキスト ボックス 140"/>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136071</xdr:rowOff>
    </xdr:from>
    <xdr:to>
      <xdr:col>24</xdr:col>
      <xdr:colOff>82550</xdr:colOff>
      <xdr:row>17</xdr:row>
      <xdr:rowOff>66221</xdr:rowOff>
    </xdr:to>
    <xdr:sp macro="" textlink="">
      <xdr:nvSpPr>
        <xdr:cNvPr id="147" name="円/楕円 146"/>
        <xdr:cNvSpPr/>
      </xdr:nvSpPr>
      <xdr:spPr>
        <a:xfrm>
          <a:off x="164592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108148</xdr:rowOff>
    </xdr:from>
    <xdr:ext cx="762000" cy="259045"/>
    <xdr:sp macro="" textlink="">
      <xdr:nvSpPr>
        <xdr:cNvPr id="148" name="物件費該当値テキスト"/>
        <xdr:cNvSpPr txBox="1"/>
      </xdr:nvSpPr>
      <xdr:spPr>
        <a:xfrm>
          <a:off x="16598900" y="285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157843</xdr:rowOff>
    </xdr:from>
    <xdr:to>
      <xdr:col>22</xdr:col>
      <xdr:colOff>615950</xdr:colOff>
      <xdr:row>17</xdr:row>
      <xdr:rowOff>87993</xdr:rowOff>
    </xdr:to>
    <xdr:sp macro="" textlink="">
      <xdr:nvSpPr>
        <xdr:cNvPr id="149" name="円/楕円 148"/>
        <xdr:cNvSpPr/>
      </xdr:nvSpPr>
      <xdr:spPr>
        <a:xfrm>
          <a:off x="15621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72770</xdr:rowOff>
    </xdr:from>
    <xdr:ext cx="736600" cy="259045"/>
    <xdr:sp macro="" textlink="">
      <xdr:nvSpPr>
        <xdr:cNvPr id="150" name="テキスト ボックス 149"/>
        <xdr:cNvSpPr txBox="1"/>
      </xdr:nvSpPr>
      <xdr:spPr>
        <a:xfrm>
          <a:off x="15290800" y="298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117021</xdr:rowOff>
    </xdr:from>
    <xdr:to>
      <xdr:col>21</xdr:col>
      <xdr:colOff>412750</xdr:colOff>
      <xdr:row>18</xdr:row>
      <xdr:rowOff>47171</xdr:rowOff>
    </xdr:to>
    <xdr:sp macro="" textlink="">
      <xdr:nvSpPr>
        <xdr:cNvPr id="151" name="円/楕円 150"/>
        <xdr:cNvSpPr/>
      </xdr:nvSpPr>
      <xdr:spPr>
        <a:xfrm>
          <a:off x="14732000" y="303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31948</xdr:rowOff>
    </xdr:from>
    <xdr:ext cx="762000" cy="259045"/>
    <xdr:sp macro="" textlink="">
      <xdr:nvSpPr>
        <xdr:cNvPr id="152" name="テキスト ボックス 151"/>
        <xdr:cNvSpPr txBox="1"/>
      </xdr:nvSpPr>
      <xdr:spPr>
        <a:xfrm>
          <a:off x="144018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92529</xdr:rowOff>
    </xdr:from>
    <xdr:to>
      <xdr:col>20</xdr:col>
      <xdr:colOff>209550</xdr:colOff>
      <xdr:row>17</xdr:row>
      <xdr:rowOff>22679</xdr:rowOff>
    </xdr:to>
    <xdr:sp macro="" textlink="">
      <xdr:nvSpPr>
        <xdr:cNvPr id="153" name="円/楕円 152"/>
        <xdr:cNvSpPr/>
      </xdr:nvSpPr>
      <xdr:spPr>
        <a:xfrm>
          <a:off x="13843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7456</xdr:rowOff>
    </xdr:from>
    <xdr:ext cx="762000" cy="259045"/>
    <xdr:sp macro="" textlink="">
      <xdr:nvSpPr>
        <xdr:cNvPr id="154" name="テキスト ボックス 153"/>
        <xdr:cNvSpPr txBox="1"/>
      </xdr:nvSpPr>
      <xdr:spPr>
        <a:xfrm>
          <a:off x="13512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136071</xdr:rowOff>
    </xdr:from>
    <xdr:to>
      <xdr:col>19</xdr:col>
      <xdr:colOff>6350</xdr:colOff>
      <xdr:row>17</xdr:row>
      <xdr:rowOff>66221</xdr:rowOff>
    </xdr:to>
    <xdr:sp macro="" textlink="">
      <xdr:nvSpPr>
        <xdr:cNvPr id="155" name="円/楕円 154"/>
        <xdr:cNvSpPr/>
      </xdr:nvSpPr>
      <xdr:spPr>
        <a:xfrm>
          <a:off x="12954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50998</xdr:rowOff>
    </xdr:from>
    <xdr:ext cx="762000" cy="259045"/>
    <xdr:sp macro="" textlink="">
      <xdr:nvSpPr>
        <xdr:cNvPr id="156" name="テキスト ボックス 155"/>
        <xdr:cNvSpPr txBox="1"/>
      </xdr:nvSpPr>
      <xdr:spPr>
        <a:xfrm>
          <a:off x="12623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％と類似団体平均を下回っている。引き続き適正化を図り、水準</a:t>
          </a:r>
          <a:endParaRPr lang="ja-JP" altLang="ja-JP" sz="1400">
            <a:effectLst/>
          </a:endParaRPr>
        </a:p>
        <a:p>
          <a:pPr rtl="0"/>
          <a:r>
            <a:rPr lang="ja-JP" altLang="ja-JP" sz="1100">
              <a:solidFill>
                <a:schemeClr val="dk1"/>
              </a:solidFill>
              <a:effectLst/>
              <a:latin typeface="+mn-lt"/>
              <a:ea typeface="+mn-ea"/>
              <a:cs typeface="+mn-cs"/>
            </a:rPr>
            <a:t>を抑えるよう努める。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xdr:rowOff>
    </xdr:from>
    <xdr:to>
      <xdr:col>7</xdr:col>
      <xdr:colOff>15875</xdr:colOff>
      <xdr:row>54</xdr:row>
      <xdr:rowOff>31750</xdr:rowOff>
    </xdr:to>
    <xdr:cxnSp macro="">
      <xdr:nvCxnSpPr>
        <xdr:cNvPr id="189" name="直線コネクタ 188"/>
        <xdr:cNvCxnSpPr/>
      </xdr:nvCxnSpPr>
      <xdr:spPr>
        <a:xfrm>
          <a:off x="3987800" y="90995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xdr:rowOff>
    </xdr:from>
    <xdr:to>
      <xdr:col>5</xdr:col>
      <xdr:colOff>549275</xdr:colOff>
      <xdr:row>54</xdr:row>
      <xdr:rowOff>50800</xdr:rowOff>
    </xdr:to>
    <xdr:cxnSp macro="">
      <xdr:nvCxnSpPr>
        <xdr:cNvPr id="192" name="直線コネクタ 191"/>
        <xdr:cNvCxnSpPr/>
      </xdr:nvCxnSpPr>
      <xdr:spPr>
        <a:xfrm flipV="1">
          <a:off x="3098800" y="90995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50800</xdr:rowOff>
    </xdr:to>
    <xdr:cxnSp macro="">
      <xdr:nvCxnSpPr>
        <xdr:cNvPr id="195" name="直線コネクタ 194"/>
        <xdr:cNvCxnSpPr/>
      </xdr:nvCxnSpPr>
      <xdr:spPr>
        <a:xfrm>
          <a:off x="2209800" y="930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107950</xdr:rowOff>
    </xdr:to>
    <xdr:cxnSp macro="">
      <xdr:nvCxnSpPr>
        <xdr:cNvPr id="198" name="直線コネクタ 197"/>
        <xdr:cNvCxnSpPr/>
      </xdr:nvCxnSpPr>
      <xdr:spPr>
        <a:xfrm flipV="1">
          <a:off x="1320800" y="9309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200" name="テキスト ボックス 199"/>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202" name="テキスト ボックス 201"/>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8" name="円/楕円 207"/>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168927</xdr:rowOff>
    </xdr:from>
    <xdr:ext cx="762000" cy="259045"/>
    <xdr:sp macro="" textlink="">
      <xdr:nvSpPr>
        <xdr:cNvPr id="209" name="扶助費該当値テキスト"/>
        <xdr:cNvSpPr txBox="1"/>
      </xdr:nvSpPr>
      <xdr:spPr>
        <a:xfrm>
          <a:off x="49149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133350</xdr:rowOff>
    </xdr:from>
    <xdr:to>
      <xdr:col>5</xdr:col>
      <xdr:colOff>600075</xdr:colOff>
      <xdr:row>53</xdr:row>
      <xdr:rowOff>63500</xdr:rowOff>
    </xdr:to>
    <xdr:sp macro="" textlink="">
      <xdr:nvSpPr>
        <xdr:cNvPr id="210" name="円/楕円 209"/>
        <xdr:cNvSpPr/>
      </xdr:nvSpPr>
      <xdr:spPr>
        <a:xfrm>
          <a:off x="3937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73677</xdr:rowOff>
    </xdr:from>
    <xdr:ext cx="736600" cy="259045"/>
    <xdr:sp macro="" textlink="">
      <xdr:nvSpPr>
        <xdr:cNvPr id="211" name="テキスト ボックス 210"/>
        <xdr:cNvSpPr txBox="1"/>
      </xdr:nvSpPr>
      <xdr:spPr>
        <a:xfrm>
          <a:off x="3606800" y="881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12" name="円/楕円 211"/>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3" name="テキスト ボックス 212"/>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4" name="円/楕円 213"/>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5" name="テキスト ボックス 214"/>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57150</xdr:rowOff>
    </xdr:from>
    <xdr:to>
      <xdr:col>1</xdr:col>
      <xdr:colOff>676275</xdr:colOff>
      <xdr:row>54</xdr:row>
      <xdr:rowOff>158750</xdr:rowOff>
    </xdr:to>
    <xdr:sp macro="" textlink="">
      <xdr:nvSpPr>
        <xdr:cNvPr id="216" name="円/楕円 215"/>
        <xdr:cNvSpPr/>
      </xdr:nvSpPr>
      <xdr:spPr>
        <a:xfrm>
          <a:off x="1270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168927</xdr:rowOff>
    </xdr:from>
    <xdr:ext cx="762000" cy="259045"/>
    <xdr:sp macro="" textlink="">
      <xdr:nvSpPr>
        <xdr:cNvPr id="217" name="テキスト ボックス 216"/>
        <xdr:cNvSpPr txBox="1"/>
      </xdr:nvSpPr>
      <xdr:spPr>
        <a:xfrm>
          <a:off x="939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9.0</a:t>
          </a:r>
          <a:r>
            <a:rPr lang="ja-JP" altLang="ja-JP" sz="1100">
              <a:solidFill>
                <a:schemeClr val="dk1"/>
              </a:solidFill>
              <a:effectLst/>
              <a:latin typeface="+mn-lt"/>
              <a:ea typeface="+mn-ea"/>
              <a:cs typeface="+mn-cs"/>
            </a:rPr>
            <a:t>％と類似団体平均を下回っているが、高齢化により介護保険及び後</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期高齢者医療保険の繰出金が上昇傾向にある。下水道事業については、</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引き続き経費を節減し、普通会計の負担軽減に努める。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94343</xdr:rowOff>
    </xdr:from>
    <xdr:to>
      <xdr:col>24</xdr:col>
      <xdr:colOff>31750</xdr:colOff>
      <xdr:row>56</xdr:row>
      <xdr:rowOff>67128</xdr:rowOff>
    </xdr:to>
    <xdr:cxnSp macro="">
      <xdr:nvCxnSpPr>
        <xdr:cNvPr id="252" name="直線コネクタ 251"/>
        <xdr:cNvCxnSpPr/>
      </xdr:nvCxnSpPr>
      <xdr:spPr>
        <a:xfrm flipV="1">
          <a:off x="15671800" y="9352643"/>
          <a:ext cx="8382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3"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67128</xdr:rowOff>
    </xdr:from>
    <xdr:to>
      <xdr:col>22</xdr:col>
      <xdr:colOff>565150</xdr:colOff>
      <xdr:row>56</xdr:row>
      <xdr:rowOff>78015</xdr:rowOff>
    </xdr:to>
    <xdr:cxnSp macro="">
      <xdr:nvCxnSpPr>
        <xdr:cNvPr id="255" name="直線コネクタ 254"/>
        <xdr:cNvCxnSpPr/>
      </xdr:nvCxnSpPr>
      <xdr:spPr>
        <a:xfrm flipV="1">
          <a:off x="14782800" y="96683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57" name="テキスト ボックス 256"/>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97065</xdr:rowOff>
    </xdr:from>
    <xdr:to>
      <xdr:col>21</xdr:col>
      <xdr:colOff>361950</xdr:colOff>
      <xdr:row>56</xdr:row>
      <xdr:rowOff>78015</xdr:rowOff>
    </xdr:to>
    <xdr:cxnSp macro="">
      <xdr:nvCxnSpPr>
        <xdr:cNvPr id="258" name="直線コネクタ 257"/>
        <xdr:cNvCxnSpPr/>
      </xdr:nvCxnSpPr>
      <xdr:spPr>
        <a:xfrm>
          <a:off x="13893800" y="952681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60" name="テキスト ボックス 259"/>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39915</xdr:rowOff>
    </xdr:from>
    <xdr:to>
      <xdr:col>20</xdr:col>
      <xdr:colOff>158750</xdr:colOff>
      <xdr:row>55</xdr:row>
      <xdr:rowOff>97065</xdr:rowOff>
    </xdr:to>
    <xdr:cxnSp macro="">
      <xdr:nvCxnSpPr>
        <xdr:cNvPr id="261" name="直線コネクタ 260"/>
        <xdr:cNvCxnSpPr/>
      </xdr:nvCxnSpPr>
      <xdr:spPr>
        <a:xfrm>
          <a:off x="13004800" y="9298215"/>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157134</xdr:rowOff>
    </xdr:from>
    <xdr:ext cx="762000" cy="259045"/>
    <xdr:sp macro="" textlink="">
      <xdr:nvSpPr>
        <xdr:cNvPr id="263" name="テキスト ボックス 262"/>
        <xdr:cNvSpPr txBox="1"/>
      </xdr:nvSpPr>
      <xdr:spPr>
        <a:xfrm>
          <a:off x="13512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113592</xdr:rowOff>
    </xdr:from>
    <xdr:ext cx="762000" cy="259045"/>
    <xdr:sp macro="" textlink="">
      <xdr:nvSpPr>
        <xdr:cNvPr id="265" name="テキスト ボックス 264"/>
        <xdr:cNvSpPr txBox="1"/>
      </xdr:nvSpPr>
      <xdr:spPr>
        <a:xfrm>
          <a:off x="12623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43543</xdr:rowOff>
    </xdr:from>
    <xdr:to>
      <xdr:col>24</xdr:col>
      <xdr:colOff>82550</xdr:colOff>
      <xdr:row>54</xdr:row>
      <xdr:rowOff>145143</xdr:rowOff>
    </xdr:to>
    <xdr:sp macro="" textlink="">
      <xdr:nvSpPr>
        <xdr:cNvPr id="271" name="円/楕円 270"/>
        <xdr:cNvSpPr/>
      </xdr:nvSpPr>
      <xdr:spPr>
        <a:xfrm>
          <a:off x="16459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60070</xdr:rowOff>
    </xdr:from>
    <xdr:ext cx="762000" cy="259045"/>
    <xdr:sp macro="" textlink="">
      <xdr:nvSpPr>
        <xdr:cNvPr id="272" name="その他該当値テキスト"/>
        <xdr:cNvSpPr txBox="1"/>
      </xdr:nvSpPr>
      <xdr:spPr>
        <a:xfrm>
          <a:off x="16598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16328</xdr:rowOff>
    </xdr:from>
    <xdr:to>
      <xdr:col>22</xdr:col>
      <xdr:colOff>615950</xdr:colOff>
      <xdr:row>56</xdr:row>
      <xdr:rowOff>117928</xdr:rowOff>
    </xdr:to>
    <xdr:sp macro="" textlink="">
      <xdr:nvSpPr>
        <xdr:cNvPr id="273" name="円/楕円 272"/>
        <xdr:cNvSpPr/>
      </xdr:nvSpPr>
      <xdr:spPr>
        <a:xfrm>
          <a:off x="15621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128105</xdr:rowOff>
    </xdr:from>
    <xdr:ext cx="736600" cy="259045"/>
    <xdr:sp macro="" textlink="">
      <xdr:nvSpPr>
        <xdr:cNvPr id="274" name="テキスト ボックス 273"/>
        <xdr:cNvSpPr txBox="1"/>
      </xdr:nvSpPr>
      <xdr:spPr>
        <a:xfrm>
          <a:off x="15290800" y="938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27215</xdr:rowOff>
    </xdr:from>
    <xdr:to>
      <xdr:col>21</xdr:col>
      <xdr:colOff>412750</xdr:colOff>
      <xdr:row>56</xdr:row>
      <xdr:rowOff>128815</xdr:rowOff>
    </xdr:to>
    <xdr:sp macro="" textlink="">
      <xdr:nvSpPr>
        <xdr:cNvPr id="275" name="円/楕円 274"/>
        <xdr:cNvSpPr/>
      </xdr:nvSpPr>
      <xdr:spPr>
        <a:xfrm>
          <a:off x="14732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138992</xdr:rowOff>
    </xdr:from>
    <xdr:ext cx="762000" cy="259045"/>
    <xdr:sp macro="" textlink="">
      <xdr:nvSpPr>
        <xdr:cNvPr id="276" name="テキスト ボックス 275"/>
        <xdr:cNvSpPr txBox="1"/>
      </xdr:nvSpPr>
      <xdr:spPr>
        <a:xfrm>
          <a:off x="14401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46265</xdr:rowOff>
    </xdr:from>
    <xdr:to>
      <xdr:col>20</xdr:col>
      <xdr:colOff>209550</xdr:colOff>
      <xdr:row>55</xdr:row>
      <xdr:rowOff>147865</xdr:rowOff>
    </xdr:to>
    <xdr:sp macro="" textlink="">
      <xdr:nvSpPr>
        <xdr:cNvPr id="277" name="円/楕円 276"/>
        <xdr:cNvSpPr/>
      </xdr:nvSpPr>
      <xdr:spPr>
        <a:xfrm>
          <a:off x="13843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158042</xdr:rowOff>
    </xdr:from>
    <xdr:ext cx="762000" cy="259045"/>
    <xdr:sp macro="" textlink="">
      <xdr:nvSpPr>
        <xdr:cNvPr id="278" name="テキスト ボックス 277"/>
        <xdr:cNvSpPr txBox="1"/>
      </xdr:nvSpPr>
      <xdr:spPr>
        <a:xfrm>
          <a:off x="13512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160565</xdr:rowOff>
    </xdr:from>
    <xdr:to>
      <xdr:col>19</xdr:col>
      <xdr:colOff>6350</xdr:colOff>
      <xdr:row>54</xdr:row>
      <xdr:rowOff>90715</xdr:rowOff>
    </xdr:to>
    <xdr:sp macro="" textlink="">
      <xdr:nvSpPr>
        <xdr:cNvPr id="279" name="円/楕円 278"/>
        <xdr:cNvSpPr/>
      </xdr:nvSpPr>
      <xdr:spPr>
        <a:xfrm>
          <a:off x="12954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100892</xdr:rowOff>
    </xdr:from>
    <xdr:ext cx="762000" cy="259045"/>
    <xdr:sp macro="" textlink="">
      <xdr:nvSpPr>
        <xdr:cNvPr id="280" name="テキスト ボックス 279"/>
        <xdr:cNvSpPr txBox="1"/>
      </xdr:nvSpPr>
      <xdr:spPr>
        <a:xfrm>
          <a:off x="12623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支出額は対前年度比で下回っているが、予算全体に占める割合は、</a:t>
          </a:r>
          <a:endParaRPr lang="en-US" altLang="ja-JP" sz="1100">
            <a:solidFill>
              <a:schemeClr val="dk1"/>
            </a:solidFill>
            <a:effectLst/>
            <a:latin typeface="+mn-lt"/>
            <a:ea typeface="+mn-ea"/>
            <a:cs typeface="+mn-cs"/>
          </a:endParaRPr>
        </a:p>
        <a:p>
          <a:pPr rtl="0"/>
          <a:r>
            <a:rPr lang="en-US" altLang="ja-JP" sz="1100">
              <a:solidFill>
                <a:schemeClr val="dk1"/>
              </a:solidFill>
              <a:effectLst/>
              <a:latin typeface="+mn-lt"/>
              <a:ea typeface="+mn-ea"/>
              <a:cs typeface="+mn-cs"/>
            </a:rPr>
            <a:t>15.9</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と類似団体平均を</a:t>
          </a:r>
          <a:r>
            <a:rPr lang="ja-JP" altLang="en-US" sz="1100">
              <a:solidFill>
                <a:schemeClr val="dk1"/>
              </a:solidFill>
              <a:effectLst/>
              <a:latin typeface="+mn-lt"/>
              <a:ea typeface="+mn-ea"/>
              <a:cs typeface="+mn-cs"/>
            </a:rPr>
            <a:t>上回っている。</a:t>
          </a:r>
          <a:r>
            <a:rPr lang="ja-JP" altLang="ja-JP" sz="1100">
              <a:solidFill>
                <a:schemeClr val="dk1"/>
              </a:solidFill>
              <a:effectLst/>
              <a:latin typeface="+mn-lt"/>
              <a:ea typeface="+mn-ea"/>
              <a:cs typeface="+mn-cs"/>
            </a:rPr>
            <a:t>引き続き補助金等の見直し、負</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担金についても脱会</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含め検討する方針である。</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78014</xdr:rowOff>
    </xdr:from>
    <xdr:to>
      <xdr:col>24</xdr:col>
      <xdr:colOff>31750</xdr:colOff>
      <xdr:row>38</xdr:row>
      <xdr:rowOff>159657</xdr:rowOff>
    </xdr:to>
    <xdr:cxnSp macro="">
      <xdr:nvCxnSpPr>
        <xdr:cNvPr id="315" name="直線コネクタ 314"/>
        <xdr:cNvCxnSpPr/>
      </xdr:nvCxnSpPr>
      <xdr:spPr>
        <a:xfrm>
          <a:off x="15671800" y="6250214"/>
          <a:ext cx="838200" cy="424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16"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15422</xdr:rowOff>
    </xdr:from>
    <xdr:to>
      <xdr:col>22</xdr:col>
      <xdr:colOff>565150</xdr:colOff>
      <xdr:row>36</xdr:row>
      <xdr:rowOff>78014</xdr:rowOff>
    </xdr:to>
    <xdr:cxnSp macro="">
      <xdr:nvCxnSpPr>
        <xdr:cNvPr id="318" name="直線コネクタ 317"/>
        <xdr:cNvCxnSpPr/>
      </xdr:nvCxnSpPr>
      <xdr:spPr>
        <a:xfrm>
          <a:off x="14782800" y="5673272"/>
          <a:ext cx="889000" cy="576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0" name="テキスト ボックス 319"/>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15422</xdr:rowOff>
    </xdr:from>
    <xdr:to>
      <xdr:col>21</xdr:col>
      <xdr:colOff>361950</xdr:colOff>
      <xdr:row>35</xdr:row>
      <xdr:rowOff>86178</xdr:rowOff>
    </xdr:to>
    <xdr:cxnSp macro="">
      <xdr:nvCxnSpPr>
        <xdr:cNvPr id="321" name="直線コネクタ 320"/>
        <xdr:cNvCxnSpPr/>
      </xdr:nvCxnSpPr>
      <xdr:spPr>
        <a:xfrm flipV="1">
          <a:off x="13893800" y="5673272"/>
          <a:ext cx="889000" cy="413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127199</xdr:rowOff>
    </xdr:from>
    <xdr:ext cx="762000" cy="259045"/>
    <xdr:sp macro="" textlink="">
      <xdr:nvSpPr>
        <xdr:cNvPr id="323" name="テキスト ボックス 322"/>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170543</xdr:rowOff>
    </xdr:from>
    <xdr:to>
      <xdr:col>20</xdr:col>
      <xdr:colOff>158750</xdr:colOff>
      <xdr:row>35</xdr:row>
      <xdr:rowOff>86178</xdr:rowOff>
    </xdr:to>
    <xdr:cxnSp macro="">
      <xdr:nvCxnSpPr>
        <xdr:cNvPr id="324" name="直線コネクタ 323"/>
        <xdr:cNvCxnSpPr/>
      </xdr:nvCxnSpPr>
      <xdr:spPr>
        <a:xfrm>
          <a:off x="13004800" y="59998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83655</xdr:rowOff>
    </xdr:from>
    <xdr:ext cx="762000" cy="259045"/>
    <xdr:sp macro="" textlink="">
      <xdr:nvSpPr>
        <xdr:cNvPr id="326" name="テキスト ボックス 325"/>
        <xdr:cNvSpPr txBox="1"/>
      </xdr:nvSpPr>
      <xdr:spPr>
        <a:xfrm>
          <a:off x="13512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94542</xdr:rowOff>
    </xdr:from>
    <xdr:ext cx="762000" cy="259045"/>
    <xdr:sp macro="" textlink="">
      <xdr:nvSpPr>
        <xdr:cNvPr id="328" name="テキスト ボックス 327"/>
        <xdr:cNvSpPr txBox="1"/>
      </xdr:nvSpPr>
      <xdr:spPr>
        <a:xfrm>
          <a:off x="12623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108857</xdr:rowOff>
    </xdr:from>
    <xdr:to>
      <xdr:col>24</xdr:col>
      <xdr:colOff>82550</xdr:colOff>
      <xdr:row>39</xdr:row>
      <xdr:rowOff>39007</xdr:rowOff>
    </xdr:to>
    <xdr:sp macro="" textlink="">
      <xdr:nvSpPr>
        <xdr:cNvPr id="334" name="円/楕円 333"/>
        <xdr:cNvSpPr/>
      </xdr:nvSpPr>
      <xdr:spPr>
        <a:xfrm>
          <a:off x="164592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80934</xdr:rowOff>
    </xdr:from>
    <xdr:ext cx="762000" cy="259045"/>
    <xdr:sp macro="" textlink="">
      <xdr:nvSpPr>
        <xdr:cNvPr id="335" name="補助費等該当値テキスト"/>
        <xdr:cNvSpPr txBox="1"/>
      </xdr:nvSpPr>
      <xdr:spPr>
        <a:xfrm>
          <a:off x="16598900" y="659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27214</xdr:rowOff>
    </xdr:from>
    <xdr:to>
      <xdr:col>22</xdr:col>
      <xdr:colOff>615950</xdr:colOff>
      <xdr:row>36</xdr:row>
      <xdr:rowOff>128814</xdr:rowOff>
    </xdr:to>
    <xdr:sp macro="" textlink="">
      <xdr:nvSpPr>
        <xdr:cNvPr id="336" name="円/楕円 335"/>
        <xdr:cNvSpPr/>
      </xdr:nvSpPr>
      <xdr:spPr>
        <a:xfrm>
          <a:off x="15621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138991</xdr:rowOff>
    </xdr:from>
    <xdr:ext cx="736600" cy="259045"/>
    <xdr:sp macro="" textlink="">
      <xdr:nvSpPr>
        <xdr:cNvPr id="337" name="テキスト ボックス 336"/>
        <xdr:cNvSpPr txBox="1"/>
      </xdr:nvSpPr>
      <xdr:spPr>
        <a:xfrm>
          <a:off x="15290800" y="5968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136072</xdr:rowOff>
    </xdr:from>
    <xdr:to>
      <xdr:col>21</xdr:col>
      <xdr:colOff>412750</xdr:colOff>
      <xdr:row>33</xdr:row>
      <xdr:rowOff>66222</xdr:rowOff>
    </xdr:to>
    <xdr:sp macro="" textlink="">
      <xdr:nvSpPr>
        <xdr:cNvPr id="338" name="円/楕円 337"/>
        <xdr:cNvSpPr/>
      </xdr:nvSpPr>
      <xdr:spPr>
        <a:xfrm>
          <a:off x="14732000" y="562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76399</xdr:rowOff>
    </xdr:from>
    <xdr:ext cx="762000" cy="259045"/>
    <xdr:sp macro="" textlink="">
      <xdr:nvSpPr>
        <xdr:cNvPr id="339" name="テキスト ボックス 338"/>
        <xdr:cNvSpPr txBox="1"/>
      </xdr:nvSpPr>
      <xdr:spPr>
        <a:xfrm>
          <a:off x="14401800" y="539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35378</xdr:rowOff>
    </xdr:from>
    <xdr:to>
      <xdr:col>20</xdr:col>
      <xdr:colOff>209550</xdr:colOff>
      <xdr:row>35</xdr:row>
      <xdr:rowOff>136978</xdr:rowOff>
    </xdr:to>
    <xdr:sp macro="" textlink="">
      <xdr:nvSpPr>
        <xdr:cNvPr id="340" name="円/楕円 339"/>
        <xdr:cNvSpPr/>
      </xdr:nvSpPr>
      <xdr:spPr>
        <a:xfrm>
          <a:off x="13843000" y="603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147155</xdr:rowOff>
    </xdr:from>
    <xdr:ext cx="762000" cy="259045"/>
    <xdr:sp macro="" textlink="">
      <xdr:nvSpPr>
        <xdr:cNvPr id="341" name="テキスト ボックス 340"/>
        <xdr:cNvSpPr txBox="1"/>
      </xdr:nvSpPr>
      <xdr:spPr>
        <a:xfrm>
          <a:off x="13512800" y="580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119743</xdr:rowOff>
    </xdr:from>
    <xdr:to>
      <xdr:col>19</xdr:col>
      <xdr:colOff>6350</xdr:colOff>
      <xdr:row>35</xdr:row>
      <xdr:rowOff>49893</xdr:rowOff>
    </xdr:to>
    <xdr:sp macro="" textlink="">
      <xdr:nvSpPr>
        <xdr:cNvPr id="342" name="円/楕円 341"/>
        <xdr:cNvSpPr/>
      </xdr:nvSpPr>
      <xdr:spPr>
        <a:xfrm>
          <a:off x="12954000" y="594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60070</xdr:rowOff>
    </xdr:from>
    <xdr:ext cx="762000" cy="259045"/>
    <xdr:sp macro="" textlink="">
      <xdr:nvSpPr>
        <xdr:cNvPr id="343" name="テキスト ボックス 342"/>
        <xdr:cNvSpPr txBox="1"/>
      </xdr:nvSpPr>
      <xdr:spPr>
        <a:xfrm>
          <a:off x="12623800" y="571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公的資金補償金免除繰上償還及び新規地方債抑制に努めているが、</a:t>
          </a:r>
          <a:endParaRPr lang="ja-JP" altLang="ja-JP" sz="1400">
            <a:effectLst/>
          </a:endParaRPr>
        </a:p>
        <a:p>
          <a:pPr rtl="0"/>
          <a:r>
            <a:rPr lang="en-US" altLang="ja-JP" sz="1100">
              <a:solidFill>
                <a:schemeClr val="dk1"/>
              </a:solidFill>
              <a:effectLst/>
              <a:latin typeface="+mn-lt"/>
              <a:ea typeface="+mn-ea"/>
              <a:cs typeface="+mn-cs"/>
            </a:rPr>
            <a:t>20.6</a:t>
          </a:r>
          <a:r>
            <a:rPr lang="ja-JP" altLang="ja-JP" sz="1100">
              <a:solidFill>
                <a:schemeClr val="dk1"/>
              </a:solidFill>
              <a:effectLst/>
              <a:latin typeface="+mn-lt"/>
              <a:ea typeface="+mn-ea"/>
              <a:cs typeface="+mn-cs"/>
            </a:rPr>
            <a:t>％と類似団体平均を上回っている。より一層の新規地方債抑制に</a:t>
          </a:r>
          <a:endParaRPr lang="ja-JP" altLang="ja-JP" sz="1400">
            <a:effectLst/>
          </a:endParaRPr>
        </a:p>
        <a:p>
          <a:pPr rtl="0"/>
          <a:r>
            <a:rPr lang="ja-JP" altLang="ja-JP" sz="1100">
              <a:solidFill>
                <a:schemeClr val="dk1"/>
              </a:solidFill>
              <a:effectLst/>
              <a:latin typeface="+mn-lt"/>
              <a:ea typeface="+mn-ea"/>
              <a:cs typeface="+mn-cs"/>
            </a:rPr>
            <a:t>努め、財政の健全化を図る。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104139</xdr:rowOff>
    </xdr:from>
    <xdr:to>
      <xdr:col>7</xdr:col>
      <xdr:colOff>15875</xdr:colOff>
      <xdr:row>78</xdr:row>
      <xdr:rowOff>69850</xdr:rowOff>
    </xdr:to>
    <xdr:cxnSp macro="">
      <xdr:nvCxnSpPr>
        <xdr:cNvPr id="372" name="直線コネクタ 371"/>
        <xdr:cNvCxnSpPr/>
      </xdr:nvCxnSpPr>
      <xdr:spPr>
        <a:xfrm flipV="1">
          <a:off x="3987800" y="13305789"/>
          <a:ext cx="8382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64152</xdr:rowOff>
    </xdr:from>
    <xdr:ext cx="762000" cy="259045"/>
    <xdr:sp macro="" textlink="">
      <xdr:nvSpPr>
        <xdr:cNvPr id="373" name="公債費平均値テキスト"/>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69850</xdr:rowOff>
    </xdr:to>
    <xdr:cxnSp macro="">
      <xdr:nvCxnSpPr>
        <xdr:cNvPr id="375" name="直線コネクタ 374"/>
        <xdr:cNvCxnSpPr/>
      </xdr:nvCxnSpPr>
      <xdr:spPr>
        <a:xfrm>
          <a:off x="3098800" y="133629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33672</xdr:rowOff>
    </xdr:from>
    <xdr:ext cx="736600" cy="259045"/>
    <xdr:sp macro="" textlink="">
      <xdr:nvSpPr>
        <xdr:cNvPr id="377" name="テキスト ボックス 376"/>
        <xdr:cNvSpPr txBox="1"/>
      </xdr:nvSpPr>
      <xdr:spPr>
        <a:xfrm>
          <a:off x="3606800" y="13063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149861</xdr:rowOff>
    </xdr:from>
    <xdr:to>
      <xdr:col>4</xdr:col>
      <xdr:colOff>346075</xdr:colOff>
      <xdr:row>77</xdr:row>
      <xdr:rowOff>161289</xdr:rowOff>
    </xdr:to>
    <xdr:cxnSp macro="">
      <xdr:nvCxnSpPr>
        <xdr:cNvPr id="378" name="直線コネクタ 377"/>
        <xdr:cNvCxnSpPr/>
      </xdr:nvCxnSpPr>
      <xdr:spPr>
        <a:xfrm>
          <a:off x="2209800" y="133515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31132</xdr:rowOff>
    </xdr:from>
    <xdr:ext cx="762000" cy="259045"/>
    <xdr:sp macro="" textlink="">
      <xdr:nvSpPr>
        <xdr:cNvPr id="380" name="テキスト ボックス 379"/>
        <xdr:cNvSpPr txBox="1"/>
      </xdr:nvSpPr>
      <xdr:spPr>
        <a:xfrm>
          <a:off x="2717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149861</xdr:rowOff>
    </xdr:from>
    <xdr:to>
      <xdr:col>3</xdr:col>
      <xdr:colOff>142875</xdr:colOff>
      <xdr:row>78</xdr:row>
      <xdr:rowOff>104139</xdr:rowOff>
    </xdr:to>
    <xdr:cxnSp macro="">
      <xdr:nvCxnSpPr>
        <xdr:cNvPr id="381" name="直線コネクタ 380"/>
        <xdr:cNvCxnSpPr/>
      </xdr:nvCxnSpPr>
      <xdr:spPr>
        <a:xfrm flipV="1">
          <a:off x="1320800" y="13351511"/>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42563</xdr:rowOff>
    </xdr:from>
    <xdr:ext cx="762000" cy="259045"/>
    <xdr:sp macro="" textlink="">
      <xdr:nvSpPr>
        <xdr:cNvPr id="383" name="テキスト ボックス 382"/>
        <xdr:cNvSpPr txBox="1"/>
      </xdr:nvSpPr>
      <xdr:spPr>
        <a:xfrm>
          <a:off x="1828800" y="1341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2557</xdr:rowOff>
    </xdr:from>
    <xdr:ext cx="762000" cy="259045"/>
    <xdr:sp macro="" textlink="">
      <xdr:nvSpPr>
        <xdr:cNvPr id="385" name="テキスト ボックス 384"/>
        <xdr:cNvSpPr txBox="1"/>
      </xdr:nvSpPr>
      <xdr:spPr>
        <a:xfrm>
          <a:off x="939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53339</xdr:rowOff>
    </xdr:from>
    <xdr:to>
      <xdr:col>7</xdr:col>
      <xdr:colOff>66675</xdr:colOff>
      <xdr:row>77</xdr:row>
      <xdr:rowOff>154939</xdr:rowOff>
    </xdr:to>
    <xdr:sp macro="" textlink="">
      <xdr:nvSpPr>
        <xdr:cNvPr id="391" name="円/楕円 390"/>
        <xdr:cNvSpPr/>
      </xdr:nvSpPr>
      <xdr:spPr>
        <a:xfrm>
          <a:off x="4775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25416</xdr:rowOff>
    </xdr:from>
    <xdr:ext cx="762000" cy="259045"/>
    <xdr:sp macro="" textlink="">
      <xdr:nvSpPr>
        <xdr:cNvPr id="392" name="公債費該当値テキスト"/>
        <xdr:cNvSpPr txBox="1"/>
      </xdr:nvSpPr>
      <xdr:spPr>
        <a:xfrm>
          <a:off x="4914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19050</xdr:rowOff>
    </xdr:from>
    <xdr:to>
      <xdr:col>5</xdr:col>
      <xdr:colOff>600075</xdr:colOff>
      <xdr:row>78</xdr:row>
      <xdr:rowOff>120650</xdr:rowOff>
    </xdr:to>
    <xdr:sp macro="" textlink="">
      <xdr:nvSpPr>
        <xdr:cNvPr id="393" name="円/楕円 392"/>
        <xdr:cNvSpPr/>
      </xdr:nvSpPr>
      <xdr:spPr>
        <a:xfrm>
          <a:off x="3937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105427</xdr:rowOff>
    </xdr:from>
    <xdr:ext cx="736600" cy="259045"/>
    <xdr:sp macro="" textlink="">
      <xdr:nvSpPr>
        <xdr:cNvPr id="394" name="テキスト ボックス 393"/>
        <xdr:cNvSpPr txBox="1"/>
      </xdr:nvSpPr>
      <xdr:spPr>
        <a:xfrm>
          <a:off x="3606800" y="1347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110489</xdr:rowOff>
    </xdr:from>
    <xdr:to>
      <xdr:col>4</xdr:col>
      <xdr:colOff>396875</xdr:colOff>
      <xdr:row>78</xdr:row>
      <xdr:rowOff>40639</xdr:rowOff>
    </xdr:to>
    <xdr:sp macro="" textlink="">
      <xdr:nvSpPr>
        <xdr:cNvPr id="395" name="円/楕円 394"/>
        <xdr:cNvSpPr/>
      </xdr:nvSpPr>
      <xdr:spPr>
        <a:xfrm>
          <a:off x="3048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96" name="テキスト ボックス 395"/>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99061</xdr:rowOff>
    </xdr:from>
    <xdr:to>
      <xdr:col>3</xdr:col>
      <xdr:colOff>193675</xdr:colOff>
      <xdr:row>78</xdr:row>
      <xdr:rowOff>29211</xdr:rowOff>
    </xdr:to>
    <xdr:sp macro="" textlink="">
      <xdr:nvSpPr>
        <xdr:cNvPr id="397" name="円/楕円 396"/>
        <xdr:cNvSpPr/>
      </xdr:nvSpPr>
      <xdr:spPr>
        <a:xfrm>
          <a:off x="2159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39388</xdr:rowOff>
    </xdr:from>
    <xdr:ext cx="762000" cy="259045"/>
    <xdr:sp macro="" textlink="">
      <xdr:nvSpPr>
        <xdr:cNvPr id="398" name="テキスト ボックス 397"/>
        <xdr:cNvSpPr txBox="1"/>
      </xdr:nvSpPr>
      <xdr:spPr>
        <a:xfrm>
          <a:off x="1828800" y="13069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99" name="円/楕円 398"/>
        <xdr:cNvSpPr/>
      </xdr:nvSpPr>
      <xdr:spPr>
        <a:xfrm>
          <a:off x="1270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165116</xdr:rowOff>
    </xdr:from>
    <xdr:ext cx="762000" cy="259045"/>
    <xdr:sp macro="" textlink="">
      <xdr:nvSpPr>
        <xdr:cNvPr id="400" name="テキスト ボックス 399"/>
        <xdr:cNvSpPr txBox="1"/>
      </xdr:nvSpPr>
      <xdr:spPr>
        <a:xfrm>
          <a:off x="939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62.3</a:t>
          </a:r>
          <a:r>
            <a:rPr lang="ja-JP" altLang="ja-JP" sz="1100">
              <a:solidFill>
                <a:schemeClr val="dk1"/>
              </a:solidFill>
              <a:effectLst/>
              <a:latin typeface="+mn-lt"/>
              <a:ea typeface="+mn-ea"/>
              <a:cs typeface="+mn-cs"/>
            </a:rPr>
            <a:t>％と類似団体平均を下回っているが、人件費及び物件費が多額と</a:t>
          </a:r>
          <a:endParaRPr lang="ja-JP" altLang="ja-JP" sz="1400">
            <a:effectLst/>
          </a:endParaRPr>
        </a:p>
        <a:p>
          <a:pPr rtl="0"/>
          <a:r>
            <a:rPr lang="ja-JP" altLang="ja-JP" sz="1100">
              <a:solidFill>
                <a:schemeClr val="dk1"/>
              </a:solidFill>
              <a:effectLst/>
              <a:latin typeface="+mn-lt"/>
              <a:ea typeface="+mn-ea"/>
              <a:cs typeface="+mn-cs"/>
            </a:rPr>
            <a:t>なっているため、新たな定員適正化計画及び第三次行政改革大綱に基づ</a:t>
          </a:r>
          <a:endParaRPr lang="ja-JP" altLang="ja-JP" sz="1400">
            <a:effectLst/>
          </a:endParaRPr>
        </a:p>
        <a:p>
          <a:r>
            <a:rPr lang="ja-JP" altLang="ja-JP" sz="1100">
              <a:solidFill>
                <a:schemeClr val="dk1"/>
              </a:solidFill>
              <a:effectLst/>
              <a:latin typeface="+mn-lt"/>
              <a:ea typeface="+mn-ea"/>
              <a:cs typeface="+mn-cs"/>
            </a:rPr>
            <a:t>く取り組みにより、経常経費の削減に努める。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81280</xdr:rowOff>
    </xdr:from>
    <xdr:to>
      <xdr:col>24</xdr:col>
      <xdr:colOff>31750</xdr:colOff>
      <xdr:row>76</xdr:row>
      <xdr:rowOff>117856</xdr:rowOff>
    </xdr:to>
    <xdr:cxnSp macro="">
      <xdr:nvCxnSpPr>
        <xdr:cNvPr id="431" name="直線コネクタ 430"/>
        <xdr:cNvCxnSpPr/>
      </xdr:nvCxnSpPr>
      <xdr:spPr>
        <a:xfrm>
          <a:off x="15671800" y="131114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121429</xdr:rowOff>
    </xdr:from>
    <xdr:ext cx="762000" cy="259045"/>
    <xdr:sp macro="" textlink="">
      <xdr:nvSpPr>
        <xdr:cNvPr id="432" name="公債費以外平均値テキスト"/>
        <xdr:cNvSpPr txBox="1"/>
      </xdr:nvSpPr>
      <xdr:spPr>
        <a:xfrm>
          <a:off x="16598900" y="13151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76</xdr:row>
      <xdr:rowOff>154432</xdr:rowOff>
    </xdr:to>
    <xdr:cxnSp macro="">
      <xdr:nvCxnSpPr>
        <xdr:cNvPr id="434" name="直線コネクタ 433"/>
        <xdr:cNvCxnSpPr/>
      </xdr:nvCxnSpPr>
      <xdr:spPr>
        <a:xfrm flipV="1">
          <a:off x="14782800" y="131114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6" name="テキスト ボックス 435"/>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154432</xdr:rowOff>
    </xdr:from>
    <xdr:to>
      <xdr:col>21</xdr:col>
      <xdr:colOff>361950</xdr:colOff>
      <xdr:row>77</xdr:row>
      <xdr:rowOff>10413</xdr:rowOff>
    </xdr:to>
    <xdr:cxnSp macro="">
      <xdr:nvCxnSpPr>
        <xdr:cNvPr id="437" name="直線コネクタ 436"/>
        <xdr:cNvCxnSpPr/>
      </xdr:nvCxnSpPr>
      <xdr:spPr>
        <a:xfrm flipV="1">
          <a:off x="13893800" y="13184632"/>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39" name="テキスト ボックス 438"/>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77</xdr:row>
      <xdr:rowOff>10413</xdr:rowOff>
    </xdr:to>
    <xdr:cxnSp macro="">
      <xdr:nvCxnSpPr>
        <xdr:cNvPr id="440" name="直線コネクタ 439"/>
        <xdr:cNvCxnSpPr/>
      </xdr:nvCxnSpPr>
      <xdr:spPr>
        <a:xfrm>
          <a:off x="13004800" y="13157200"/>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105681</xdr:rowOff>
    </xdr:from>
    <xdr:ext cx="762000" cy="259045"/>
    <xdr:sp macro="" textlink="">
      <xdr:nvSpPr>
        <xdr:cNvPr id="442" name="テキスト ボックス 441"/>
        <xdr:cNvSpPr txBox="1"/>
      </xdr:nvSpPr>
      <xdr:spPr>
        <a:xfrm>
          <a:off x="13512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4842</xdr:rowOff>
    </xdr:from>
    <xdr:ext cx="762000" cy="259045"/>
    <xdr:sp macro="" textlink="">
      <xdr:nvSpPr>
        <xdr:cNvPr id="444" name="テキスト ボックス 443"/>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67056</xdr:rowOff>
    </xdr:from>
    <xdr:to>
      <xdr:col>24</xdr:col>
      <xdr:colOff>82550</xdr:colOff>
      <xdr:row>76</xdr:row>
      <xdr:rowOff>168656</xdr:rowOff>
    </xdr:to>
    <xdr:sp macro="" textlink="">
      <xdr:nvSpPr>
        <xdr:cNvPr id="450" name="円/楕円 449"/>
        <xdr:cNvSpPr/>
      </xdr:nvSpPr>
      <xdr:spPr>
        <a:xfrm>
          <a:off x="16459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83583</xdr:rowOff>
    </xdr:from>
    <xdr:ext cx="762000" cy="259045"/>
    <xdr:sp macro="" textlink="">
      <xdr:nvSpPr>
        <xdr:cNvPr id="451" name="公債費以外該当値テキスト"/>
        <xdr:cNvSpPr txBox="1"/>
      </xdr:nvSpPr>
      <xdr:spPr>
        <a:xfrm>
          <a:off x="16598900" y="1294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30480</xdr:rowOff>
    </xdr:from>
    <xdr:to>
      <xdr:col>22</xdr:col>
      <xdr:colOff>615950</xdr:colOff>
      <xdr:row>76</xdr:row>
      <xdr:rowOff>132080</xdr:rowOff>
    </xdr:to>
    <xdr:sp macro="" textlink="">
      <xdr:nvSpPr>
        <xdr:cNvPr id="452" name="円/楕円 451"/>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142257</xdr:rowOff>
    </xdr:from>
    <xdr:ext cx="736600" cy="259045"/>
    <xdr:sp macro="" textlink="">
      <xdr:nvSpPr>
        <xdr:cNvPr id="453" name="テキスト ボックス 452"/>
        <xdr:cNvSpPr txBox="1"/>
      </xdr:nvSpPr>
      <xdr:spPr>
        <a:xfrm>
          <a:off x="15290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103632</xdr:rowOff>
    </xdr:from>
    <xdr:to>
      <xdr:col>21</xdr:col>
      <xdr:colOff>412750</xdr:colOff>
      <xdr:row>77</xdr:row>
      <xdr:rowOff>33782</xdr:rowOff>
    </xdr:to>
    <xdr:sp macro="" textlink="">
      <xdr:nvSpPr>
        <xdr:cNvPr id="454" name="円/楕円 453"/>
        <xdr:cNvSpPr/>
      </xdr:nvSpPr>
      <xdr:spPr>
        <a:xfrm>
          <a:off x="14732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43959</xdr:rowOff>
    </xdr:from>
    <xdr:ext cx="762000" cy="259045"/>
    <xdr:sp macro="" textlink="">
      <xdr:nvSpPr>
        <xdr:cNvPr id="455" name="テキスト ボックス 454"/>
        <xdr:cNvSpPr txBox="1"/>
      </xdr:nvSpPr>
      <xdr:spPr>
        <a:xfrm>
          <a:off x="14401800" y="1290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131063</xdr:rowOff>
    </xdr:from>
    <xdr:to>
      <xdr:col>20</xdr:col>
      <xdr:colOff>209550</xdr:colOff>
      <xdr:row>77</xdr:row>
      <xdr:rowOff>61213</xdr:rowOff>
    </xdr:to>
    <xdr:sp macro="" textlink="">
      <xdr:nvSpPr>
        <xdr:cNvPr id="456" name="円/楕円 455"/>
        <xdr:cNvSpPr/>
      </xdr:nvSpPr>
      <xdr:spPr>
        <a:xfrm>
          <a:off x="13843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57" name="テキスト ボックス 456"/>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58" name="円/楕円 457"/>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59" name="テキスト ボックス 458"/>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愛媛県伊方町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163130</xdr:rowOff>
    </xdr:from>
    <xdr:to>
      <xdr:col>4</xdr:col>
      <xdr:colOff>1117600</xdr:colOff>
      <xdr:row>13</xdr:row>
      <xdr:rowOff>34156</xdr:rowOff>
    </xdr:to>
    <xdr:cxnSp macro="">
      <xdr:nvCxnSpPr>
        <xdr:cNvPr id="52" name="直線コネクタ 51"/>
        <xdr:cNvCxnSpPr/>
      </xdr:nvCxnSpPr>
      <xdr:spPr bwMode="auto">
        <a:xfrm flipV="1">
          <a:off x="5003800" y="2268155"/>
          <a:ext cx="647700" cy="42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34156</xdr:rowOff>
    </xdr:from>
    <xdr:to>
      <xdr:col>4</xdr:col>
      <xdr:colOff>469900</xdr:colOff>
      <xdr:row>13</xdr:row>
      <xdr:rowOff>59672</xdr:rowOff>
    </xdr:to>
    <xdr:cxnSp macro="">
      <xdr:nvCxnSpPr>
        <xdr:cNvPr id="55" name="直線コネクタ 54"/>
        <xdr:cNvCxnSpPr/>
      </xdr:nvCxnSpPr>
      <xdr:spPr bwMode="auto">
        <a:xfrm flipV="1">
          <a:off x="4305300" y="2310631"/>
          <a:ext cx="698500" cy="25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52008</xdr:rowOff>
    </xdr:from>
    <xdr:to>
      <xdr:col>3</xdr:col>
      <xdr:colOff>904875</xdr:colOff>
      <xdr:row>13</xdr:row>
      <xdr:rowOff>59672</xdr:rowOff>
    </xdr:to>
    <xdr:cxnSp macro="">
      <xdr:nvCxnSpPr>
        <xdr:cNvPr id="58" name="直線コネクタ 57"/>
        <xdr:cNvCxnSpPr/>
      </xdr:nvCxnSpPr>
      <xdr:spPr bwMode="auto">
        <a:xfrm>
          <a:off x="3606800" y="2328483"/>
          <a:ext cx="698500" cy="76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34776</xdr:rowOff>
    </xdr:from>
    <xdr:to>
      <xdr:col>3</xdr:col>
      <xdr:colOff>206375</xdr:colOff>
      <xdr:row>13</xdr:row>
      <xdr:rowOff>52008</xdr:rowOff>
    </xdr:to>
    <xdr:cxnSp macro="">
      <xdr:nvCxnSpPr>
        <xdr:cNvPr id="61" name="直線コネクタ 60"/>
        <xdr:cNvCxnSpPr/>
      </xdr:nvCxnSpPr>
      <xdr:spPr bwMode="auto">
        <a:xfrm>
          <a:off x="2908300" y="2311251"/>
          <a:ext cx="698500" cy="17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116803</xdr:rowOff>
    </xdr:from>
    <xdr:ext cx="762000" cy="259045"/>
    <xdr:sp macro="" textlink="">
      <xdr:nvSpPr>
        <xdr:cNvPr id="63" name="テキスト ボックス 62"/>
        <xdr:cNvSpPr txBox="1"/>
      </xdr:nvSpPr>
      <xdr:spPr>
        <a:xfrm>
          <a:off x="32258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146401</xdr:rowOff>
    </xdr:from>
    <xdr:ext cx="762000" cy="259045"/>
    <xdr:sp macro="" textlink="">
      <xdr:nvSpPr>
        <xdr:cNvPr id="65" name="テキスト ボックス 64"/>
        <xdr:cNvSpPr txBox="1"/>
      </xdr:nvSpPr>
      <xdr:spPr>
        <a:xfrm>
          <a:off x="2527300" y="29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112330</xdr:rowOff>
    </xdr:from>
    <xdr:to>
      <xdr:col>5</xdr:col>
      <xdr:colOff>34925</xdr:colOff>
      <xdr:row>13</xdr:row>
      <xdr:rowOff>42480</xdr:rowOff>
    </xdr:to>
    <xdr:sp macro="" textlink="">
      <xdr:nvSpPr>
        <xdr:cNvPr id="71" name="円/楕円 70"/>
        <xdr:cNvSpPr/>
      </xdr:nvSpPr>
      <xdr:spPr bwMode="auto">
        <a:xfrm>
          <a:off x="5600700" y="2217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128857</xdr:rowOff>
    </xdr:from>
    <xdr:ext cx="762000" cy="259045"/>
    <xdr:sp macro="" textlink="">
      <xdr:nvSpPr>
        <xdr:cNvPr id="72" name="人口1人当たり決算額の推移該当値テキスト130"/>
        <xdr:cNvSpPr txBox="1"/>
      </xdr:nvSpPr>
      <xdr:spPr>
        <a:xfrm>
          <a:off x="5740400" y="2062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183,306</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154806</xdr:rowOff>
    </xdr:from>
    <xdr:to>
      <xdr:col>4</xdr:col>
      <xdr:colOff>520700</xdr:colOff>
      <xdr:row>13</xdr:row>
      <xdr:rowOff>84956</xdr:rowOff>
    </xdr:to>
    <xdr:sp macro="" textlink="">
      <xdr:nvSpPr>
        <xdr:cNvPr id="73" name="円/楕円 72"/>
        <xdr:cNvSpPr/>
      </xdr:nvSpPr>
      <xdr:spPr bwMode="auto">
        <a:xfrm>
          <a:off x="4953000" y="2259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95133</xdr:rowOff>
    </xdr:from>
    <xdr:ext cx="736600" cy="259045"/>
    <xdr:sp macro="" textlink="">
      <xdr:nvSpPr>
        <xdr:cNvPr id="74" name="テキスト ボックス 73"/>
        <xdr:cNvSpPr txBox="1"/>
      </xdr:nvSpPr>
      <xdr:spPr>
        <a:xfrm>
          <a:off x="4622800" y="20287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179,404</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8872</xdr:rowOff>
    </xdr:from>
    <xdr:to>
      <xdr:col>3</xdr:col>
      <xdr:colOff>955675</xdr:colOff>
      <xdr:row>13</xdr:row>
      <xdr:rowOff>110472</xdr:rowOff>
    </xdr:to>
    <xdr:sp macro="" textlink="">
      <xdr:nvSpPr>
        <xdr:cNvPr id="75" name="円/楕円 74"/>
        <xdr:cNvSpPr/>
      </xdr:nvSpPr>
      <xdr:spPr bwMode="auto">
        <a:xfrm>
          <a:off x="4254500" y="2285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120649</xdr:rowOff>
    </xdr:from>
    <xdr:ext cx="762000" cy="259045"/>
    <xdr:sp macro="" textlink="">
      <xdr:nvSpPr>
        <xdr:cNvPr id="76" name="テキスト ボックス 75"/>
        <xdr:cNvSpPr txBox="1"/>
      </xdr:nvSpPr>
      <xdr:spPr>
        <a:xfrm>
          <a:off x="3924300" y="2054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177,060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1208</xdr:rowOff>
    </xdr:from>
    <xdr:to>
      <xdr:col>3</xdr:col>
      <xdr:colOff>257175</xdr:colOff>
      <xdr:row>13</xdr:row>
      <xdr:rowOff>102808</xdr:rowOff>
    </xdr:to>
    <xdr:sp macro="" textlink="">
      <xdr:nvSpPr>
        <xdr:cNvPr id="77" name="円/楕円 76"/>
        <xdr:cNvSpPr/>
      </xdr:nvSpPr>
      <xdr:spPr bwMode="auto">
        <a:xfrm>
          <a:off x="3556000" y="2277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112985</xdr:rowOff>
    </xdr:from>
    <xdr:ext cx="762000" cy="259045"/>
    <xdr:sp macro="" textlink="">
      <xdr:nvSpPr>
        <xdr:cNvPr id="78" name="テキスト ボックス 77"/>
        <xdr:cNvSpPr txBox="1"/>
      </xdr:nvSpPr>
      <xdr:spPr>
        <a:xfrm>
          <a:off x="3225800" y="2046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177,764</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155426</xdr:rowOff>
    </xdr:from>
    <xdr:to>
      <xdr:col>2</xdr:col>
      <xdr:colOff>692150</xdr:colOff>
      <xdr:row>13</xdr:row>
      <xdr:rowOff>85576</xdr:rowOff>
    </xdr:to>
    <xdr:sp macro="" textlink="">
      <xdr:nvSpPr>
        <xdr:cNvPr id="79" name="円/楕円 78"/>
        <xdr:cNvSpPr/>
      </xdr:nvSpPr>
      <xdr:spPr bwMode="auto">
        <a:xfrm>
          <a:off x="2857500" y="2260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95753</xdr:rowOff>
    </xdr:from>
    <xdr:ext cx="762000" cy="259045"/>
    <xdr:sp macro="" textlink="">
      <xdr:nvSpPr>
        <xdr:cNvPr id="80" name="テキスト ボックス 79"/>
        <xdr:cNvSpPr txBox="1"/>
      </xdr:nvSpPr>
      <xdr:spPr>
        <a:xfrm>
          <a:off x="2527300" y="2029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179,347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239220</xdr:rowOff>
    </xdr:from>
    <xdr:to>
      <xdr:col>4</xdr:col>
      <xdr:colOff>1117600</xdr:colOff>
      <xdr:row>36</xdr:row>
      <xdr:rowOff>109146</xdr:rowOff>
    </xdr:to>
    <xdr:cxnSp macro="">
      <xdr:nvCxnSpPr>
        <xdr:cNvPr id="113" name="直線コネクタ 112"/>
        <xdr:cNvCxnSpPr/>
      </xdr:nvCxnSpPr>
      <xdr:spPr bwMode="auto">
        <a:xfrm>
          <a:off x="5003800" y="6849570"/>
          <a:ext cx="647700" cy="2128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197426</xdr:rowOff>
    </xdr:from>
    <xdr:ext cx="762000" cy="259045"/>
    <xdr:sp macro="" textlink="">
      <xdr:nvSpPr>
        <xdr:cNvPr id="114" name="人口1人当たり決算額の推移平均値テキスト445"/>
        <xdr:cNvSpPr txBox="1"/>
      </xdr:nvSpPr>
      <xdr:spPr>
        <a:xfrm>
          <a:off x="5740400" y="6807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155621</xdr:rowOff>
    </xdr:from>
    <xdr:to>
      <xdr:col>4</xdr:col>
      <xdr:colOff>469900</xdr:colOff>
      <xdr:row>35</xdr:row>
      <xdr:rowOff>239220</xdr:rowOff>
    </xdr:to>
    <xdr:cxnSp macro="">
      <xdr:nvCxnSpPr>
        <xdr:cNvPr id="116" name="直線コネクタ 115"/>
        <xdr:cNvCxnSpPr/>
      </xdr:nvCxnSpPr>
      <xdr:spPr bwMode="auto">
        <a:xfrm>
          <a:off x="4305300" y="6765971"/>
          <a:ext cx="698500" cy="83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37990</xdr:rowOff>
    </xdr:from>
    <xdr:ext cx="736600" cy="259045"/>
    <xdr:sp macro="" textlink="">
      <xdr:nvSpPr>
        <xdr:cNvPr id="118" name="テキスト ボックス 117"/>
        <xdr:cNvSpPr txBox="1"/>
      </xdr:nvSpPr>
      <xdr:spPr>
        <a:xfrm>
          <a:off x="4622800" y="6991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155621</xdr:rowOff>
    </xdr:from>
    <xdr:to>
      <xdr:col>3</xdr:col>
      <xdr:colOff>904875</xdr:colOff>
      <xdr:row>35</xdr:row>
      <xdr:rowOff>179372</xdr:rowOff>
    </xdr:to>
    <xdr:cxnSp macro="">
      <xdr:nvCxnSpPr>
        <xdr:cNvPr id="119" name="直線コネクタ 118"/>
        <xdr:cNvCxnSpPr/>
      </xdr:nvCxnSpPr>
      <xdr:spPr bwMode="auto">
        <a:xfrm flipV="1">
          <a:off x="3606800" y="6765971"/>
          <a:ext cx="698500" cy="237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305703</xdr:rowOff>
    </xdr:from>
    <xdr:ext cx="762000" cy="259045"/>
    <xdr:sp macro="" textlink="">
      <xdr:nvSpPr>
        <xdr:cNvPr id="121" name="テキスト ボックス 120"/>
        <xdr:cNvSpPr txBox="1"/>
      </xdr:nvSpPr>
      <xdr:spPr>
        <a:xfrm>
          <a:off x="3924300" y="691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73279</xdr:rowOff>
    </xdr:from>
    <xdr:to>
      <xdr:col>3</xdr:col>
      <xdr:colOff>206375</xdr:colOff>
      <xdr:row>35</xdr:row>
      <xdr:rowOff>179372</xdr:rowOff>
    </xdr:to>
    <xdr:cxnSp macro="">
      <xdr:nvCxnSpPr>
        <xdr:cNvPr id="122" name="直線コネクタ 121"/>
        <xdr:cNvCxnSpPr/>
      </xdr:nvCxnSpPr>
      <xdr:spPr bwMode="auto">
        <a:xfrm>
          <a:off x="2908300" y="6683629"/>
          <a:ext cx="698500" cy="1060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228780</xdr:rowOff>
    </xdr:from>
    <xdr:ext cx="762000" cy="259045"/>
    <xdr:sp macro="" textlink="">
      <xdr:nvSpPr>
        <xdr:cNvPr id="124" name="テキスト ボックス 123"/>
        <xdr:cNvSpPr txBox="1"/>
      </xdr:nvSpPr>
      <xdr:spPr>
        <a:xfrm>
          <a:off x="3225800" y="683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163354</xdr:rowOff>
    </xdr:from>
    <xdr:ext cx="762000" cy="259045"/>
    <xdr:sp macro="" textlink="">
      <xdr:nvSpPr>
        <xdr:cNvPr id="126" name="テキスト ボックス 125"/>
        <xdr:cNvSpPr txBox="1"/>
      </xdr:nvSpPr>
      <xdr:spPr>
        <a:xfrm>
          <a:off x="2527300" y="677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58346</xdr:rowOff>
    </xdr:from>
    <xdr:to>
      <xdr:col>5</xdr:col>
      <xdr:colOff>34925</xdr:colOff>
      <xdr:row>36</xdr:row>
      <xdr:rowOff>159946</xdr:rowOff>
    </xdr:to>
    <xdr:sp macro="" textlink="">
      <xdr:nvSpPr>
        <xdr:cNvPr id="132" name="円/楕円 131"/>
        <xdr:cNvSpPr/>
      </xdr:nvSpPr>
      <xdr:spPr bwMode="auto">
        <a:xfrm>
          <a:off x="5600700" y="7011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30423</xdr:rowOff>
    </xdr:from>
    <xdr:ext cx="762000" cy="259045"/>
    <xdr:sp macro="" textlink="">
      <xdr:nvSpPr>
        <xdr:cNvPr id="133" name="人口1人当たり決算額の推移該当値テキスト445"/>
        <xdr:cNvSpPr txBox="1"/>
      </xdr:nvSpPr>
      <xdr:spPr>
        <a:xfrm>
          <a:off x="5740400" y="698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38,281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188420</xdr:rowOff>
    </xdr:from>
    <xdr:to>
      <xdr:col>4</xdr:col>
      <xdr:colOff>520700</xdr:colOff>
      <xdr:row>35</xdr:row>
      <xdr:rowOff>290020</xdr:rowOff>
    </xdr:to>
    <xdr:sp macro="" textlink="">
      <xdr:nvSpPr>
        <xdr:cNvPr id="134" name="円/楕円 133"/>
        <xdr:cNvSpPr/>
      </xdr:nvSpPr>
      <xdr:spPr bwMode="auto">
        <a:xfrm>
          <a:off x="4953000" y="6798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300197</xdr:rowOff>
    </xdr:from>
    <xdr:ext cx="736600" cy="259045"/>
    <xdr:sp macro="" textlink="">
      <xdr:nvSpPr>
        <xdr:cNvPr id="135" name="テキスト ボックス 134"/>
        <xdr:cNvSpPr txBox="1"/>
      </xdr:nvSpPr>
      <xdr:spPr>
        <a:xfrm>
          <a:off x="4622800" y="656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47,591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104821</xdr:rowOff>
    </xdr:from>
    <xdr:to>
      <xdr:col>3</xdr:col>
      <xdr:colOff>955675</xdr:colOff>
      <xdr:row>35</xdr:row>
      <xdr:rowOff>206421</xdr:rowOff>
    </xdr:to>
    <xdr:sp macro="" textlink="">
      <xdr:nvSpPr>
        <xdr:cNvPr id="136" name="円/楕円 135"/>
        <xdr:cNvSpPr/>
      </xdr:nvSpPr>
      <xdr:spPr bwMode="auto">
        <a:xfrm>
          <a:off x="4254500" y="6715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216598</xdr:rowOff>
    </xdr:from>
    <xdr:ext cx="762000" cy="259045"/>
    <xdr:sp macro="" textlink="">
      <xdr:nvSpPr>
        <xdr:cNvPr id="137" name="テキスト ボックス 136"/>
        <xdr:cNvSpPr txBox="1"/>
      </xdr:nvSpPr>
      <xdr:spPr>
        <a:xfrm>
          <a:off x="3924300" y="6484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51,248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128572</xdr:rowOff>
    </xdr:from>
    <xdr:to>
      <xdr:col>3</xdr:col>
      <xdr:colOff>257175</xdr:colOff>
      <xdr:row>35</xdr:row>
      <xdr:rowOff>230172</xdr:rowOff>
    </xdr:to>
    <xdr:sp macro="" textlink="">
      <xdr:nvSpPr>
        <xdr:cNvPr id="138" name="円/楕円 137"/>
        <xdr:cNvSpPr/>
      </xdr:nvSpPr>
      <xdr:spPr bwMode="auto">
        <a:xfrm>
          <a:off x="3556000" y="6738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240349</xdr:rowOff>
    </xdr:from>
    <xdr:ext cx="762000" cy="259045"/>
    <xdr:sp macro="" textlink="">
      <xdr:nvSpPr>
        <xdr:cNvPr id="139" name="テキスト ボックス 138"/>
        <xdr:cNvSpPr txBox="1"/>
      </xdr:nvSpPr>
      <xdr:spPr>
        <a:xfrm>
          <a:off x="3225800" y="6507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50,209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22479</xdr:rowOff>
    </xdr:from>
    <xdr:to>
      <xdr:col>2</xdr:col>
      <xdr:colOff>692150</xdr:colOff>
      <xdr:row>35</xdr:row>
      <xdr:rowOff>124079</xdr:rowOff>
    </xdr:to>
    <xdr:sp macro="" textlink="">
      <xdr:nvSpPr>
        <xdr:cNvPr id="140" name="円/楕円 139"/>
        <xdr:cNvSpPr/>
      </xdr:nvSpPr>
      <xdr:spPr bwMode="auto">
        <a:xfrm>
          <a:off x="2857500" y="6632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134256</xdr:rowOff>
    </xdr:from>
    <xdr:ext cx="762000" cy="259045"/>
    <xdr:sp macro="" textlink="">
      <xdr:nvSpPr>
        <xdr:cNvPr id="141" name="テキスト ボックス 140"/>
        <xdr:cNvSpPr txBox="1"/>
      </xdr:nvSpPr>
      <xdr:spPr>
        <a:xfrm>
          <a:off x="2527300" y="640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54,850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普通会計に係る予算は歳入歳出が均衡であり、それに基づく決算により</a:t>
          </a:r>
          <a:endParaRPr lang="ja-JP" altLang="ja-JP" sz="1400">
            <a:effectLst/>
          </a:endParaRPr>
        </a:p>
        <a:p>
          <a:pPr rtl="0"/>
          <a:r>
            <a:rPr lang="ja-JP" altLang="ja-JP" sz="1100" b="0" i="0" baseline="0">
              <a:solidFill>
                <a:schemeClr val="dk1"/>
              </a:solidFill>
              <a:effectLst/>
              <a:latin typeface="+mn-lt"/>
              <a:ea typeface="+mn-ea"/>
              <a:cs typeface="+mn-cs"/>
            </a:rPr>
            <a:t>実質収支比率は低い水準となっている。引き続き適正化を図る。</a:t>
          </a:r>
          <a:endParaRPr lang="ja-JP" altLang="ja-JP" sz="1400">
            <a:effectLst/>
          </a:endParaRPr>
        </a:p>
        <a:p>
          <a:pPr rtl="0"/>
          <a:r>
            <a:rPr lang="ja-JP" altLang="ja-JP" sz="1100" b="0" i="0" baseline="0">
              <a:solidFill>
                <a:schemeClr val="dk1"/>
              </a:solidFill>
              <a:effectLst/>
              <a:latin typeface="+mn-lt"/>
              <a:ea typeface="+mn-ea"/>
              <a:cs typeface="+mn-cs"/>
            </a:rPr>
            <a:t>　また、財政調整基</a:t>
          </a:r>
          <a:r>
            <a:rPr lang="ja-JP" altLang="en-US" sz="1100" b="0" i="0" baseline="0">
              <a:solidFill>
                <a:schemeClr val="dk1"/>
              </a:solidFill>
              <a:effectLst/>
              <a:latin typeface="+mn-lt"/>
              <a:ea typeface="+mn-ea"/>
              <a:cs typeface="+mn-cs"/>
            </a:rPr>
            <a:t>金</a:t>
          </a:r>
          <a:r>
            <a:rPr lang="ja-JP" altLang="ja-JP" sz="1100" b="0" i="0" baseline="0">
              <a:solidFill>
                <a:schemeClr val="dk1"/>
              </a:solidFill>
              <a:effectLst/>
              <a:latin typeface="+mn-lt"/>
              <a:ea typeface="+mn-ea"/>
              <a:cs typeface="+mn-cs"/>
            </a:rPr>
            <a:t>の残高は確保している</a:t>
          </a:r>
          <a:r>
            <a:rPr lang="ja-JP" altLang="en-US" sz="1100" b="0" i="0" baseline="0">
              <a:solidFill>
                <a:schemeClr val="dk1"/>
              </a:solidFill>
              <a:effectLst/>
              <a:latin typeface="+mn-lt"/>
              <a:ea typeface="+mn-ea"/>
              <a:cs typeface="+mn-cs"/>
            </a:rPr>
            <a:t>ものの、</a:t>
          </a:r>
          <a:r>
            <a:rPr lang="ja-JP" altLang="ja-JP" sz="1100" b="0" i="0" baseline="0">
              <a:solidFill>
                <a:schemeClr val="dk1"/>
              </a:solidFill>
              <a:effectLst/>
              <a:latin typeface="+mn-lt"/>
              <a:ea typeface="+mn-ea"/>
              <a:cs typeface="+mn-cs"/>
            </a:rPr>
            <a:t>中長期財政計画</a:t>
          </a:r>
          <a:r>
            <a:rPr lang="ja-JP" altLang="en-US" sz="1100" b="0" i="0" baseline="0">
              <a:solidFill>
                <a:schemeClr val="dk1"/>
              </a:solidFill>
              <a:effectLst/>
              <a:latin typeface="+mn-lt"/>
              <a:ea typeface="+mn-ea"/>
              <a:cs typeface="+mn-cs"/>
            </a:rPr>
            <a:t>では</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減少する見込みである。</a:t>
          </a:r>
          <a:r>
            <a:rPr lang="ja-JP" altLang="ja-JP" sz="1100" b="0" i="0" baseline="0">
              <a:solidFill>
                <a:schemeClr val="dk1"/>
              </a:solidFill>
              <a:effectLst/>
              <a:latin typeface="+mn-lt"/>
              <a:ea typeface="+mn-ea"/>
              <a:cs typeface="+mn-cs"/>
            </a:rPr>
            <a:t>基金規模を判断し後年度に備える。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平成</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年度の風力発電事業特別会計以外は全て黒字決算である。</a:t>
          </a:r>
          <a:endParaRPr lang="ja-JP" altLang="ja-JP" sz="1400">
            <a:effectLst/>
          </a:endParaRPr>
        </a:p>
        <a:p>
          <a:pPr rtl="0"/>
          <a:r>
            <a:rPr lang="ja-JP" altLang="ja-JP" sz="1100">
              <a:solidFill>
                <a:schemeClr val="dk1"/>
              </a:solidFill>
              <a:effectLst/>
              <a:latin typeface="+mn-lt"/>
              <a:ea typeface="+mn-ea"/>
              <a:cs typeface="+mn-cs"/>
            </a:rPr>
            <a:t>　また、水道事業会計のみ地方公営企業法を適用している。</a:t>
          </a:r>
          <a:endParaRPr lang="ja-JP" altLang="ja-JP" sz="1400">
            <a:effectLst/>
          </a:endParaRPr>
        </a:p>
        <a:p>
          <a:pPr rtl="0"/>
          <a:r>
            <a:rPr lang="ja-JP" altLang="ja-JP" sz="1100">
              <a:solidFill>
                <a:schemeClr val="dk1"/>
              </a:solidFill>
              <a:effectLst/>
              <a:latin typeface="+mn-lt"/>
              <a:ea typeface="+mn-ea"/>
              <a:cs typeface="+mn-cs"/>
            </a:rPr>
            <a:t>　一般会計以外の会計の決算見込みを判断し、繰り出しを行っているため、各</a:t>
          </a:r>
          <a:endParaRPr lang="ja-JP" altLang="ja-JP" sz="1400">
            <a:effectLst/>
          </a:endParaRPr>
        </a:p>
        <a:p>
          <a:pPr rtl="0"/>
          <a:r>
            <a:rPr lang="ja-JP" altLang="ja-JP" sz="1100">
              <a:solidFill>
                <a:schemeClr val="dk1"/>
              </a:solidFill>
              <a:effectLst/>
              <a:latin typeface="+mn-lt"/>
              <a:ea typeface="+mn-ea"/>
              <a:cs typeface="+mn-cs"/>
            </a:rPr>
            <a:t>会計の黒字額は低い水準である。一般会計は他会計に比べ黒字額が多いが、</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適正な決算状況である。引き続き適正化を図る。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元利償還金は公的資金補償金免除繰上償還活用及び</a:t>
          </a:r>
          <a:endParaRPr lang="ja-JP" altLang="ja-JP" sz="1400">
            <a:effectLst/>
          </a:endParaRPr>
        </a:p>
        <a:p>
          <a:pPr rtl="0"/>
          <a:r>
            <a:rPr lang="ja-JP" altLang="ja-JP" sz="1100">
              <a:solidFill>
                <a:schemeClr val="dk1"/>
              </a:solidFill>
              <a:effectLst/>
              <a:latin typeface="+mn-lt"/>
              <a:ea typeface="+mn-ea"/>
              <a:cs typeface="+mn-cs"/>
            </a:rPr>
            <a:t>新規地方債抑制、組合等が起こした地方債の元利償還</a:t>
          </a:r>
          <a:endParaRPr lang="ja-JP" altLang="ja-JP" sz="1400">
            <a:effectLst/>
          </a:endParaRPr>
        </a:p>
        <a:p>
          <a:pPr rtl="0"/>
          <a:r>
            <a:rPr lang="ja-JP" altLang="ja-JP" sz="1100">
              <a:solidFill>
                <a:schemeClr val="dk1"/>
              </a:solidFill>
              <a:effectLst/>
              <a:latin typeface="+mn-lt"/>
              <a:ea typeface="+mn-ea"/>
              <a:cs typeface="+mn-cs"/>
            </a:rPr>
            <a:t>金に対する負担金等及び債務負担行為に基づく支出額</a:t>
          </a:r>
          <a:endParaRPr lang="ja-JP" altLang="ja-JP" sz="1400">
            <a:effectLst/>
          </a:endParaRPr>
        </a:p>
        <a:p>
          <a:pPr rtl="0"/>
          <a:r>
            <a:rPr lang="ja-JP" altLang="ja-JP" sz="1100">
              <a:solidFill>
                <a:schemeClr val="dk1"/>
              </a:solidFill>
              <a:effectLst/>
              <a:latin typeface="+mn-lt"/>
              <a:ea typeface="+mn-ea"/>
              <a:cs typeface="+mn-cs"/>
            </a:rPr>
            <a:t>は償還により減少傾向にある。</a:t>
          </a:r>
          <a:endParaRPr lang="ja-JP" altLang="ja-JP" sz="1400">
            <a:effectLst/>
          </a:endParaRPr>
        </a:p>
        <a:p>
          <a:pPr rtl="0"/>
          <a:r>
            <a:rPr lang="ja-JP" altLang="ja-JP" sz="1100">
              <a:solidFill>
                <a:schemeClr val="dk1"/>
              </a:solidFill>
              <a:effectLst/>
              <a:latin typeface="+mn-lt"/>
              <a:ea typeface="+mn-ea"/>
              <a:cs typeface="+mn-cs"/>
            </a:rPr>
            <a:t>　綿密な中長期財政計画を樹立し、当該年度の起債額</a:t>
          </a:r>
          <a:endParaRPr lang="ja-JP" altLang="ja-JP" sz="1400">
            <a:effectLst/>
          </a:endParaRPr>
        </a:p>
        <a:p>
          <a:pPr rtl="0"/>
          <a:r>
            <a:rPr lang="ja-JP" altLang="ja-JP" sz="1100">
              <a:solidFill>
                <a:schemeClr val="dk1"/>
              </a:solidFill>
              <a:effectLst/>
              <a:latin typeface="+mn-lt"/>
              <a:ea typeface="+mn-ea"/>
              <a:cs typeface="+mn-cs"/>
            </a:rPr>
            <a:t>を判断し、現在の水準以下に抑えるよう努める。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下水道事業の地方債残高が増加したため公営企業債等</a:t>
          </a:r>
          <a:endParaRPr lang="ja-JP" altLang="ja-JP">
            <a:effectLst/>
          </a:endParaRPr>
        </a:p>
        <a:p>
          <a:pPr rtl="0"/>
          <a:r>
            <a:rPr lang="ja-JP" altLang="ja-JP" sz="1100">
              <a:solidFill>
                <a:schemeClr val="dk1"/>
              </a:solidFill>
              <a:effectLst/>
              <a:latin typeface="+mn-lt"/>
              <a:ea typeface="+mn-ea"/>
              <a:cs typeface="+mn-cs"/>
            </a:rPr>
            <a:t>繰入見込額は増額しているが、地方債の新規抑制に努め</a:t>
          </a:r>
          <a:endParaRPr lang="ja-JP" altLang="ja-JP">
            <a:effectLst/>
          </a:endParaRPr>
        </a:p>
        <a:p>
          <a:pPr rtl="0"/>
          <a:r>
            <a:rPr lang="ja-JP" altLang="ja-JP" sz="1100">
              <a:solidFill>
                <a:schemeClr val="dk1"/>
              </a:solidFill>
              <a:effectLst/>
              <a:latin typeface="+mn-lt"/>
              <a:ea typeface="+mn-ea"/>
              <a:cs typeface="+mn-cs"/>
            </a:rPr>
            <a:t>たため地方債現在高は減少し、償還により債務負担行為</a:t>
          </a:r>
          <a:endParaRPr lang="ja-JP" altLang="ja-JP">
            <a:effectLst/>
          </a:endParaRPr>
        </a:p>
        <a:p>
          <a:pPr rtl="0"/>
          <a:r>
            <a:rPr lang="ja-JP" altLang="ja-JP" sz="1100">
              <a:solidFill>
                <a:schemeClr val="dk1"/>
              </a:solidFill>
              <a:effectLst/>
              <a:latin typeface="+mn-lt"/>
              <a:ea typeface="+mn-ea"/>
              <a:cs typeface="+mn-cs"/>
            </a:rPr>
            <a:t>に基づく支出予定額も減少している。更に退職手当組合</a:t>
          </a:r>
          <a:endParaRPr lang="ja-JP" altLang="ja-JP">
            <a:effectLst/>
          </a:endParaRPr>
        </a:p>
        <a:p>
          <a:pPr rtl="0"/>
          <a:r>
            <a:rPr lang="ja-JP" altLang="ja-JP" sz="1100">
              <a:solidFill>
                <a:schemeClr val="dk1"/>
              </a:solidFill>
              <a:effectLst/>
              <a:latin typeface="+mn-lt"/>
              <a:ea typeface="+mn-ea"/>
              <a:cs typeface="+mn-cs"/>
            </a:rPr>
            <a:t>不足分の特別負担により将来負担額は減額している。</a:t>
          </a:r>
          <a:endParaRPr lang="ja-JP" altLang="ja-JP">
            <a:effectLst/>
          </a:endParaRPr>
        </a:p>
        <a:p>
          <a:pPr rtl="0"/>
          <a:r>
            <a:rPr lang="ja-JP" altLang="ja-JP" sz="1100">
              <a:solidFill>
                <a:schemeClr val="dk1"/>
              </a:solidFill>
              <a:effectLst/>
              <a:latin typeface="+mn-lt"/>
              <a:ea typeface="+mn-ea"/>
              <a:cs typeface="+mn-cs"/>
            </a:rPr>
            <a:t>　　一方、充当可能財源等については、財政調整基金及</a:t>
          </a:r>
          <a:endParaRPr lang="ja-JP" altLang="ja-JP" sz="1400">
            <a:effectLst/>
          </a:endParaRPr>
        </a:p>
        <a:p>
          <a:pPr rtl="0"/>
          <a:r>
            <a:rPr lang="ja-JP" altLang="ja-JP" sz="1100">
              <a:solidFill>
                <a:schemeClr val="dk1"/>
              </a:solidFill>
              <a:effectLst/>
              <a:latin typeface="+mn-lt"/>
              <a:ea typeface="+mn-ea"/>
              <a:cs typeface="+mn-cs"/>
            </a:rPr>
            <a:t>び減債基金の積み立てにより充当可能基金を確保して</a:t>
          </a:r>
          <a:endParaRPr lang="ja-JP" altLang="ja-JP" sz="1400">
            <a:effectLst/>
          </a:endParaRPr>
        </a:p>
        <a:p>
          <a:pPr rtl="0"/>
          <a:r>
            <a:rPr lang="ja-JP" altLang="ja-JP" sz="1100">
              <a:solidFill>
                <a:schemeClr val="dk1"/>
              </a:solidFill>
              <a:effectLst/>
              <a:latin typeface="+mn-lt"/>
              <a:ea typeface="+mn-ea"/>
              <a:cs typeface="+mn-cs"/>
            </a:rPr>
            <a:t>いる。</a:t>
          </a:r>
          <a:endParaRPr lang="ja-JP" altLang="ja-JP" sz="1400">
            <a:effectLst/>
          </a:endParaRPr>
        </a:p>
        <a:p>
          <a:pPr rtl="0"/>
          <a:r>
            <a:rPr lang="ja-JP" altLang="ja-JP" sz="1100">
              <a:solidFill>
                <a:schemeClr val="dk1"/>
              </a:solidFill>
              <a:effectLst/>
              <a:latin typeface="+mn-lt"/>
              <a:ea typeface="+mn-ea"/>
              <a:cs typeface="+mn-cs"/>
            </a:rPr>
            <a:t>　将来負担額が減額し引き続きマイナスとなっている。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10786291</v>
      </c>
      <c r="BO4" s="349"/>
      <c r="BP4" s="349"/>
      <c r="BQ4" s="349"/>
      <c r="BR4" s="349"/>
      <c r="BS4" s="349"/>
      <c r="BT4" s="349"/>
      <c r="BU4" s="350"/>
      <c r="BV4" s="348">
        <v>12793083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2.5</v>
      </c>
      <c r="CU4" s="355"/>
      <c r="CV4" s="355"/>
      <c r="CW4" s="355"/>
      <c r="CX4" s="355"/>
      <c r="CY4" s="355"/>
      <c r="CZ4" s="355"/>
      <c r="DA4" s="356"/>
      <c r="DB4" s="354">
        <v>1.9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10528894</v>
      </c>
      <c r="BO5" s="386"/>
      <c r="BP5" s="386"/>
      <c r="BQ5" s="386"/>
      <c r="BR5" s="386"/>
      <c r="BS5" s="386"/>
      <c r="BT5" s="386"/>
      <c r="BU5" s="387"/>
      <c r="BV5" s="385">
        <v>12582398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82.9</v>
      </c>
      <c r="CU5" s="383"/>
      <c r="CV5" s="383"/>
      <c r="CW5" s="383"/>
      <c r="CX5" s="383"/>
      <c r="CY5" s="383"/>
      <c r="CZ5" s="383"/>
      <c r="DA5" s="384"/>
      <c r="DB5" s="382">
        <v>84.5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257397</v>
      </c>
      <c r="BO6" s="386"/>
      <c r="BP6" s="386"/>
      <c r="BQ6" s="386"/>
      <c r="BR6" s="386"/>
      <c r="BS6" s="386"/>
      <c r="BT6" s="386"/>
      <c r="BU6" s="387"/>
      <c r="BV6" s="385">
        <v>210685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89.8</v>
      </c>
      <c r="CU6" s="423"/>
      <c r="CV6" s="423"/>
      <c r="CW6" s="423"/>
      <c r="CX6" s="423"/>
      <c r="CY6" s="423"/>
      <c r="CZ6" s="423"/>
      <c r="DA6" s="424"/>
      <c r="DB6" s="422">
        <v>90.5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108318</v>
      </c>
      <c r="BO7" s="386"/>
      <c r="BP7" s="386"/>
      <c r="BQ7" s="386"/>
      <c r="BR7" s="386"/>
      <c r="BS7" s="386"/>
      <c r="BT7" s="386"/>
      <c r="BU7" s="387"/>
      <c r="BV7" s="385">
        <v>93806</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6044694</v>
      </c>
      <c r="CU7" s="386"/>
      <c r="CV7" s="386"/>
      <c r="CW7" s="386"/>
      <c r="CX7" s="386"/>
      <c r="CY7" s="386"/>
      <c r="CZ7" s="386"/>
      <c r="DA7" s="387"/>
      <c r="DB7" s="385">
        <v>6102746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149079</v>
      </c>
      <c r="BO8" s="386"/>
      <c r="BP8" s="386"/>
      <c r="BQ8" s="386"/>
      <c r="BR8" s="386"/>
      <c r="BS8" s="386"/>
      <c r="BT8" s="386"/>
      <c r="BU8" s="387"/>
      <c r="BV8" s="385">
        <v>116879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0.52</v>
      </c>
      <c r="CU8" s="426"/>
      <c r="CV8" s="426"/>
      <c r="CW8" s="426"/>
      <c r="CX8" s="426"/>
      <c r="CY8" s="426"/>
      <c r="CZ8" s="426"/>
      <c r="DA8" s="427"/>
      <c r="DB8" s="425">
        <v>0.54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10882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32200</v>
      </c>
      <c r="BO9" s="386"/>
      <c r="BP9" s="386"/>
      <c r="BQ9" s="386"/>
      <c r="BR9" s="386"/>
      <c r="BS9" s="386"/>
      <c r="BT9" s="386"/>
      <c r="BU9" s="387"/>
      <c r="BV9" s="385">
        <v>-94431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14.3</v>
      </c>
      <c r="CU9" s="383"/>
      <c r="CV9" s="383"/>
      <c r="CW9" s="383"/>
      <c r="CX9" s="383"/>
      <c r="CY9" s="383"/>
      <c r="CZ9" s="383"/>
      <c r="DA9" s="384"/>
      <c r="DB9" s="382">
        <v>14.9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12095</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66963</v>
      </c>
      <c r="BO10" s="386"/>
      <c r="BP10" s="386"/>
      <c r="BQ10" s="386"/>
      <c r="BR10" s="386"/>
      <c r="BS10" s="386"/>
      <c r="BT10" s="386"/>
      <c r="BU10" s="387"/>
      <c r="BV10" s="385">
        <v>113290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1323</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10768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v>471408</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10697</v>
      </c>
      <c r="S13" s="467"/>
      <c r="T13" s="467"/>
      <c r="U13" s="467"/>
      <c r="V13" s="468"/>
      <c r="W13" s="401" t="s">
        <v>122</v>
      </c>
      <c r="X13" s="402"/>
      <c r="Y13" s="402"/>
      <c r="Z13" s="402"/>
      <c r="AA13" s="402"/>
      <c r="AB13" s="392"/>
      <c r="AC13" s="436">
        <v>1770</v>
      </c>
      <c r="AD13" s="437"/>
      <c r="AE13" s="437"/>
      <c r="AF13" s="437"/>
      <c r="AG13" s="476"/>
      <c r="AH13" s="436">
        <v>2121</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100486</v>
      </c>
      <c r="BO13" s="386"/>
      <c r="BP13" s="386"/>
      <c r="BQ13" s="386"/>
      <c r="BR13" s="386"/>
      <c r="BS13" s="386"/>
      <c r="BT13" s="386"/>
      <c r="BU13" s="387"/>
      <c r="BV13" s="385">
        <v>-452549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9.9</v>
      </c>
      <c r="CU13" s="383"/>
      <c r="CV13" s="383"/>
      <c r="CW13" s="383"/>
      <c r="CX13" s="383"/>
      <c r="CY13" s="383"/>
      <c r="CZ13" s="383"/>
      <c r="DA13" s="384"/>
      <c r="DB13" s="382">
        <v>10.7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10899</v>
      </c>
      <c r="S14" s="467"/>
      <c r="T14" s="467"/>
      <c r="U14" s="467"/>
      <c r="V14" s="468"/>
      <c r="W14" s="375"/>
      <c r="X14" s="376"/>
      <c r="Y14" s="376"/>
      <c r="Z14" s="376"/>
      <c r="AA14" s="376"/>
      <c r="AB14" s="365"/>
      <c r="AC14" s="469">
        <v>33.299999999999997</v>
      </c>
      <c r="AD14" s="470"/>
      <c r="AE14" s="470"/>
      <c r="AF14" s="470"/>
      <c r="AG14" s="471"/>
      <c r="AH14" s="469">
        <v>35.9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10833</v>
      </c>
      <c r="S15" s="467"/>
      <c r="T15" s="467"/>
      <c r="U15" s="467"/>
      <c r="V15" s="468"/>
      <c r="W15" s="401" t="s">
        <v>129</v>
      </c>
      <c r="X15" s="402"/>
      <c r="Y15" s="402"/>
      <c r="Z15" s="402"/>
      <c r="AA15" s="402"/>
      <c r="AB15" s="392"/>
      <c r="AC15" s="436">
        <v>924</v>
      </c>
      <c r="AD15" s="437"/>
      <c r="AE15" s="437"/>
      <c r="AF15" s="437"/>
      <c r="AG15" s="476"/>
      <c r="AH15" s="436">
        <v>1208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2045292</v>
      </c>
      <c r="BO15" s="349"/>
      <c r="BP15" s="349"/>
      <c r="BQ15" s="349"/>
      <c r="BR15" s="349"/>
      <c r="BS15" s="349"/>
      <c r="BT15" s="349"/>
      <c r="BU15" s="350"/>
      <c r="BV15" s="348">
        <v>2201891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17.399999999999999</v>
      </c>
      <c r="AD16" s="470"/>
      <c r="AE16" s="470"/>
      <c r="AF16" s="470"/>
      <c r="AG16" s="471"/>
      <c r="AH16" s="469">
        <v>20.399999999999999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4031815</v>
      </c>
      <c r="BO16" s="386"/>
      <c r="BP16" s="386"/>
      <c r="BQ16" s="386"/>
      <c r="BR16" s="386"/>
      <c r="BS16" s="386"/>
      <c r="BT16" s="386"/>
      <c r="BU16" s="387"/>
      <c r="BV16" s="385">
        <v>4093801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2614</v>
      </c>
      <c r="AD17" s="437"/>
      <c r="AE17" s="437"/>
      <c r="AF17" s="437"/>
      <c r="AG17" s="476"/>
      <c r="AH17" s="436">
        <v>2581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2674619</v>
      </c>
      <c r="BO17" s="386"/>
      <c r="BP17" s="386"/>
      <c r="BQ17" s="386"/>
      <c r="BR17" s="386"/>
      <c r="BS17" s="386"/>
      <c r="BT17" s="386"/>
      <c r="BU17" s="387"/>
      <c r="BV17" s="385">
        <v>2881506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94.4</v>
      </c>
      <c r="M18" s="498"/>
      <c r="N18" s="498"/>
      <c r="O18" s="498"/>
      <c r="P18" s="498"/>
      <c r="Q18" s="498"/>
      <c r="R18" s="499"/>
      <c r="S18" s="499"/>
      <c r="T18" s="499"/>
      <c r="U18" s="499"/>
      <c r="V18" s="500"/>
      <c r="W18" s="403"/>
      <c r="X18" s="404"/>
      <c r="Y18" s="404"/>
      <c r="Z18" s="404"/>
      <c r="AA18" s="404"/>
      <c r="AB18" s="395"/>
      <c r="AC18" s="501">
        <v>49.2</v>
      </c>
      <c r="AD18" s="502"/>
      <c r="AE18" s="502"/>
      <c r="AF18" s="502"/>
      <c r="AG18" s="503"/>
      <c r="AH18" s="501">
        <v>43.7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5094641</v>
      </c>
      <c r="BO18" s="386"/>
      <c r="BP18" s="386"/>
      <c r="BQ18" s="386"/>
      <c r="BR18" s="386"/>
      <c r="BS18" s="386"/>
      <c r="BT18" s="386"/>
      <c r="BU18" s="387"/>
      <c r="BV18" s="385">
        <v>5053094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115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8836419</v>
      </c>
      <c r="BO19" s="386"/>
      <c r="BP19" s="386"/>
      <c r="BQ19" s="386"/>
      <c r="BR19" s="386"/>
      <c r="BS19" s="386"/>
      <c r="BT19" s="386"/>
      <c r="BU19" s="387"/>
      <c r="BV19" s="385">
        <v>9232650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4884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11421056</v>
      </c>
      <c r="BO23" s="386"/>
      <c r="BP23" s="386"/>
      <c r="BQ23" s="386"/>
      <c r="BR23" s="386"/>
      <c r="BS23" s="386"/>
      <c r="BT23" s="386"/>
      <c r="BU23" s="387"/>
      <c r="BV23" s="385">
        <v>11903671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7850</v>
      </c>
      <c r="R24" s="437"/>
      <c r="S24" s="437"/>
      <c r="T24" s="437"/>
      <c r="U24" s="437"/>
      <c r="V24" s="476"/>
      <c r="W24" s="531"/>
      <c r="X24" s="519"/>
      <c r="Y24" s="520"/>
      <c r="Z24" s="435" t="s">
        <v>153</v>
      </c>
      <c r="AA24" s="415"/>
      <c r="AB24" s="415"/>
      <c r="AC24" s="415"/>
      <c r="AD24" s="415"/>
      <c r="AE24" s="415"/>
      <c r="AF24" s="415"/>
      <c r="AG24" s="416"/>
      <c r="AH24" s="436">
        <v>172</v>
      </c>
      <c r="AI24" s="437"/>
      <c r="AJ24" s="437"/>
      <c r="AK24" s="437"/>
      <c r="AL24" s="476"/>
      <c r="AM24" s="436">
        <v>501896</v>
      </c>
      <c r="AN24" s="437"/>
      <c r="AO24" s="437"/>
      <c r="AP24" s="437"/>
      <c r="AQ24" s="437"/>
      <c r="AR24" s="476"/>
      <c r="AS24" s="436">
        <v>2918</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8146375</v>
      </c>
      <c r="BO24" s="386"/>
      <c r="BP24" s="386"/>
      <c r="BQ24" s="386"/>
      <c r="BR24" s="386"/>
      <c r="BS24" s="386"/>
      <c r="BT24" s="386"/>
      <c r="BU24" s="387"/>
      <c r="BV24" s="385">
        <v>8398625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6260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270706</v>
      </c>
      <c r="BO25" s="349"/>
      <c r="BP25" s="349"/>
      <c r="BQ25" s="349"/>
      <c r="BR25" s="349"/>
      <c r="BS25" s="349"/>
      <c r="BT25" s="349"/>
      <c r="BU25" s="350"/>
      <c r="BV25" s="348">
        <v>419417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5530</v>
      </c>
      <c r="R26" s="437"/>
      <c r="S26" s="437"/>
      <c r="T26" s="437"/>
      <c r="U26" s="437"/>
      <c r="V26" s="476"/>
      <c r="W26" s="531"/>
      <c r="X26" s="519"/>
      <c r="Y26" s="520"/>
      <c r="Z26" s="435" t="s">
        <v>159</v>
      </c>
      <c r="AA26" s="539"/>
      <c r="AB26" s="539"/>
      <c r="AC26" s="539"/>
      <c r="AD26" s="539"/>
      <c r="AE26" s="539"/>
      <c r="AF26" s="539"/>
      <c r="AG26" s="540"/>
      <c r="AH26" s="436">
        <v>5</v>
      </c>
      <c r="AI26" s="437"/>
      <c r="AJ26" s="437"/>
      <c r="AK26" s="437"/>
      <c r="AL26" s="476"/>
      <c r="AM26" s="436">
        <v>11045</v>
      </c>
      <c r="AN26" s="437"/>
      <c r="AO26" s="437"/>
      <c r="AP26" s="437"/>
      <c r="AQ26" s="437"/>
      <c r="AR26" s="476"/>
      <c r="AS26" s="436">
        <v>2209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2720</v>
      </c>
      <c r="R27" s="437"/>
      <c r="S27" s="437"/>
      <c r="T27" s="437"/>
      <c r="U27" s="437"/>
      <c r="V27" s="476"/>
      <c r="W27" s="531"/>
      <c r="X27" s="519"/>
      <c r="Y27" s="520"/>
      <c r="Z27" s="435" t="s">
        <v>162</v>
      </c>
      <c r="AA27" s="415"/>
      <c r="AB27" s="415"/>
      <c r="AC27" s="415"/>
      <c r="AD27" s="415"/>
      <c r="AE27" s="415"/>
      <c r="AF27" s="415"/>
      <c r="AG27" s="416"/>
      <c r="AH27" s="436" t="s">
        <v>119</v>
      </c>
      <c r="AI27" s="437"/>
      <c r="AJ27" s="437"/>
      <c r="AK27" s="437"/>
      <c r="AL27" s="476"/>
      <c r="AM27" s="436" t="s">
        <v>119</v>
      </c>
      <c r="AN27" s="437"/>
      <c r="AO27" s="437"/>
      <c r="AP27" s="437"/>
      <c r="AQ27" s="437"/>
      <c r="AR27" s="476"/>
      <c r="AS27" s="436" t="s">
        <v>119</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329738</v>
      </c>
      <c r="BO27" s="553"/>
      <c r="BP27" s="553"/>
      <c r="BQ27" s="553"/>
      <c r="BR27" s="553"/>
      <c r="BS27" s="553"/>
      <c r="BT27" s="553"/>
      <c r="BU27" s="554"/>
      <c r="BV27" s="552">
        <v>328600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2250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2409058</v>
      </c>
      <c r="BO28" s="349"/>
      <c r="BP28" s="349"/>
      <c r="BQ28" s="349"/>
      <c r="BR28" s="349"/>
      <c r="BS28" s="349"/>
      <c r="BT28" s="349"/>
      <c r="BU28" s="350"/>
      <c r="BV28" s="348">
        <v>2342095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2080</v>
      </c>
      <c r="R29" s="437"/>
      <c r="S29" s="437"/>
      <c r="T29" s="437"/>
      <c r="U29" s="437"/>
      <c r="V29" s="476"/>
      <c r="W29" s="531"/>
      <c r="X29" s="519"/>
      <c r="Y29" s="520"/>
      <c r="Z29" s="435" t="s">
        <v>169</v>
      </c>
      <c r="AA29" s="415"/>
      <c r="AB29" s="415"/>
      <c r="AC29" s="415"/>
      <c r="AD29" s="415"/>
      <c r="AE29" s="415"/>
      <c r="AF29" s="415"/>
      <c r="AG29" s="416"/>
      <c r="AH29" s="436">
        <v>172</v>
      </c>
      <c r="AI29" s="437"/>
      <c r="AJ29" s="437"/>
      <c r="AK29" s="437"/>
      <c r="AL29" s="476"/>
      <c r="AM29" s="436">
        <v>501896</v>
      </c>
      <c r="AN29" s="437"/>
      <c r="AO29" s="437"/>
      <c r="AP29" s="437"/>
      <c r="AQ29" s="437"/>
      <c r="AR29" s="476"/>
      <c r="AS29" s="436">
        <v>2918</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610023</v>
      </c>
      <c r="BO29" s="386"/>
      <c r="BP29" s="386"/>
      <c r="BQ29" s="386"/>
      <c r="BR29" s="386"/>
      <c r="BS29" s="386"/>
      <c r="BT29" s="386"/>
      <c r="BU29" s="387"/>
      <c r="BV29" s="385">
        <v>567530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87.1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6608291</v>
      </c>
      <c r="BO30" s="553"/>
      <c r="BP30" s="553"/>
      <c r="BQ30" s="553"/>
      <c r="BR30" s="553"/>
      <c r="BS30" s="553"/>
      <c r="BT30" s="553"/>
      <c r="BU30" s="554"/>
      <c r="BV30" s="552">
        <v>6058614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IF('各会計、関係団体の財政状況及び健全化判断比率'!B34="","",'各会計、関係団体の財政状況及び健全化判断比率'!B34)</f>
        <v>風力発電事業特別会計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愛媛県市町総合事務組合（退職手当事業分）</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クリエイト伊方</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国民健康保険（直診）特別会計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IF('各会計、関係団体の財政状況及び健全化判断比率'!B35="","",'各会計、関係団体の財政状況及び健全化判断比率'!B35)</f>
        <v>港湾整備事業特別会計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愛媛県市町総合事務組合（消防補償事業分）</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アグリ瀬戸</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12</v>
      </c>
      <c r="BF36" s="564"/>
      <c r="BG36" s="565" t="str">
        <f>IF('各会計、関係団体の財政状況及び健全化判断比率'!B36="","",'各会計、関係団体の財政状況及び健全化判断比率'!B36)</f>
        <v>公共下水道事業特別会計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愛媛県市町総合事務組合（交通災害事業分）</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13</v>
      </c>
      <c r="BF37" s="564"/>
      <c r="BG37" s="565" t="str">
        <f>IF('各会計、関係団体の財政状況及び健全化判断比率'!B37="","",'各会計、関係団体の財政状況及び健全化判断比率'!B37)</f>
        <v>小規模下水道事業特別会計</v>
      </c>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愛媛県市町総合事務組合（自治会館事業分）</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介護サービス特別会計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14</v>
      </c>
      <c r="BF38" s="564"/>
      <c r="BG38" s="565" t="str">
        <f>IF('各会計、関係団体の財政状況及び健全化判断比率'!B38="","",'各会計、関係団体の財政状況及び健全化判断比率'!B38)</f>
        <v>特定地域生活排水処理事業特別会計</v>
      </c>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愛媛県市町総合事務組合（議員公務災害事業分）</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愛媛県市町総合事務組合（共通経費分）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八幡浜地区施設事務組合（一般会計）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八幡浜地区施設事務組合（消防事業特別会計）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八幡浜地区施設事務組合（休日夜間急患センター事業特別会計）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八幡浜地区施設事務組合（し尿処理事業特別会計）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67" t="s">
        <v>23</v>
      </c>
      <c r="C41" s="1168"/>
      <c r="D41" s="81"/>
      <c r="E41" s="1173" t="s">
        <v>24</v>
      </c>
      <c r="F41" s="1173"/>
      <c r="G41" s="1173"/>
      <c r="H41" s="1174"/>
      <c r="I41" s="82">
        <v>12915</v>
      </c>
      <c r="J41" s="83">
        <v>12579</v>
      </c>
      <c r="K41" s="83">
        <v>12182</v>
      </c>
      <c r="L41" s="83">
        <v>11972</v>
      </c>
      <c r="M41" s="84">
        <v>11485</v>
      </c>
    </row>
    <row r="42" spans="2:13" ht="27.75" customHeight="1">
      <c r="B42" s="1169"/>
      <c r="C42" s="1170"/>
      <c r="D42" s="85"/>
      <c r="E42" s="1175" t="s">
        <v>25</v>
      </c>
      <c r="F42" s="1175"/>
      <c r="G42" s="1175"/>
      <c r="H42" s="1176"/>
      <c r="I42" s="86">
        <v>468</v>
      </c>
      <c r="J42" s="87">
        <v>366</v>
      </c>
      <c r="K42" s="87">
        <v>336</v>
      </c>
      <c r="L42" s="87">
        <v>237</v>
      </c>
      <c r="M42" s="88">
        <v>151</v>
      </c>
    </row>
    <row r="43" spans="2:13" ht="27.75" customHeight="1">
      <c r="B43" s="1169"/>
      <c r="C43" s="1170"/>
      <c r="D43" s="85"/>
      <c r="E43" s="1175" t="s">
        <v>26</v>
      </c>
      <c r="F43" s="1175"/>
      <c r="G43" s="1175"/>
      <c r="H43" s="1176"/>
      <c r="I43" s="86">
        <v>2419</v>
      </c>
      <c r="J43" s="87">
        <v>2687</v>
      </c>
      <c r="K43" s="87">
        <v>2754</v>
      </c>
      <c r="L43" s="87">
        <v>2660</v>
      </c>
      <c r="M43" s="88">
        <v>2679</v>
      </c>
    </row>
    <row r="44" spans="2:13" ht="27.75" customHeight="1">
      <c r="B44" s="1169"/>
      <c r="C44" s="1170"/>
      <c r="D44" s="85"/>
      <c r="E44" s="1175" t="s">
        <v>27</v>
      </c>
      <c r="F44" s="1175"/>
      <c r="G44" s="1175"/>
      <c r="H44" s="1176"/>
      <c r="I44" s="86">
        <v>216</v>
      </c>
      <c r="J44" s="87">
        <v>170</v>
      </c>
      <c r="K44" s="87">
        <v>117</v>
      </c>
      <c r="L44" s="87">
        <v>82</v>
      </c>
      <c r="M44" s="88">
        <v>68</v>
      </c>
    </row>
    <row r="45" spans="2:13" ht="27.75" customHeight="1">
      <c r="B45" s="1169"/>
      <c r="C45" s="1170"/>
      <c r="D45" s="85"/>
      <c r="E45" s="1175" t="s">
        <v>28</v>
      </c>
      <c r="F45" s="1175"/>
      <c r="G45" s="1175"/>
      <c r="H45" s="1176"/>
      <c r="I45" s="86">
        <v>2950</v>
      </c>
      <c r="J45" s="87">
        <v>2602</v>
      </c>
      <c r="K45" s="87">
        <v>2362</v>
      </c>
      <c r="L45" s="87">
        <v>2207</v>
      </c>
      <c r="M45" s="88">
        <v>1952</v>
      </c>
    </row>
    <row r="46" spans="2:13" ht="27.75" customHeight="1">
      <c r="B46" s="1169"/>
      <c r="C46" s="1170"/>
      <c r="D46" s="85"/>
      <c r="E46" s="1175" t="s">
        <v>29</v>
      </c>
      <c r="F46" s="1175"/>
      <c r="G46" s="1175"/>
      <c r="H46" s="1176"/>
      <c r="I46" s="86" t="s">
        <v>482</v>
      </c>
      <c r="J46" s="87" t="s">
        <v>482</v>
      </c>
      <c r="K46" s="87" t="s">
        <v>482</v>
      </c>
      <c r="L46" s="87" t="s">
        <v>482</v>
      </c>
      <c r="M46" s="88" t="s">
        <v>482</v>
      </c>
    </row>
    <row r="47" spans="2:13" ht="27.75" customHeight="1">
      <c r="B47" s="1169"/>
      <c r="C47" s="1170"/>
      <c r="D47" s="85"/>
      <c r="E47" s="1175" t="s">
        <v>30</v>
      </c>
      <c r="F47" s="1175"/>
      <c r="G47" s="1175"/>
      <c r="H47" s="1176"/>
      <c r="I47" s="86" t="s">
        <v>482</v>
      </c>
      <c r="J47" s="87" t="s">
        <v>482</v>
      </c>
      <c r="K47" s="87" t="s">
        <v>482</v>
      </c>
      <c r="L47" s="87" t="s">
        <v>482</v>
      </c>
      <c r="M47" s="88" t="s">
        <v>482</v>
      </c>
    </row>
    <row r="48" spans="2:13" ht="27.75" customHeight="1">
      <c r="B48" s="1171"/>
      <c r="C48" s="1172"/>
      <c r="D48" s="85"/>
      <c r="E48" s="1175" t="s">
        <v>31</v>
      </c>
      <c r="F48" s="1175"/>
      <c r="G48" s="1175"/>
      <c r="H48" s="1176"/>
      <c r="I48" s="86" t="s">
        <v>482</v>
      </c>
      <c r="J48" s="87" t="s">
        <v>482</v>
      </c>
      <c r="K48" s="87" t="s">
        <v>482</v>
      </c>
      <c r="L48" s="87" t="s">
        <v>482</v>
      </c>
      <c r="M48" s="88" t="s">
        <v>482</v>
      </c>
    </row>
    <row r="49" spans="2:13" ht="27.75" customHeight="1">
      <c r="B49" s="1177" t="s">
        <v>32</v>
      </c>
      <c r="C49" s="1178"/>
      <c r="D49" s="89"/>
      <c r="E49" s="1175" t="s">
        <v>33</v>
      </c>
      <c r="F49" s="1175"/>
      <c r="G49" s="1175"/>
      <c r="H49" s="1176"/>
      <c r="I49" s="86">
        <v>7082</v>
      </c>
      <c r="J49" s="87">
        <v>7790</v>
      </c>
      <c r="K49" s="87">
        <v>8094</v>
      </c>
      <c r="L49" s="87">
        <v>7634</v>
      </c>
      <c r="M49" s="88">
        <v>7852</v>
      </c>
    </row>
    <row r="50" spans="2:13" ht="27.75" customHeight="1">
      <c r="B50" s="1169"/>
      <c r="C50" s="1170"/>
      <c r="D50" s="85"/>
      <c r="E50" s="1175" t="s">
        <v>34</v>
      </c>
      <c r="F50" s="1175"/>
      <c r="G50" s="1175"/>
      <c r="H50" s="1176"/>
      <c r="I50" s="86">
        <v>313</v>
      </c>
      <c r="J50" s="87">
        <v>356</v>
      </c>
      <c r="K50" s="87">
        <v>362</v>
      </c>
      <c r="L50" s="87">
        <v>345</v>
      </c>
      <c r="M50" s="88">
        <v>318</v>
      </c>
    </row>
    <row r="51" spans="2:13" ht="27.75" customHeight="1">
      <c r="B51" s="1171"/>
      <c r="C51" s="1172"/>
      <c r="D51" s="85"/>
      <c r="E51" s="1175" t="s">
        <v>35</v>
      </c>
      <c r="F51" s="1175"/>
      <c r="G51" s="1175"/>
      <c r="H51" s="1176"/>
      <c r="I51" s="86">
        <v>11049</v>
      </c>
      <c r="J51" s="87">
        <v>11079</v>
      </c>
      <c r="K51" s="87">
        <v>11044</v>
      </c>
      <c r="L51" s="87">
        <v>10932</v>
      </c>
      <c r="M51" s="88">
        <v>10583</v>
      </c>
    </row>
    <row r="52" spans="2:13" ht="27.75" customHeight="1" thickBot="1">
      <c r="B52" s="1179" t="s">
        <v>36</v>
      </c>
      <c r="C52" s="1180"/>
      <c r="D52" s="90"/>
      <c r="E52" s="1181" t="s">
        <v>37</v>
      </c>
      <c r="F52" s="1181"/>
      <c r="G52" s="1181"/>
      <c r="H52" s="1182"/>
      <c r="I52" s="91">
        <v>524</v>
      </c>
      <c r="J52" s="92">
        <v>-821</v>
      </c>
      <c r="K52" s="92">
        <v>-1749</v>
      </c>
      <c r="L52" s="92">
        <v>-1753</v>
      </c>
      <c r="M52" s="93">
        <v>-2419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272414</v>
      </c>
      <c r="E3" s="116"/>
      <c r="F3" s="117">
        <v>127151</v>
      </c>
      <c r="G3" s="118"/>
      <c r="H3" s="119"/>
    </row>
    <row r="4" spans="1:8">
      <c r="A4" s="120"/>
      <c r="B4" s="121"/>
      <c r="C4" s="122"/>
      <c r="D4" s="123">
        <v>135786</v>
      </c>
      <c r="E4" s="124"/>
      <c r="F4" s="125">
        <v>72559</v>
      </c>
      <c r="G4" s="126"/>
      <c r="H4" s="127"/>
    </row>
    <row r="5" spans="1:8">
      <c r="A5" s="108" t="s">
        <v>516</v>
      </c>
      <c r="B5" s="113"/>
      <c r="C5" s="114"/>
      <c r="D5" s="115">
        <v>231579</v>
      </c>
      <c r="E5" s="116"/>
      <c r="F5" s="117">
        <v>147869</v>
      </c>
      <c r="G5" s="118"/>
      <c r="H5" s="119"/>
    </row>
    <row r="6" spans="1:8">
      <c r="A6" s="120"/>
      <c r="B6" s="121"/>
      <c r="C6" s="122"/>
      <c r="D6" s="123">
        <v>168026</v>
      </c>
      <c r="E6" s="124"/>
      <c r="F6" s="125">
        <v>63271</v>
      </c>
      <c r="G6" s="126"/>
      <c r="H6" s="127"/>
    </row>
    <row r="7" spans="1:8">
      <c r="A7" s="108" t="s">
        <v>517</v>
      </c>
      <c r="B7" s="113"/>
      <c r="C7" s="114"/>
      <c r="D7" s="115">
        <v>152825</v>
      </c>
      <c r="E7" s="116"/>
      <c r="F7" s="117">
        <v>117242</v>
      </c>
      <c r="G7" s="118"/>
      <c r="H7" s="119"/>
    </row>
    <row r="8" spans="1:8">
      <c r="A8" s="120"/>
      <c r="B8" s="121"/>
      <c r="C8" s="122"/>
      <c r="D8" s="123">
        <v>109844</v>
      </c>
      <c r="E8" s="124"/>
      <c r="F8" s="125">
        <v>59388</v>
      </c>
      <c r="G8" s="126"/>
      <c r="H8" s="127"/>
    </row>
    <row r="9" spans="1:8">
      <c r="A9" s="108" t="s">
        <v>518</v>
      </c>
      <c r="B9" s="113"/>
      <c r="C9" s="114"/>
      <c r="D9" s="115">
        <v>336295</v>
      </c>
      <c r="E9" s="116"/>
      <c r="F9" s="117">
        <v>114097</v>
      </c>
      <c r="G9" s="118"/>
      <c r="H9" s="119"/>
    </row>
    <row r="10" spans="1:8">
      <c r="A10" s="120"/>
      <c r="B10" s="121"/>
      <c r="C10" s="122"/>
      <c r="D10" s="123">
        <v>228299</v>
      </c>
      <c r="E10" s="124"/>
      <c r="F10" s="125">
        <v>61630</v>
      </c>
      <c r="G10" s="126"/>
      <c r="H10" s="127"/>
    </row>
    <row r="11" spans="1:8">
      <c r="A11" s="108" t="s">
        <v>519</v>
      </c>
      <c r="B11" s="113"/>
      <c r="C11" s="114"/>
      <c r="D11" s="115">
        <v>184942</v>
      </c>
      <c r="E11" s="116"/>
      <c r="F11" s="117">
        <v>136577</v>
      </c>
      <c r="G11" s="118"/>
      <c r="H11" s="119"/>
    </row>
    <row r="12" spans="1:8">
      <c r="A12" s="120"/>
      <c r="B12" s="121"/>
      <c r="C12" s="128"/>
      <c r="D12" s="123">
        <v>150102</v>
      </c>
      <c r="E12" s="124"/>
      <c r="F12" s="125">
        <v>59645</v>
      </c>
      <c r="G12" s="126"/>
      <c r="H12" s="127"/>
    </row>
    <row r="13" spans="1:8">
      <c r="A13" s="108"/>
      <c r="B13" s="113"/>
      <c r="C13" s="129"/>
      <c r="D13" s="130">
        <v>235611</v>
      </c>
      <c r="E13" s="131"/>
      <c r="F13" s="132">
        <v>128587</v>
      </c>
      <c r="G13" s="133"/>
      <c r="H13" s="119"/>
    </row>
    <row r="14" spans="1:8">
      <c r="A14" s="120"/>
      <c r="B14" s="121"/>
      <c r="C14" s="122"/>
      <c r="D14" s="123">
        <v>158411</v>
      </c>
      <c r="E14" s="124"/>
      <c r="F14" s="125">
        <v>63299</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2.52</v>
      </c>
      <c r="C19" s="134">
        <f>ROUND(VALUE(SUBSTITUTE(実質収支比率等に係る経年分析!G$48,"▲","-")),2)</f>
        <v>2.97</v>
      </c>
      <c r="D19" s="134">
        <f>ROUND(VALUE(SUBSTITUTE(実質収支比率等に係る経年分析!H$48,"▲","-")),2)</f>
        <v>3.38</v>
      </c>
      <c r="E19" s="134">
        <f>ROUND(VALUE(SUBSTITUTE(実質収支比率等に係る経年分析!I$48,"▲","-")),2)</f>
        <v>1.92</v>
      </c>
      <c r="F19" s="134">
        <f>ROUND(VALUE(SUBSTITUTE(実質収支比率等に係る経年分析!J$48,"▲","-")),2)</f>
        <v>2.4700000000000002</v>
      </c>
    </row>
    <row r="20" spans="1:11">
      <c r="A20" s="134" t="s">
        <v>42</v>
      </c>
      <c r="B20" s="134">
        <f>ROUND(VALUE(SUBSTITUTE(実質収支比率等に係る経年分析!F$47,"▲","-")),2)</f>
        <v>28.48</v>
      </c>
      <c r="C20" s="134">
        <f>ROUND(VALUE(SUBSTITUTE(実質収支比率等に係る経年分析!G$47,"▲","-")),2)</f>
        <v>35.67</v>
      </c>
      <c r="D20" s="134">
        <f>ROUND(VALUE(SUBSTITUTE(実質収支比率等に係る経年分析!H$47,"▲","-")),2)</f>
        <v>43.24</v>
      </c>
      <c r="E20" s="134">
        <f>ROUND(VALUE(SUBSTITUTE(実質収支比率等に係る経年分析!I$47,"▲","-")),2)</f>
        <v>38.380000000000003</v>
      </c>
      <c r="F20" s="134">
        <f>ROUND(VALUE(SUBSTITUTE(実質収支比率等に係る経年分析!J$47,"▲","-")),2)</f>
        <v>39.85</v>
      </c>
    </row>
    <row r="21" spans="1:11">
      <c r="A21" s="134" t="s">
        <v>43</v>
      </c>
      <c r="B21" s="134">
        <f>IF(ISNUMBER(VALUE(SUBSTITUTE(実質収支比率等に係る経年分析!F$49,"▲","-"))),ROUND(VALUE(SUBSTITUTE(実質収支比率等に係る経年分析!F$49,"▲","-")),2),NA())</f>
        <v>3.72</v>
      </c>
      <c r="C21" s="134">
        <f>IF(ISNUMBER(VALUE(SUBSTITUTE(実質収支比率等に係る経年分析!G$49,"▲","-"))),ROUND(VALUE(SUBSTITUTE(実質収支比率等に係る経年分析!G$49,"▲","-")),2),NA())</f>
        <v>9.42</v>
      </c>
      <c r="D21" s="134">
        <f>IF(ISNUMBER(VALUE(SUBSTITUTE(実質収支比率等に係る経年分析!H$49,"▲","-"))),ROUND(VALUE(SUBSTITUTE(実質収支比率等に係る経年分析!H$49,"▲","-")),2),NA())</f>
        <v>6.33</v>
      </c>
      <c r="E21" s="134">
        <f>IF(ISNUMBER(VALUE(SUBSTITUTE(実質収支比率等に係る経年分析!I$49,"▲","-"))),ROUND(VALUE(SUBSTITUTE(実質収支比率等に係る経年分析!I$49,"▲","-")),2),NA())</f>
        <v>-7.42</v>
      </c>
      <c r="F21" s="134">
        <f>IF(ISNUMBER(VALUE(SUBSTITUTE(実質収支比率等に係る経年分析!J$49,"▲","-"))),ROUND(VALUE(SUBSTITUTE(実質収支比率等に係る経年分析!J$49,"▲","-")),2),NA())</f>
        <v>1.66</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国民健康保険（直診）特別会計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風力発電事業特別会計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0.33</v>
      </c>
    </row>
    <row r="33" spans="1:16">
      <c r="A33" s="135" t="str">
        <f>IF(連結実質赤字比率に係る赤字・黒字の構成分析!C$37="",NA(),連結実質赤字比率に係る赤字・黒字の構成分析!C$37)</f>
        <v>港湾整備事業特別会計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0.44</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2.52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2.97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3.38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2.46</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1150</v>
      </c>
      <c r="E42" s="136"/>
      <c r="F42" s="136"/>
      <c r="G42" s="136">
        <f>'実質公債費比率（分子）の構造'!L$52</f>
        <v>1124</v>
      </c>
      <c r="H42" s="136"/>
      <c r="I42" s="136"/>
      <c r="J42" s="136">
        <f>'実質公債費比率（分子）の構造'!M$52</f>
        <v>1139</v>
      </c>
      <c r="K42" s="136"/>
      <c r="L42" s="136"/>
      <c r="M42" s="136">
        <f>'実質公債費比率（分子）の構造'!N$52</f>
        <v>1157</v>
      </c>
      <c r="N42" s="136"/>
      <c r="O42" s="136"/>
      <c r="P42" s="136">
        <f>'実質公債費比率（分子）の構造'!O$52</f>
        <v>1157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133</v>
      </c>
      <c r="C44" s="136"/>
      <c r="D44" s="136"/>
      <c r="E44" s="136">
        <f>'実質公債費比率（分子）の構造'!L$50</f>
        <v>129</v>
      </c>
      <c r="F44" s="136"/>
      <c r="G44" s="136"/>
      <c r="H44" s="136">
        <f>'実質公債費比率（分子）の構造'!M$50</f>
        <v>113</v>
      </c>
      <c r="I44" s="136"/>
      <c r="J44" s="136"/>
      <c r="K44" s="136">
        <f>'実質公債費比率（分子）の構造'!N$50</f>
        <v>98</v>
      </c>
      <c r="L44" s="136"/>
      <c r="M44" s="136"/>
      <c r="N44" s="136">
        <f>'実質公債費比率（分子）の構造'!O$50</f>
        <v>89</v>
      </c>
      <c r="O44" s="136"/>
      <c r="P44" s="136"/>
    </row>
    <row r="45" spans="1:16">
      <c r="A45" s="136" t="s">
        <v>53</v>
      </c>
      <c r="B45" s="136">
        <f>'実質公債費比率（分子）の構造'!K$49</f>
        <v>45</v>
      </c>
      <c r="C45" s="136"/>
      <c r="D45" s="136"/>
      <c r="E45" s="136">
        <f>'実質公債費比率（分子）の構造'!L$49</f>
        <v>43</v>
      </c>
      <c r="F45" s="136"/>
      <c r="G45" s="136"/>
      <c r="H45" s="136">
        <f>'実質公債費比率（分子）の構造'!M$49</f>
        <v>42</v>
      </c>
      <c r="I45" s="136"/>
      <c r="J45" s="136"/>
      <c r="K45" s="136">
        <f>'実質公債費比率（分子）の構造'!N$49</f>
        <v>16</v>
      </c>
      <c r="L45" s="136"/>
      <c r="M45" s="136"/>
      <c r="N45" s="136">
        <f>'実質公債費比率（分子）の構造'!O$49</f>
        <v>8</v>
      </c>
      <c r="O45" s="136"/>
      <c r="P45" s="136"/>
    </row>
    <row r="46" spans="1:16">
      <c r="A46" s="136" t="s">
        <v>54</v>
      </c>
      <c r="B46" s="136">
        <f>'実質公債費比率（分子）の構造'!K$48</f>
        <v>102</v>
      </c>
      <c r="C46" s="136"/>
      <c r="D46" s="136"/>
      <c r="E46" s="136">
        <f>'実質公債費比率（分子）の構造'!L$48</f>
        <v>106</v>
      </c>
      <c r="F46" s="136"/>
      <c r="G46" s="136"/>
      <c r="H46" s="136">
        <f>'実質公債費比率（分子）の構造'!M$48</f>
        <v>130</v>
      </c>
      <c r="I46" s="136"/>
      <c r="J46" s="136"/>
      <c r="K46" s="136">
        <f>'実質公債費比率（分子）の構造'!N$48</f>
        <v>149</v>
      </c>
      <c r="L46" s="136"/>
      <c r="M46" s="136"/>
      <c r="N46" s="136">
        <f>'実質公債費比率（分子）の構造'!O$48</f>
        <v>166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1512</v>
      </c>
      <c r="C49" s="136"/>
      <c r="D49" s="136"/>
      <c r="E49" s="136">
        <f>'実質公債費比率（分子）の構造'!L$45</f>
        <v>1422</v>
      </c>
      <c r="F49" s="136"/>
      <c r="G49" s="136"/>
      <c r="H49" s="136">
        <f>'実質公債費比率（分子）の構造'!M$45</f>
        <v>1425</v>
      </c>
      <c r="I49" s="136"/>
      <c r="J49" s="136"/>
      <c r="K49" s="136">
        <f>'実質公債費比率（分子）の構造'!N$45</f>
        <v>1413</v>
      </c>
      <c r="L49" s="136"/>
      <c r="M49" s="136"/>
      <c r="N49" s="136">
        <f>'実質公債費比率（分子）の構造'!O$45</f>
        <v>1306</v>
      </c>
      <c r="O49" s="136"/>
      <c r="P49" s="136"/>
    </row>
    <row r="50" spans="1:16">
      <c r="A50" s="136" t="s">
        <v>58</v>
      </c>
      <c r="B50" s="136" t="e">
        <f>NA()</f>
        <v>#N/A</v>
      </c>
      <c r="C50" s="136">
        <f>IF(ISNUMBER('実質公債費比率（分子）の構造'!K$53),'実質公債費比率（分子）の構造'!K$53,NA())</f>
        <v>642</v>
      </c>
      <c r="D50" s="136" t="e">
        <f>NA()</f>
        <v>#N/A</v>
      </c>
      <c r="E50" s="136" t="e">
        <f>NA()</f>
        <v>#N/A</v>
      </c>
      <c r="F50" s="136">
        <f>IF(ISNUMBER('実質公債費比率（分子）の構造'!L$53),'実質公債費比率（分子）の構造'!L$53,NA())</f>
        <v>576</v>
      </c>
      <c r="G50" s="136" t="e">
        <f>NA()</f>
        <v>#N/A</v>
      </c>
      <c r="H50" s="136" t="e">
        <f>NA()</f>
        <v>#N/A</v>
      </c>
      <c r="I50" s="136">
        <f>IF(ISNUMBER('実質公債費比率（分子）の構造'!M$53),'実質公債費比率（分子）の構造'!M$53,NA())</f>
        <v>571</v>
      </c>
      <c r="J50" s="136" t="e">
        <f>NA()</f>
        <v>#N/A</v>
      </c>
      <c r="K50" s="136" t="e">
        <f>NA()</f>
        <v>#N/A</v>
      </c>
      <c r="L50" s="136">
        <f>IF(ISNUMBER('実質公債費比率（分子）の構造'!N$53),'実質公債費比率（分子）の構造'!N$53,NA())</f>
        <v>519</v>
      </c>
      <c r="M50" s="136" t="e">
        <f>NA()</f>
        <v>#N/A</v>
      </c>
      <c r="N50" s="136" t="e">
        <f>NA()</f>
        <v>#N/A</v>
      </c>
      <c r="O50" s="136">
        <f>IF(ISNUMBER('実質公債費比率（分子）の構造'!O$53),'実質公債費比率（分子）の構造'!O$53,NA())</f>
        <v>412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11049</v>
      </c>
      <c r="E56" s="135"/>
      <c r="F56" s="135"/>
      <c r="G56" s="135">
        <f>'将来負担比率（分子）の構造'!J$51</f>
        <v>11079</v>
      </c>
      <c r="H56" s="135"/>
      <c r="I56" s="135"/>
      <c r="J56" s="135">
        <f>'将来負担比率（分子）の構造'!K$51</f>
        <v>11044</v>
      </c>
      <c r="K56" s="135"/>
      <c r="L56" s="135"/>
      <c r="M56" s="135">
        <f>'将来負担比率（分子）の構造'!L$51</f>
        <v>10932</v>
      </c>
      <c r="N56" s="135"/>
      <c r="O56" s="135"/>
      <c r="P56" s="135">
        <f>'将来負担比率（分子）の構造'!M$51</f>
        <v>10583</v>
      </c>
    </row>
    <row r="57" spans="1:16">
      <c r="A57" s="135" t="s">
        <v>34</v>
      </c>
      <c r="B57" s="135"/>
      <c r="C57" s="135"/>
      <c r="D57" s="135">
        <f>'将来負担比率（分子）の構造'!I$50</f>
        <v>313</v>
      </c>
      <c r="E57" s="135"/>
      <c r="F57" s="135"/>
      <c r="G57" s="135">
        <f>'将来負担比率（分子）の構造'!J$50</f>
        <v>356</v>
      </c>
      <c r="H57" s="135"/>
      <c r="I57" s="135"/>
      <c r="J57" s="135">
        <f>'将来負担比率（分子）の構造'!K$50</f>
        <v>362</v>
      </c>
      <c r="K57" s="135"/>
      <c r="L57" s="135"/>
      <c r="M57" s="135">
        <f>'将来負担比率（分子）の構造'!L$50</f>
        <v>345</v>
      </c>
      <c r="N57" s="135"/>
      <c r="O57" s="135"/>
      <c r="P57" s="135">
        <f>'将来負担比率（分子）の構造'!M$50</f>
        <v>318</v>
      </c>
    </row>
    <row r="58" spans="1:16">
      <c r="A58" s="135" t="s">
        <v>33</v>
      </c>
      <c r="B58" s="135"/>
      <c r="C58" s="135"/>
      <c r="D58" s="135">
        <f>'将来負担比率（分子）の構造'!I$49</f>
        <v>7082</v>
      </c>
      <c r="E58" s="135"/>
      <c r="F58" s="135"/>
      <c r="G58" s="135">
        <f>'将来負担比率（分子）の構造'!J$49</f>
        <v>7790</v>
      </c>
      <c r="H58" s="135"/>
      <c r="I58" s="135"/>
      <c r="J58" s="135">
        <f>'将来負担比率（分子）の構造'!K$49</f>
        <v>8094</v>
      </c>
      <c r="K58" s="135"/>
      <c r="L58" s="135"/>
      <c r="M58" s="135">
        <f>'将来負担比率（分子）の構造'!L$49</f>
        <v>7634</v>
      </c>
      <c r="N58" s="135"/>
      <c r="O58" s="135"/>
      <c r="P58" s="135">
        <f>'将来負担比率（分子）の構造'!M$49</f>
        <v>7852</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2950</v>
      </c>
      <c r="C62" s="135"/>
      <c r="D62" s="135"/>
      <c r="E62" s="135">
        <f>'将来負担比率（分子）の構造'!J$45</f>
        <v>2602</v>
      </c>
      <c r="F62" s="135"/>
      <c r="G62" s="135"/>
      <c r="H62" s="135">
        <f>'将来負担比率（分子）の構造'!K$45</f>
        <v>2362</v>
      </c>
      <c r="I62" s="135"/>
      <c r="J62" s="135"/>
      <c r="K62" s="135">
        <f>'将来負担比率（分子）の構造'!L$45</f>
        <v>2207</v>
      </c>
      <c r="L62" s="135"/>
      <c r="M62" s="135"/>
      <c r="N62" s="135">
        <f>'将来負担比率（分子）の構造'!M$45</f>
        <v>1952</v>
      </c>
      <c r="O62" s="135"/>
      <c r="P62" s="135"/>
    </row>
    <row r="63" spans="1:16">
      <c r="A63" s="135" t="s">
        <v>27</v>
      </c>
      <c r="B63" s="135">
        <f>'将来負担比率（分子）の構造'!I$44</f>
        <v>216</v>
      </c>
      <c r="C63" s="135"/>
      <c r="D63" s="135"/>
      <c r="E63" s="135">
        <f>'将来負担比率（分子）の構造'!J$44</f>
        <v>170</v>
      </c>
      <c r="F63" s="135"/>
      <c r="G63" s="135"/>
      <c r="H63" s="135">
        <f>'将来負担比率（分子）の構造'!K$44</f>
        <v>117</v>
      </c>
      <c r="I63" s="135"/>
      <c r="J63" s="135"/>
      <c r="K63" s="135">
        <f>'将来負担比率（分子）の構造'!L$44</f>
        <v>82</v>
      </c>
      <c r="L63" s="135"/>
      <c r="M63" s="135"/>
      <c r="N63" s="135">
        <f>'将来負担比率（分子）の構造'!M$44</f>
        <v>68</v>
      </c>
      <c r="O63" s="135"/>
      <c r="P63" s="135"/>
    </row>
    <row r="64" spans="1:16">
      <c r="A64" s="135" t="s">
        <v>26</v>
      </c>
      <c r="B64" s="135">
        <f>'将来負担比率（分子）の構造'!I$43</f>
        <v>2419</v>
      </c>
      <c r="C64" s="135"/>
      <c r="D64" s="135"/>
      <c r="E64" s="135">
        <f>'将来負担比率（分子）の構造'!J$43</f>
        <v>2687</v>
      </c>
      <c r="F64" s="135"/>
      <c r="G64" s="135"/>
      <c r="H64" s="135">
        <f>'将来負担比率（分子）の構造'!K$43</f>
        <v>2754</v>
      </c>
      <c r="I64" s="135"/>
      <c r="J64" s="135"/>
      <c r="K64" s="135">
        <f>'将来負担比率（分子）の構造'!L$43</f>
        <v>2660</v>
      </c>
      <c r="L64" s="135"/>
      <c r="M64" s="135"/>
      <c r="N64" s="135">
        <f>'将来負担比率（分子）の構造'!M$43</f>
        <v>2679</v>
      </c>
      <c r="O64" s="135"/>
      <c r="P64" s="135"/>
    </row>
    <row r="65" spans="1:16">
      <c r="A65" s="135" t="s">
        <v>25</v>
      </c>
      <c r="B65" s="135">
        <f>'将来負担比率（分子）の構造'!I$42</f>
        <v>468</v>
      </c>
      <c r="C65" s="135"/>
      <c r="D65" s="135"/>
      <c r="E65" s="135">
        <f>'将来負担比率（分子）の構造'!J$42</f>
        <v>366</v>
      </c>
      <c r="F65" s="135"/>
      <c r="G65" s="135"/>
      <c r="H65" s="135">
        <f>'将来負担比率（分子）の構造'!K$42</f>
        <v>336</v>
      </c>
      <c r="I65" s="135"/>
      <c r="J65" s="135"/>
      <c r="K65" s="135">
        <f>'将来負担比率（分子）の構造'!L$42</f>
        <v>237</v>
      </c>
      <c r="L65" s="135"/>
      <c r="M65" s="135"/>
      <c r="N65" s="135">
        <f>'将来負担比率（分子）の構造'!M$42</f>
        <v>151</v>
      </c>
      <c r="O65" s="135"/>
      <c r="P65" s="135"/>
    </row>
    <row r="66" spans="1:16">
      <c r="A66" s="135" t="s">
        <v>24</v>
      </c>
      <c r="B66" s="135">
        <f>'将来負担比率（分子）の構造'!I$41</f>
        <v>12915</v>
      </c>
      <c r="C66" s="135"/>
      <c r="D66" s="135"/>
      <c r="E66" s="135">
        <f>'将来負担比率（分子）の構造'!J$41</f>
        <v>12579</v>
      </c>
      <c r="F66" s="135"/>
      <c r="G66" s="135"/>
      <c r="H66" s="135">
        <f>'将来負担比率（分子）の構造'!K$41</f>
        <v>12182</v>
      </c>
      <c r="I66" s="135"/>
      <c r="J66" s="135"/>
      <c r="K66" s="135">
        <f>'将来負担比率（分子）の構造'!L$41</f>
        <v>11972</v>
      </c>
      <c r="L66" s="135"/>
      <c r="M66" s="135"/>
      <c r="N66" s="135">
        <f>'将来負担比率（分子）の構造'!M$41</f>
        <v>11485</v>
      </c>
      <c r="O66" s="135"/>
      <c r="P66" s="135"/>
    </row>
    <row r="67" spans="1:16">
      <c r="A67" s="135" t="s">
        <v>62</v>
      </c>
      <c r="B67" s="135" t="e">
        <f>NA()</f>
        <v>#N/A</v>
      </c>
      <c r="C67" s="135">
        <f>IF(ISNUMBER('将来負担比率（分子）の構造'!I$52), IF('将来負担比率（分子）の構造'!I$52 &lt; 0, 0, '将来負担比率（分子）の構造'!I$52), NA())</f>
        <v>524</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2534958</v>
      </c>
      <c r="S5" s="581"/>
      <c r="T5" s="581"/>
      <c r="U5" s="581"/>
      <c r="V5" s="581"/>
      <c r="W5" s="581"/>
      <c r="X5" s="581"/>
      <c r="Y5" s="582"/>
      <c r="Z5" s="583">
        <v>23.5</v>
      </c>
      <c r="AA5" s="583"/>
      <c r="AB5" s="583"/>
      <c r="AC5" s="583"/>
      <c r="AD5" s="584">
        <v>2534958</v>
      </c>
      <c r="AE5" s="584"/>
      <c r="AF5" s="584"/>
      <c r="AG5" s="584"/>
      <c r="AH5" s="584"/>
      <c r="AI5" s="584"/>
      <c r="AJ5" s="584"/>
      <c r="AK5" s="584"/>
      <c r="AL5" s="585">
        <v>44.7</v>
      </c>
      <c r="AM5" s="586"/>
      <c r="AN5" s="586"/>
      <c r="AO5" s="587"/>
      <c r="AP5" s="577" t="s">
        <v>207</v>
      </c>
      <c r="AQ5" s="578"/>
      <c r="AR5" s="578"/>
      <c r="AS5" s="578"/>
      <c r="AT5" s="578"/>
      <c r="AU5" s="578"/>
      <c r="AV5" s="578"/>
      <c r="AW5" s="578"/>
      <c r="AX5" s="578"/>
      <c r="AY5" s="578"/>
      <c r="AZ5" s="578"/>
      <c r="BA5" s="578"/>
      <c r="BB5" s="578"/>
      <c r="BC5" s="578"/>
      <c r="BD5" s="578"/>
      <c r="BE5" s="578"/>
      <c r="BF5" s="579"/>
      <c r="BG5" s="591">
        <v>2534958</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83639</v>
      </c>
      <c r="S6" s="592"/>
      <c r="T6" s="592"/>
      <c r="U6" s="592"/>
      <c r="V6" s="592"/>
      <c r="W6" s="592"/>
      <c r="X6" s="592"/>
      <c r="Y6" s="593"/>
      <c r="Z6" s="594">
        <v>0.8</v>
      </c>
      <c r="AA6" s="594"/>
      <c r="AB6" s="594"/>
      <c r="AC6" s="594"/>
      <c r="AD6" s="595">
        <v>83639</v>
      </c>
      <c r="AE6" s="595"/>
      <c r="AF6" s="595"/>
      <c r="AG6" s="595"/>
      <c r="AH6" s="595"/>
      <c r="AI6" s="595"/>
      <c r="AJ6" s="595"/>
      <c r="AK6" s="595"/>
      <c r="AL6" s="596">
        <v>1.5</v>
      </c>
      <c r="AM6" s="597"/>
      <c r="AN6" s="597"/>
      <c r="AO6" s="598"/>
      <c r="AP6" s="588" t="s">
        <v>213</v>
      </c>
      <c r="AQ6" s="589"/>
      <c r="AR6" s="589"/>
      <c r="AS6" s="589"/>
      <c r="AT6" s="589"/>
      <c r="AU6" s="589"/>
      <c r="AV6" s="589"/>
      <c r="AW6" s="589"/>
      <c r="AX6" s="589"/>
      <c r="AY6" s="589"/>
      <c r="AZ6" s="589"/>
      <c r="BA6" s="589"/>
      <c r="BB6" s="589"/>
      <c r="BC6" s="589"/>
      <c r="BD6" s="589"/>
      <c r="BE6" s="589"/>
      <c r="BF6" s="590"/>
      <c r="BG6" s="591">
        <v>2534958</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102885</v>
      </c>
      <c r="CS6" s="592"/>
      <c r="CT6" s="592"/>
      <c r="CU6" s="592"/>
      <c r="CV6" s="592"/>
      <c r="CW6" s="592"/>
      <c r="CX6" s="592"/>
      <c r="CY6" s="593"/>
      <c r="CZ6" s="594">
        <v>1</v>
      </c>
      <c r="DA6" s="594"/>
      <c r="DB6" s="594"/>
      <c r="DC6" s="594"/>
      <c r="DD6" s="600" t="s">
        <v>208</v>
      </c>
      <c r="DE6" s="592"/>
      <c r="DF6" s="592"/>
      <c r="DG6" s="592"/>
      <c r="DH6" s="592"/>
      <c r="DI6" s="592"/>
      <c r="DJ6" s="592"/>
      <c r="DK6" s="592"/>
      <c r="DL6" s="592"/>
      <c r="DM6" s="592"/>
      <c r="DN6" s="592"/>
      <c r="DO6" s="592"/>
      <c r="DP6" s="593"/>
      <c r="DQ6" s="600">
        <v>102855</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2933</v>
      </c>
      <c r="S7" s="592"/>
      <c r="T7" s="592"/>
      <c r="U7" s="592"/>
      <c r="V7" s="592"/>
      <c r="W7" s="592"/>
      <c r="X7" s="592"/>
      <c r="Y7" s="593"/>
      <c r="Z7" s="594">
        <v>0</v>
      </c>
      <c r="AA7" s="594"/>
      <c r="AB7" s="594"/>
      <c r="AC7" s="594"/>
      <c r="AD7" s="595">
        <v>2933</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388933</v>
      </c>
      <c r="BH7" s="592"/>
      <c r="BI7" s="592"/>
      <c r="BJ7" s="592"/>
      <c r="BK7" s="592"/>
      <c r="BL7" s="592"/>
      <c r="BM7" s="592"/>
      <c r="BN7" s="593"/>
      <c r="BO7" s="594">
        <v>15.3</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2737212</v>
      </c>
      <c r="CS7" s="592"/>
      <c r="CT7" s="592"/>
      <c r="CU7" s="592"/>
      <c r="CV7" s="592"/>
      <c r="CW7" s="592"/>
      <c r="CX7" s="592"/>
      <c r="CY7" s="593"/>
      <c r="CZ7" s="594">
        <v>26</v>
      </c>
      <c r="DA7" s="594"/>
      <c r="DB7" s="594"/>
      <c r="DC7" s="594"/>
      <c r="DD7" s="600">
        <v>169129</v>
      </c>
      <c r="DE7" s="592"/>
      <c r="DF7" s="592"/>
      <c r="DG7" s="592"/>
      <c r="DH7" s="592"/>
      <c r="DI7" s="592"/>
      <c r="DJ7" s="592"/>
      <c r="DK7" s="592"/>
      <c r="DL7" s="592"/>
      <c r="DM7" s="592"/>
      <c r="DN7" s="592"/>
      <c r="DO7" s="592"/>
      <c r="DP7" s="593"/>
      <c r="DQ7" s="600">
        <v>2553804</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3204</v>
      </c>
      <c r="S8" s="592"/>
      <c r="T8" s="592"/>
      <c r="U8" s="592"/>
      <c r="V8" s="592"/>
      <c r="W8" s="592"/>
      <c r="X8" s="592"/>
      <c r="Y8" s="593"/>
      <c r="Z8" s="594">
        <v>0</v>
      </c>
      <c r="AA8" s="594"/>
      <c r="AB8" s="594"/>
      <c r="AC8" s="594"/>
      <c r="AD8" s="595">
        <v>3204</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12121</v>
      </c>
      <c r="BH8" s="592"/>
      <c r="BI8" s="592"/>
      <c r="BJ8" s="592"/>
      <c r="BK8" s="592"/>
      <c r="BL8" s="592"/>
      <c r="BM8" s="592"/>
      <c r="BN8" s="593"/>
      <c r="BO8" s="594">
        <v>0.5</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1675409</v>
      </c>
      <c r="CS8" s="592"/>
      <c r="CT8" s="592"/>
      <c r="CU8" s="592"/>
      <c r="CV8" s="592"/>
      <c r="CW8" s="592"/>
      <c r="CX8" s="592"/>
      <c r="CY8" s="593"/>
      <c r="CZ8" s="594">
        <v>15.9</v>
      </c>
      <c r="DA8" s="594"/>
      <c r="DB8" s="594"/>
      <c r="DC8" s="594"/>
      <c r="DD8" s="600">
        <v>18617</v>
      </c>
      <c r="DE8" s="592"/>
      <c r="DF8" s="592"/>
      <c r="DG8" s="592"/>
      <c r="DH8" s="592"/>
      <c r="DI8" s="592"/>
      <c r="DJ8" s="592"/>
      <c r="DK8" s="592"/>
      <c r="DL8" s="592"/>
      <c r="DM8" s="592"/>
      <c r="DN8" s="592"/>
      <c r="DO8" s="592"/>
      <c r="DP8" s="593"/>
      <c r="DQ8" s="600">
        <v>974409</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5069</v>
      </c>
      <c r="S9" s="592"/>
      <c r="T9" s="592"/>
      <c r="U9" s="592"/>
      <c r="V9" s="592"/>
      <c r="W9" s="592"/>
      <c r="X9" s="592"/>
      <c r="Y9" s="593"/>
      <c r="Z9" s="594">
        <v>0</v>
      </c>
      <c r="AA9" s="594"/>
      <c r="AB9" s="594"/>
      <c r="AC9" s="594"/>
      <c r="AD9" s="595">
        <v>5069</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272436</v>
      </c>
      <c r="BH9" s="592"/>
      <c r="BI9" s="592"/>
      <c r="BJ9" s="592"/>
      <c r="BK9" s="592"/>
      <c r="BL9" s="592"/>
      <c r="BM9" s="592"/>
      <c r="BN9" s="593"/>
      <c r="BO9" s="594">
        <v>10.7</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645908</v>
      </c>
      <c r="CS9" s="592"/>
      <c r="CT9" s="592"/>
      <c r="CU9" s="592"/>
      <c r="CV9" s="592"/>
      <c r="CW9" s="592"/>
      <c r="CX9" s="592"/>
      <c r="CY9" s="593"/>
      <c r="CZ9" s="594">
        <v>6.1</v>
      </c>
      <c r="DA9" s="594"/>
      <c r="DB9" s="594"/>
      <c r="DC9" s="594"/>
      <c r="DD9" s="600">
        <v>11674</v>
      </c>
      <c r="DE9" s="592"/>
      <c r="DF9" s="592"/>
      <c r="DG9" s="592"/>
      <c r="DH9" s="592"/>
      <c r="DI9" s="592"/>
      <c r="DJ9" s="592"/>
      <c r="DK9" s="592"/>
      <c r="DL9" s="592"/>
      <c r="DM9" s="592"/>
      <c r="DN9" s="592"/>
      <c r="DO9" s="592"/>
      <c r="DP9" s="593"/>
      <c r="DQ9" s="600">
        <v>434951</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91413</v>
      </c>
      <c r="S10" s="592"/>
      <c r="T10" s="592"/>
      <c r="U10" s="592"/>
      <c r="V10" s="592"/>
      <c r="W10" s="592"/>
      <c r="X10" s="592"/>
      <c r="Y10" s="593"/>
      <c r="Z10" s="594">
        <v>0.8</v>
      </c>
      <c r="AA10" s="594"/>
      <c r="AB10" s="594"/>
      <c r="AC10" s="594"/>
      <c r="AD10" s="595">
        <v>91413</v>
      </c>
      <c r="AE10" s="595"/>
      <c r="AF10" s="595"/>
      <c r="AG10" s="595"/>
      <c r="AH10" s="595"/>
      <c r="AI10" s="595"/>
      <c r="AJ10" s="595"/>
      <c r="AK10" s="595"/>
      <c r="AL10" s="596">
        <v>1.6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27840</v>
      </c>
      <c r="BH10" s="592"/>
      <c r="BI10" s="592"/>
      <c r="BJ10" s="592"/>
      <c r="BK10" s="592"/>
      <c r="BL10" s="592"/>
      <c r="BM10" s="592"/>
      <c r="BN10" s="593"/>
      <c r="BO10" s="594">
        <v>1.1000000000000001</v>
      </c>
      <c r="BP10" s="594"/>
      <c r="BQ10" s="594"/>
      <c r="BR10" s="594"/>
      <c r="BS10" s="600" t="s">
        <v>110</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21449</v>
      </c>
      <c r="CS10" s="592"/>
      <c r="CT10" s="592"/>
      <c r="CU10" s="592"/>
      <c r="CV10" s="592"/>
      <c r="CW10" s="592"/>
      <c r="CX10" s="592"/>
      <c r="CY10" s="593"/>
      <c r="CZ10" s="594">
        <v>0.2</v>
      </c>
      <c r="DA10" s="594"/>
      <c r="DB10" s="594"/>
      <c r="DC10" s="594"/>
      <c r="DD10" s="600" t="s">
        <v>110</v>
      </c>
      <c r="DE10" s="592"/>
      <c r="DF10" s="592"/>
      <c r="DG10" s="592"/>
      <c r="DH10" s="592"/>
      <c r="DI10" s="592"/>
      <c r="DJ10" s="592"/>
      <c r="DK10" s="592"/>
      <c r="DL10" s="592"/>
      <c r="DM10" s="592"/>
      <c r="DN10" s="592"/>
      <c r="DO10" s="592"/>
      <c r="DP10" s="593"/>
      <c r="DQ10" s="600">
        <v>1</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76536</v>
      </c>
      <c r="BH11" s="592"/>
      <c r="BI11" s="592"/>
      <c r="BJ11" s="592"/>
      <c r="BK11" s="592"/>
      <c r="BL11" s="592"/>
      <c r="BM11" s="592"/>
      <c r="BN11" s="593"/>
      <c r="BO11" s="594">
        <v>3</v>
      </c>
      <c r="BP11" s="594"/>
      <c r="BQ11" s="594"/>
      <c r="BR11" s="594"/>
      <c r="BS11" s="600" t="s">
        <v>110</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1111238</v>
      </c>
      <c r="CS11" s="592"/>
      <c r="CT11" s="592"/>
      <c r="CU11" s="592"/>
      <c r="CV11" s="592"/>
      <c r="CW11" s="592"/>
      <c r="CX11" s="592"/>
      <c r="CY11" s="593"/>
      <c r="CZ11" s="594">
        <v>10.6</v>
      </c>
      <c r="DA11" s="594"/>
      <c r="DB11" s="594"/>
      <c r="DC11" s="594"/>
      <c r="DD11" s="600">
        <v>539401</v>
      </c>
      <c r="DE11" s="592"/>
      <c r="DF11" s="592"/>
      <c r="DG11" s="592"/>
      <c r="DH11" s="592"/>
      <c r="DI11" s="592"/>
      <c r="DJ11" s="592"/>
      <c r="DK11" s="592"/>
      <c r="DL11" s="592"/>
      <c r="DM11" s="592"/>
      <c r="DN11" s="592"/>
      <c r="DO11" s="592"/>
      <c r="DP11" s="593"/>
      <c r="DQ11" s="600">
        <v>811103</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2068568</v>
      </c>
      <c r="BH12" s="592"/>
      <c r="BI12" s="592"/>
      <c r="BJ12" s="592"/>
      <c r="BK12" s="592"/>
      <c r="BL12" s="592"/>
      <c r="BM12" s="592"/>
      <c r="BN12" s="593"/>
      <c r="BO12" s="594">
        <v>81.599999999999994</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161463</v>
      </c>
      <c r="CS12" s="592"/>
      <c r="CT12" s="592"/>
      <c r="CU12" s="592"/>
      <c r="CV12" s="592"/>
      <c r="CW12" s="592"/>
      <c r="CX12" s="592"/>
      <c r="CY12" s="593"/>
      <c r="CZ12" s="594">
        <v>1.5</v>
      </c>
      <c r="DA12" s="594"/>
      <c r="DB12" s="594"/>
      <c r="DC12" s="594"/>
      <c r="DD12" s="600">
        <v>4309</v>
      </c>
      <c r="DE12" s="592"/>
      <c r="DF12" s="592"/>
      <c r="DG12" s="592"/>
      <c r="DH12" s="592"/>
      <c r="DI12" s="592"/>
      <c r="DJ12" s="592"/>
      <c r="DK12" s="592"/>
      <c r="DL12" s="592"/>
      <c r="DM12" s="592"/>
      <c r="DN12" s="592"/>
      <c r="DO12" s="592"/>
      <c r="DP12" s="593"/>
      <c r="DQ12" s="600">
        <v>144912</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19105</v>
      </c>
      <c r="S13" s="592"/>
      <c r="T13" s="592"/>
      <c r="U13" s="592"/>
      <c r="V13" s="592"/>
      <c r="W13" s="592"/>
      <c r="X13" s="592"/>
      <c r="Y13" s="593"/>
      <c r="Z13" s="594">
        <v>0.2</v>
      </c>
      <c r="AA13" s="594"/>
      <c r="AB13" s="594"/>
      <c r="AC13" s="594"/>
      <c r="AD13" s="595">
        <v>19105</v>
      </c>
      <c r="AE13" s="595"/>
      <c r="AF13" s="595"/>
      <c r="AG13" s="595"/>
      <c r="AH13" s="595"/>
      <c r="AI13" s="595"/>
      <c r="AJ13" s="595"/>
      <c r="AK13" s="595"/>
      <c r="AL13" s="596">
        <v>0.3</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2068300</v>
      </c>
      <c r="BH13" s="592"/>
      <c r="BI13" s="592"/>
      <c r="BJ13" s="592"/>
      <c r="BK13" s="592"/>
      <c r="BL13" s="592"/>
      <c r="BM13" s="592"/>
      <c r="BN13" s="593"/>
      <c r="BO13" s="594">
        <v>81.599999999999994</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1459887</v>
      </c>
      <c r="CS13" s="592"/>
      <c r="CT13" s="592"/>
      <c r="CU13" s="592"/>
      <c r="CV13" s="592"/>
      <c r="CW13" s="592"/>
      <c r="CX13" s="592"/>
      <c r="CY13" s="593"/>
      <c r="CZ13" s="594">
        <v>13.9</v>
      </c>
      <c r="DA13" s="594"/>
      <c r="DB13" s="594"/>
      <c r="DC13" s="594"/>
      <c r="DD13" s="600">
        <v>1101165</v>
      </c>
      <c r="DE13" s="592"/>
      <c r="DF13" s="592"/>
      <c r="DG13" s="592"/>
      <c r="DH13" s="592"/>
      <c r="DI13" s="592"/>
      <c r="DJ13" s="592"/>
      <c r="DK13" s="592"/>
      <c r="DL13" s="592"/>
      <c r="DM13" s="592"/>
      <c r="DN13" s="592"/>
      <c r="DO13" s="592"/>
      <c r="DP13" s="593"/>
      <c r="DQ13" s="600">
        <v>1339176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25128</v>
      </c>
      <c r="BH14" s="592"/>
      <c r="BI14" s="592"/>
      <c r="BJ14" s="592"/>
      <c r="BK14" s="592"/>
      <c r="BL14" s="592"/>
      <c r="BM14" s="592"/>
      <c r="BN14" s="593"/>
      <c r="BO14" s="594">
        <v>1</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527131</v>
      </c>
      <c r="CS14" s="592"/>
      <c r="CT14" s="592"/>
      <c r="CU14" s="592"/>
      <c r="CV14" s="592"/>
      <c r="CW14" s="592"/>
      <c r="CX14" s="592"/>
      <c r="CY14" s="593"/>
      <c r="CZ14" s="594">
        <v>5</v>
      </c>
      <c r="DA14" s="594"/>
      <c r="DB14" s="594"/>
      <c r="DC14" s="594"/>
      <c r="DD14" s="600">
        <v>96493</v>
      </c>
      <c r="DE14" s="592"/>
      <c r="DF14" s="592"/>
      <c r="DG14" s="592"/>
      <c r="DH14" s="592"/>
      <c r="DI14" s="592"/>
      <c r="DJ14" s="592"/>
      <c r="DK14" s="592"/>
      <c r="DL14" s="592"/>
      <c r="DM14" s="592"/>
      <c r="DN14" s="592"/>
      <c r="DO14" s="592"/>
      <c r="DP14" s="593"/>
      <c r="DQ14" s="600">
        <v>456953</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1098</v>
      </c>
      <c r="S15" s="592"/>
      <c r="T15" s="592"/>
      <c r="U15" s="592"/>
      <c r="V15" s="592"/>
      <c r="W15" s="592"/>
      <c r="X15" s="592"/>
      <c r="Y15" s="593"/>
      <c r="Z15" s="594">
        <v>0</v>
      </c>
      <c r="AA15" s="594"/>
      <c r="AB15" s="594"/>
      <c r="AC15" s="594"/>
      <c r="AD15" s="595">
        <v>1098</v>
      </c>
      <c r="AE15" s="595"/>
      <c r="AF15" s="595"/>
      <c r="AG15" s="595"/>
      <c r="AH15" s="595"/>
      <c r="AI15" s="595"/>
      <c r="AJ15" s="595"/>
      <c r="AK15" s="595"/>
      <c r="AL15" s="596">
        <v>0</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52329</v>
      </c>
      <c r="BH15" s="592"/>
      <c r="BI15" s="592"/>
      <c r="BJ15" s="592"/>
      <c r="BK15" s="592"/>
      <c r="BL15" s="592"/>
      <c r="BM15" s="592"/>
      <c r="BN15" s="593"/>
      <c r="BO15" s="594">
        <v>2.1</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784338</v>
      </c>
      <c r="CS15" s="592"/>
      <c r="CT15" s="592"/>
      <c r="CU15" s="592"/>
      <c r="CV15" s="592"/>
      <c r="CW15" s="592"/>
      <c r="CX15" s="592"/>
      <c r="CY15" s="593"/>
      <c r="CZ15" s="594">
        <v>7.4</v>
      </c>
      <c r="DA15" s="594"/>
      <c r="DB15" s="594"/>
      <c r="DC15" s="594"/>
      <c r="DD15" s="600">
        <v>50672</v>
      </c>
      <c r="DE15" s="592"/>
      <c r="DF15" s="592"/>
      <c r="DG15" s="592"/>
      <c r="DH15" s="592"/>
      <c r="DI15" s="592"/>
      <c r="DJ15" s="592"/>
      <c r="DK15" s="592"/>
      <c r="DL15" s="592"/>
      <c r="DM15" s="592"/>
      <c r="DN15" s="592"/>
      <c r="DO15" s="592"/>
      <c r="DP15" s="593"/>
      <c r="DQ15" s="600">
        <v>493009</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3245882</v>
      </c>
      <c r="S16" s="592"/>
      <c r="T16" s="592"/>
      <c r="U16" s="592"/>
      <c r="V16" s="592"/>
      <c r="W16" s="592"/>
      <c r="X16" s="592"/>
      <c r="Y16" s="593"/>
      <c r="Z16" s="594">
        <v>30.1</v>
      </c>
      <c r="AA16" s="594"/>
      <c r="AB16" s="594"/>
      <c r="AC16" s="594"/>
      <c r="AD16" s="595">
        <v>2898726</v>
      </c>
      <c r="AE16" s="595"/>
      <c r="AF16" s="595"/>
      <c r="AG16" s="595"/>
      <c r="AH16" s="595"/>
      <c r="AI16" s="595"/>
      <c r="AJ16" s="595"/>
      <c r="AK16" s="595"/>
      <c r="AL16" s="596">
        <v>51.1</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t="s">
        <v>110</v>
      </c>
      <c r="CS16" s="592"/>
      <c r="CT16" s="592"/>
      <c r="CU16" s="592"/>
      <c r="CV16" s="592"/>
      <c r="CW16" s="592"/>
      <c r="CX16" s="592"/>
      <c r="CY16" s="593"/>
      <c r="CZ16" s="594" t="s">
        <v>110</v>
      </c>
      <c r="DA16" s="594"/>
      <c r="DB16" s="594"/>
      <c r="DC16" s="594"/>
      <c r="DD16" s="600" t="s">
        <v>110</v>
      </c>
      <c r="DE16" s="592"/>
      <c r="DF16" s="592"/>
      <c r="DG16" s="592"/>
      <c r="DH16" s="592"/>
      <c r="DI16" s="592"/>
      <c r="DJ16" s="592"/>
      <c r="DK16" s="592"/>
      <c r="DL16" s="592"/>
      <c r="DM16" s="592"/>
      <c r="DN16" s="592"/>
      <c r="DO16" s="592"/>
      <c r="DP16" s="593"/>
      <c r="DQ16" s="600" t="s">
        <v>110</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2898726</v>
      </c>
      <c r="S17" s="592"/>
      <c r="T17" s="592"/>
      <c r="U17" s="592"/>
      <c r="V17" s="592"/>
      <c r="W17" s="592"/>
      <c r="X17" s="592"/>
      <c r="Y17" s="593"/>
      <c r="Z17" s="594">
        <v>26.9</v>
      </c>
      <c r="AA17" s="594"/>
      <c r="AB17" s="594"/>
      <c r="AC17" s="594"/>
      <c r="AD17" s="595">
        <v>2898726</v>
      </c>
      <c r="AE17" s="595"/>
      <c r="AF17" s="595"/>
      <c r="AG17" s="595"/>
      <c r="AH17" s="595"/>
      <c r="AI17" s="595"/>
      <c r="AJ17" s="595"/>
      <c r="AK17" s="595"/>
      <c r="AL17" s="596">
        <v>51.1</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1301974</v>
      </c>
      <c r="CS17" s="592"/>
      <c r="CT17" s="592"/>
      <c r="CU17" s="592"/>
      <c r="CV17" s="592"/>
      <c r="CW17" s="592"/>
      <c r="CX17" s="592"/>
      <c r="CY17" s="593"/>
      <c r="CZ17" s="594">
        <v>12.4</v>
      </c>
      <c r="DA17" s="594"/>
      <c r="DB17" s="594"/>
      <c r="DC17" s="594"/>
      <c r="DD17" s="600" t="s">
        <v>110</v>
      </c>
      <c r="DE17" s="592"/>
      <c r="DF17" s="592"/>
      <c r="DG17" s="592"/>
      <c r="DH17" s="592"/>
      <c r="DI17" s="592"/>
      <c r="DJ17" s="592"/>
      <c r="DK17" s="592"/>
      <c r="DL17" s="592"/>
      <c r="DM17" s="592"/>
      <c r="DN17" s="592"/>
      <c r="DO17" s="592"/>
      <c r="DP17" s="593"/>
      <c r="DQ17" s="600">
        <v>1267849</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347156</v>
      </c>
      <c r="S18" s="592"/>
      <c r="T18" s="592"/>
      <c r="U18" s="592"/>
      <c r="V18" s="592"/>
      <c r="W18" s="592"/>
      <c r="X18" s="592"/>
      <c r="Y18" s="593"/>
      <c r="Z18" s="594">
        <v>3.2</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t="s">
        <v>110</v>
      </c>
      <c r="S19" s="592"/>
      <c r="T19" s="592"/>
      <c r="U19" s="592"/>
      <c r="V19" s="592"/>
      <c r="W19" s="592"/>
      <c r="X19" s="592"/>
      <c r="Y19" s="593"/>
      <c r="Z19" s="594" t="s">
        <v>110</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5987301</v>
      </c>
      <c r="S20" s="592"/>
      <c r="T20" s="592"/>
      <c r="U20" s="592"/>
      <c r="V20" s="592"/>
      <c r="W20" s="592"/>
      <c r="X20" s="592"/>
      <c r="Y20" s="593"/>
      <c r="Z20" s="594">
        <v>55.5</v>
      </c>
      <c r="AA20" s="594"/>
      <c r="AB20" s="594"/>
      <c r="AC20" s="594"/>
      <c r="AD20" s="595">
        <v>5640145</v>
      </c>
      <c r="AE20" s="595"/>
      <c r="AF20" s="595"/>
      <c r="AG20" s="595"/>
      <c r="AH20" s="595"/>
      <c r="AI20" s="595"/>
      <c r="AJ20" s="595"/>
      <c r="AK20" s="595"/>
      <c r="AL20" s="596">
        <v>99.4</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10528894</v>
      </c>
      <c r="CS20" s="592"/>
      <c r="CT20" s="592"/>
      <c r="CU20" s="592"/>
      <c r="CV20" s="592"/>
      <c r="CW20" s="592"/>
      <c r="CX20" s="592"/>
      <c r="CY20" s="593"/>
      <c r="CZ20" s="594">
        <v>100</v>
      </c>
      <c r="DA20" s="594"/>
      <c r="DB20" s="594"/>
      <c r="DC20" s="594"/>
      <c r="DD20" s="600">
        <v>1991460</v>
      </c>
      <c r="DE20" s="592"/>
      <c r="DF20" s="592"/>
      <c r="DG20" s="592"/>
      <c r="DH20" s="592"/>
      <c r="DI20" s="592"/>
      <c r="DJ20" s="592"/>
      <c r="DK20" s="592"/>
      <c r="DL20" s="592"/>
      <c r="DM20" s="592"/>
      <c r="DN20" s="592"/>
      <c r="DO20" s="592"/>
      <c r="DP20" s="593"/>
      <c r="DQ20" s="600">
        <v>8579022</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1600</v>
      </c>
      <c r="S21" s="592"/>
      <c r="T21" s="592"/>
      <c r="U21" s="592"/>
      <c r="V21" s="592"/>
      <c r="W21" s="592"/>
      <c r="X21" s="592"/>
      <c r="Y21" s="593"/>
      <c r="Z21" s="594">
        <v>0</v>
      </c>
      <c r="AA21" s="594"/>
      <c r="AB21" s="594"/>
      <c r="AC21" s="594"/>
      <c r="AD21" s="595">
        <v>1600</v>
      </c>
      <c r="AE21" s="595"/>
      <c r="AF21" s="595"/>
      <c r="AG21" s="595"/>
      <c r="AH21" s="595"/>
      <c r="AI21" s="595"/>
      <c r="AJ21" s="595"/>
      <c r="AK21" s="595"/>
      <c r="AL21" s="596">
        <v>0</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32183</v>
      </c>
      <c r="S22" s="592"/>
      <c r="T22" s="592"/>
      <c r="U22" s="592"/>
      <c r="V22" s="592"/>
      <c r="W22" s="592"/>
      <c r="X22" s="592"/>
      <c r="Y22" s="593"/>
      <c r="Z22" s="594">
        <v>0.3</v>
      </c>
      <c r="AA22" s="594"/>
      <c r="AB22" s="594"/>
      <c r="AC22" s="594"/>
      <c r="AD22" s="595">
        <v>1557</v>
      </c>
      <c r="AE22" s="595"/>
      <c r="AF22" s="595"/>
      <c r="AG22" s="595"/>
      <c r="AH22" s="595"/>
      <c r="AI22" s="595"/>
      <c r="AJ22" s="595"/>
      <c r="AK22" s="595"/>
      <c r="AL22" s="596">
        <v>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108174</v>
      </c>
      <c r="S23" s="592"/>
      <c r="T23" s="592"/>
      <c r="U23" s="592"/>
      <c r="V23" s="592"/>
      <c r="W23" s="592"/>
      <c r="X23" s="592"/>
      <c r="Y23" s="593"/>
      <c r="Z23" s="594">
        <v>1</v>
      </c>
      <c r="AA23" s="594"/>
      <c r="AB23" s="594"/>
      <c r="AC23" s="594"/>
      <c r="AD23" s="595">
        <v>19045</v>
      </c>
      <c r="AE23" s="595"/>
      <c r="AF23" s="595"/>
      <c r="AG23" s="595"/>
      <c r="AH23" s="595"/>
      <c r="AI23" s="595"/>
      <c r="AJ23" s="595"/>
      <c r="AK23" s="595"/>
      <c r="AL23" s="596">
        <v>0.3</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17486</v>
      </c>
      <c r="S24" s="592"/>
      <c r="T24" s="592"/>
      <c r="U24" s="592"/>
      <c r="V24" s="592"/>
      <c r="W24" s="592"/>
      <c r="X24" s="592"/>
      <c r="Y24" s="593"/>
      <c r="Z24" s="594">
        <v>0.2</v>
      </c>
      <c r="AA24" s="594"/>
      <c r="AB24" s="594"/>
      <c r="AC24" s="594"/>
      <c r="AD24" s="595">
        <v>42</v>
      </c>
      <c r="AE24" s="595"/>
      <c r="AF24" s="595"/>
      <c r="AG24" s="595"/>
      <c r="AH24" s="595"/>
      <c r="AI24" s="595"/>
      <c r="AJ24" s="595"/>
      <c r="AK24" s="595"/>
      <c r="AL24" s="596">
        <v>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3568764</v>
      </c>
      <c r="CS24" s="581"/>
      <c r="CT24" s="581"/>
      <c r="CU24" s="581"/>
      <c r="CV24" s="581"/>
      <c r="CW24" s="581"/>
      <c r="CX24" s="581"/>
      <c r="CY24" s="582"/>
      <c r="CZ24" s="618">
        <v>33.9</v>
      </c>
      <c r="DA24" s="619"/>
      <c r="DB24" s="619"/>
      <c r="DC24" s="620"/>
      <c r="DD24" s="617">
        <v>2774267</v>
      </c>
      <c r="DE24" s="581"/>
      <c r="DF24" s="581"/>
      <c r="DG24" s="581"/>
      <c r="DH24" s="581"/>
      <c r="DI24" s="581"/>
      <c r="DJ24" s="581"/>
      <c r="DK24" s="582"/>
      <c r="DL24" s="617">
        <v>2765735</v>
      </c>
      <c r="DM24" s="581"/>
      <c r="DN24" s="581"/>
      <c r="DO24" s="581"/>
      <c r="DP24" s="581"/>
      <c r="DQ24" s="581"/>
      <c r="DR24" s="581"/>
      <c r="DS24" s="581"/>
      <c r="DT24" s="581"/>
      <c r="DU24" s="581"/>
      <c r="DV24" s="582"/>
      <c r="DW24" s="585">
        <v>45</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1775405</v>
      </c>
      <c r="S25" s="592"/>
      <c r="T25" s="592"/>
      <c r="U25" s="592"/>
      <c r="V25" s="592"/>
      <c r="W25" s="592"/>
      <c r="X25" s="592"/>
      <c r="Y25" s="593"/>
      <c r="Z25" s="594">
        <v>16.5</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1674423</v>
      </c>
      <c r="CS25" s="623"/>
      <c r="CT25" s="623"/>
      <c r="CU25" s="623"/>
      <c r="CV25" s="623"/>
      <c r="CW25" s="623"/>
      <c r="CX25" s="623"/>
      <c r="CY25" s="624"/>
      <c r="CZ25" s="625">
        <v>15.9</v>
      </c>
      <c r="DA25" s="626"/>
      <c r="DB25" s="626"/>
      <c r="DC25" s="627"/>
      <c r="DD25" s="600">
        <v>1316101</v>
      </c>
      <c r="DE25" s="623"/>
      <c r="DF25" s="623"/>
      <c r="DG25" s="623"/>
      <c r="DH25" s="623"/>
      <c r="DI25" s="623"/>
      <c r="DJ25" s="623"/>
      <c r="DK25" s="624"/>
      <c r="DL25" s="600">
        <v>1309554</v>
      </c>
      <c r="DM25" s="623"/>
      <c r="DN25" s="623"/>
      <c r="DO25" s="623"/>
      <c r="DP25" s="623"/>
      <c r="DQ25" s="623"/>
      <c r="DR25" s="623"/>
      <c r="DS25" s="623"/>
      <c r="DT25" s="623"/>
      <c r="DU25" s="623"/>
      <c r="DV25" s="624"/>
      <c r="DW25" s="596">
        <v>21.3</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969616</v>
      </c>
      <c r="CS26" s="592"/>
      <c r="CT26" s="592"/>
      <c r="CU26" s="592"/>
      <c r="CV26" s="592"/>
      <c r="CW26" s="592"/>
      <c r="CX26" s="592"/>
      <c r="CY26" s="593"/>
      <c r="CZ26" s="625">
        <v>9.1999999999999993</v>
      </c>
      <c r="DA26" s="626"/>
      <c r="DB26" s="626"/>
      <c r="DC26" s="627"/>
      <c r="DD26" s="600">
        <v>969616</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1082743</v>
      </c>
      <c r="S27" s="592"/>
      <c r="T27" s="592"/>
      <c r="U27" s="592"/>
      <c r="V27" s="592"/>
      <c r="W27" s="592"/>
      <c r="X27" s="592"/>
      <c r="Y27" s="593"/>
      <c r="Z27" s="594">
        <v>10</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2534958</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592367</v>
      </c>
      <c r="CS27" s="623"/>
      <c r="CT27" s="623"/>
      <c r="CU27" s="623"/>
      <c r="CV27" s="623"/>
      <c r="CW27" s="623"/>
      <c r="CX27" s="623"/>
      <c r="CY27" s="624"/>
      <c r="CZ27" s="625">
        <v>5.6</v>
      </c>
      <c r="DA27" s="626"/>
      <c r="DB27" s="626"/>
      <c r="DC27" s="627"/>
      <c r="DD27" s="600">
        <v>190317</v>
      </c>
      <c r="DE27" s="623"/>
      <c r="DF27" s="623"/>
      <c r="DG27" s="623"/>
      <c r="DH27" s="623"/>
      <c r="DI27" s="623"/>
      <c r="DJ27" s="623"/>
      <c r="DK27" s="624"/>
      <c r="DL27" s="600">
        <v>189655</v>
      </c>
      <c r="DM27" s="623"/>
      <c r="DN27" s="623"/>
      <c r="DO27" s="623"/>
      <c r="DP27" s="623"/>
      <c r="DQ27" s="623"/>
      <c r="DR27" s="623"/>
      <c r="DS27" s="623"/>
      <c r="DT27" s="623"/>
      <c r="DU27" s="623"/>
      <c r="DV27" s="624"/>
      <c r="DW27" s="596">
        <v>3.1</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43445</v>
      </c>
      <c r="S28" s="592"/>
      <c r="T28" s="592"/>
      <c r="U28" s="592"/>
      <c r="V28" s="592"/>
      <c r="W28" s="592"/>
      <c r="X28" s="592"/>
      <c r="Y28" s="593"/>
      <c r="Z28" s="594">
        <v>0.4</v>
      </c>
      <c r="AA28" s="594"/>
      <c r="AB28" s="594"/>
      <c r="AC28" s="594"/>
      <c r="AD28" s="595" t="s">
        <v>110</v>
      </c>
      <c r="AE28" s="595"/>
      <c r="AF28" s="595"/>
      <c r="AG28" s="595"/>
      <c r="AH28" s="595"/>
      <c r="AI28" s="595"/>
      <c r="AJ28" s="595"/>
      <c r="AK28" s="595"/>
      <c r="AL28" s="596" t="s">
        <v>110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1301974</v>
      </c>
      <c r="CS28" s="592"/>
      <c r="CT28" s="592"/>
      <c r="CU28" s="592"/>
      <c r="CV28" s="592"/>
      <c r="CW28" s="592"/>
      <c r="CX28" s="592"/>
      <c r="CY28" s="593"/>
      <c r="CZ28" s="625">
        <v>12.4</v>
      </c>
      <c r="DA28" s="626"/>
      <c r="DB28" s="626"/>
      <c r="DC28" s="627"/>
      <c r="DD28" s="600">
        <v>1267849</v>
      </c>
      <c r="DE28" s="592"/>
      <c r="DF28" s="592"/>
      <c r="DG28" s="592"/>
      <c r="DH28" s="592"/>
      <c r="DI28" s="592"/>
      <c r="DJ28" s="592"/>
      <c r="DK28" s="593"/>
      <c r="DL28" s="600">
        <v>1266526</v>
      </c>
      <c r="DM28" s="592"/>
      <c r="DN28" s="592"/>
      <c r="DO28" s="592"/>
      <c r="DP28" s="592"/>
      <c r="DQ28" s="592"/>
      <c r="DR28" s="592"/>
      <c r="DS28" s="592"/>
      <c r="DT28" s="592"/>
      <c r="DU28" s="592"/>
      <c r="DV28" s="593"/>
      <c r="DW28" s="596">
        <v>20.6</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4253</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1301974</v>
      </c>
      <c r="CS29" s="623"/>
      <c r="CT29" s="623"/>
      <c r="CU29" s="623"/>
      <c r="CV29" s="623"/>
      <c r="CW29" s="623"/>
      <c r="CX29" s="623"/>
      <c r="CY29" s="624"/>
      <c r="CZ29" s="625">
        <v>12.4</v>
      </c>
      <c r="DA29" s="626"/>
      <c r="DB29" s="626"/>
      <c r="DC29" s="627"/>
      <c r="DD29" s="600">
        <v>1267849</v>
      </c>
      <c r="DE29" s="623"/>
      <c r="DF29" s="623"/>
      <c r="DG29" s="623"/>
      <c r="DH29" s="623"/>
      <c r="DI29" s="623"/>
      <c r="DJ29" s="623"/>
      <c r="DK29" s="624"/>
      <c r="DL29" s="600">
        <v>1266526</v>
      </c>
      <c r="DM29" s="623"/>
      <c r="DN29" s="623"/>
      <c r="DO29" s="623"/>
      <c r="DP29" s="623"/>
      <c r="DQ29" s="623"/>
      <c r="DR29" s="623"/>
      <c r="DS29" s="623"/>
      <c r="DT29" s="623"/>
      <c r="DU29" s="623"/>
      <c r="DV29" s="624"/>
      <c r="DW29" s="596">
        <v>20.6</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728782</v>
      </c>
      <c r="S30" s="592"/>
      <c r="T30" s="592"/>
      <c r="U30" s="592"/>
      <c r="V30" s="592"/>
      <c r="W30" s="592"/>
      <c r="X30" s="592"/>
      <c r="Y30" s="593"/>
      <c r="Z30" s="594">
        <v>6.8</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99.3</v>
      </c>
      <c r="BH30" s="650"/>
      <c r="BI30" s="650"/>
      <c r="BJ30" s="650"/>
      <c r="BK30" s="650"/>
      <c r="BL30" s="650"/>
      <c r="BM30" s="586">
        <v>96.1</v>
      </c>
      <c r="BN30" s="650"/>
      <c r="BO30" s="650"/>
      <c r="BP30" s="650"/>
      <c r="BQ30" s="651"/>
      <c r="BR30" s="649">
        <v>99.4</v>
      </c>
      <c r="BS30" s="650"/>
      <c r="BT30" s="650"/>
      <c r="BU30" s="650"/>
      <c r="BV30" s="650"/>
      <c r="BW30" s="650"/>
      <c r="BX30" s="586">
        <v>96.1</v>
      </c>
      <c r="BY30" s="650"/>
      <c r="BZ30" s="650"/>
      <c r="CA30" s="650"/>
      <c r="CB30" s="651"/>
      <c r="CD30" s="654"/>
      <c r="CE30" s="655"/>
      <c r="CF30" s="605" t="s">
        <v>291</v>
      </c>
      <c r="CG30" s="606"/>
      <c r="CH30" s="606"/>
      <c r="CI30" s="606"/>
      <c r="CJ30" s="606"/>
      <c r="CK30" s="606"/>
      <c r="CL30" s="606"/>
      <c r="CM30" s="606"/>
      <c r="CN30" s="606"/>
      <c r="CO30" s="606"/>
      <c r="CP30" s="606"/>
      <c r="CQ30" s="607"/>
      <c r="CR30" s="591">
        <v>1124115</v>
      </c>
      <c r="CS30" s="592"/>
      <c r="CT30" s="592"/>
      <c r="CU30" s="592"/>
      <c r="CV30" s="592"/>
      <c r="CW30" s="592"/>
      <c r="CX30" s="592"/>
      <c r="CY30" s="593"/>
      <c r="CZ30" s="625">
        <v>10.7</v>
      </c>
      <c r="DA30" s="626"/>
      <c r="DB30" s="626"/>
      <c r="DC30" s="627"/>
      <c r="DD30" s="600">
        <v>1097529</v>
      </c>
      <c r="DE30" s="592"/>
      <c r="DF30" s="592"/>
      <c r="DG30" s="592"/>
      <c r="DH30" s="592"/>
      <c r="DI30" s="592"/>
      <c r="DJ30" s="592"/>
      <c r="DK30" s="593"/>
      <c r="DL30" s="600">
        <v>1096206</v>
      </c>
      <c r="DM30" s="592"/>
      <c r="DN30" s="592"/>
      <c r="DO30" s="592"/>
      <c r="DP30" s="592"/>
      <c r="DQ30" s="592"/>
      <c r="DR30" s="592"/>
      <c r="DS30" s="592"/>
      <c r="DT30" s="592"/>
      <c r="DU30" s="592"/>
      <c r="DV30" s="593"/>
      <c r="DW30" s="596">
        <v>17.8</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210685</v>
      </c>
      <c r="S31" s="592"/>
      <c r="T31" s="592"/>
      <c r="U31" s="592"/>
      <c r="V31" s="592"/>
      <c r="W31" s="592"/>
      <c r="X31" s="592"/>
      <c r="Y31" s="593"/>
      <c r="Z31" s="594">
        <v>2</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98.3</v>
      </c>
      <c r="BH31" s="623"/>
      <c r="BI31" s="623"/>
      <c r="BJ31" s="623"/>
      <c r="BK31" s="623"/>
      <c r="BL31" s="623"/>
      <c r="BM31" s="597">
        <v>95.5</v>
      </c>
      <c r="BN31" s="647"/>
      <c r="BO31" s="647"/>
      <c r="BP31" s="647"/>
      <c r="BQ31" s="648"/>
      <c r="BR31" s="646">
        <v>98.7</v>
      </c>
      <c r="BS31" s="623"/>
      <c r="BT31" s="623"/>
      <c r="BU31" s="623"/>
      <c r="BV31" s="623"/>
      <c r="BW31" s="623"/>
      <c r="BX31" s="597">
        <v>95.3</v>
      </c>
      <c r="BY31" s="647"/>
      <c r="BZ31" s="647"/>
      <c r="CA31" s="647"/>
      <c r="CB31" s="648"/>
      <c r="CD31" s="654"/>
      <c r="CE31" s="655"/>
      <c r="CF31" s="605" t="s">
        <v>295</v>
      </c>
      <c r="CG31" s="606"/>
      <c r="CH31" s="606"/>
      <c r="CI31" s="606"/>
      <c r="CJ31" s="606"/>
      <c r="CK31" s="606"/>
      <c r="CL31" s="606"/>
      <c r="CM31" s="606"/>
      <c r="CN31" s="606"/>
      <c r="CO31" s="606"/>
      <c r="CP31" s="606"/>
      <c r="CQ31" s="607"/>
      <c r="CR31" s="591">
        <v>177859</v>
      </c>
      <c r="CS31" s="623"/>
      <c r="CT31" s="623"/>
      <c r="CU31" s="623"/>
      <c r="CV31" s="623"/>
      <c r="CW31" s="623"/>
      <c r="CX31" s="623"/>
      <c r="CY31" s="624"/>
      <c r="CZ31" s="625">
        <v>1.7</v>
      </c>
      <c r="DA31" s="626"/>
      <c r="DB31" s="626"/>
      <c r="DC31" s="627"/>
      <c r="DD31" s="600">
        <v>170320</v>
      </c>
      <c r="DE31" s="623"/>
      <c r="DF31" s="623"/>
      <c r="DG31" s="623"/>
      <c r="DH31" s="623"/>
      <c r="DI31" s="623"/>
      <c r="DJ31" s="623"/>
      <c r="DK31" s="624"/>
      <c r="DL31" s="600">
        <v>170320</v>
      </c>
      <c r="DM31" s="623"/>
      <c r="DN31" s="623"/>
      <c r="DO31" s="623"/>
      <c r="DP31" s="623"/>
      <c r="DQ31" s="623"/>
      <c r="DR31" s="623"/>
      <c r="DS31" s="623"/>
      <c r="DT31" s="623"/>
      <c r="DU31" s="623"/>
      <c r="DV31" s="624"/>
      <c r="DW31" s="596">
        <v>2.8</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152734</v>
      </c>
      <c r="S32" s="592"/>
      <c r="T32" s="592"/>
      <c r="U32" s="592"/>
      <c r="V32" s="592"/>
      <c r="W32" s="592"/>
      <c r="X32" s="592"/>
      <c r="Y32" s="593"/>
      <c r="Z32" s="594">
        <v>1.4</v>
      </c>
      <c r="AA32" s="594"/>
      <c r="AB32" s="594"/>
      <c r="AC32" s="594"/>
      <c r="AD32" s="595">
        <v>12505</v>
      </c>
      <c r="AE32" s="595"/>
      <c r="AF32" s="595"/>
      <c r="AG32" s="595"/>
      <c r="AH32" s="595"/>
      <c r="AI32" s="595"/>
      <c r="AJ32" s="595"/>
      <c r="AK32" s="595"/>
      <c r="AL32" s="596">
        <v>0.2</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99.5</v>
      </c>
      <c r="BH32" s="659"/>
      <c r="BI32" s="659"/>
      <c r="BJ32" s="659"/>
      <c r="BK32" s="659"/>
      <c r="BL32" s="659"/>
      <c r="BM32" s="660">
        <v>96.2</v>
      </c>
      <c r="BN32" s="659"/>
      <c r="BO32" s="659"/>
      <c r="BP32" s="659"/>
      <c r="BQ32" s="661"/>
      <c r="BR32" s="658">
        <v>99.5</v>
      </c>
      <c r="BS32" s="659"/>
      <c r="BT32" s="659"/>
      <c r="BU32" s="659"/>
      <c r="BV32" s="659"/>
      <c r="BW32" s="659"/>
      <c r="BX32" s="660">
        <v>96.3</v>
      </c>
      <c r="BY32" s="659"/>
      <c r="BZ32" s="659"/>
      <c r="CA32" s="659"/>
      <c r="CB32" s="661"/>
      <c r="CD32" s="656"/>
      <c r="CE32" s="657"/>
      <c r="CF32" s="605" t="s">
        <v>298</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641500</v>
      </c>
      <c r="S33" s="592"/>
      <c r="T33" s="592"/>
      <c r="U33" s="592"/>
      <c r="V33" s="592"/>
      <c r="W33" s="592"/>
      <c r="X33" s="592"/>
      <c r="Y33" s="593"/>
      <c r="Z33" s="594">
        <v>5.9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4968670</v>
      </c>
      <c r="CS33" s="623"/>
      <c r="CT33" s="623"/>
      <c r="CU33" s="623"/>
      <c r="CV33" s="623"/>
      <c r="CW33" s="623"/>
      <c r="CX33" s="623"/>
      <c r="CY33" s="624"/>
      <c r="CZ33" s="625">
        <v>47.2</v>
      </c>
      <c r="DA33" s="626"/>
      <c r="DB33" s="626"/>
      <c r="DC33" s="627"/>
      <c r="DD33" s="600">
        <v>4071495</v>
      </c>
      <c r="DE33" s="623"/>
      <c r="DF33" s="623"/>
      <c r="DG33" s="623"/>
      <c r="DH33" s="623"/>
      <c r="DI33" s="623"/>
      <c r="DJ33" s="623"/>
      <c r="DK33" s="624"/>
      <c r="DL33" s="600">
        <v>2328906</v>
      </c>
      <c r="DM33" s="623"/>
      <c r="DN33" s="623"/>
      <c r="DO33" s="623"/>
      <c r="DP33" s="623"/>
      <c r="DQ33" s="623"/>
      <c r="DR33" s="623"/>
      <c r="DS33" s="623"/>
      <c r="DT33" s="623"/>
      <c r="DU33" s="623"/>
      <c r="DV33" s="624"/>
      <c r="DW33" s="596">
        <v>37.9</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1276915</v>
      </c>
      <c r="CS34" s="592"/>
      <c r="CT34" s="592"/>
      <c r="CU34" s="592"/>
      <c r="CV34" s="592"/>
      <c r="CW34" s="592"/>
      <c r="CX34" s="592"/>
      <c r="CY34" s="593"/>
      <c r="CZ34" s="625">
        <v>12.1</v>
      </c>
      <c r="DA34" s="626"/>
      <c r="DB34" s="626"/>
      <c r="DC34" s="627"/>
      <c r="DD34" s="600">
        <v>905539</v>
      </c>
      <c r="DE34" s="592"/>
      <c r="DF34" s="592"/>
      <c r="DG34" s="592"/>
      <c r="DH34" s="592"/>
      <c r="DI34" s="592"/>
      <c r="DJ34" s="592"/>
      <c r="DK34" s="593"/>
      <c r="DL34" s="600">
        <v>797347</v>
      </c>
      <c r="DM34" s="592"/>
      <c r="DN34" s="592"/>
      <c r="DO34" s="592"/>
      <c r="DP34" s="592"/>
      <c r="DQ34" s="592"/>
      <c r="DR34" s="592"/>
      <c r="DS34" s="592"/>
      <c r="DT34" s="592"/>
      <c r="DU34" s="592"/>
      <c r="DV34" s="593"/>
      <c r="DW34" s="596">
        <v>13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471300</v>
      </c>
      <c r="S35" s="592"/>
      <c r="T35" s="592"/>
      <c r="U35" s="592"/>
      <c r="V35" s="592"/>
      <c r="W35" s="592"/>
      <c r="X35" s="592"/>
      <c r="Y35" s="593"/>
      <c r="Z35" s="594">
        <v>4.4000000000000004</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1020353</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29610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17707</v>
      </c>
      <c r="CS35" s="623"/>
      <c r="CT35" s="623"/>
      <c r="CU35" s="623"/>
      <c r="CV35" s="623"/>
      <c r="CW35" s="623"/>
      <c r="CX35" s="623"/>
      <c r="CY35" s="624"/>
      <c r="CZ35" s="625">
        <v>0.2</v>
      </c>
      <c r="DA35" s="626"/>
      <c r="DB35" s="626"/>
      <c r="DC35" s="627"/>
      <c r="DD35" s="600">
        <v>17056</v>
      </c>
      <c r="DE35" s="623"/>
      <c r="DF35" s="623"/>
      <c r="DG35" s="623"/>
      <c r="DH35" s="623"/>
      <c r="DI35" s="623"/>
      <c r="DJ35" s="623"/>
      <c r="DK35" s="624"/>
      <c r="DL35" s="600">
        <v>17056</v>
      </c>
      <c r="DM35" s="623"/>
      <c r="DN35" s="623"/>
      <c r="DO35" s="623"/>
      <c r="DP35" s="623"/>
      <c r="DQ35" s="623"/>
      <c r="DR35" s="623"/>
      <c r="DS35" s="623"/>
      <c r="DT35" s="623"/>
      <c r="DU35" s="623"/>
      <c r="DV35" s="624"/>
      <c r="DW35" s="596">
        <v>0.3</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10786291</v>
      </c>
      <c r="S36" s="664"/>
      <c r="T36" s="664"/>
      <c r="U36" s="664"/>
      <c r="V36" s="664"/>
      <c r="W36" s="664"/>
      <c r="X36" s="664"/>
      <c r="Y36" s="665"/>
      <c r="Z36" s="666">
        <v>100</v>
      </c>
      <c r="AA36" s="666"/>
      <c r="AB36" s="666"/>
      <c r="AC36" s="666"/>
      <c r="AD36" s="667">
        <v>5674894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214344</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-615</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1330673</v>
      </c>
      <c r="CS36" s="592"/>
      <c r="CT36" s="592"/>
      <c r="CU36" s="592"/>
      <c r="CV36" s="592"/>
      <c r="CW36" s="592"/>
      <c r="CX36" s="592"/>
      <c r="CY36" s="593"/>
      <c r="CZ36" s="625">
        <v>12.6</v>
      </c>
      <c r="DA36" s="626"/>
      <c r="DB36" s="626"/>
      <c r="DC36" s="627"/>
      <c r="DD36" s="600">
        <v>1016561</v>
      </c>
      <c r="DE36" s="592"/>
      <c r="DF36" s="592"/>
      <c r="DG36" s="592"/>
      <c r="DH36" s="592"/>
      <c r="DI36" s="592"/>
      <c r="DJ36" s="592"/>
      <c r="DK36" s="593"/>
      <c r="DL36" s="600">
        <v>979232</v>
      </c>
      <c r="DM36" s="592"/>
      <c r="DN36" s="592"/>
      <c r="DO36" s="592"/>
      <c r="DP36" s="592"/>
      <c r="DQ36" s="592"/>
      <c r="DR36" s="592"/>
      <c r="DS36" s="592"/>
      <c r="DT36" s="592"/>
      <c r="DU36" s="592"/>
      <c r="DV36" s="593"/>
      <c r="DW36" s="596">
        <v>15.9</v>
      </c>
      <c r="DX36" s="621"/>
      <c r="DY36" s="621"/>
      <c r="DZ36" s="621"/>
      <c r="EA36" s="621"/>
      <c r="EB36" s="621"/>
      <c r="EC36" s="622"/>
    </row>
    <row r="37" spans="2:133" ht="11.25" customHeight="1">
      <c r="AQ37" s="670" t="s">
        <v>313</v>
      </c>
      <c r="AR37" s="671"/>
      <c r="AS37" s="671"/>
      <c r="AT37" s="671"/>
      <c r="AU37" s="671"/>
      <c r="AV37" s="671"/>
      <c r="AW37" s="671"/>
      <c r="AX37" s="671"/>
      <c r="AY37" s="672"/>
      <c r="AZ37" s="591">
        <v>70015</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2166</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383726</v>
      </c>
      <c r="CS37" s="623"/>
      <c r="CT37" s="623"/>
      <c r="CU37" s="623"/>
      <c r="CV37" s="623"/>
      <c r="CW37" s="623"/>
      <c r="CX37" s="623"/>
      <c r="CY37" s="624"/>
      <c r="CZ37" s="625">
        <v>3.6</v>
      </c>
      <c r="DA37" s="626"/>
      <c r="DB37" s="626"/>
      <c r="DC37" s="627"/>
      <c r="DD37" s="600">
        <v>331426</v>
      </c>
      <c r="DE37" s="623"/>
      <c r="DF37" s="623"/>
      <c r="DG37" s="623"/>
      <c r="DH37" s="623"/>
      <c r="DI37" s="623"/>
      <c r="DJ37" s="623"/>
      <c r="DK37" s="624"/>
      <c r="DL37" s="600">
        <v>330516</v>
      </c>
      <c r="DM37" s="623"/>
      <c r="DN37" s="623"/>
      <c r="DO37" s="623"/>
      <c r="DP37" s="623"/>
      <c r="DQ37" s="623"/>
      <c r="DR37" s="623"/>
      <c r="DS37" s="623"/>
      <c r="DT37" s="623"/>
      <c r="DU37" s="623"/>
      <c r="DV37" s="624"/>
      <c r="DW37" s="596">
        <v>5.4</v>
      </c>
      <c r="DX37" s="621"/>
      <c r="DY37" s="621"/>
      <c r="DZ37" s="621"/>
      <c r="EA37" s="621"/>
      <c r="EB37" s="621"/>
      <c r="EC37" s="622"/>
    </row>
    <row r="38" spans="2:133" ht="11.25" customHeight="1">
      <c r="AQ38" s="670" t="s">
        <v>316</v>
      </c>
      <c r="AR38" s="671"/>
      <c r="AS38" s="671"/>
      <c r="AT38" s="671"/>
      <c r="AU38" s="671"/>
      <c r="AV38" s="671"/>
      <c r="AW38" s="671"/>
      <c r="AX38" s="671"/>
      <c r="AY38" s="672"/>
      <c r="AZ38" s="591">
        <v>13331</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3716</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944842</v>
      </c>
      <c r="CS38" s="592"/>
      <c r="CT38" s="592"/>
      <c r="CU38" s="592"/>
      <c r="CV38" s="592"/>
      <c r="CW38" s="592"/>
      <c r="CX38" s="592"/>
      <c r="CY38" s="593"/>
      <c r="CZ38" s="625">
        <v>9</v>
      </c>
      <c r="DA38" s="626"/>
      <c r="DB38" s="626"/>
      <c r="DC38" s="627"/>
      <c r="DD38" s="600">
        <v>774617</v>
      </c>
      <c r="DE38" s="592"/>
      <c r="DF38" s="592"/>
      <c r="DG38" s="592"/>
      <c r="DH38" s="592"/>
      <c r="DI38" s="592"/>
      <c r="DJ38" s="592"/>
      <c r="DK38" s="593"/>
      <c r="DL38" s="600">
        <v>535271</v>
      </c>
      <c r="DM38" s="592"/>
      <c r="DN38" s="592"/>
      <c r="DO38" s="592"/>
      <c r="DP38" s="592"/>
      <c r="DQ38" s="592"/>
      <c r="DR38" s="592"/>
      <c r="DS38" s="592"/>
      <c r="DT38" s="592"/>
      <c r="DU38" s="592"/>
      <c r="DV38" s="593"/>
      <c r="DW38" s="596">
        <v>8.6999999999999993</v>
      </c>
      <c r="DX38" s="621"/>
      <c r="DY38" s="621"/>
      <c r="DZ38" s="621"/>
      <c r="EA38" s="621"/>
      <c r="EB38" s="621"/>
      <c r="EC38" s="622"/>
    </row>
    <row r="39" spans="2:133" ht="11.25" customHeight="1">
      <c r="AQ39" s="670" t="s">
        <v>319</v>
      </c>
      <c r="AR39" s="671"/>
      <c r="AS39" s="671"/>
      <c r="AT39" s="671"/>
      <c r="AU39" s="671"/>
      <c r="AV39" s="671"/>
      <c r="AW39" s="671"/>
      <c r="AX39" s="671"/>
      <c r="AY39" s="672"/>
      <c r="AZ39" s="591">
        <v>5496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82</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1381927</v>
      </c>
      <c r="CS39" s="623"/>
      <c r="CT39" s="623"/>
      <c r="CU39" s="623"/>
      <c r="CV39" s="623"/>
      <c r="CW39" s="623"/>
      <c r="CX39" s="623"/>
      <c r="CY39" s="624"/>
      <c r="CZ39" s="625">
        <v>13.1</v>
      </c>
      <c r="DA39" s="626"/>
      <c r="DB39" s="626"/>
      <c r="DC39" s="627"/>
      <c r="DD39" s="600">
        <v>1352616</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262495</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122</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16606</v>
      </c>
      <c r="CS40" s="592"/>
      <c r="CT40" s="592"/>
      <c r="CU40" s="592"/>
      <c r="CV40" s="592"/>
      <c r="CW40" s="592"/>
      <c r="CX40" s="592"/>
      <c r="CY40" s="593"/>
      <c r="CZ40" s="625">
        <v>0.2</v>
      </c>
      <c r="DA40" s="626"/>
      <c r="DB40" s="626"/>
      <c r="DC40" s="627"/>
      <c r="DD40" s="600">
        <v>5106</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319</v>
      </c>
      <c r="AR41" s="612"/>
      <c r="AS41" s="612"/>
      <c r="AT41" s="612"/>
      <c r="AU41" s="612"/>
      <c r="AV41" s="612"/>
      <c r="AW41" s="612"/>
      <c r="AX41" s="612"/>
      <c r="AY41" s="613"/>
      <c r="AZ41" s="663">
        <v>454672</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335</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1991460</v>
      </c>
      <c r="CS42" s="592"/>
      <c r="CT42" s="592"/>
      <c r="CU42" s="592"/>
      <c r="CV42" s="592"/>
      <c r="CW42" s="592"/>
      <c r="CX42" s="592"/>
      <c r="CY42" s="593"/>
      <c r="CZ42" s="625">
        <v>18.899999999999999</v>
      </c>
      <c r="DA42" s="674"/>
      <c r="DB42" s="674"/>
      <c r="DC42" s="675"/>
      <c r="DD42" s="600">
        <v>1733260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t="s">
        <v>323</v>
      </c>
      <c r="CS43" s="623"/>
      <c r="CT43" s="623"/>
      <c r="CU43" s="623"/>
      <c r="CV43" s="623"/>
      <c r="CW43" s="623"/>
      <c r="CX43" s="623"/>
      <c r="CY43" s="624"/>
      <c r="CZ43" s="625" t="s">
        <v>323</v>
      </c>
      <c r="DA43" s="626"/>
      <c r="DB43" s="626"/>
      <c r="DC43" s="627"/>
      <c r="DD43" s="600" t="s">
        <v>323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286</v>
      </c>
      <c r="CE44" s="698"/>
      <c r="CF44" s="588" t="s">
        <v>335</v>
      </c>
      <c r="CG44" s="589"/>
      <c r="CH44" s="589"/>
      <c r="CI44" s="589"/>
      <c r="CJ44" s="589"/>
      <c r="CK44" s="589"/>
      <c r="CL44" s="589"/>
      <c r="CM44" s="589"/>
      <c r="CN44" s="589"/>
      <c r="CO44" s="589"/>
      <c r="CP44" s="589"/>
      <c r="CQ44" s="590"/>
      <c r="CR44" s="591">
        <v>1991460</v>
      </c>
      <c r="CS44" s="592"/>
      <c r="CT44" s="592"/>
      <c r="CU44" s="592"/>
      <c r="CV44" s="592"/>
      <c r="CW44" s="592"/>
      <c r="CX44" s="592"/>
      <c r="CY44" s="593"/>
      <c r="CZ44" s="625">
        <v>18.899999999999999</v>
      </c>
      <c r="DA44" s="674"/>
      <c r="DB44" s="674"/>
      <c r="DC44" s="675"/>
      <c r="DD44" s="600">
        <v>1733260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336157</v>
      </c>
      <c r="CS45" s="623"/>
      <c r="CT45" s="623"/>
      <c r="CU45" s="623"/>
      <c r="CV45" s="623"/>
      <c r="CW45" s="623"/>
      <c r="CX45" s="623"/>
      <c r="CY45" s="624"/>
      <c r="CZ45" s="625">
        <v>3.2</v>
      </c>
      <c r="DA45" s="626"/>
      <c r="DB45" s="626"/>
      <c r="DC45" s="627"/>
      <c r="DD45" s="600">
        <v>220802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1616301</v>
      </c>
      <c r="CS46" s="592"/>
      <c r="CT46" s="592"/>
      <c r="CU46" s="592"/>
      <c r="CV46" s="592"/>
      <c r="CW46" s="592"/>
      <c r="CX46" s="592"/>
      <c r="CY46" s="593"/>
      <c r="CZ46" s="625">
        <v>15.4</v>
      </c>
      <c r="DA46" s="674"/>
      <c r="DB46" s="674"/>
      <c r="DC46" s="675"/>
      <c r="DD46" s="600">
        <v>1489715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t="s">
        <v>323</v>
      </c>
      <c r="CS47" s="623"/>
      <c r="CT47" s="623"/>
      <c r="CU47" s="623"/>
      <c r="CV47" s="623"/>
      <c r="CW47" s="623"/>
      <c r="CX47" s="623"/>
      <c r="CY47" s="624"/>
      <c r="CZ47" s="625" t="s">
        <v>323</v>
      </c>
      <c r="DA47" s="626"/>
      <c r="DB47" s="626"/>
      <c r="DC47" s="627"/>
      <c r="DD47" s="600" t="s">
        <v>323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10528894</v>
      </c>
      <c r="CS49" s="659"/>
      <c r="CT49" s="659"/>
      <c r="CU49" s="659"/>
      <c r="CV49" s="659"/>
      <c r="CW49" s="659"/>
      <c r="CX49" s="659"/>
      <c r="CY49" s="686"/>
      <c r="CZ49" s="687">
        <v>100</v>
      </c>
      <c r="DA49" s="688"/>
      <c r="DB49" s="688"/>
      <c r="DC49" s="689"/>
      <c r="DD49" s="690">
        <v>8579022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10748</v>
      </c>
      <c r="R7" s="721"/>
      <c r="S7" s="721"/>
      <c r="T7" s="721"/>
      <c r="U7" s="721"/>
      <c r="V7" s="721">
        <v>10490</v>
      </c>
      <c r="W7" s="721"/>
      <c r="X7" s="721"/>
      <c r="Y7" s="721"/>
      <c r="Z7" s="721"/>
      <c r="AA7" s="721">
        <v>257</v>
      </c>
      <c r="AB7" s="721"/>
      <c r="AC7" s="721"/>
      <c r="AD7" s="721"/>
      <c r="AE7" s="722"/>
      <c r="AF7" s="723">
        <v>149</v>
      </c>
      <c r="AG7" s="724"/>
      <c r="AH7" s="724"/>
      <c r="AI7" s="724"/>
      <c r="AJ7" s="725"/>
      <c r="AK7" s="760">
        <v>723</v>
      </c>
      <c r="AL7" s="761"/>
      <c r="AM7" s="761"/>
      <c r="AN7" s="761"/>
      <c r="AO7" s="761"/>
      <c r="AP7" s="761">
        <v>11485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-11</v>
      </c>
      <c r="CI7" s="758"/>
      <c r="CJ7" s="758"/>
      <c r="CK7" s="758"/>
      <c r="CL7" s="759"/>
      <c r="CM7" s="757">
        <v>30</v>
      </c>
      <c r="CN7" s="758"/>
      <c r="CO7" s="758"/>
      <c r="CP7" s="758"/>
      <c r="CQ7" s="759"/>
      <c r="CR7" s="757">
        <v>5</v>
      </c>
      <c r="CS7" s="758"/>
      <c r="CT7" s="758"/>
      <c r="CU7" s="758"/>
      <c r="CV7" s="759"/>
      <c r="CW7" s="757">
        <v>8</v>
      </c>
      <c r="CX7" s="758"/>
      <c r="CY7" s="758"/>
      <c r="CZ7" s="758"/>
      <c r="DA7" s="759"/>
      <c r="DB7" s="757" t="s">
        <v>564</v>
      </c>
      <c r="DC7" s="758"/>
      <c r="DD7" s="758"/>
      <c r="DE7" s="758"/>
      <c r="DF7" s="759"/>
      <c r="DG7" s="757" t="s">
        <v>564</v>
      </c>
      <c r="DH7" s="758"/>
      <c r="DI7" s="758"/>
      <c r="DJ7" s="758"/>
      <c r="DK7" s="759"/>
      <c r="DL7" s="757" t="s">
        <v>564</v>
      </c>
      <c r="DM7" s="758"/>
      <c r="DN7" s="758"/>
      <c r="DO7" s="758"/>
      <c r="DP7" s="759"/>
      <c r="DQ7" s="757" t="s">
        <v>564</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35</v>
      </c>
      <c r="R8" s="745"/>
      <c r="S8" s="745"/>
      <c r="T8" s="745"/>
      <c r="U8" s="745"/>
      <c r="V8" s="745">
        <v>35</v>
      </c>
      <c r="W8" s="745"/>
      <c r="X8" s="745"/>
      <c r="Y8" s="745"/>
      <c r="Z8" s="745"/>
      <c r="AA8" s="745">
        <v>0</v>
      </c>
      <c r="AB8" s="745"/>
      <c r="AC8" s="745"/>
      <c r="AD8" s="745"/>
      <c r="AE8" s="746"/>
      <c r="AF8" s="747">
        <v>0</v>
      </c>
      <c r="AG8" s="748"/>
      <c r="AH8" s="748"/>
      <c r="AI8" s="748"/>
      <c r="AJ8" s="749"/>
      <c r="AK8" s="750">
        <v>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543</v>
      </c>
      <c r="BT8" s="755"/>
      <c r="BU8" s="755"/>
      <c r="BV8" s="755"/>
      <c r="BW8" s="755"/>
      <c r="BX8" s="755"/>
      <c r="BY8" s="755"/>
      <c r="BZ8" s="755"/>
      <c r="CA8" s="755"/>
      <c r="CB8" s="755"/>
      <c r="CC8" s="755"/>
      <c r="CD8" s="755"/>
      <c r="CE8" s="755"/>
      <c r="CF8" s="755"/>
      <c r="CG8" s="756"/>
      <c r="CH8" s="767">
        <v>-1</v>
      </c>
      <c r="CI8" s="768"/>
      <c r="CJ8" s="768"/>
      <c r="CK8" s="768"/>
      <c r="CL8" s="769"/>
      <c r="CM8" s="767">
        <v>12</v>
      </c>
      <c r="CN8" s="768"/>
      <c r="CO8" s="768"/>
      <c r="CP8" s="768"/>
      <c r="CQ8" s="769"/>
      <c r="CR8" s="767">
        <v>6</v>
      </c>
      <c r="CS8" s="768"/>
      <c r="CT8" s="768"/>
      <c r="CU8" s="768"/>
      <c r="CV8" s="769"/>
      <c r="CW8" s="767" t="s">
        <v>564</v>
      </c>
      <c r="CX8" s="768"/>
      <c r="CY8" s="768"/>
      <c r="CZ8" s="768"/>
      <c r="DA8" s="769"/>
      <c r="DB8" s="767" t="s">
        <v>564</v>
      </c>
      <c r="DC8" s="768"/>
      <c r="DD8" s="768"/>
      <c r="DE8" s="768"/>
      <c r="DF8" s="769"/>
      <c r="DG8" s="767" t="s">
        <v>564</v>
      </c>
      <c r="DH8" s="768"/>
      <c r="DI8" s="768"/>
      <c r="DJ8" s="768"/>
      <c r="DK8" s="769"/>
      <c r="DL8" s="767" t="s">
        <v>564</v>
      </c>
      <c r="DM8" s="768"/>
      <c r="DN8" s="768"/>
      <c r="DO8" s="768"/>
      <c r="DP8" s="769"/>
      <c r="DQ8" s="767" t="s">
        <v>564</v>
      </c>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2</v>
      </c>
      <c r="R9" s="745"/>
      <c r="S9" s="745"/>
      <c r="T9" s="745"/>
      <c r="U9" s="745"/>
      <c r="V9" s="745">
        <v>2</v>
      </c>
      <c r="W9" s="745"/>
      <c r="X9" s="745"/>
      <c r="Y9" s="745"/>
      <c r="Z9" s="745"/>
      <c r="AA9" s="745">
        <v>0</v>
      </c>
      <c r="AB9" s="745"/>
      <c r="AC9" s="745"/>
      <c r="AD9" s="745"/>
      <c r="AE9" s="746"/>
      <c r="AF9" s="747" t="s">
        <v>110</v>
      </c>
      <c r="AG9" s="748"/>
      <c r="AH9" s="748"/>
      <c r="AI9" s="748"/>
      <c r="AJ9" s="749"/>
      <c r="AK9" s="750">
        <v>2</v>
      </c>
      <c r="AL9" s="751"/>
      <c r="AM9" s="751"/>
      <c r="AN9" s="751"/>
      <c r="AO9" s="751"/>
      <c r="AP9" s="751">
        <v>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10785</v>
      </c>
      <c r="R23" s="780"/>
      <c r="S23" s="780"/>
      <c r="T23" s="780"/>
      <c r="U23" s="780"/>
      <c r="V23" s="780">
        <v>10528</v>
      </c>
      <c r="W23" s="780"/>
      <c r="X23" s="780"/>
      <c r="Y23" s="780"/>
      <c r="Z23" s="780"/>
      <c r="AA23" s="780">
        <v>257</v>
      </c>
      <c r="AB23" s="780"/>
      <c r="AC23" s="780"/>
      <c r="AD23" s="780"/>
      <c r="AE23" s="781"/>
      <c r="AF23" s="782">
        <v>149</v>
      </c>
      <c r="AG23" s="780"/>
      <c r="AH23" s="780"/>
      <c r="AI23" s="780"/>
      <c r="AJ23" s="783"/>
      <c r="AK23" s="784"/>
      <c r="AL23" s="785"/>
      <c r="AM23" s="785"/>
      <c r="AN23" s="785"/>
      <c r="AO23" s="785"/>
      <c r="AP23" s="780">
        <v>11485</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1868</v>
      </c>
      <c r="R28" s="809"/>
      <c r="S28" s="809"/>
      <c r="T28" s="809"/>
      <c r="U28" s="809"/>
      <c r="V28" s="809">
        <v>1838</v>
      </c>
      <c r="W28" s="809"/>
      <c r="X28" s="809"/>
      <c r="Y28" s="809"/>
      <c r="Z28" s="809"/>
      <c r="AA28" s="809">
        <v>30</v>
      </c>
      <c r="AB28" s="809"/>
      <c r="AC28" s="809"/>
      <c r="AD28" s="809"/>
      <c r="AE28" s="810"/>
      <c r="AF28" s="811">
        <v>30</v>
      </c>
      <c r="AG28" s="809"/>
      <c r="AH28" s="809"/>
      <c r="AI28" s="809"/>
      <c r="AJ28" s="812"/>
      <c r="AK28" s="813">
        <v>139</v>
      </c>
      <c r="AL28" s="804"/>
      <c r="AM28" s="804"/>
      <c r="AN28" s="804"/>
      <c r="AO28" s="804"/>
      <c r="AP28" s="804" t="s">
        <v>539</v>
      </c>
      <c r="AQ28" s="804"/>
      <c r="AR28" s="804"/>
      <c r="AS28" s="804"/>
      <c r="AT28" s="804"/>
      <c r="AU28" s="804" t="s">
        <v>539</v>
      </c>
      <c r="AV28" s="804"/>
      <c r="AW28" s="804"/>
      <c r="AX28" s="804"/>
      <c r="AY28" s="804"/>
      <c r="AZ28" s="805" t="s">
        <v>570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635</v>
      </c>
      <c r="R29" s="745"/>
      <c r="S29" s="745"/>
      <c r="T29" s="745"/>
      <c r="U29" s="745"/>
      <c r="V29" s="745">
        <v>630</v>
      </c>
      <c r="W29" s="745"/>
      <c r="X29" s="745"/>
      <c r="Y29" s="745"/>
      <c r="Z29" s="745"/>
      <c r="AA29" s="745">
        <v>6</v>
      </c>
      <c r="AB29" s="745"/>
      <c r="AC29" s="745"/>
      <c r="AD29" s="745"/>
      <c r="AE29" s="746"/>
      <c r="AF29" s="747">
        <v>6</v>
      </c>
      <c r="AG29" s="748"/>
      <c r="AH29" s="748"/>
      <c r="AI29" s="748"/>
      <c r="AJ29" s="749"/>
      <c r="AK29" s="816">
        <v>149</v>
      </c>
      <c r="AL29" s="817"/>
      <c r="AM29" s="817"/>
      <c r="AN29" s="817"/>
      <c r="AO29" s="817"/>
      <c r="AP29" s="817">
        <v>58</v>
      </c>
      <c r="AQ29" s="817"/>
      <c r="AR29" s="817"/>
      <c r="AS29" s="817"/>
      <c r="AT29" s="817"/>
      <c r="AU29" s="817">
        <v>11</v>
      </c>
      <c r="AV29" s="817"/>
      <c r="AW29" s="817"/>
      <c r="AX29" s="817"/>
      <c r="AY29" s="817"/>
      <c r="AZ29" s="818" t="s">
        <v>570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161</v>
      </c>
      <c r="R30" s="745"/>
      <c r="S30" s="745"/>
      <c r="T30" s="745"/>
      <c r="U30" s="745"/>
      <c r="V30" s="745">
        <v>160</v>
      </c>
      <c r="W30" s="745"/>
      <c r="X30" s="745"/>
      <c r="Y30" s="745"/>
      <c r="Z30" s="745"/>
      <c r="AA30" s="745">
        <v>1</v>
      </c>
      <c r="AB30" s="745"/>
      <c r="AC30" s="745"/>
      <c r="AD30" s="745"/>
      <c r="AE30" s="746"/>
      <c r="AF30" s="747">
        <v>1</v>
      </c>
      <c r="AG30" s="748"/>
      <c r="AH30" s="748"/>
      <c r="AI30" s="748"/>
      <c r="AJ30" s="749"/>
      <c r="AK30" s="816">
        <v>64</v>
      </c>
      <c r="AL30" s="817"/>
      <c r="AM30" s="817"/>
      <c r="AN30" s="817"/>
      <c r="AO30" s="817"/>
      <c r="AP30" s="817" t="s">
        <v>539</v>
      </c>
      <c r="AQ30" s="817"/>
      <c r="AR30" s="817"/>
      <c r="AS30" s="817"/>
      <c r="AT30" s="817"/>
      <c r="AU30" s="817" t="s">
        <v>539</v>
      </c>
      <c r="AV30" s="817"/>
      <c r="AW30" s="817"/>
      <c r="AX30" s="817"/>
      <c r="AY30" s="817"/>
      <c r="AZ30" s="818" t="s">
        <v>571</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1179</v>
      </c>
      <c r="R31" s="745"/>
      <c r="S31" s="745"/>
      <c r="T31" s="745"/>
      <c r="U31" s="745"/>
      <c r="V31" s="745">
        <v>1177</v>
      </c>
      <c r="W31" s="745"/>
      <c r="X31" s="745"/>
      <c r="Y31" s="745"/>
      <c r="Z31" s="745"/>
      <c r="AA31" s="745">
        <v>3</v>
      </c>
      <c r="AB31" s="745"/>
      <c r="AC31" s="745"/>
      <c r="AD31" s="745"/>
      <c r="AE31" s="746"/>
      <c r="AF31" s="747">
        <v>3</v>
      </c>
      <c r="AG31" s="748"/>
      <c r="AH31" s="748"/>
      <c r="AI31" s="748"/>
      <c r="AJ31" s="749"/>
      <c r="AK31" s="816">
        <v>196</v>
      </c>
      <c r="AL31" s="817"/>
      <c r="AM31" s="817"/>
      <c r="AN31" s="817"/>
      <c r="AO31" s="817"/>
      <c r="AP31" s="817" t="s">
        <v>539</v>
      </c>
      <c r="AQ31" s="817"/>
      <c r="AR31" s="817"/>
      <c r="AS31" s="817"/>
      <c r="AT31" s="817"/>
      <c r="AU31" s="817" t="s">
        <v>539</v>
      </c>
      <c r="AV31" s="817"/>
      <c r="AW31" s="817"/>
      <c r="AX31" s="817"/>
      <c r="AY31" s="817"/>
      <c r="AZ31" s="818" t="s">
        <v>570</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10</v>
      </c>
      <c r="R32" s="745"/>
      <c r="S32" s="745"/>
      <c r="T32" s="745"/>
      <c r="U32" s="745"/>
      <c r="V32" s="745">
        <v>10</v>
      </c>
      <c r="W32" s="745"/>
      <c r="X32" s="745"/>
      <c r="Y32" s="745"/>
      <c r="Z32" s="745"/>
      <c r="AA32" s="745" t="s">
        <v>538</v>
      </c>
      <c r="AB32" s="745"/>
      <c r="AC32" s="745"/>
      <c r="AD32" s="745"/>
      <c r="AE32" s="746"/>
      <c r="AF32" s="747" t="s">
        <v>110</v>
      </c>
      <c r="AG32" s="748"/>
      <c r="AH32" s="748"/>
      <c r="AI32" s="748"/>
      <c r="AJ32" s="749"/>
      <c r="AK32" s="816">
        <v>0</v>
      </c>
      <c r="AL32" s="817"/>
      <c r="AM32" s="817"/>
      <c r="AN32" s="817"/>
      <c r="AO32" s="817"/>
      <c r="AP32" s="817" t="s">
        <v>539</v>
      </c>
      <c r="AQ32" s="817"/>
      <c r="AR32" s="817"/>
      <c r="AS32" s="817"/>
      <c r="AT32" s="817"/>
      <c r="AU32" s="817" t="s">
        <v>540</v>
      </c>
      <c r="AV32" s="817"/>
      <c r="AW32" s="817"/>
      <c r="AX32" s="817"/>
      <c r="AY32" s="817"/>
      <c r="AZ32" s="818" t="s">
        <v>570</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276</v>
      </c>
      <c r="R33" s="745"/>
      <c r="S33" s="745"/>
      <c r="T33" s="745"/>
      <c r="U33" s="745"/>
      <c r="V33" s="745">
        <v>259</v>
      </c>
      <c r="W33" s="745"/>
      <c r="X33" s="745"/>
      <c r="Y33" s="745"/>
      <c r="Z33" s="745"/>
      <c r="AA33" s="745">
        <v>17</v>
      </c>
      <c r="AB33" s="745"/>
      <c r="AC33" s="745"/>
      <c r="AD33" s="745"/>
      <c r="AE33" s="746"/>
      <c r="AF33" s="747">
        <v>85</v>
      </c>
      <c r="AG33" s="748"/>
      <c r="AH33" s="748"/>
      <c r="AI33" s="748"/>
      <c r="AJ33" s="749"/>
      <c r="AK33" s="816">
        <v>70</v>
      </c>
      <c r="AL33" s="817"/>
      <c r="AM33" s="817"/>
      <c r="AN33" s="817"/>
      <c r="AO33" s="817"/>
      <c r="AP33" s="817">
        <v>123</v>
      </c>
      <c r="AQ33" s="817"/>
      <c r="AR33" s="817"/>
      <c r="AS33" s="817"/>
      <c r="AT33" s="817"/>
      <c r="AU33" s="817">
        <v>73</v>
      </c>
      <c r="AV33" s="817"/>
      <c r="AW33" s="817"/>
      <c r="AX33" s="817"/>
      <c r="AY33" s="817"/>
      <c r="AZ33" s="818" t="s">
        <v>539</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69</v>
      </c>
      <c r="R34" s="745"/>
      <c r="S34" s="745"/>
      <c r="T34" s="745"/>
      <c r="U34" s="745"/>
      <c r="V34" s="745">
        <v>49</v>
      </c>
      <c r="W34" s="745"/>
      <c r="X34" s="745"/>
      <c r="Y34" s="745"/>
      <c r="Z34" s="745"/>
      <c r="AA34" s="745">
        <v>20</v>
      </c>
      <c r="AB34" s="745"/>
      <c r="AC34" s="745"/>
      <c r="AD34" s="745"/>
      <c r="AE34" s="746"/>
      <c r="AF34" s="747">
        <v>20</v>
      </c>
      <c r="AG34" s="748"/>
      <c r="AH34" s="748"/>
      <c r="AI34" s="748"/>
      <c r="AJ34" s="749"/>
      <c r="AK34" s="816" t="s">
        <v>539</v>
      </c>
      <c r="AL34" s="817"/>
      <c r="AM34" s="817"/>
      <c r="AN34" s="817"/>
      <c r="AO34" s="817"/>
      <c r="AP34" s="817">
        <v>131</v>
      </c>
      <c r="AQ34" s="817"/>
      <c r="AR34" s="817"/>
      <c r="AS34" s="817"/>
      <c r="AT34" s="817"/>
      <c r="AU34" s="817" t="s">
        <v>539</v>
      </c>
      <c r="AV34" s="817"/>
      <c r="AW34" s="817"/>
      <c r="AX34" s="817"/>
      <c r="AY34" s="817"/>
      <c r="AZ34" s="818" t="s">
        <v>539</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30</v>
      </c>
      <c r="R35" s="745"/>
      <c r="S35" s="745"/>
      <c r="T35" s="745"/>
      <c r="U35" s="745"/>
      <c r="V35" s="745">
        <v>3</v>
      </c>
      <c r="W35" s="745"/>
      <c r="X35" s="745"/>
      <c r="Y35" s="745"/>
      <c r="Z35" s="745"/>
      <c r="AA35" s="745">
        <v>27</v>
      </c>
      <c r="AB35" s="745"/>
      <c r="AC35" s="745"/>
      <c r="AD35" s="745"/>
      <c r="AE35" s="746"/>
      <c r="AF35" s="747">
        <v>27</v>
      </c>
      <c r="AG35" s="748"/>
      <c r="AH35" s="748"/>
      <c r="AI35" s="748"/>
      <c r="AJ35" s="749"/>
      <c r="AK35" s="816" t="s">
        <v>539</v>
      </c>
      <c r="AL35" s="817"/>
      <c r="AM35" s="817"/>
      <c r="AN35" s="817"/>
      <c r="AO35" s="817"/>
      <c r="AP35" s="817" t="s">
        <v>539</v>
      </c>
      <c r="AQ35" s="817"/>
      <c r="AR35" s="817"/>
      <c r="AS35" s="817"/>
      <c r="AT35" s="817"/>
      <c r="AU35" s="817" t="s">
        <v>539</v>
      </c>
      <c r="AV35" s="817"/>
      <c r="AW35" s="817"/>
      <c r="AX35" s="817"/>
      <c r="AY35" s="817"/>
      <c r="AZ35" s="818" t="s">
        <v>541</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389</v>
      </c>
      <c r="C36" s="742"/>
      <c r="D36" s="742"/>
      <c r="E36" s="742"/>
      <c r="F36" s="742"/>
      <c r="G36" s="742"/>
      <c r="H36" s="742"/>
      <c r="I36" s="742"/>
      <c r="J36" s="742"/>
      <c r="K36" s="742"/>
      <c r="L36" s="742"/>
      <c r="M36" s="742"/>
      <c r="N36" s="742"/>
      <c r="O36" s="742"/>
      <c r="P36" s="743"/>
      <c r="Q36" s="744">
        <v>406</v>
      </c>
      <c r="R36" s="745"/>
      <c r="S36" s="745"/>
      <c r="T36" s="745"/>
      <c r="U36" s="745"/>
      <c r="V36" s="745">
        <v>406</v>
      </c>
      <c r="W36" s="745"/>
      <c r="X36" s="745"/>
      <c r="Y36" s="745"/>
      <c r="Z36" s="745"/>
      <c r="AA36" s="745">
        <v>0</v>
      </c>
      <c r="AB36" s="745"/>
      <c r="AC36" s="745"/>
      <c r="AD36" s="745"/>
      <c r="AE36" s="746"/>
      <c r="AF36" s="747">
        <v>0</v>
      </c>
      <c r="AG36" s="748"/>
      <c r="AH36" s="748"/>
      <c r="AI36" s="748"/>
      <c r="AJ36" s="749"/>
      <c r="AK36" s="816">
        <v>166</v>
      </c>
      <c r="AL36" s="817"/>
      <c r="AM36" s="817"/>
      <c r="AN36" s="817"/>
      <c r="AO36" s="817"/>
      <c r="AP36" s="817">
        <v>2235</v>
      </c>
      <c r="AQ36" s="817"/>
      <c r="AR36" s="817"/>
      <c r="AS36" s="817"/>
      <c r="AT36" s="817"/>
      <c r="AU36" s="817">
        <v>2027</v>
      </c>
      <c r="AV36" s="817"/>
      <c r="AW36" s="817"/>
      <c r="AX36" s="817"/>
      <c r="AY36" s="817"/>
      <c r="AZ36" s="818" t="s">
        <v>541</v>
      </c>
      <c r="BA36" s="818"/>
      <c r="BB36" s="818"/>
      <c r="BC36" s="818"/>
      <c r="BD36" s="818"/>
      <c r="BE36" s="814" t="s">
        <v>387</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390</v>
      </c>
      <c r="C37" s="742"/>
      <c r="D37" s="742"/>
      <c r="E37" s="742"/>
      <c r="F37" s="742"/>
      <c r="G37" s="742"/>
      <c r="H37" s="742"/>
      <c r="I37" s="742"/>
      <c r="J37" s="742"/>
      <c r="K37" s="742"/>
      <c r="L37" s="742"/>
      <c r="M37" s="742"/>
      <c r="N37" s="742"/>
      <c r="O37" s="742"/>
      <c r="P37" s="743"/>
      <c r="Q37" s="744">
        <v>44</v>
      </c>
      <c r="R37" s="745"/>
      <c r="S37" s="745"/>
      <c r="T37" s="745"/>
      <c r="U37" s="745"/>
      <c r="V37" s="745">
        <v>44</v>
      </c>
      <c r="W37" s="745"/>
      <c r="X37" s="745"/>
      <c r="Y37" s="745"/>
      <c r="Z37" s="745"/>
      <c r="AA37" s="745">
        <v>0</v>
      </c>
      <c r="AB37" s="745"/>
      <c r="AC37" s="745"/>
      <c r="AD37" s="745"/>
      <c r="AE37" s="746"/>
      <c r="AF37" s="747">
        <v>0</v>
      </c>
      <c r="AG37" s="748"/>
      <c r="AH37" s="748"/>
      <c r="AI37" s="748"/>
      <c r="AJ37" s="749"/>
      <c r="AK37" s="816">
        <v>39</v>
      </c>
      <c r="AL37" s="817"/>
      <c r="AM37" s="817"/>
      <c r="AN37" s="817"/>
      <c r="AO37" s="817"/>
      <c r="AP37" s="817">
        <v>564</v>
      </c>
      <c r="AQ37" s="817"/>
      <c r="AR37" s="817"/>
      <c r="AS37" s="817"/>
      <c r="AT37" s="817"/>
      <c r="AU37" s="817">
        <v>516</v>
      </c>
      <c r="AV37" s="817"/>
      <c r="AW37" s="817"/>
      <c r="AX37" s="817"/>
      <c r="AY37" s="817"/>
      <c r="AZ37" s="818" t="s">
        <v>540</v>
      </c>
      <c r="BA37" s="818"/>
      <c r="BB37" s="818"/>
      <c r="BC37" s="818"/>
      <c r="BD37" s="818"/>
      <c r="BE37" s="814" t="s">
        <v>387</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391</v>
      </c>
      <c r="C38" s="742"/>
      <c r="D38" s="742"/>
      <c r="E38" s="742"/>
      <c r="F38" s="742"/>
      <c r="G38" s="742"/>
      <c r="H38" s="742"/>
      <c r="I38" s="742"/>
      <c r="J38" s="742"/>
      <c r="K38" s="742"/>
      <c r="L38" s="742"/>
      <c r="M38" s="742"/>
      <c r="N38" s="742"/>
      <c r="O38" s="742"/>
      <c r="P38" s="743"/>
      <c r="Q38" s="744">
        <v>33</v>
      </c>
      <c r="R38" s="745"/>
      <c r="S38" s="745"/>
      <c r="T38" s="745"/>
      <c r="U38" s="745"/>
      <c r="V38" s="745">
        <v>33</v>
      </c>
      <c r="W38" s="745"/>
      <c r="X38" s="745"/>
      <c r="Y38" s="745"/>
      <c r="Z38" s="745"/>
      <c r="AA38" s="745">
        <v>0</v>
      </c>
      <c r="AB38" s="745"/>
      <c r="AC38" s="745"/>
      <c r="AD38" s="745"/>
      <c r="AE38" s="746"/>
      <c r="AF38" s="747" t="s">
        <v>110</v>
      </c>
      <c r="AG38" s="748"/>
      <c r="AH38" s="748"/>
      <c r="AI38" s="748"/>
      <c r="AJ38" s="749"/>
      <c r="AK38" s="816">
        <v>10</v>
      </c>
      <c r="AL38" s="817"/>
      <c r="AM38" s="817"/>
      <c r="AN38" s="817"/>
      <c r="AO38" s="817"/>
      <c r="AP38" s="817">
        <v>67</v>
      </c>
      <c r="AQ38" s="817"/>
      <c r="AR38" s="817"/>
      <c r="AS38" s="817"/>
      <c r="AT38" s="817"/>
      <c r="AU38" s="817">
        <v>51</v>
      </c>
      <c r="AV38" s="817"/>
      <c r="AW38" s="817"/>
      <c r="AX38" s="817"/>
      <c r="AY38" s="817"/>
      <c r="AZ38" s="818" t="s">
        <v>541</v>
      </c>
      <c r="BA38" s="818"/>
      <c r="BB38" s="818"/>
      <c r="BC38" s="818"/>
      <c r="BD38" s="818"/>
      <c r="BE38" s="814" t="s">
        <v>387</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170</v>
      </c>
      <c r="AG63" s="828"/>
      <c r="AH63" s="828"/>
      <c r="AI63" s="828"/>
      <c r="AJ63" s="829"/>
      <c r="AK63" s="830"/>
      <c r="AL63" s="825"/>
      <c r="AM63" s="825"/>
      <c r="AN63" s="825"/>
      <c r="AO63" s="825"/>
      <c r="AP63" s="828">
        <v>3178</v>
      </c>
      <c r="AQ63" s="828"/>
      <c r="AR63" s="828"/>
      <c r="AS63" s="828"/>
      <c r="AT63" s="828"/>
      <c r="AU63" s="828">
        <v>2678</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395</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396</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544</v>
      </c>
      <c r="C68" s="856"/>
      <c r="D68" s="856"/>
      <c r="E68" s="856"/>
      <c r="F68" s="856"/>
      <c r="G68" s="856"/>
      <c r="H68" s="856"/>
      <c r="I68" s="856"/>
      <c r="J68" s="856"/>
      <c r="K68" s="856"/>
      <c r="L68" s="856"/>
      <c r="M68" s="856"/>
      <c r="N68" s="856"/>
      <c r="O68" s="856"/>
      <c r="P68" s="857"/>
      <c r="Q68" s="858">
        <v>10384</v>
      </c>
      <c r="R68" s="852"/>
      <c r="S68" s="852"/>
      <c r="T68" s="852"/>
      <c r="U68" s="852"/>
      <c r="V68" s="852">
        <v>9930</v>
      </c>
      <c r="W68" s="852"/>
      <c r="X68" s="852"/>
      <c r="Y68" s="852"/>
      <c r="Z68" s="852"/>
      <c r="AA68" s="852">
        <v>454</v>
      </c>
      <c r="AB68" s="852"/>
      <c r="AC68" s="852"/>
      <c r="AD68" s="852"/>
      <c r="AE68" s="852"/>
      <c r="AF68" s="852">
        <v>454</v>
      </c>
      <c r="AG68" s="852"/>
      <c r="AH68" s="852"/>
      <c r="AI68" s="852"/>
      <c r="AJ68" s="852"/>
      <c r="AK68" s="852">
        <v>3600</v>
      </c>
      <c r="AL68" s="852"/>
      <c r="AM68" s="852"/>
      <c r="AN68" s="852"/>
      <c r="AO68" s="852"/>
      <c r="AP68" s="852" t="s">
        <v>565</v>
      </c>
      <c r="AQ68" s="852"/>
      <c r="AR68" s="852"/>
      <c r="AS68" s="852"/>
      <c r="AT68" s="852"/>
      <c r="AU68" s="852" t="s">
        <v>570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545</v>
      </c>
      <c r="C69" s="860"/>
      <c r="D69" s="860"/>
      <c r="E69" s="860"/>
      <c r="F69" s="860"/>
      <c r="G69" s="860"/>
      <c r="H69" s="860"/>
      <c r="I69" s="860"/>
      <c r="J69" s="860"/>
      <c r="K69" s="860"/>
      <c r="L69" s="860"/>
      <c r="M69" s="860"/>
      <c r="N69" s="860"/>
      <c r="O69" s="860"/>
      <c r="P69" s="861"/>
      <c r="Q69" s="862">
        <v>534</v>
      </c>
      <c r="R69" s="817"/>
      <c r="S69" s="817"/>
      <c r="T69" s="817"/>
      <c r="U69" s="817"/>
      <c r="V69" s="817">
        <v>532</v>
      </c>
      <c r="W69" s="817"/>
      <c r="X69" s="817"/>
      <c r="Y69" s="817"/>
      <c r="Z69" s="817"/>
      <c r="AA69" s="817">
        <v>2</v>
      </c>
      <c r="AB69" s="817"/>
      <c r="AC69" s="817"/>
      <c r="AD69" s="817"/>
      <c r="AE69" s="817"/>
      <c r="AF69" s="817">
        <v>2</v>
      </c>
      <c r="AG69" s="817"/>
      <c r="AH69" s="817"/>
      <c r="AI69" s="817"/>
      <c r="AJ69" s="817"/>
      <c r="AK69" s="817" t="s">
        <v>565</v>
      </c>
      <c r="AL69" s="817"/>
      <c r="AM69" s="817"/>
      <c r="AN69" s="817"/>
      <c r="AO69" s="817"/>
      <c r="AP69" s="817" t="s">
        <v>565</v>
      </c>
      <c r="AQ69" s="817"/>
      <c r="AR69" s="817"/>
      <c r="AS69" s="817"/>
      <c r="AT69" s="817"/>
      <c r="AU69" s="817" t="s">
        <v>570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546</v>
      </c>
      <c r="C70" s="860"/>
      <c r="D70" s="860"/>
      <c r="E70" s="860"/>
      <c r="F70" s="860"/>
      <c r="G70" s="860"/>
      <c r="H70" s="860"/>
      <c r="I70" s="860"/>
      <c r="J70" s="860"/>
      <c r="K70" s="860"/>
      <c r="L70" s="860"/>
      <c r="M70" s="860"/>
      <c r="N70" s="860"/>
      <c r="O70" s="860"/>
      <c r="P70" s="861"/>
      <c r="Q70" s="862">
        <v>55</v>
      </c>
      <c r="R70" s="817"/>
      <c r="S70" s="817"/>
      <c r="T70" s="817"/>
      <c r="U70" s="817"/>
      <c r="V70" s="817">
        <v>51</v>
      </c>
      <c r="W70" s="817"/>
      <c r="X70" s="817"/>
      <c r="Y70" s="817"/>
      <c r="Z70" s="817"/>
      <c r="AA70" s="817">
        <v>4</v>
      </c>
      <c r="AB70" s="817"/>
      <c r="AC70" s="817"/>
      <c r="AD70" s="817"/>
      <c r="AE70" s="817"/>
      <c r="AF70" s="817">
        <v>4</v>
      </c>
      <c r="AG70" s="817"/>
      <c r="AH70" s="817"/>
      <c r="AI70" s="817"/>
      <c r="AJ70" s="817"/>
      <c r="AK70" s="817" t="s">
        <v>566</v>
      </c>
      <c r="AL70" s="817"/>
      <c r="AM70" s="817"/>
      <c r="AN70" s="817"/>
      <c r="AO70" s="817"/>
      <c r="AP70" s="817" t="s">
        <v>568</v>
      </c>
      <c r="AQ70" s="817"/>
      <c r="AR70" s="817"/>
      <c r="AS70" s="817"/>
      <c r="AT70" s="817"/>
      <c r="AU70" s="817" t="s">
        <v>570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547</v>
      </c>
      <c r="C71" s="860"/>
      <c r="D71" s="860"/>
      <c r="E71" s="860"/>
      <c r="F71" s="860"/>
      <c r="G71" s="860"/>
      <c r="H71" s="860"/>
      <c r="I71" s="860"/>
      <c r="J71" s="860"/>
      <c r="K71" s="860"/>
      <c r="L71" s="860"/>
      <c r="M71" s="860"/>
      <c r="N71" s="860"/>
      <c r="O71" s="860"/>
      <c r="P71" s="861"/>
      <c r="Q71" s="862">
        <v>18</v>
      </c>
      <c r="R71" s="817"/>
      <c r="S71" s="817"/>
      <c r="T71" s="817"/>
      <c r="U71" s="817"/>
      <c r="V71" s="817">
        <v>15</v>
      </c>
      <c r="W71" s="817"/>
      <c r="X71" s="817"/>
      <c r="Y71" s="817"/>
      <c r="Z71" s="817"/>
      <c r="AA71" s="817">
        <v>3</v>
      </c>
      <c r="AB71" s="817"/>
      <c r="AC71" s="817"/>
      <c r="AD71" s="817"/>
      <c r="AE71" s="817"/>
      <c r="AF71" s="817">
        <v>3</v>
      </c>
      <c r="AG71" s="817"/>
      <c r="AH71" s="817"/>
      <c r="AI71" s="817"/>
      <c r="AJ71" s="817"/>
      <c r="AK71" s="817" t="s">
        <v>565</v>
      </c>
      <c r="AL71" s="817"/>
      <c r="AM71" s="817"/>
      <c r="AN71" s="817"/>
      <c r="AO71" s="817"/>
      <c r="AP71" s="817" t="s">
        <v>565</v>
      </c>
      <c r="AQ71" s="817"/>
      <c r="AR71" s="817"/>
      <c r="AS71" s="817"/>
      <c r="AT71" s="817"/>
      <c r="AU71" s="817" t="s">
        <v>570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548</v>
      </c>
      <c r="C72" s="860"/>
      <c r="D72" s="860"/>
      <c r="E72" s="860"/>
      <c r="F72" s="860"/>
      <c r="G72" s="860"/>
      <c r="H72" s="860"/>
      <c r="I72" s="860"/>
      <c r="J72" s="860"/>
      <c r="K72" s="860"/>
      <c r="L72" s="860"/>
      <c r="M72" s="860"/>
      <c r="N72" s="860"/>
      <c r="O72" s="860"/>
      <c r="P72" s="861"/>
      <c r="Q72" s="862">
        <v>3</v>
      </c>
      <c r="R72" s="817"/>
      <c r="S72" s="817"/>
      <c r="T72" s="817"/>
      <c r="U72" s="817"/>
      <c r="V72" s="817">
        <v>0</v>
      </c>
      <c r="W72" s="817"/>
      <c r="X72" s="817"/>
      <c r="Y72" s="817"/>
      <c r="Z72" s="817"/>
      <c r="AA72" s="817">
        <v>3</v>
      </c>
      <c r="AB72" s="817"/>
      <c r="AC72" s="817"/>
      <c r="AD72" s="817"/>
      <c r="AE72" s="817"/>
      <c r="AF72" s="817">
        <v>3</v>
      </c>
      <c r="AG72" s="817"/>
      <c r="AH72" s="817"/>
      <c r="AI72" s="817"/>
      <c r="AJ72" s="817"/>
      <c r="AK72" s="817" t="s">
        <v>565</v>
      </c>
      <c r="AL72" s="817"/>
      <c r="AM72" s="817"/>
      <c r="AN72" s="817"/>
      <c r="AO72" s="817"/>
      <c r="AP72" s="817" t="s">
        <v>565</v>
      </c>
      <c r="AQ72" s="817"/>
      <c r="AR72" s="817"/>
      <c r="AS72" s="817"/>
      <c r="AT72" s="817"/>
      <c r="AU72" s="817" t="s">
        <v>571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549</v>
      </c>
      <c r="C73" s="860"/>
      <c r="D73" s="860"/>
      <c r="E73" s="860"/>
      <c r="F73" s="860"/>
      <c r="G73" s="860"/>
      <c r="H73" s="860"/>
      <c r="I73" s="860"/>
      <c r="J73" s="860"/>
      <c r="K73" s="860"/>
      <c r="L73" s="860"/>
      <c r="M73" s="860"/>
      <c r="N73" s="860"/>
      <c r="O73" s="860"/>
      <c r="P73" s="861"/>
      <c r="Q73" s="862">
        <v>47</v>
      </c>
      <c r="R73" s="817"/>
      <c r="S73" s="817"/>
      <c r="T73" s="817"/>
      <c r="U73" s="817"/>
      <c r="V73" s="817">
        <v>47</v>
      </c>
      <c r="W73" s="817"/>
      <c r="X73" s="817"/>
      <c r="Y73" s="817"/>
      <c r="Z73" s="817"/>
      <c r="AA73" s="817">
        <v>0</v>
      </c>
      <c r="AB73" s="817"/>
      <c r="AC73" s="817"/>
      <c r="AD73" s="817"/>
      <c r="AE73" s="817"/>
      <c r="AF73" s="817">
        <v>0</v>
      </c>
      <c r="AG73" s="817"/>
      <c r="AH73" s="817"/>
      <c r="AI73" s="817"/>
      <c r="AJ73" s="817"/>
      <c r="AK73" s="817" t="s">
        <v>565</v>
      </c>
      <c r="AL73" s="817"/>
      <c r="AM73" s="817"/>
      <c r="AN73" s="817"/>
      <c r="AO73" s="817"/>
      <c r="AP73" s="817" t="s">
        <v>568</v>
      </c>
      <c r="AQ73" s="817"/>
      <c r="AR73" s="817"/>
      <c r="AS73" s="817"/>
      <c r="AT73" s="817"/>
      <c r="AU73" s="817" t="s">
        <v>570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550</v>
      </c>
      <c r="C74" s="860"/>
      <c r="D74" s="860"/>
      <c r="E74" s="860"/>
      <c r="F74" s="860"/>
      <c r="G74" s="860"/>
      <c r="H74" s="860"/>
      <c r="I74" s="860"/>
      <c r="J74" s="860"/>
      <c r="K74" s="860"/>
      <c r="L74" s="860"/>
      <c r="M74" s="860"/>
      <c r="N74" s="860"/>
      <c r="O74" s="860"/>
      <c r="P74" s="861"/>
      <c r="Q74" s="862">
        <v>22</v>
      </c>
      <c r="R74" s="817"/>
      <c r="S74" s="817"/>
      <c r="T74" s="817"/>
      <c r="U74" s="817"/>
      <c r="V74" s="817">
        <v>21</v>
      </c>
      <c r="W74" s="817"/>
      <c r="X74" s="817"/>
      <c r="Y74" s="817"/>
      <c r="Z74" s="817"/>
      <c r="AA74" s="817">
        <v>1</v>
      </c>
      <c r="AB74" s="817"/>
      <c r="AC74" s="817"/>
      <c r="AD74" s="817"/>
      <c r="AE74" s="817"/>
      <c r="AF74" s="817">
        <v>1</v>
      </c>
      <c r="AG74" s="817"/>
      <c r="AH74" s="817"/>
      <c r="AI74" s="817"/>
      <c r="AJ74" s="817"/>
      <c r="AK74" s="817" t="s">
        <v>567</v>
      </c>
      <c r="AL74" s="817"/>
      <c r="AM74" s="817"/>
      <c r="AN74" s="817"/>
      <c r="AO74" s="817"/>
      <c r="AP74" s="817" t="s">
        <v>568</v>
      </c>
      <c r="AQ74" s="817"/>
      <c r="AR74" s="817"/>
      <c r="AS74" s="817"/>
      <c r="AT74" s="817"/>
      <c r="AU74" s="817" t="s">
        <v>571</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551</v>
      </c>
      <c r="C75" s="860"/>
      <c r="D75" s="860"/>
      <c r="E75" s="860"/>
      <c r="F75" s="860"/>
      <c r="G75" s="860"/>
      <c r="H75" s="860"/>
      <c r="I75" s="860"/>
      <c r="J75" s="860"/>
      <c r="K75" s="860"/>
      <c r="L75" s="860"/>
      <c r="M75" s="860"/>
      <c r="N75" s="860"/>
      <c r="O75" s="860"/>
      <c r="P75" s="861"/>
      <c r="Q75" s="865">
        <v>1226</v>
      </c>
      <c r="R75" s="866"/>
      <c r="S75" s="866"/>
      <c r="T75" s="866"/>
      <c r="U75" s="816"/>
      <c r="V75" s="867">
        <v>1212</v>
      </c>
      <c r="W75" s="866"/>
      <c r="X75" s="866"/>
      <c r="Y75" s="866"/>
      <c r="Z75" s="816"/>
      <c r="AA75" s="867">
        <v>14</v>
      </c>
      <c r="AB75" s="866"/>
      <c r="AC75" s="866"/>
      <c r="AD75" s="866"/>
      <c r="AE75" s="816"/>
      <c r="AF75" s="867">
        <v>14</v>
      </c>
      <c r="AG75" s="866"/>
      <c r="AH75" s="866"/>
      <c r="AI75" s="866"/>
      <c r="AJ75" s="816"/>
      <c r="AK75" s="867" t="s">
        <v>568</v>
      </c>
      <c r="AL75" s="866"/>
      <c r="AM75" s="866"/>
      <c r="AN75" s="866"/>
      <c r="AO75" s="816"/>
      <c r="AP75" s="867">
        <v>4</v>
      </c>
      <c r="AQ75" s="866"/>
      <c r="AR75" s="866"/>
      <c r="AS75" s="866"/>
      <c r="AT75" s="816"/>
      <c r="AU75" s="867" t="s">
        <v>570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552</v>
      </c>
      <c r="C76" s="860"/>
      <c r="D76" s="860"/>
      <c r="E76" s="860"/>
      <c r="F76" s="860"/>
      <c r="G76" s="860"/>
      <c r="H76" s="860"/>
      <c r="I76" s="860"/>
      <c r="J76" s="860"/>
      <c r="K76" s="860"/>
      <c r="L76" s="860"/>
      <c r="M76" s="860"/>
      <c r="N76" s="860"/>
      <c r="O76" s="860"/>
      <c r="P76" s="861"/>
      <c r="Q76" s="865">
        <v>91</v>
      </c>
      <c r="R76" s="866"/>
      <c r="S76" s="866"/>
      <c r="T76" s="866"/>
      <c r="U76" s="816"/>
      <c r="V76" s="867">
        <v>83</v>
      </c>
      <c r="W76" s="866"/>
      <c r="X76" s="866"/>
      <c r="Y76" s="866"/>
      <c r="Z76" s="816"/>
      <c r="AA76" s="867">
        <v>8</v>
      </c>
      <c r="AB76" s="866"/>
      <c r="AC76" s="866"/>
      <c r="AD76" s="866"/>
      <c r="AE76" s="816"/>
      <c r="AF76" s="867">
        <v>8</v>
      </c>
      <c r="AG76" s="866"/>
      <c r="AH76" s="866"/>
      <c r="AI76" s="866"/>
      <c r="AJ76" s="816"/>
      <c r="AK76" s="867" t="s">
        <v>567</v>
      </c>
      <c r="AL76" s="866"/>
      <c r="AM76" s="866"/>
      <c r="AN76" s="866"/>
      <c r="AO76" s="816"/>
      <c r="AP76" s="867" t="s">
        <v>568</v>
      </c>
      <c r="AQ76" s="866"/>
      <c r="AR76" s="866"/>
      <c r="AS76" s="866"/>
      <c r="AT76" s="816"/>
      <c r="AU76" s="867" t="s">
        <v>571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553</v>
      </c>
      <c r="C77" s="860"/>
      <c r="D77" s="860"/>
      <c r="E77" s="860"/>
      <c r="F77" s="860"/>
      <c r="G77" s="860"/>
      <c r="H77" s="860"/>
      <c r="I77" s="860"/>
      <c r="J77" s="860"/>
      <c r="K77" s="860"/>
      <c r="L77" s="860"/>
      <c r="M77" s="860"/>
      <c r="N77" s="860"/>
      <c r="O77" s="860"/>
      <c r="P77" s="861"/>
      <c r="Q77" s="865">
        <v>163</v>
      </c>
      <c r="R77" s="866"/>
      <c r="S77" s="866"/>
      <c r="T77" s="866"/>
      <c r="U77" s="816"/>
      <c r="V77" s="867">
        <v>152</v>
      </c>
      <c r="W77" s="866"/>
      <c r="X77" s="866"/>
      <c r="Y77" s="866"/>
      <c r="Z77" s="816"/>
      <c r="AA77" s="867">
        <v>11</v>
      </c>
      <c r="AB77" s="866"/>
      <c r="AC77" s="866"/>
      <c r="AD77" s="866"/>
      <c r="AE77" s="816"/>
      <c r="AF77" s="867">
        <v>11</v>
      </c>
      <c r="AG77" s="866"/>
      <c r="AH77" s="866"/>
      <c r="AI77" s="866"/>
      <c r="AJ77" s="816"/>
      <c r="AK77" s="867" t="s">
        <v>567</v>
      </c>
      <c r="AL77" s="866"/>
      <c r="AM77" s="866"/>
      <c r="AN77" s="866"/>
      <c r="AO77" s="816"/>
      <c r="AP77" s="867" t="s">
        <v>567</v>
      </c>
      <c r="AQ77" s="866"/>
      <c r="AR77" s="866"/>
      <c r="AS77" s="866"/>
      <c r="AT77" s="816"/>
      <c r="AU77" s="867" t="s">
        <v>572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554</v>
      </c>
      <c r="C78" s="860"/>
      <c r="D78" s="860"/>
      <c r="E78" s="860"/>
      <c r="F78" s="860"/>
      <c r="G78" s="860"/>
      <c r="H78" s="860"/>
      <c r="I78" s="860"/>
      <c r="J78" s="860"/>
      <c r="K78" s="860"/>
      <c r="L78" s="860"/>
      <c r="M78" s="860"/>
      <c r="N78" s="860"/>
      <c r="O78" s="860"/>
      <c r="P78" s="861"/>
      <c r="Q78" s="862">
        <v>523</v>
      </c>
      <c r="R78" s="817"/>
      <c r="S78" s="817"/>
      <c r="T78" s="817"/>
      <c r="U78" s="817"/>
      <c r="V78" s="817">
        <v>451</v>
      </c>
      <c r="W78" s="817"/>
      <c r="X78" s="817"/>
      <c r="Y78" s="817"/>
      <c r="Z78" s="817"/>
      <c r="AA78" s="817">
        <v>72</v>
      </c>
      <c r="AB78" s="817"/>
      <c r="AC78" s="817"/>
      <c r="AD78" s="817"/>
      <c r="AE78" s="817"/>
      <c r="AF78" s="817">
        <v>72</v>
      </c>
      <c r="AG78" s="817"/>
      <c r="AH78" s="817"/>
      <c r="AI78" s="817"/>
      <c r="AJ78" s="817"/>
      <c r="AK78" s="817" t="s">
        <v>568</v>
      </c>
      <c r="AL78" s="817"/>
      <c r="AM78" s="817"/>
      <c r="AN78" s="817"/>
      <c r="AO78" s="817"/>
      <c r="AP78" s="817">
        <v>337</v>
      </c>
      <c r="AQ78" s="817"/>
      <c r="AR78" s="817"/>
      <c r="AS78" s="817"/>
      <c r="AT78" s="817"/>
      <c r="AU78" s="817" t="s">
        <v>570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555</v>
      </c>
      <c r="C79" s="860"/>
      <c r="D79" s="860"/>
      <c r="E79" s="860"/>
      <c r="F79" s="860"/>
      <c r="G79" s="860"/>
      <c r="H79" s="860"/>
      <c r="I79" s="860"/>
      <c r="J79" s="860"/>
      <c r="K79" s="860"/>
      <c r="L79" s="860"/>
      <c r="M79" s="860"/>
      <c r="N79" s="860"/>
      <c r="O79" s="860"/>
      <c r="P79" s="861"/>
      <c r="Q79" s="862">
        <v>7</v>
      </c>
      <c r="R79" s="817"/>
      <c r="S79" s="817"/>
      <c r="T79" s="817"/>
      <c r="U79" s="817"/>
      <c r="V79" s="817">
        <v>6</v>
      </c>
      <c r="W79" s="817"/>
      <c r="X79" s="817"/>
      <c r="Y79" s="817"/>
      <c r="Z79" s="817"/>
      <c r="AA79" s="817">
        <v>1</v>
      </c>
      <c r="AB79" s="817"/>
      <c r="AC79" s="817"/>
      <c r="AD79" s="817"/>
      <c r="AE79" s="817"/>
      <c r="AF79" s="817">
        <v>0</v>
      </c>
      <c r="AG79" s="817"/>
      <c r="AH79" s="817"/>
      <c r="AI79" s="817"/>
      <c r="AJ79" s="817"/>
      <c r="AK79" s="817" t="s">
        <v>565</v>
      </c>
      <c r="AL79" s="817"/>
      <c r="AM79" s="817"/>
      <c r="AN79" s="817"/>
      <c r="AO79" s="817"/>
      <c r="AP79" s="817" t="s">
        <v>565</v>
      </c>
      <c r="AQ79" s="817"/>
      <c r="AR79" s="817"/>
      <c r="AS79" s="817"/>
      <c r="AT79" s="817"/>
      <c r="AU79" s="817" t="s">
        <v>571</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556</v>
      </c>
      <c r="C80" s="860"/>
      <c r="D80" s="860"/>
      <c r="E80" s="860"/>
      <c r="F80" s="860"/>
      <c r="G80" s="860"/>
      <c r="H80" s="860"/>
      <c r="I80" s="860"/>
      <c r="J80" s="860"/>
      <c r="K80" s="860"/>
      <c r="L80" s="860"/>
      <c r="M80" s="860"/>
      <c r="N80" s="860"/>
      <c r="O80" s="860"/>
      <c r="P80" s="861"/>
      <c r="Q80" s="862">
        <v>2</v>
      </c>
      <c r="R80" s="817"/>
      <c r="S80" s="817"/>
      <c r="T80" s="817"/>
      <c r="U80" s="817"/>
      <c r="V80" s="817">
        <v>0</v>
      </c>
      <c r="W80" s="817"/>
      <c r="X80" s="817"/>
      <c r="Y80" s="817"/>
      <c r="Z80" s="817"/>
      <c r="AA80" s="817">
        <v>2</v>
      </c>
      <c r="AB80" s="817"/>
      <c r="AC80" s="817"/>
      <c r="AD80" s="817"/>
      <c r="AE80" s="817"/>
      <c r="AF80" s="817">
        <v>0</v>
      </c>
      <c r="AG80" s="817"/>
      <c r="AH80" s="817"/>
      <c r="AI80" s="817"/>
      <c r="AJ80" s="817"/>
      <c r="AK80" s="817" t="s">
        <v>569</v>
      </c>
      <c r="AL80" s="817"/>
      <c r="AM80" s="817"/>
      <c r="AN80" s="817"/>
      <c r="AO80" s="817"/>
      <c r="AP80" s="817" t="s">
        <v>568</v>
      </c>
      <c r="AQ80" s="817"/>
      <c r="AR80" s="817"/>
      <c r="AS80" s="817"/>
      <c r="AT80" s="817"/>
      <c r="AU80" s="817" t="s">
        <v>571</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557</v>
      </c>
      <c r="C81" s="860"/>
      <c r="D81" s="860"/>
      <c r="E81" s="860"/>
      <c r="F81" s="860"/>
      <c r="G81" s="860"/>
      <c r="H81" s="860"/>
      <c r="I81" s="860"/>
      <c r="J81" s="860"/>
      <c r="K81" s="860"/>
      <c r="L81" s="860"/>
      <c r="M81" s="860"/>
      <c r="N81" s="860"/>
      <c r="O81" s="860"/>
      <c r="P81" s="861"/>
      <c r="Q81" s="862">
        <v>14</v>
      </c>
      <c r="R81" s="817"/>
      <c r="S81" s="817"/>
      <c r="T81" s="817"/>
      <c r="U81" s="817"/>
      <c r="V81" s="817">
        <v>5</v>
      </c>
      <c r="W81" s="817"/>
      <c r="X81" s="817"/>
      <c r="Y81" s="817"/>
      <c r="Z81" s="817"/>
      <c r="AA81" s="817">
        <v>9</v>
      </c>
      <c r="AB81" s="817"/>
      <c r="AC81" s="817"/>
      <c r="AD81" s="817"/>
      <c r="AE81" s="817"/>
      <c r="AF81" s="817">
        <v>0</v>
      </c>
      <c r="AG81" s="817"/>
      <c r="AH81" s="817"/>
      <c r="AI81" s="817"/>
      <c r="AJ81" s="817"/>
      <c r="AK81" s="817" t="s">
        <v>565</v>
      </c>
      <c r="AL81" s="817"/>
      <c r="AM81" s="817"/>
      <c r="AN81" s="817"/>
      <c r="AO81" s="817"/>
      <c r="AP81" s="817" t="s">
        <v>568</v>
      </c>
      <c r="AQ81" s="817"/>
      <c r="AR81" s="817"/>
      <c r="AS81" s="817"/>
      <c r="AT81" s="817"/>
      <c r="AU81" s="817" t="s">
        <v>571</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558</v>
      </c>
      <c r="C82" s="860"/>
      <c r="D82" s="860"/>
      <c r="E82" s="860"/>
      <c r="F82" s="860"/>
      <c r="G82" s="860"/>
      <c r="H82" s="860"/>
      <c r="I82" s="860"/>
      <c r="J82" s="860"/>
      <c r="K82" s="860"/>
      <c r="L82" s="860"/>
      <c r="M82" s="860"/>
      <c r="N82" s="860"/>
      <c r="O82" s="860"/>
      <c r="P82" s="861"/>
      <c r="Q82" s="862">
        <v>107</v>
      </c>
      <c r="R82" s="817"/>
      <c r="S82" s="817"/>
      <c r="T82" s="817"/>
      <c r="U82" s="817"/>
      <c r="V82" s="817">
        <v>101</v>
      </c>
      <c r="W82" s="817"/>
      <c r="X82" s="817"/>
      <c r="Y82" s="817"/>
      <c r="Z82" s="817"/>
      <c r="AA82" s="817">
        <v>6</v>
      </c>
      <c r="AB82" s="817"/>
      <c r="AC82" s="817"/>
      <c r="AD82" s="817"/>
      <c r="AE82" s="817"/>
      <c r="AF82" s="817">
        <v>0</v>
      </c>
      <c r="AG82" s="817"/>
      <c r="AH82" s="817"/>
      <c r="AI82" s="817"/>
      <c r="AJ82" s="817"/>
      <c r="AK82" s="817" t="s">
        <v>565</v>
      </c>
      <c r="AL82" s="817"/>
      <c r="AM82" s="817"/>
      <c r="AN82" s="817"/>
      <c r="AO82" s="817"/>
      <c r="AP82" s="817">
        <v>5</v>
      </c>
      <c r="AQ82" s="817"/>
      <c r="AR82" s="817"/>
      <c r="AS82" s="817"/>
      <c r="AT82" s="817"/>
      <c r="AU82" s="817" t="s">
        <v>570</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559</v>
      </c>
      <c r="C83" s="860"/>
      <c r="D83" s="860"/>
      <c r="E83" s="860"/>
      <c r="F83" s="860"/>
      <c r="G83" s="860"/>
      <c r="H83" s="860"/>
      <c r="I83" s="860"/>
      <c r="J83" s="860"/>
      <c r="K83" s="860"/>
      <c r="L83" s="860"/>
      <c r="M83" s="860"/>
      <c r="N83" s="860"/>
      <c r="O83" s="860"/>
      <c r="P83" s="861"/>
      <c r="Q83" s="862">
        <v>76</v>
      </c>
      <c r="R83" s="817"/>
      <c r="S83" s="817"/>
      <c r="T83" s="817"/>
      <c r="U83" s="817"/>
      <c r="V83" s="817">
        <v>76</v>
      </c>
      <c r="W83" s="817"/>
      <c r="X83" s="817"/>
      <c r="Y83" s="817"/>
      <c r="Z83" s="817"/>
      <c r="AA83" s="817">
        <v>0</v>
      </c>
      <c r="AB83" s="817"/>
      <c r="AC83" s="817"/>
      <c r="AD83" s="817"/>
      <c r="AE83" s="817"/>
      <c r="AF83" s="817">
        <v>0</v>
      </c>
      <c r="AG83" s="817"/>
      <c r="AH83" s="817"/>
      <c r="AI83" s="817"/>
      <c r="AJ83" s="817"/>
      <c r="AK83" s="817" t="s">
        <v>565</v>
      </c>
      <c r="AL83" s="817"/>
      <c r="AM83" s="817"/>
      <c r="AN83" s="817"/>
      <c r="AO83" s="817"/>
      <c r="AP83" s="817" t="s">
        <v>565</v>
      </c>
      <c r="AQ83" s="817"/>
      <c r="AR83" s="817"/>
      <c r="AS83" s="817"/>
      <c r="AT83" s="817"/>
      <c r="AU83" s="817" t="s">
        <v>570</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560</v>
      </c>
      <c r="C84" s="860"/>
      <c r="D84" s="860"/>
      <c r="E84" s="860"/>
      <c r="F84" s="860"/>
      <c r="G84" s="860"/>
      <c r="H84" s="860"/>
      <c r="I84" s="860"/>
      <c r="J84" s="860"/>
      <c r="K84" s="860"/>
      <c r="L84" s="860"/>
      <c r="M84" s="860"/>
      <c r="N84" s="860"/>
      <c r="O84" s="860"/>
      <c r="P84" s="861"/>
      <c r="Q84" s="862">
        <v>198</v>
      </c>
      <c r="R84" s="817"/>
      <c r="S84" s="817"/>
      <c r="T84" s="817"/>
      <c r="U84" s="817"/>
      <c r="V84" s="817">
        <v>90</v>
      </c>
      <c r="W84" s="817"/>
      <c r="X84" s="817"/>
      <c r="Y84" s="817"/>
      <c r="Z84" s="817"/>
      <c r="AA84" s="817">
        <v>109</v>
      </c>
      <c r="AB84" s="817"/>
      <c r="AC84" s="817"/>
      <c r="AD84" s="817"/>
      <c r="AE84" s="817"/>
      <c r="AF84" s="817">
        <v>109</v>
      </c>
      <c r="AG84" s="817"/>
      <c r="AH84" s="817"/>
      <c r="AI84" s="817"/>
      <c r="AJ84" s="817"/>
      <c r="AK84" s="817" t="s">
        <v>565</v>
      </c>
      <c r="AL84" s="817"/>
      <c r="AM84" s="817"/>
      <c r="AN84" s="817"/>
      <c r="AO84" s="817"/>
      <c r="AP84" s="817" t="s">
        <v>565</v>
      </c>
      <c r="AQ84" s="817"/>
      <c r="AR84" s="817"/>
      <c r="AS84" s="817"/>
      <c r="AT84" s="817"/>
      <c r="AU84" s="817" t="s">
        <v>570</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t="s">
        <v>561</v>
      </c>
      <c r="C85" s="860"/>
      <c r="D85" s="860"/>
      <c r="E85" s="860"/>
      <c r="F85" s="860"/>
      <c r="G85" s="860"/>
      <c r="H85" s="860"/>
      <c r="I85" s="860"/>
      <c r="J85" s="860"/>
      <c r="K85" s="860"/>
      <c r="L85" s="860"/>
      <c r="M85" s="860"/>
      <c r="N85" s="860"/>
      <c r="O85" s="860"/>
      <c r="P85" s="861"/>
      <c r="Q85" s="862">
        <v>191</v>
      </c>
      <c r="R85" s="817"/>
      <c r="S85" s="817"/>
      <c r="T85" s="817"/>
      <c r="U85" s="817"/>
      <c r="V85" s="817">
        <v>182</v>
      </c>
      <c r="W85" s="817"/>
      <c r="X85" s="817"/>
      <c r="Y85" s="817"/>
      <c r="Z85" s="817"/>
      <c r="AA85" s="817">
        <v>9</v>
      </c>
      <c r="AB85" s="817"/>
      <c r="AC85" s="817"/>
      <c r="AD85" s="817"/>
      <c r="AE85" s="817"/>
      <c r="AF85" s="817">
        <v>9</v>
      </c>
      <c r="AG85" s="817"/>
      <c r="AH85" s="817"/>
      <c r="AI85" s="817"/>
      <c r="AJ85" s="817"/>
      <c r="AK85" s="817" t="s">
        <v>565</v>
      </c>
      <c r="AL85" s="817"/>
      <c r="AM85" s="817"/>
      <c r="AN85" s="817"/>
      <c r="AO85" s="817"/>
      <c r="AP85" s="817" t="s">
        <v>565</v>
      </c>
      <c r="AQ85" s="817"/>
      <c r="AR85" s="817"/>
      <c r="AS85" s="817"/>
      <c r="AT85" s="817"/>
      <c r="AU85" s="817" t="s">
        <v>570</v>
      </c>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t="s">
        <v>562</v>
      </c>
      <c r="C86" s="860"/>
      <c r="D86" s="860"/>
      <c r="E86" s="860"/>
      <c r="F86" s="860"/>
      <c r="G86" s="860"/>
      <c r="H86" s="860"/>
      <c r="I86" s="860"/>
      <c r="J86" s="860"/>
      <c r="K86" s="860"/>
      <c r="L86" s="860"/>
      <c r="M86" s="860"/>
      <c r="N86" s="860"/>
      <c r="O86" s="860"/>
      <c r="P86" s="861"/>
      <c r="Q86" s="862">
        <v>193752</v>
      </c>
      <c r="R86" s="817"/>
      <c r="S86" s="817"/>
      <c r="T86" s="817"/>
      <c r="U86" s="817"/>
      <c r="V86" s="817">
        <v>186919</v>
      </c>
      <c r="W86" s="817"/>
      <c r="X86" s="817"/>
      <c r="Y86" s="817"/>
      <c r="Z86" s="817"/>
      <c r="AA86" s="817">
        <v>6833</v>
      </c>
      <c r="AB86" s="817"/>
      <c r="AC86" s="817"/>
      <c r="AD86" s="817"/>
      <c r="AE86" s="817"/>
      <c r="AF86" s="817">
        <v>6833</v>
      </c>
      <c r="AG86" s="817"/>
      <c r="AH86" s="817"/>
      <c r="AI86" s="817"/>
      <c r="AJ86" s="817"/>
      <c r="AK86" s="817">
        <v>1270</v>
      </c>
      <c r="AL86" s="817"/>
      <c r="AM86" s="817"/>
      <c r="AN86" s="817"/>
      <c r="AO86" s="817"/>
      <c r="AP86" s="817" t="s">
        <v>565</v>
      </c>
      <c r="AQ86" s="817"/>
      <c r="AR86" s="817"/>
      <c r="AS86" s="817"/>
      <c r="AT86" s="817"/>
      <c r="AU86" s="817" t="s">
        <v>570</v>
      </c>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t="s">
        <v>563</v>
      </c>
      <c r="C87" s="869"/>
      <c r="D87" s="869"/>
      <c r="E87" s="869"/>
      <c r="F87" s="869"/>
      <c r="G87" s="869"/>
      <c r="H87" s="869"/>
      <c r="I87" s="869"/>
      <c r="J87" s="869"/>
      <c r="K87" s="869"/>
      <c r="L87" s="869"/>
      <c r="M87" s="869"/>
      <c r="N87" s="869"/>
      <c r="O87" s="869"/>
      <c r="P87" s="870"/>
      <c r="Q87" s="871">
        <v>773</v>
      </c>
      <c r="R87" s="872"/>
      <c r="S87" s="872"/>
      <c r="T87" s="872"/>
      <c r="U87" s="872"/>
      <c r="V87" s="872">
        <v>661</v>
      </c>
      <c r="W87" s="872"/>
      <c r="X87" s="872"/>
      <c r="Y87" s="872"/>
      <c r="Z87" s="872"/>
      <c r="AA87" s="872">
        <v>112</v>
      </c>
      <c r="AB87" s="872"/>
      <c r="AC87" s="872"/>
      <c r="AD87" s="872"/>
      <c r="AE87" s="872"/>
      <c r="AF87" s="872">
        <v>1043</v>
      </c>
      <c r="AG87" s="872"/>
      <c r="AH87" s="872"/>
      <c r="AI87" s="872"/>
      <c r="AJ87" s="872"/>
      <c r="AK87" s="872">
        <v>34</v>
      </c>
      <c r="AL87" s="872"/>
      <c r="AM87" s="872"/>
      <c r="AN87" s="872"/>
      <c r="AO87" s="872"/>
      <c r="AP87" s="872">
        <v>84</v>
      </c>
      <c r="AQ87" s="872"/>
      <c r="AR87" s="872"/>
      <c r="AS87" s="872"/>
      <c r="AT87" s="872"/>
      <c r="AU87" s="872" t="s">
        <v>570</v>
      </c>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8566</v>
      </c>
      <c r="AG88" s="828"/>
      <c r="AH88" s="828"/>
      <c r="AI88" s="828"/>
      <c r="AJ88" s="828"/>
      <c r="AK88" s="825"/>
      <c r="AL88" s="825"/>
      <c r="AM88" s="825"/>
      <c r="AN88" s="825"/>
      <c r="AO88" s="825"/>
      <c r="AP88" s="828">
        <v>430</v>
      </c>
      <c r="AQ88" s="828"/>
      <c r="AR88" s="828"/>
      <c r="AS88" s="828"/>
      <c r="AT88" s="828"/>
      <c r="AU88" s="828" t="s">
        <v>570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398</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11</v>
      </c>
      <c r="CS102" s="836"/>
      <c r="CT102" s="836"/>
      <c r="CU102" s="836"/>
      <c r="CV102" s="879"/>
      <c r="CW102" s="878">
        <v>8</v>
      </c>
      <c r="CX102" s="836"/>
      <c r="CY102" s="836"/>
      <c r="CZ102" s="836"/>
      <c r="DA102" s="879"/>
      <c r="DB102" s="878" t="s">
        <v>573</v>
      </c>
      <c r="DC102" s="836"/>
      <c r="DD102" s="836"/>
      <c r="DE102" s="836"/>
      <c r="DF102" s="879"/>
      <c r="DG102" s="878" t="s">
        <v>573</v>
      </c>
      <c r="DH102" s="836"/>
      <c r="DI102" s="836"/>
      <c r="DJ102" s="836"/>
      <c r="DK102" s="879"/>
      <c r="DL102" s="878" t="s">
        <v>573</v>
      </c>
      <c r="DM102" s="836"/>
      <c r="DN102" s="836"/>
      <c r="DO102" s="836"/>
      <c r="DP102" s="879"/>
      <c r="DQ102" s="878" t="s">
        <v>573</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399</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400</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403</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404</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405</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406</v>
      </c>
      <c r="AB109" s="881"/>
      <c r="AC109" s="881"/>
      <c r="AD109" s="881"/>
      <c r="AE109" s="882"/>
      <c r="AF109" s="880" t="s">
        <v>285</v>
      </c>
      <c r="AG109" s="881"/>
      <c r="AH109" s="881"/>
      <c r="AI109" s="881"/>
      <c r="AJ109" s="882"/>
      <c r="AK109" s="880" t="s">
        <v>284</v>
      </c>
      <c r="AL109" s="881"/>
      <c r="AM109" s="881"/>
      <c r="AN109" s="881"/>
      <c r="AO109" s="882"/>
      <c r="AP109" s="880" t="s">
        <v>407</v>
      </c>
      <c r="AQ109" s="881"/>
      <c r="AR109" s="881"/>
      <c r="AS109" s="881"/>
      <c r="AT109" s="883"/>
      <c r="AU109" s="902" t="s">
        <v>405</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406</v>
      </c>
      <c r="BR109" s="881"/>
      <c r="BS109" s="881"/>
      <c r="BT109" s="881"/>
      <c r="BU109" s="882"/>
      <c r="BV109" s="880" t="s">
        <v>285</v>
      </c>
      <c r="BW109" s="881"/>
      <c r="BX109" s="881"/>
      <c r="BY109" s="881"/>
      <c r="BZ109" s="882"/>
      <c r="CA109" s="880" t="s">
        <v>284</v>
      </c>
      <c r="CB109" s="881"/>
      <c r="CC109" s="881"/>
      <c r="CD109" s="881"/>
      <c r="CE109" s="882"/>
      <c r="CF109" s="903" t="s">
        <v>407</v>
      </c>
      <c r="CG109" s="903"/>
      <c r="CH109" s="903"/>
      <c r="CI109" s="903"/>
      <c r="CJ109" s="903"/>
      <c r="CK109" s="880" t="s">
        <v>408</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406</v>
      </c>
      <c r="DH109" s="881"/>
      <c r="DI109" s="881"/>
      <c r="DJ109" s="881"/>
      <c r="DK109" s="882"/>
      <c r="DL109" s="880" t="s">
        <v>285</v>
      </c>
      <c r="DM109" s="881"/>
      <c r="DN109" s="881"/>
      <c r="DO109" s="881"/>
      <c r="DP109" s="882"/>
      <c r="DQ109" s="880" t="s">
        <v>284</v>
      </c>
      <c r="DR109" s="881"/>
      <c r="DS109" s="881"/>
      <c r="DT109" s="881"/>
      <c r="DU109" s="882"/>
      <c r="DV109" s="880" t="s">
        <v>407</v>
      </c>
      <c r="DW109" s="881"/>
      <c r="DX109" s="881"/>
      <c r="DY109" s="881"/>
      <c r="DZ109" s="883"/>
    </row>
    <row r="110" spans="1:131" s="197" customFormat="1" ht="26.25" customHeight="1">
      <c r="A110" s="884" t="s">
        <v>409</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1425449</v>
      </c>
      <c r="AB110" s="888"/>
      <c r="AC110" s="888"/>
      <c r="AD110" s="888"/>
      <c r="AE110" s="889"/>
      <c r="AF110" s="890">
        <v>1413127</v>
      </c>
      <c r="AG110" s="888"/>
      <c r="AH110" s="888"/>
      <c r="AI110" s="888"/>
      <c r="AJ110" s="889"/>
      <c r="AK110" s="890">
        <v>1306351</v>
      </c>
      <c r="AL110" s="888"/>
      <c r="AM110" s="888"/>
      <c r="AN110" s="888"/>
      <c r="AO110" s="889"/>
      <c r="AP110" s="891">
        <v>26.5</v>
      </c>
      <c r="AQ110" s="892"/>
      <c r="AR110" s="892"/>
      <c r="AS110" s="892"/>
      <c r="AT110" s="893"/>
      <c r="AU110" s="894" t="s">
        <v>60</v>
      </c>
      <c r="AV110" s="895"/>
      <c r="AW110" s="895"/>
      <c r="AX110" s="895"/>
      <c r="AY110" s="896"/>
      <c r="AZ110" s="938" t="s">
        <v>410</v>
      </c>
      <c r="BA110" s="885"/>
      <c r="BB110" s="885"/>
      <c r="BC110" s="885"/>
      <c r="BD110" s="885"/>
      <c r="BE110" s="885"/>
      <c r="BF110" s="885"/>
      <c r="BG110" s="885"/>
      <c r="BH110" s="885"/>
      <c r="BI110" s="885"/>
      <c r="BJ110" s="885"/>
      <c r="BK110" s="885"/>
      <c r="BL110" s="885"/>
      <c r="BM110" s="885"/>
      <c r="BN110" s="885"/>
      <c r="BO110" s="885"/>
      <c r="BP110" s="886"/>
      <c r="BQ110" s="924">
        <v>12181582</v>
      </c>
      <c r="BR110" s="925"/>
      <c r="BS110" s="925"/>
      <c r="BT110" s="925"/>
      <c r="BU110" s="925"/>
      <c r="BV110" s="925">
        <v>11972329</v>
      </c>
      <c r="BW110" s="925"/>
      <c r="BX110" s="925"/>
      <c r="BY110" s="925"/>
      <c r="BZ110" s="925"/>
      <c r="CA110" s="925">
        <v>11484619</v>
      </c>
      <c r="CB110" s="925"/>
      <c r="CC110" s="925"/>
      <c r="CD110" s="925"/>
      <c r="CE110" s="925"/>
      <c r="CF110" s="939">
        <v>233.4</v>
      </c>
      <c r="CG110" s="940"/>
      <c r="CH110" s="940"/>
      <c r="CI110" s="940"/>
      <c r="CJ110" s="940"/>
      <c r="CK110" s="941" t="s">
        <v>411</v>
      </c>
      <c r="CL110" s="942"/>
      <c r="CM110" s="921" t="s">
        <v>412</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413</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414</v>
      </c>
      <c r="BA111" s="948"/>
      <c r="BB111" s="948"/>
      <c r="BC111" s="948"/>
      <c r="BD111" s="948"/>
      <c r="BE111" s="948"/>
      <c r="BF111" s="948"/>
      <c r="BG111" s="948"/>
      <c r="BH111" s="948"/>
      <c r="BI111" s="948"/>
      <c r="BJ111" s="948"/>
      <c r="BK111" s="948"/>
      <c r="BL111" s="948"/>
      <c r="BM111" s="948"/>
      <c r="BN111" s="948"/>
      <c r="BO111" s="948"/>
      <c r="BP111" s="949"/>
      <c r="BQ111" s="917">
        <v>335546</v>
      </c>
      <c r="BR111" s="918"/>
      <c r="BS111" s="918"/>
      <c r="BT111" s="918"/>
      <c r="BU111" s="918"/>
      <c r="BV111" s="918">
        <v>237419</v>
      </c>
      <c r="BW111" s="918"/>
      <c r="BX111" s="918"/>
      <c r="BY111" s="918"/>
      <c r="BZ111" s="918"/>
      <c r="CA111" s="918">
        <v>151476</v>
      </c>
      <c r="CB111" s="918"/>
      <c r="CC111" s="918"/>
      <c r="CD111" s="918"/>
      <c r="CE111" s="918"/>
      <c r="CF111" s="912">
        <v>3.1</v>
      </c>
      <c r="CG111" s="913"/>
      <c r="CH111" s="913"/>
      <c r="CI111" s="913"/>
      <c r="CJ111" s="913"/>
      <c r="CK111" s="943"/>
      <c r="CL111" s="944"/>
      <c r="CM111" s="914" t="s">
        <v>415</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416</v>
      </c>
      <c r="B112" s="951"/>
      <c r="C112" s="948" t="s">
        <v>417</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418</v>
      </c>
      <c r="BA112" s="948"/>
      <c r="BB112" s="948"/>
      <c r="BC112" s="948"/>
      <c r="BD112" s="948"/>
      <c r="BE112" s="948"/>
      <c r="BF112" s="948"/>
      <c r="BG112" s="948"/>
      <c r="BH112" s="948"/>
      <c r="BI112" s="948"/>
      <c r="BJ112" s="948"/>
      <c r="BK112" s="948"/>
      <c r="BL112" s="948"/>
      <c r="BM112" s="948"/>
      <c r="BN112" s="948"/>
      <c r="BO112" s="948"/>
      <c r="BP112" s="949"/>
      <c r="BQ112" s="917">
        <v>2753575</v>
      </c>
      <c r="BR112" s="918"/>
      <c r="BS112" s="918"/>
      <c r="BT112" s="918"/>
      <c r="BU112" s="918"/>
      <c r="BV112" s="918">
        <v>2659556</v>
      </c>
      <c r="BW112" s="918"/>
      <c r="BX112" s="918"/>
      <c r="BY112" s="918"/>
      <c r="BZ112" s="918"/>
      <c r="CA112" s="918">
        <v>2678830</v>
      </c>
      <c r="CB112" s="918"/>
      <c r="CC112" s="918"/>
      <c r="CD112" s="918"/>
      <c r="CE112" s="918"/>
      <c r="CF112" s="912">
        <v>54.4</v>
      </c>
      <c r="CG112" s="913"/>
      <c r="CH112" s="913"/>
      <c r="CI112" s="913"/>
      <c r="CJ112" s="913"/>
      <c r="CK112" s="943"/>
      <c r="CL112" s="944"/>
      <c r="CM112" s="914" t="s">
        <v>419</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420</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129542</v>
      </c>
      <c r="AB113" s="932"/>
      <c r="AC113" s="932"/>
      <c r="AD113" s="932"/>
      <c r="AE113" s="933"/>
      <c r="AF113" s="934">
        <v>148643</v>
      </c>
      <c r="AG113" s="932"/>
      <c r="AH113" s="932"/>
      <c r="AI113" s="932"/>
      <c r="AJ113" s="933"/>
      <c r="AK113" s="934">
        <v>166111</v>
      </c>
      <c r="AL113" s="932"/>
      <c r="AM113" s="932"/>
      <c r="AN113" s="932"/>
      <c r="AO113" s="933"/>
      <c r="AP113" s="935">
        <v>3.4</v>
      </c>
      <c r="AQ113" s="936"/>
      <c r="AR113" s="936"/>
      <c r="AS113" s="936"/>
      <c r="AT113" s="937"/>
      <c r="AU113" s="897"/>
      <c r="AV113" s="898"/>
      <c r="AW113" s="898"/>
      <c r="AX113" s="898"/>
      <c r="AY113" s="899"/>
      <c r="AZ113" s="947" t="s">
        <v>421</v>
      </c>
      <c r="BA113" s="948"/>
      <c r="BB113" s="948"/>
      <c r="BC113" s="948"/>
      <c r="BD113" s="948"/>
      <c r="BE113" s="948"/>
      <c r="BF113" s="948"/>
      <c r="BG113" s="948"/>
      <c r="BH113" s="948"/>
      <c r="BI113" s="948"/>
      <c r="BJ113" s="948"/>
      <c r="BK113" s="948"/>
      <c r="BL113" s="948"/>
      <c r="BM113" s="948"/>
      <c r="BN113" s="948"/>
      <c r="BO113" s="948"/>
      <c r="BP113" s="949"/>
      <c r="BQ113" s="917">
        <v>116772</v>
      </c>
      <c r="BR113" s="918"/>
      <c r="BS113" s="918"/>
      <c r="BT113" s="918"/>
      <c r="BU113" s="918"/>
      <c r="BV113" s="918">
        <v>81641</v>
      </c>
      <c r="BW113" s="918"/>
      <c r="BX113" s="918"/>
      <c r="BY113" s="918"/>
      <c r="BZ113" s="918"/>
      <c r="CA113" s="918">
        <v>67662</v>
      </c>
      <c r="CB113" s="918"/>
      <c r="CC113" s="918"/>
      <c r="CD113" s="918"/>
      <c r="CE113" s="918"/>
      <c r="CF113" s="912">
        <v>1.4</v>
      </c>
      <c r="CG113" s="913"/>
      <c r="CH113" s="913"/>
      <c r="CI113" s="913"/>
      <c r="CJ113" s="913"/>
      <c r="CK113" s="943"/>
      <c r="CL113" s="944"/>
      <c r="CM113" s="914" t="s">
        <v>422</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423</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41607</v>
      </c>
      <c r="AB114" s="957"/>
      <c r="AC114" s="957"/>
      <c r="AD114" s="957"/>
      <c r="AE114" s="958"/>
      <c r="AF114" s="959">
        <v>16061</v>
      </c>
      <c r="AG114" s="957"/>
      <c r="AH114" s="957"/>
      <c r="AI114" s="957"/>
      <c r="AJ114" s="958"/>
      <c r="AK114" s="959">
        <v>8026</v>
      </c>
      <c r="AL114" s="957"/>
      <c r="AM114" s="957"/>
      <c r="AN114" s="957"/>
      <c r="AO114" s="958"/>
      <c r="AP114" s="960">
        <v>0.2</v>
      </c>
      <c r="AQ114" s="961"/>
      <c r="AR114" s="961"/>
      <c r="AS114" s="961"/>
      <c r="AT114" s="962"/>
      <c r="AU114" s="897"/>
      <c r="AV114" s="898"/>
      <c r="AW114" s="898"/>
      <c r="AX114" s="898"/>
      <c r="AY114" s="899"/>
      <c r="AZ114" s="947" t="s">
        <v>424</v>
      </c>
      <c r="BA114" s="948"/>
      <c r="BB114" s="948"/>
      <c r="BC114" s="948"/>
      <c r="BD114" s="948"/>
      <c r="BE114" s="948"/>
      <c r="BF114" s="948"/>
      <c r="BG114" s="948"/>
      <c r="BH114" s="948"/>
      <c r="BI114" s="948"/>
      <c r="BJ114" s="948"/>
      <c r="BK114" s="948"/>
      <c r="BL114" s="948"/>
      <c r="BM114" s="948"/>
      <c r="BN114" s="948"/>
      <c r="BO114" s="948"/>
      <c r="BP114" s="949"/>
      <c r="BQ114" s="917">
        <v>2362370</v>
      </c>
      <c r="BR114" s="918"/>
      <c r="BS114" s="918"/>
      <c r="BT114" s="918"/>
      <c r="BU114" s="918"/>
      <c r="BV114" s="918">
        <v>2207049</v>
      </c>
      <c r="BW114" s="918"/>
      <c r="BX114" s="918"/>
      <c r="BY114" s="918"/>
      <c r="BZ114" s="918"/>
      <c r="CA114" s="918">
        <v>1951967</v>
      </c>
      <c r="CB114" s="918"/>
      <c r="CC114" s="918"/>
      <c r="CD114" s="918"/>
      <c r="CE114" s="918"/>
      <c r="CF114" s="912">
        <v>39.700000000000003</v>
      </c>
      <c r="CG114" s="913"/>
      <c r="CH114" s="913"/>
      <c r="CI114" s="913"/>
      <c r="CJ114" s="913"/>
      <c r="CK114" s="943"/>
      <c r="CL114" s="944"/>
      <c r="CM114" s="914" t="s">
        <v>425</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426</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112537</v>
      </c>
      <c r="AB115" s="932"/>
      <c r="AC115" s="932"/>
      <c r="AD115" s="932"/>
      <c r="AE115" s="933"/>
      <c r="AF115" s="934">
        <v>98127</v>
      </c>
      <c r="AG115" s="932"/>
      <c r="AH115" s="932"/>
      <c r="AI115" s="932"/>
      <c r="AJ115" s="933"/>
      <c r="AK115" s="934">
        <v>89190</v>
      </c>
      <c r="AL115" s="932"/>
      <c r="AM115" s="932"/>
      <c r="AN115" s="932"/>
      <c r="AO115" s="933"/>
      <c r="AP115" s="935">
        <v>1.8</v>
      </c>
      <c r="AQ115" s="936"/>
      <c r="AR115" s="936"/>
      <c r="AS115" s="936"/>
      <c r="AT115" s="937"/>
      <c r="AU115" s="897"/>
      <c r="AV115" s="898"/>
      <c r="AW115" s="898"/>
      <c r="AX115" s="898"/>
      <c r="AY115" s="899"/>
      <c r="AZ115" s="947" t="s">
        <v>427</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428</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429</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430</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431</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432</v>
      </c>
      <c r="Z117" s="882"/>
      <c r="AA117" s="994">
        <v>1709135</v>
      </c>
      <c r="AB117" s="964"/>
      <c r="AC117" s="964"/>
      <c r="AD117" s="964"/>
      <c r="AE117" s="965"/>
      <c r="AF117" s="963">
        <v>1675958</v>
      </c>
      <c r="AG117" s="964"/>
      <c r="AH117" s="964"/>
      <c r="AI117" s="964"/>
      <c r="AJ117" s="965"/>
      <c r="AK117" s="963">
        <v>1569678</v>
      </c>
      <c r="AL117" s="964"/>
      <c r="AM117" s="964"/>
      <c r="AN117" s="964"/>
      <c r="AO117" s="965"/>
      <c r="AP117" s="966"/>
      <c r="AQ117" s="967"/>
      <c r="AR117" s="967"/>
      <c r="AS117" s="967"/>
      <c r="AT117" s="968"/>
      <c r="AU117" s="897"/>
      <c r="AV117" s="898"/>
      <c r="AW117" s="898"/>
      <c r="AX117" s="898"/>
      <c r="AY117" s="899"/>
      <c r="AZ117" s="993" t="s">
        <v>433</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434</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408</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406</v>
      </c>
      <c r="AB118" s="881"/>
      <c r="AC118" s="881"/>
      <c r="AD118" s="881"/>
      <c r="AE118" s="882"/>
      <c r="AF118" s="880" t="s">
        <v>285</v>
      </c>
      <c r="AG118" s="881"/>
      <c r="AH118" s="881"/>
      <c r="AI118" s="881"/>
      <c r="AJ118" s="882"/>
      <c r="AK118" s="880" t="s">
        <v>284</v>
      </c>
      <c r="AL118" s="881"/>
      <c r="AM118" s="881"/>
      <c r="AN118" s="881"/>
      <c r="AO118" s="882"/>
      <c r="AP118" s="988" t="s">
        <v>407</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435</v>
      </c>
      <c r="BP118" s="992"/>
      <c r="BQ118" s="983">
        <v>17749845</v>
      </c>
      <c r="BR118" s="984"/>
      <c r="BS118" s="984"/>
      <c r="BT118" s="984"/>
      <c r="BU118" s="984"/>
      <c r="BV118" s="984">
        <v>17157994</v>
      </c>
      <c r="BW118" s="984"/>
      <c r="BX118" s="984"/>
      <c r="BY118" s="984"/>
      <c r="BZ118" s="984"/>
      <c r="CA118" s="984">
        <v>16334554</v>
      </c>
      <c r="CB118" s="984"/>
      <c r="CC118" s="984"/>
      <c r="CD118" s="984"/>
      <c r="CE118" s="984"/>
      <c r="CF118" s="985"/>
      <c r="CG118" s="986"/>
      <c r="CH118" s="986"/>
      <c r="CI118" s="986"/>
      <c r="CJ118" s="987"/>
      <c r="CK118" s="943"/>
      <c r="CL118" s="944"/>
      <c r="CM118" s="914" t="s">
        <v>436</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411</v>
      </c>
      <c r="B119" s="942"/>
      <c r="C119" s="921" t="s">
        <v>412</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437</v>
      </c>
      <c r="AV119" s="976"/>
      <c r="AW119" s="976"/>
      <c r="AX119" s="976"/>
      <c r="AY119" s="977"/>
      <c r="AZ119" s="938" t="s">
        <v>438</v>
      </c>
      <c r="BA119" s="885"/>
      <c r="BB119" s="885"/>
      <c r="BC119" s="885"/>
      <c r="BD119" s="885"/>
      <c r="BE119" s="885"/>
      <c r="BF119" s="885"/>
      <c r="BG119" s="885"/>
      <c r="BH119" s="885"/>
      <c r="BI119" s="885"/>
      <c r="BJ119" s="885"/>
      <c r="BK119" s="885"/>
      <c r="BL119" s="885"/>
      <c r="BM119" s="885"/>
      <c r="BN119" s="885"/>
      <c r="BO119" s="885"/>
      <c r="BP119" s="886"/>
      <c r="BQ119" s="924">
        <v>8093675</v>
      </c>
      <c r="BR119" s="925"/>
      <c r="BS119" s="925"/>
      <c r="BT119" s="925"/>
      <c r="BU119" s="925"/>
      <c r="BV119" s="925">
        <v>7634011</v>
      </c>
      <c r="BW119" s="925"/>
      <c r="BX119" s="925"/>
      <c r="BY119" s="925"/>
      <c r="BZ119" s="925"/>
      <c r="CA119" s="925">
        <v>7851752</v>
      </c>
      <c r="CB119" s="925"/>
      <c r="CC119" s="925"/>
      <c r="CD119" s="925"/>
      <c r="CE119" s="925"/>
      <c r="CF119" s="939">
        <v>159.5</v>
      </c>
      <c r="CG119" s="940"/>
      <c r="CH119" s="940"/>
      <c r="CI119" s="940"/>
      <c r="CJ119" s="940"/>
      <c r="CK119" s="945"/>
      <c r="CL119" s="946"/>
      <c r="CM119" s="1002" t="s">
        <v>439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335546</v>
      </c>
      <c r="DH119" s="996"/>
      <c r="DI119" s="996"/>
      <c r="DJ119" s="996"/>
      <c r="DK119" s="997"/>
      <c r="DL119" s="998">
        <v>237419</v>
      </c>
      <c r="DM119" s="996"/>
      <c r="DN119" s="996"/>
      <c r="DO119" s="996"/>
      <c r="DP119" s="997"/>
      <c r="DQ119" s="998">
        <v>151476</v>
      </c>
      <c r="DR119" s="996"/>
      <c r="DS119" s="996"/>
      <c r="DT119" s="996"/>
      <c r="DU119" s="997"/>
      <c r="DV119" s="999">
        <v>3.1</v>
      </c>
      <c r="DW119" s="1000"/>
      <c r="DX119" s="1000"/>
      <c r="DY119" s="1000"/>
      <c r="DZ119" s="1001"/>
    </row>
    <row r="120" spans="1:130" s="197" customFormat="1" ht="26.25" customHeight="1">
      <c r="A120" s="973"/>
      <c r="B120" s="944"/>
      <c r="C120" s="914" t="s">
        <v>415</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440</v>
      </c>
      <c r="BA120" s="948"/>
      <c r="BB120" s="948"/>
      <c r="BC120" s="948"/>
      <c r="BD120" s="948"/>
      <c r="BE120" s="948"/>
      <c r="BF120" s="948"/>
      <c r="BG120" s="948"/>
      <c r="BH120" s="948"/>
      <c r="BI120" s="948"/>
      <c r="BJ120" s="948"/>
      <c r="BK120" s="948"/>
      <c r="BL120" s="948"/>
      <c r="BM120" s="948"/>
      <c r="BN120" s="948"/>
      <c r="BO120" s="948"/>
      <c r="BP120" s="949"/>
      <c r="BQ120" s="917">
        <v>361570</v>
      </c>
      <c r="BR120" s="918"/>
      <c r="BS120" s="918"/>
      <c r="BT120" s="918"/>
      <c r="BU120" s="918"/>
      <c r="BV120" s="918">
        <v>344962</v>
      </c>
      <c r="BW120" s="918"/>
      <c r="BX120" s="918"/>
      <c r="BY120" s="918"/>
      <c r="BZ120" s="918"/>
      <c r="CA120" s="918">
        <v>318376</v>
      </c>
      <c r="CB120" s="918"/>
      <c r="CC120" s="918"/>
      <c r="CD120" s="918"/>
      <c r="CE120" s="918"/>
      <c r="CF120" s="912">
        <v>6.5</v>
      </c>
      <c r="CG120" s="913"/>
      <c r="CH120" s="913"/>
      <c r="CI120" s="913"/>
      <c r="CJ120" s="913"/>
      <c r="CK120" s="1011" t="s">
        <v>441</v>
      </c>
      <c r="CL120" s="1012"/>
      <c r="CM120" s="1012"/>
      <c r="CN120" s="1012"/>
      <c r="CO120" s="1013"/>
      <c r="CP120" s="1019" t="s">
        <v>389</v>
      </c>
      <c r="CQ120" s="1020"/>
      <c r="CR120" s="1020"/>
      <c r="CS120" s="1020"/>
      <c r="CT120" s="1020"/>
      <c r="CU120" s="1020"/>
      <c r="CV120" s="1020"/>
      <c r="CW120" s="1020"/>
      <c r="CX120" s="1020"/>
      <c r="CY120" s="1020"/>
      <c r="CZ120" s="1020"/>
      <c r="DA120" s="1020"/>
      <c r="DB120" s="1020"/>
      <c r="DC120" s="1020"/>
      <c r="DD120" s="1020"/>
      <c r="DE120" s="1020"/>
      <c r="DF120" s="1021"/>
      <c r="DG120" s="924">
        <v>2041868</v>
      </c>
      <c r="DH120" s="925"/>
      <c r="DI120" s="925"/>
      <c r="DJ120" s="925"/>
      <c r="DK120" s="925"/>
      <c r="DL120" s="925">
        <v>1984829</v>
      </c>
      <c r="DM120" s="925"/>
      <c r="DN120" s="925"/>
      <c r="DO120" s="925"/>
      <c r="DP120" s="925"/>
      <c r="DQ120" s="925">
        <v>2026782</v>
      </c>
      <c r="DR120" s="925"/>
      <c r="DS120" s="925"/>
      <c r="DT120" s="925"/>
      <c r="DU120" s="925"/>
      <c r="DV120" s="926">
        <v>41.2</v>
      </c>
      <c r="DW120" s="926"/>
      <c r="DX120" s="926"/>
      <c r="DY120" s="926"/>
      <c r="DZ120" s="927"/>
    </row>
    <row r="121" spans="1:130" s="197" customFormat="1" ht="26.25" customHeight="1">
      <c r="A121" s="973"/>
      <c r="B121" s="944"/>
      <c r="C121" s="1008" t="s">
        <v>442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443</v>
      </c>
      <c r="BA121" s="969"/>
      <c r="BB121" s="969"/>
      <c r="BC121" s="969"/>
      <c r="BD121" s="969"/>
      <c r="BE121" s="969"/>
      <c r="BF121" s="969"/>
      <c r="BG121" s="969"/>
      <c r="BH121" s="969"/>
      <c r="BI121" s="969"/>
      <c r="BJ121" s="969"/>
      <c r="BK121" s="969"/>
      <c r="BL121" s="969"/>
      <c r="BM121" s="969"/>
      <c r="BN121" s="969"/>
      <c r="BO121" s="969"/>
      <c r="BP121" s="970"/>
      <c r="BQ121" s="983">
        <v>11043513</v>
      </c>
      <c r="BR121" s="984"/>
      <c r="BS121" s="984"/>
      <c r="BT121" s="984"/>
      <c r="BU121" s="984"/>
      <c r="BV121" s="984">
        <v>10932153</v>
      </c>
      <c r="BW121" s="984"/>
      <c r="BX121" s="984"/>
      <c r="BY121" s="984"/>
      <c r="BZ121" s="984"/>
      <c r="CA121" s="984">
        <v>10583037</v>
      </c>
      <c r="CB121" s="984"/>
      <c r="CC121" s="984"/>
      <c r="CD121" s="984"/>
      <c r="CE121" s="984"/>
      <c r="CF121" s="1022">
        <v>215</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539260</v>
      </c>
      <c r="DH121" s="918"/>
      <c r="DI121" s="918"/>
      <c r="DJ121" s="918"/>
      <c r="DK121" s="918"/>
      <c r="DL121" s="918">
        <v>529859</v>
      </c>
      <c r="DM121" s="918"/>
      <c r="DN121" s="918"/>
      <c r="DO121" s="918"/>
      <c r="DP121" s="918"/>
      <c r="DQ121" s="918">
        <v>516490</v>
      </c>
      <c r="DR121" s="918"/>
      <c r="DS121" s="918"/>
      <c r="DT121" s="918"/>
      <c r="DU121" s="918"/>
      <c r="DV121" s="919">
        <v>10.5</v>
      </c>
      <c r="DW121" s="919"/>
      <c r="DX121" s="919"/>
      <c r="DY121" s="919"/>
      <c r="DZ121" s="920"/>
    </row>
    <row r="122" spans="1:130" s="197" customFormat="1" ht="26.25" customHeight="1">
      <c r="A122" s="973"/>
      <c r="B122" s="944"/>
      <c r="C122" s="914" t="s">
        <v>425</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444</v>
      </c>
      <c r="BP122" s="992"/>
      <c r="BQ122" s="1032">
        <v>19498758</v>
      </c>
      <c r="BR122" s="1033"/>
      <c r="BS122" s="1033"/>
      <c r="BT122" s="1033"/>
      <c r="BU122" s="1033"/>
      <c r="BV122" s="1033">
        <v>18911126</v>
      </c>
      <c r="BW122" s="1033"/>
      <c r="BX122" s="1033"/>
      <c r="BY122" s="1033"/>
      <c r="BZ122" s="1033"/>
      <c r="CA122" s="1033">
        <v>18753165</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114102</v>
      </c>
      <c r="DH122" s="918"/>
      <c r="DI122" s="918"/>
      <c r="DJ122" s="918"/>
      <c r="DK122" s="918"/>
      <c r="DL122" s="918">
        <v>85061</v>
      </c>
      <c r="DM122" s="918"/>
      <c r="DN122" s="918"/>
      <c r="DO122" s="918"/>
      <c r="DP122" s="918"/>
      <c r="DQ122" s="918">
        <v>73475</v>
      </c>
      <c r="DR122" s="918"/>
      <c r="DS122" s="918"/>
      <c r="DT122" s="918"/>
      <c r="DU122" s="918"/>
      <c r="DV122" s="919">
        <v>1.5</v>
      </c>
      <c r="DW122" s="919"/>
      <c r="DX122" s="919"/>
      <c r="DY122" s="919"/>
      <c r="DZ122" s="920"/>
    </row>
    <row r="123" spans="1:130" s="197" customFormat="1" ht="26.25" customHeight="1" thickBot="1">
      <c r="A123" s="973"/>
      <c r="B123" s="944"/>
      <c r="C123" s="914" t="s">
        <v>431</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110</v>
      </c>
      <c r="BR123" s="1025"/>
      <c r="BS123" s="1025"/>
      <c r="BT123" s="1025"/>
      <c r="BU123" s="1025"/>
      <c r="BV123" s="1025" t="s">
        <v>110</v>
      </c>
      <c r="BW123" s="1025"/>
      <c r="BX123" s="1025"/>
      <c r="BY123" s="1025"/>
      <c r="BZ123" s="1025"/>
      <c r="CA123" s="1025" t="s">
        <v>110</v>
      </c>
      <c r="CB123" s="1025"/>
      <c r="CC123" s="1025"/>
      <c r="CD123" s="1025"/>
      <c r="CE123" s="1025"/>
      <c r="CF123" s="1026"/>
      <c r="CG123" s="1027"/>
      <c r="CH123" s="1027"/>
      <c r="CI123" s="1027"/>
      <c r="CJ123" s="1028"/>
      <c r="CK123" s="1014"/>
      <c r="CL123" s="1015"/>
      <c r="CM123" s="1015"/>
      <c r="CN123" s="1015"/>
      <c r="CO123" s="1016"/>
      <c r="CP123" s="1005" t="s">
        <v>446</v>
      </c>
      <c r="CQ123" s="1006"/>
      <c r="CR123" s="1006"/>
      <c r="CS123" s="1006"/>
      <c r="CT123" s="1006"/>
      <c r="CU123" s="1006"/>
      <c r="CV123" s="1006"/>
      <c r="CW123" s="1006"/>
      <c r="CX123" s="1006"/>
      <c r="CY123" s="1006"/>
      <c r="CZ123" s="1006"/>
      <c r="DA123" s="1006"/>
      <c r="DB123" s="1006"/>
      <c r="DC123" s="1006"/>
      <c r="DD123" s="1006"/>
      <c r="DE123" s="1006"/>
      <c r="DF123" s="1007"/>
      <c r="DG123" s="956">
        <v>48743</v>
      </c>
      <c r="DH123" s="957"/>
      <c r="DI123" s="957"/>
      <c r="DJ123" s="957"/>
      <c r="DK123" s="958"/>
      <c r="DL123" s="959">
        <v>47391</v>
      </c>
      <c r="DM123" s="957"/>
      <c r="DN123" s="957"/>
      <c r="DO123" s="957"/>
      <c r="DP123" s="958"/>
      <c r="DQ123" s="959">
        <v>51057</v>
      </c>
      <c r="DR123" s="957"/>
      <c r="DS123" s="957"/>
      <c r="DT123" s="957"/>
      <c r="DU123" s="958"/>
      <c r="DV123" s="960">
        <v>1</v>
      </c>
      <c r="DW123" s="961"/>
      <c r="DX123" s="961"/>
      <c r="DY123" s="961"/>
      <c r="DZ123" s="962"/>
    </row>
    <row r="124" spans="1:130" s="197" customFormat="1" ht="26.25" customHeight="1">
      <c r="A124" s="973"/>
      <c r="B124" s="944"/>
      <c r="C124" s="914" t="s">
        <v>434</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447</v>
      </c>
      <c r="AB124" s="957"/>
      <c r="AC124" s="957"/>
      <c r="AD124" s="957"/>
      <c r="AE124" s="958"/>
      <c r="AF124" s="959" t="s">
        <v>447</v>
      </c>
      <c r="AG124" s="957"/>
      <c r="AH124" s="957"/>
      <c r="AI124" s="957"/>
      <c r="AJ124" s="958"/>
      <c r="AK124" s="959" t="s">
        <v>447</v>
      </c>
      <c r="AL124" s="957"/>
      <c r="AM124" s="957"/>
      <c r="AN124" s="957"/>
      <c r="AO124" s="958"/>
      <c r="AP124" s="960" t="s">
        <v>447</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t="s">
        <v>447</v>
      </c>
      <c r="DH124" s="996"/>
      <c r="DI124" s="996"/>
      <c r="DJ124" s="996"/>
      <c r="DK124" s="997"/>
      <c r="DL124" s="998" t="s">
        <v>447</v>
      </c>
      <c r="DM124" s="996"/>
      <c r="DN124" s="996"/>
      <c r="DO124" s="996"/>
      <c r="DP124" s="997"/>
      <c r="DQ124" s="998" t="s">
        <v>447</v>
      </c>
      <c r="DR124" s="996"/>
      <c r="DS124" s="996"/>
      <c r="DT124" s="996"/>
      <c r="DU124" s="997"/>
      <c r="DV124" s="999" t="s">
        <v>447</v>
      </c>
      <c r="DW124" s="1000"/>
      <c r="DX124" s="1000"/>
      <c r="DY124" s="1000"/>
      <c r="DZ124" s="1001"/>
    </row>
    <row r="125" spans="1:130" s="197" customFormat="1" ht="26.25" customHeight="1" thickBot="1">
      <c r="A125" s="973"/>
      <c r="B125" s="944"/>
      <c r="C125" s="914" t="s">
        <v>436</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447</v>
      </c>
      <c r="AB125" s="957"/>
      <c r="AC125" s="957"/>
      <c r="AD125" s="957"/>
      <c r="AE125" s="958"/>
      <c r="AF125" s="959" t="s">
        <v>447</v>
      </c>
      <c r="AG125" s="957"/>
      <c r="AH125" s="957"/>
      <c r="AI125" s="957"/>
      <c r="AJ125" s="958"/>
      <c r="AK125" s="959" t="s">
        <v>447</v>
      </c>
      <c r="AL125" s="957"/>
      <c r="AM125" s="957"/>
      <c r="AN125" s="957"/>
      <c r="AO125" s="958"/>
      <c r="AP125" s="960" t="s">
        <v>447</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447</v>
      </c>
      <c r="DH125" s="925"/>
      <c r="DI125" s="925"/>
      <c r="DJ125" s="925"/>
      <c r="DK125" s="925"/>
      <c r="DL125" s="925" t="s">
        <v>447</v>
      </c>
      <c r="DM125" s="925"/>
      <c r="DN125" s="925"/>
      <c r="DO125" s="925"/>
      <c r="DP125" s="925"/>
      <c r="DQ125" s="925" t="s">
        <v>447</v>
      </c>
      <c r="DR125" s="925"/>
      <c r="DS125" s="925"/>
      <c r="DT125" s="925"/>
      <c r="DU125" s="925"/>
      <c r="DV125" s="926" t="s">
        <v>447</v>
      </c>
      <c r="DW125" s="926"/>
      <c r="DX125" s="926"/>
      <c r="DY125" s="926"/>
      <c r="DZ125" s="927"/>
    </row>
    <row r="126" spans="1:130" s="197" customFormat="1" ht="26.25" customHeight="1">
      <c r="A126" s="973"/>
      <c r="B126" s="944"/>
      <c r="C126" s="914" t="s">
        <v>439</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112537</v>
      </c>
      <c r="AB126" s="957"/>
      <c r="AC126" s="957"/>
      <c r="AD126" s="957"/>
      <c r="AE126" s="958"/>
      <c r="AF126" s="959">
        <v>98127</v>
      </c>
      <c r="AG126" s="957"/>
      <c r="AH126" s="957"/>
      <c r="AI126" s="957"/>
      <c r="AJ126" s="958"/>
      <c r="AK126" s="959">
        <v>89190</v>
      </c>
      <c r="AL126" s="957"/>
      <c r="AM126" s="957"/>
      <c r="AN126" s="957"/>
      <c r="AO126" s="958"/>
      <c r="AP126" s="960">
        <v>1.8</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t="s">
        <v>447</v>
      </c>
      <c r="DH126" s="918"/>
      <c r="DI126" s="918"/>
      <c r="DJ126" s="918"/>
      <c r="DK126" s="918"/>
      <c r="DL126" s="918" t="s">
        <v>447</v>
      </c>
      <c r="DM126" s="918"/>
      <c r="DN126" s="918"/>
      <c r="DO126" s="918"/>
      <c r="DP126" s="918"/>
      <c r="DQ126" s="918" t="s">
        <v>447</v>
      </c>
      <c r="DR126" s="918"/>
      <c r="DS126" s="918"/>
      <c r="DT126" s="918"/>
      <c r="DU126" s="918"/>
      <c r="DV126" s="919" t="s">
        <v>447</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447</v>
      </c>
      <c r="AB127" s="957"/>
      <c r="AC127" s="957"/>
      <c r="AD127" s="957"/>
      <c r="AE127" s="958"/>
      <c r="AF127" s="959" t="s">
        <v>447</v>
      </c>
      <c r="AG127" s="957"/>
      <c r="AH127" s="957"/>
      <c r="AI127" s="957"/>
      <c r="AJ127" s="958"/>
      <c r="AK127" s="959" t="s">
        <v>447</v>
      </c>
      <c r="AL127" s="957"/>
      <c r="AM127" s="957"/>
      <c r="AN127" s="957"/>
      <c r="AO127" s="958"/>
      <c r="AP127" s="960" t="s">
        <v>447</v>
      </c>
      <c r="AQ127" s="961"/>
      <c r="AR127" s="961"/>
      <c r="AS127" s="961"/>
      <c r="AT127" s="962"/>
      <c r="AU127" s="233"/>
      <c r="AV127" s="233"/>
      <c r="AW127" s="233"/>
      <c r="AX127" s="884" t="s">
        <v>457</v>
      </c>
      <c r="AY127" s="885"/>
      <c r="AZ127" s="885"/>
      <c r="BA127" s="885"/>
      <c r="BB127" s="885"/>
      <c r="BC127" s="885"/>
      <c r="BD127" s="885"/>
      <c r="BE127" s="886"/>
      <c r="BF127" s="1039" t="s">
        <v>447</v>
      </c>
      <c r="BG127" s="1040"/>
      <c r="BH127" s="1040"/>
      <c r="BI127" s="1040"/>
      <c r="BJ127" s="1040"/>
      <c r="BK127" s="1040"/>
      <c r="BL127" s="1049"/>
      <c r="BM127" s="1039">
        <v>14.42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30832</v>
      </c>
      <c r="AB128" s="1088"/>
      <c r="AC128" s="1088"/>
      <c r="AD128" s="1088"/>
      <c r="AE128" s="1089"/>
      <c r="AF128" s="1090">
        <v>34125</v>
      </c>
      <c r="AG128" s="1088"/>
      <c r="AH128" s="1088"/>
      <c r="AI128" s="1088"/>
      <c r="AJ128" s="1089"/>
      <c r="AK128" s="1090">
        <v>34125</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447</v>
      </c>
      <c r="BG128" s="1065"/>
      <c r="BH128" s="1065"/>
      <c r="BI128" s="1065"/>
      <c r="BJ128" s="1065"/>
      <c r="BK128" s="1065"/>
      <c r="BL128" s="1066"/>
      <c r="BM128" s="1064">
        <v>19.420000000000002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6244571</v>
      </c>
      <c r="AB129" s="957"/>
      <c r="AC129" s="957"/>
      <c r="AD129" s="957"/>
      <c r="AE129" s="958"/>
      <c r="AF129" s="959">
        <v>6102746</v>
      </c>
      <c r="AG129" s="957"/>
      <c r="AH129" s="957"/>
      <c r="AI129" s="957"/>
      <c r="AJ129" s="958"/>
      <c r="AK129" s="959">
        <v>6044694</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9.9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1108533</v>
      </c>
      <c r="AB130" s="957"/>
      <c r="AC130" s="957"/>
      <c r="AD130" s="957"/>
      <c r="AE130" s="958"/>
      <c r="AF130" s="959">
        <v>1123134</v>
      </c>
      <c r="AG130" s="957"/>
      <c r="AH130" s="957"/>
      <c r="AI130" s="957"/>
      <c r="AJ130" s="958"/>
      <c r="AK130" s="959">
        <v>1123340</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t="s">
        <v>110</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5136038</v>
      </c>
      <c r="AB131" s="996"/>
      <c r="AC131" s="996"/>
      <c r="AD131" s="996"/>
      <c r="AE131" s="997"/>
      <c r="AF131" s="998">
        <v>4979612</v>
      </c>
      <c r="AG131" s="996"/>
      <c r="AH131" s="996"/>
      <c r="AI131" s="996"/>
      <c r="AJ131" s="997"/>
      <c r="AK131" s="998">
        <v>4921354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11.093570570000001</v>
      </c>
      <c r="AB132" s="1102"/>
      <c r="AC132" s="1102"/>
      <c r="AD132" s="1102"/>
      <c r="AE132" s="1103"/>
      <c r="AF132" s="1104">
        <v>10.41645413</v>
      </c>
      <c r="AG132" s="1102"/>
      <c r="AH132" s="1102"/>
      <c r="AI132" s="1102"/>
      <c r="AJ132" s="1103"/>
      <c r="AK132" s="1104">
        <v>8.3760079039999997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11.4</v>
      </c>
      <c r="AB133" s="1109"/>
      <c r="AC133" s="1109"/>
      <c r="AD133" s="1109"/>
      <c r="AE133" s="1110"/>
      <c r="AF133" s="1108">
        <v>10.7</v>
      </c>
      <c r="AG133" s="1109"/>
      <c r="AH133" s="1109"/>
      <c r="AI133" s="1109"/>
      <c r="AJ133" s="1110"/>
      <c r="AK133" s="1108">
        <v>9.9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5" t="s">
        <v>473</v>
      </c>
      <c r="L7" s="254"/>
      <c r="M7" s="255" t="s">
        <v>474</v>
      </c>
      <c r="N7" s="256"/>
    </row>
    <row r="8" spans="1:16">
      <c r="A8" s="248"/>
      <c r="B8" s="244"/>
      <c r="C8" s="244"/>
      <c r="D8" s="244"/>
      <c r="E8" s="244"/>
      <c r="F8" s="244"/>
      <c r="G8" s="257"/>
      <c r="H8" s="258"/>
      <c r="I8" s="258"/>
      <c r="J8" s="259"/>
      <c r="K8" s="1116"/>
      <c r="L8" s="260" t="s">
        <v>475</v>
      </c>
      <c r="M8" s="261" t="s">
        <v>476</v>
      </c>
      <c r="N8" s="262" t="s">
        <v>477</v>
      </c>
    </row>
    <row r="9" spans="1:16">
      <c r="A9" s="248"/>
      <c r="B9" s="244"/>
      <c r="C9" s="244"/>
      <c r="D9" s="244"/>
      <c r="E9" s="244"/>
      <c r="F9" s="244"/>
      <c r="G9" s="1117" t="s">
        <v>478</v>
      </c>
      <c r="H9" s="1118"/>
      <c r="I9" s="1118"/>
      <c r="J9" s="1119"/>
      <c r="K9" s="263">
        <v>1674423</v>
      </c>
      <c r="L9" s="264">
        <v>155500</v>
      </c>
      <c r="M9" s="265">
        <v>97117</v>
      </c>
      <c r="N9" s="266">
        <v>60.1</v>
      </c>
    </row>
    <row r="10" spans="1:16">
      <c r="A10" s="248"/>
      <c r="B10" s="244"/>
      <c r="C10" s="244"/>
      <c r="D10" s="244"/>
      <c r="E10" s="244"/>
      <c r="F10" s="244"/>
      <c r="G10" s="1117" t="s">
        <v>479</v>
      </c>
      <c r="H10" s="1118"/>
      <c r="I10" s="1118"/>
      <c r="J10" s="1119"/>
      <c r="K10" s="267">
        <v>154549</v>
      </c>
      <c r="L10" s="268">
        <v>14353</v>
      </c>
      <c r="M10" s="269">
        <v>9839</v>
      </c>
      <c r="N10" s="270">
        <v>45.9</v>
      </c>
    </row>
    <row r="11" spans="1:16" ht="13.5" customHeight="1">
      <c r="A11" s="248"/>
      <c r="B11" s="244"/>
      <c r="C11" s="244"/>
      <c r="D11" s="244"/>
      <c r="E11" s="244"/>
      <c r="F11" s="244"/>
      <c r="G11" s="1117" t="s">
        <v>480</v>
      </c>
      <c r="H11" s="1118"/>
      <c r="I11" s="1118"/>
      <c r="J11" s="1119"/>
      <c r="K11" s="267">
        <v>226135</v>
      </c>
      <c r="L11" s="268">
        <v>21001</v>
      </c>
      <c r="M11" s="269">
        <v>18048</v>
      </c>
      <c r="N11" s="270">
        <v>16.399999999999999</v>
      </c>
    </row>
    <row r="12" spans="1:16" ht="13.5" customHeight="1">
      <c r="A12" s="248"/>
      <c r="B12" s="244"/>
      <c r="C12" s="244"/>
      <c r="D12" s="244"/>
      <c r="E12" s="244"/>
      <c r="F12" s="244"/>
      <c r="G12" s="1117" t="s">
        <v>481</v>
      </c>
      <c r="H12" s="1118"/>
      <c r="I12" s="1118"/>
      <c r="J12" s="1119"/>
      <c r="K12" s="267" t="s">
        <v>482</v>
      </c>
      <c r="L12" s="268" t="s">
        <v>482</v>
      </c>
      <c r="M12" s="269">
        <v>2186</v>
      </c>
      <c r="N12" s="270" t="s">
        <v>482</v>
      </c>
    </row>
    <row r="13" spans="1:16" ht="13.5" customHeight="1">
      <c r="A13" s="248"/>
      <c r="B13" s="244"/>
      <c r="C13" s="244"/>
      <c r="D13" s="244"/>
      <c r="E13" s="244"/>
      <c r="F13" s="244"/>
      <c r="G13" s="1117" t="s">
        <v>483</v>
      </c>
      <c r="H13" s="1118"/>
      <c r="I13" s="1118"/>
      <c r="J13" s="1119"/>
      <c r="K13" s="267" t="s">
        <v>482</v>
      </c>
      <c r="L13" s="268" t="s">
        <v>482</v>
      </c>
      <c r="M13" s="269" t="s">
        <v>482</v>
      </c>
      <c r="N13" s="270" t="s">
        <v>482</v>
      </c>
    </row>
    <row r="14" spans="1:16" ht="13.5" customHeight="1">
      <c r="A14" s="248"/>
      <c r="B14" s="244"/>
      <c r="C14" s="244"/>
      <c r="D14" s="244"/>
      <c r="E14" s="244"/>
      <c r="F14" s="244"/>
      <c r="G14" s="1117" t="s">
        <v>484</v>
      </c>
      <c r="H14" s="1118"/>
      <c r="I14" s="1118"/>
      <c r="J14" s="1119"/>
      <c r="K14" s="267">
        <v>219633</v>
      </c>
      <c r="L14" s="268">
        <v>20397</v>
      </c>
      <c r="M14" s="269">
        <v>5044</v>
      </c>
      <c r="N14" s="270">
        <v>304.39999999999998</v>
      </c>
    </row>
    <row r="15" spans="1:16" ht="13.5" customHeight="1">
      <c r="A15" s="248"/>
      <c r="B15" s="244"/>
      <c r="C15" s="244"/>
      <c r="D15" s="244"/>
      <c r="E15" s="244"/>
      <c r="F15" s="244"/>
      <c r="G15" s="1117" t="s">
        <v>485</v>
      </c>
      <c r="H15" s="1118"/>
      <c r="I15" s="1118"/>
      <c r="J15" s="1119"/>
      <c r="K15" s="267" t="s">
        <v>482</v>
      </c>
      <c r="L15" s="268" t="s">
        <v>482</v>
      </c>
      <c r="M15" s="269">
        <v>2764</v>
      </c>
      <c r="N15" s="270" t="s">
        <v>482</v>
      </c>
    </row>
    <row r="16" spans="1:16">
      <c r="A16" s="248"/>
      <c r="B16" s="244"/>
      <c r="C16" s="244"/>
      <c r="D16" s="244"/>
      <c r="E16" s="244"/>
      <c r="F16" s="244"/>
      <c r="G16" s="1120" t="s">
        <v>486</v>
      </c>
      <c r="H16" s="1121"/>
      <c r="I16" s="1121"/>
      <c r="J16" s="1122"/>
      <c r="K16" s="268">
        <v>-300905</v>
      </c>
      <c r="L16" s="268">
        <v>-27944</v>
      </c>
      <c r="M16" s="269">
        <v>-12014</v>
      </c>
      <c r="N16" s="270">
        <v>132.6</v>
      </c>
    </row>
    <row r="17" spans="1:16">
      <c r="A17" s="248"/>
      <c r="B17" s="244"/>
      <c r="C17" s="244"/>
      <c r="D17" s="244"/>
      <c r="E17" s="244"/>
      <c r="F17" s="244"/>
      <c r="G17" s="1120" t="s">
        <v>169</v>
      </c>
      <c r="H17" s="1121"/>
      <c r="I17" s="1121"/>
      <c r="J17" s="1122"/>
      <c r="K17" s="268">
        <v>1973835</v>
      </c>
      <c r="L17" s="268">
        <v>183306</v>
      </c>
      <c r="M17" s="269">
        <v>122985</v>
      </c>
      <c r="N17" s="270">
        <v>49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2" t="s">
        <v>491</v>
      </c>
      <c r="H21" s="1113"/>
      <c r="I21" s="1113"/>
      <c r="J21" s="1114"/>
      <c r="K21" s="280">
        <v>15.97</v>
      </c>
      <c r="L21" s="281">
        <v>11.27</v>
      </c>
      <c r="M21" s="282">
        <v>4.7</v>
      </c>
      <c r="N21" s="249"/>
      <c r="O21" s="283"/>
      <c r="P21" s="279"/>
    </row>
    <row r="22" spans="1:16" s="284" customFormat="1">
      <c r="A22" s="279"/>
      <c r="B22" s="249"/>
      <c r="C22" s="249"/>
      <c r="D22" s="249"/>
      <c r="E22" s="249"/>
      <c r="F22" s="249"/>
      <c r="G22" s="1112" t="s">
        <v>492</v>
      </c>
      <c r="H22" s="1113"/>
      <c r="I22" s="1113"/>
      <c r="J22" s="1114"/>
      <c r="K22" s="285">
        <v>87.1</v>
      </c>
      <c r="L22" s="286">
        <v>94.8</v>
      </c>
      <c r="M22" s="287">
        <v>-7.7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5" t="s">
        <v>473</v>
      </c>
      <c r="L30" s="254"/>
      <c r="M30" s="255" t="s">
        <v>474</v>
      </c>
      <c r="N30" s="256"/>
    </row>
    <row r="31" spans="1:16">
      <c r="A31" s="248"/>
      <c r="B31" s="244"/>
      <c r="C31" s="244"/>
      <c r="D31" s="244"/>
      <c r="E31" s="244"/>
      <c r="F31" s="244"/>
      <c r="G31" s="257"/>
      <c r="H31" s="258"/>
      <c r="I31" s="258"/>
      <c r="J31" s="259"/>
      <c r="K31" s="1116"/>
      <c r="L31" s="260" t="s">
        <v>475</v>
      </c>
      <c r="M31" s="261" t="s">
        <v>476</v>
      </c>
      <c r="N31" s="262" t="s">
        <v>477</v>
      </c>
    </row>
    <row r="32" spans="1:16" ht="27" customHeight="1">
      <c r="A32" s="248"/>
      <c r="B32" s="244"/>
      <c r="C32" s="244"/>
      <c r="D32" s="244"/>
      <c r="E32" s="244"/>
      <c r="F32" s="244"/>
      <c r="G32" s="1128" t="s">
        <v>496</v>
      </c>
      <c r="H32" s="1129"/>
      <c r="I32" s="1129"/>
      <c r="J32" s="1130"/>
      <c r="K32" s="294">
        <v>1306351</v>
      </c>
      <c r="L32" s="294">
        <v>121318</v>
      </c>
      <c r="M32" s="295">
        <v>91831</v>
      </c>
      <c r="N32" s="296">
        <v>32.1</v>
      </c>
    </row>
    <row r="33" spans="1:16" ht="13.5" customHeight="1">
      <c r="A33" s="248"/>
      <c r="B33" s="244"/>
      <c r="C33" s="244"/>
      <c r="D33" s="244"/>
      <c r="E33" s="244"/>
      <c r="F33" s="244"/>
      <c r="G33" s="1128" t="s">
        <v>497</v>
      </c>
      <c r="H33" s="1129"/>
      <c r="I33" s="1129"/>
      <c r="J33" s="1130"/>
      <c r="K33" s="294" t="s">
        <v>482</v>
      </c>
      <c r="L33" s="294" t="s">
        <v>482</v>
      </c>
      <c r="M33" s="295" t="s">
        <v>482</v>
      </c>
      <c r="N33" s="296" t="s">
        <v>482</v>
      </c>
    </row>
    <row r="34" spans="1:16" ht="27" customHeight="1">
      <c r="A34" s="248"/>
      <c r="B34" s="244"/>
      <c r="C34" s="244"/>
      <c r="D34" s="244"/>
      <c r="E34" s="244"/>
      <c r="F34" s="244"/>
      <c r="G34" s="1128" t="s">
        <v>498</v>
      </c>
      <c r="H34" s="1129"/>
      <c r="I34" s="1129"/>
      <c r="J34" s="1130"/>
      <c r="K34" s="294" t="s">
        <v>482</v>
      </c>
      <c r="L34" s="294" t="s">
        <v>482</v>
      </c>
      <c r="M34" s="295" t="s">
        <v>482</v>
      </c>
      <c r="N34" s="296" t="s">
        <v>482</v>
      </c>
    </row>
    <row r="35" spans="1:16" ht="27" customHeight="1">
      <c r="A35" s="248"/>
      <c r="B35" s="244"/>
      <c r="C35" s="244"/>
      <c r="D35" s="244"/>
      <c r="E35" s="244"/>
      <c r="F35" s="244"/>
      <c r="G35" s="1128" t="s">
        <v>499</v>
      </c>
      <c r="H35" s="1129"/>
      <c r="I35" s="1129"/>
      <c r="J35" s="1130"/>
      <c r="K35" s="294">
        <v>166111</v>
      </c>
      <c r="L35" s="294">
        <v>15426</v>
      </c>
      <c r="M35" s="295">
        <v>23665</v>
      </c>
      <c r="N35" s="296">
        <v>-34.799999999999997</v>
      </c>
    </row>
    <row r="36" spans="1:16" ht="27" customHeight="1">
      <c r="A36" s="248"/>
      <c r="B36" s="244"/>
      <c r="C36" s="244"/>
      <c r="D36" s="244"/>
      <c r="E36" s="244"/>
      <c r="F36" s="244"/>
      <c r="G36" s="1128" t="s">
        <v>500</v>
      </c>
      <c r="H36" s="1129"/>
      <c r="I36" s="1129"/>
      <c r="J36" s="1130"/>
      <c r="K36" s="294">
        <v>8026</v>
      </c>
      <c r="L36" s="294">
        <v>745</v>
      </c>
      <c r="M36" s="295">
        <v>4185</v>
      </c>
      <c r="N36" s="296">
        <v>-82.2</v>
      </c>
    </row>
    <row r="37" spans="1:16" ht="13.5" customHeight="1">
      <c r="A37" s="248"/>
      <c r="B37" s="244"/>
      <c r="C37" s="244"/>
      <c r="D37" s="244"/>
      <c r="E37" s="244"/>
      <c r="F37" s="244"/>
      <c r="G37" s="1128" t="s">
        <v>501</v>
      </c>
      <c r="H37" s="1129"/>
      <c r="I37" s="1129"/>
      <c r="J37" s="1130"/>
      <c r="K37" s="294">
        <v>89190</v>
      </c>
      <c r="L37" s="294">
        <v>8283</v>
      </c>
      <c r="M37" s="295">
        <v>1887</v>
      </c>
      <c r="N37" s="296">
        <v>339</v>
      </c>
    </row>
    <row r="38" spans="1:16" ht="27" customHeight="1">
      <c r="A38" s="248"/>
      <c r="B38" s="244"/>
      <c r="C38" s="244"/>
      <c r="D38" s="244"/>
      <c r="E38" s="244"/>
      <c r="F38" s="244"/>
      <c r="G38" s="1131" t="s">
        <v>502</v>
      </c>
      <c r="H38" s="1132"/>
      <c r="I38" s="1132"/>
      <c r="J38" s="1133"/>
      <c r="K38" s="297" t="s">
        <v>482</v>
      </c>
      <c r="L38" s="297" t="s">
        <v>482</v>
      </c>
      <c r="M38" s="298">
        <v>24</v>
      </c>
      <c r="N38" s="299" t="s">
        <v>482</v>
      </c>
      <c r="O38" s="293"/>
    </row>
    <row r="39" spans="1:16">
      <c r="A39" s="248"/>
      <c r="B39" s="244"/>
      <c r="C39" s="244"/>
      <c r="D39" s="244"/>
      <c r="E39" s="244"/>
      <c r="F39" s="244"/>
      <c r="G39" s="1131" t="s">
        <v>503</v>
      </c>
      <c r="H39" s="1132"/>
      <c r="I39" s="1132"/>
      <c r="J39" s="1133"/>
      <c r="K39" s="300">
        <v>-34125</v>
      </c>
      <c r="L39" s="300">
        <v>-3169</v>
      </c>
      <c r="M39" s="301">
        <v>-3963</v>
      </c>
      <c r="N39" s="302">
        <v>-20</v>
      </c>
      <c r="O39" s="293"/>
    </row>
    <row r="40" spans="1:16" ht="27" customHeight="1">
      <c r="A40" s="248"/>
      <c r="B40" s="244"/>
      <c r="C40" s="244"/>
      <c r="D40" s="244"/>
      <c r="E40" s="244"/>
      <c r="F40" s="244"/>
      <c r="G40" s="1128" t="s">
        <v>504</v>
      </c>
      <c r="H40" s="1129"/>
      <c r="I40" s="1129"/>
      <c r="J40" s="1130"/>
      <c r="K40" s="300">
        <v>-1123340</v>
      </c>
      <c r="L40" s="300">
        <v>-104322</v>
      </c>
      <c r="M40" s="301">
        <v>-77210</v>
      </c>
      <c r="N40" s="302">
        <v>35.1</v>
      </c>
      <c r="O40" s="293"/>
    </row>
    <row r="41" spans="1:16">
      <c r="A41" s="248"/>
      <c r="B41" s="244"/>
      <c r="C41" s="244"/>
      <c r="D41" s="244"/>
      <c r="E41" s="244"/>
      <c r="F41" s="244"/>
      <c r="G41" s="1134" t="s">
        <v>279</v>
      </c>
      <c r="H41" s="1135"/>
      <c r="I41" s="1135"/>
      <c r="J41" s="1136"/>
      <c r="K41" s="294">
        <v>412213</v>
      </c>
      <c r="L41" s="300">
        <v>38281</v>
      </c>
      <c r="M41" s="301">
        <v>40420</v>
      </c>
      <c r="N41" s="302">
        <v>-5.3</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3" t="s">
        <v>473</v>
      </c>
      <c r="J49" s="1125" t="s">
        <v>508</v>
      </c>
      <c r="K49" s="1126"/>
      <c r="L49" s="1126"/>
      <c r="M49" s="1126"/>
      <c r="N49" s="1127"/>
    </row>
    <row r="50" spans="1:14">
      <c r="A50" s="248"/>
      <c r="B50" s="244"/>
      <c r="C50" s="244"/>
      <c r="D50" s="244"/>
      <c r="E50" s="244"/>
      <c r="F50" s="244"/>
      <c r="G50" s="312"/>
      <c r="H50" s="313"/>
      <c r="I50" s="1124"/>
      <c r="J50" s="314" t="s">
        <v>509</v>
      </c>
      <c r="K50" s="315" t="s">
        <v>510</v>
      </c>
      <c r="L50" s="316" t="s">
        <v>511</v>
      </c>
      <c r="M50" s="317" t="s">
        <v>512</v>
      </c>
      <c r="N50" s="318" t="s">
        <v>513</v>
      </c>
    </row>
    <row r="51" spans="1:14">
      <c r="A51" s="248"/>
      <c r="B51" s="244"/>
      <c r="C51" s="244"/>
      <c r="D51" s="244"/>
      <c r="E51" s="244"/>
      <c r="F51" s="244"/>
      <c r="G51" s="310" t="s">
        <v>514</v>
      </c>
      <c r="H51" s="311"/>
      <c r="I51" s="319">
        <v>3189967</v>
      </c>
      <c r="J51" s="320">
        <v>272414</v>
      </c>
      <c r="K51" s="321">
        <v>19.3</v>
      </c>
      <c r="L51" s="322">
        <v>127151</v>
      </c>
      <c r="M51" s="323">
        <v>51.8</v>
      </c>
      <c r="N51" s="324">
        <v>-32.5</v>
      </c>
    </row>
    <row r="52" spans="1:14">
      <c r="A52" s="248"/>
      <c r="B52" s="244"/>
      <c r="C52" s="244"/>
      <c r="D52" s="244"/>
      <c r="E52" s="244"/>
      <c r="F52" s="244"/>
      <c r="G52" s="325"/>
      <c r="H52" s="326" t="s">
        <v>515</v>
      </c>
      <c r="I52" s="327">
        <v>1590059</v>
      </c>
      <c r="J52" s="328">
        <v>135786</v>
      </c>
      <c r="K52" s="329">
        <v>38.4</v>
      </c>
      <c r="L52" s="330">
        <v>72559</v>
      </c>
      <c r="M52" s="331">
        <v>74.900000000000006</v>
      </c>
      <c r="N52" s="332">
        <v>-36.5</v>
      </c>
    </row>
    <row r="53" spans="1:14">
      <c r="A53" s="248"/>
      <c r="B53" s="244"/>
      <c r="C53" s="244"/>
      <c r="D53" s="244"/>
      <c r="E53" s="244"/>
      <c r="F53" s="244"/>
      <c r="G53" s="310" t="s">
        <v>516</v>
      </c>
      <c r="H53" s="311"/>
      <c r="I53" s="319">
        <v>2651115</v>
      </c>
      <c r="J53" s="320">
        <v>231579</v>
      </c>
      <c r="K53" s="321">
        <v>-15</v>
      </c>
      <c r="L53" s="322">
        <v>147869</v>
      </c>
      <c r="M53" s="323">
        <v>16.3</v>
      </c>
      <c r="N53" s="324">
        <v>-31.3</v>
      </c>
    </row>
    <row r="54" spans="1:14">
      <c r="A54" s="248"/>
      <c r="B54" s="244"/>
      <c r="C54" s="244"/>
      <c r="D54" s="244"/>
      <c r="E54" s="244"/>
      <c r="F54" s="244"/>
      <c r="G54" s="325"/>
      <c r="H54" s="326" t="s">
        <v>515</v>
      </c>
      <c r="I54" s="327">
        <v>1923562</v>
      </c>
      <c r="J54" s="328">
        <v>168026</v>
      </c>
      <c r="K54" s="329">
        <v>23.7</v>
      </c>
      <c r="L54" s="330">
        <v>63271</v>
      </c>
      <c r="M54" s="331">
        <v>-12.8</v>
      </c>
      <c r="N54" s="332">
        <v>36.5</v>
      </c>
    </row>
    <row r="55" spans="1:14">
      <c r="A55" s="248"/>
      <c r="B55" s="244"/>
      <c r="C55" s="244"/>
      <c r="D55" s="244"/>
      <c r="E55" s="244"/>
      <c r="F55" s="244"/>
      <c r="G55" s="310" t="s">
        <v>517</v>
      </c>
      <c r="H55" s="311"/>
      <c r="I55" s="319">
        <v>1699111</v>
      </c>
      <c r="J55" s="320">
        <v>152825</v>
      </c>
      <c r="K55" s="321">
        <v>-34</v>
      </c>
      <c r="L55" s="322">
        <v>117242</v>
      </c>
      <c r="M55" s="323">
        <v>-20.7</v>
      </c>
      <c r="N55" s="324">
        <v>-13.3</v>
      </c>
    </row>
    <row r="56" spans="1:14">
      <c r="A56" s="248"/>
      <c r="B56" s="244"/>
      <c r="C56" s="244"/>
      <c r="D56" s="244"/>
      <c r="E56" s="244"/>
      <c r="F56" s="244"/>
      <c r="G56" s="325"/>
      <c r="H56" s="326" t="s">
        <v>515</v>
      </c>
      <c r="I56" s="327">
        <v>1221248</v>
      </c>
      <c r="J56" s="328">
        <v>109844</v>
      </c>
      <c r="K56" s="329">
        <v>-34.6</v>
      </c>
      <c r="L56" s="330">
        <v>59388</v>
      </c>
      <c r="M56" s="331">
        <v>-6.1</v>
      </c>
      <c r="N56" s="332">
        <v>-28.5</v>
      </c>
    </row>
    <row r="57" spans="1:14">
      <c r="A57" s="248"/>
      <c r="B57" s="244"/>
      <c r="C57" s="244"/>
      <c r="D57" s="244"/>
      <c r="E57" s="244"/>
      <c r="F57" s="244"/>
      <c r="G57" s="310" t="s">
        <v>518</v>
      </c>
      <c r="H57" s="311"/>
      <c r="I57" s="319">
        <v>3665279</v>
      </c>
      <c r="J57" s="320">
        <v>336295</v>
      </c>
      <c r="K57" s="321">
        <v>120.1</v>
      </c>
      <c r="L57" s="322">
        <v>114097</v>
      </c>
      <c r="M57" s="323">
        <v>-2.7</v>
      </c>
      <c r="N57" s="324">
        <v>122.8</v>
      </c>
    </row>
    <row r="58" spans="1:14">
      <c r="A58" s="248"/>
      <c r="B58" s="244"/>
      <c r="C58" s="244"/>
      <c r="D58" s="244"/>
      <c r="E58" s="244"/>
      <c r="F58" s="244"/>
      <c r="G58" s="325"/>
      <c r="H58" s="326" t="s">
        <v>515</v>
      </c>
      <c r="I58" s="327">
        <v>2488231</v>
      </c>
      <c r="J58" s="328">
        <v>228299</v>
      </c>
      <c r="K58" s="329">
        <v>107.8</v>
      </c>
      <c r="L58" s="330">
        <v>61630</v>
      </c>
      <c r="M58" s="331">
        <v>3.8</v>
      </c>
      <c r="N58" s="332">
        <v>104</v>
      </c>
    </row>
    <row r="59" spans="1:14">
      <c r="A59" s="248"/>
      <c r="B59" s="244"/>
      <c r="C59" s="244"/>
      <c r="D59" s="244"/>
      <c r="E59" s="244"/>
      <c r="F59" s="244"/>
      <c r="G59" s="310" t="s">
        <v>519</v>
      </c>
      <c r="H59" s="311"/>
      <c r="I59" s="319">
        <v>1991460</v>
      </c>
      <c r="J59" s="320">
        <v>184942</v>
      </c>
      <c r="K59" s="321">
        <v>-45</v>
      </c>
      <c r="L59" s="322">
        <v>136577</v>
      </c>
      <c r="M59" s="323">
        <v>19.7</v>
      </c>
      <c r="N59" s="324">
        <v>-64.7</v>
      </c>
    </row>
    <row r="60" spans="1:14">
      <c r="A60" s="248"/>
      <c r="B60" s="244"/>
      <c r="C60" s="244"/>
      <c r="D60" s="244"/>
      <c r="E60" s="244"/>
      <c r="F60" s="244"/>
      <c r="G60" s="325"/>
      <c r="H60" s="326" t="s">
        <v>515</v>
      </c>
      <c r="I60" s="333">
        <v>1616301</v>
      </c>
      <c r="J60" s="328">
        <v>150102</v>
      </c>
      <c r="K60" s="329">
        <v>-34.299999999999997</v>
      </c>
      <c r="L60" s="330">
        <v>59645</v>
      </c>
      <c r="M60" s="331">
        <v>-3.2</v>
      </c>
      <c r="N60" s="332">
        <v>-31.1</v>
      </c>
    </row>
    <row r="61" spans="1:14">
      <c r="A61" s="248"/>
      <c r="B61" s="244"/>
      <c r="C61" s="244"/>
      <c r="D61" s="244"/>
      <c r="E61" s="244"/>
      <c r="F61" s="244"/>
      <c r="G61" s="310" t="s">
        <v>520</v>
      </c>
      <c r="H61" s="334"/>
      <c r="I61" s="335">
        <v>2639386</v>
      </c>
      <c r="J61" s="336">
        <v>235611</v>
      </c>
      <c r="K61" s="337">
        <v>9.1</v>
      </c>
      <c r="L61" s="338">
        <v>128587</v>
      </c>
      <c r="M61" s="339">
        <v>12.9</v>
      </c>
      <c r="N61" s="324">
        <v>-3.8</v>
      </c>
    </row>
    <row r="62" spans="1:14">
      <c r="A62" s="248"/>
      <c r="B62" s="244"/>
      <c r="C62" s="244"/>
      <c r="D62" s="244"/>
      <c r="E62" s="244"/>
      <c r="F62" s="244"/>
      <c r="G62" s="325"/>
      <c r="H62" s="326" t="s">
        <v>515</v>
      </c>
      <c r="I62" s="327">
        <v>1767880</v>
      </c>
      <c r="J62" s="328">
        <v>158411</v>
      </c>
      <c r="K62" s="329">
        <v>20.2</v>
      </c>
      <c r="L62" s="330">
        <v>63299</v>
      </c>
      <c r="M62" s="331">
        <v>11.3</v>
      </c>
      <c r="N62" s="332">
        <v>8.9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28.48</v>
      </c>
      <c r="G47" s="12">
        <v>35.67</v>
      </c>
      <c r="H47" s="12">
        <v>43.24</v>
      </c>
      <c r="I47" s="12">
        <v>38.380000000000003</v>
      </c>
      <c r="J47" s="13">
        <v>39.85</v>
      </c>
    </row>
    <row r="48" spans="2:10" ht="57.75" customHeight="1">
      <c r="B48" s="14"/>
      <c r="C48" s="1139" t="s">
        <v>4</v>
      </c>
      <c r="D48" s="1139"/>
      <c r="E48" s="1140"/>
      <c r="F48" s="15">
        <v>2.52</v>
      </c>
      <c r="G48" s="16">
        <v>2.97</v>
      </c>
      <c r="H48" s="16">
        <v>3.38</v>
      </c>
      <c r="I48" s="16">
        <v>1.92</v>
      </c>
      <c r="J48" s="17">
        <v>2.4700000000000002</v>
      </c>
    </row>
    <row r="49" spans="2:10" ht="57.75" customHeight="1" thickBot="1">
      <c r="B49" s="18"/>
      <c r="C49" s="1141" t="s">
        <v>5</v>
      </c>
      <c r="D49" s="1141"/>
      <c r="E49" s="1142"/>
      <c r="F49" s="19">
        <v>3.72</v>
      </c>
      <c r="G49" s="20">
        <v>9.42</v>
      </c>
      <c r="H49" s="20">
        <v>6.33</v>
      </c>
      <c r="I49" s="20" t="s">
        <v>527</v>
      </c>
      <c r="J49" s="21">
        <v>1.66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528</v>
      </c>
      <c r="D34" s="1149"/>
      <c r="E34" s="1150"/>
      <c r="F34" s="32">
        <v>2.52</v>
      </c>
      <c r="G34" s="33">
        <v>2.97</v>
      </c>
      <c r="H34" s="33">
        <v>3.38</v>
      </c>
      <c r="I34" s="33">
        <v>1.91</v>
      </c>
      <c r="J34" s="34">
        <v>2.46</v>
      </c>
      <c r="K34" s="22"/>
      <c r="L34" s="22"/>
      <c r="M34" s="22"/>
      <c r="N34" s="22"/>
      <c r="O34" s="22"/>
      <c r="P34" s="22"/>
    </row>
    <row r="35" spans="1:16" ht="39" customHeight="1">
      <c r="A35" s="22"/>
      <c r="B35" s="35"/>
      <c r="C35" s="1143" t="s">
        <v>529</v>
      </c>
      <c r="D35" s="1144"/>
      <c r="E35" s="1145"/>
      <c r="F35" s="36">
        <v>2.5</v>
      </c>
      <c r="G35" s="37">
        <v>1.74</v>
      </c>
      <c r="H35" s="37">
        <v>1.02</v>
      </c>
      <c r="I35" s="37">
        <v>1.04</v>
      </c>
      <c r="J35" s="38">
        <v>1.4</v>
      </c>
      <c r="K35" s="22"/>
      <c r="L35" s="22"/>
      <c r="M35" s="22"/>
      <c r="N35" s="22"/>
      <c r="O35" s="22"/>
      <c r="P35" s="22"/>
    </row>
    <row r="36" spans="1:16" ht="39" customHeight="1">
      <c r="A36" s="22"/>
      <c r="B36" s="35"/>
      <c r="C36" s="1143" t="s">
        <v>530</v>
      </c>
      <c r="D36" s="1144"/>
      <c r="E36" s="1145"/>
      <c r="F36" s="36">
        <v>0.79</v>
      </c>
      <c r="G36" s="37">
        <v>0.08</v>
      </c>
      <c r="H36" s="37">
        <v>0.34</v>
      </c>
      <c r="I36" s="37">
        <v>0.09</v>
      </c>
      <c r="J36" s="38">
        <v>0.49</v>
      </c>
      <c r="K36" s="22"/>
      <c r="L36" s="22"/>
      <c r="M36" s="22"/>
      <c r="N36" s="22"/>
      <c r="O36" s="22"/>
      <c r="P36" s="22"/>
    </row>
    <row r="37" spans="1:16" ht="39" customHeight="1">
      <c r="A37" s="22"/>
      <c r="B37" s="35"/>
      <c r="C37" s="1143" t="s">
        <v>531</v>
      </c>
      <c r="D37" s="1144"/>
      <c r="E37" s="1145"/>
      <c r="F37" s="36">
        <v>0.46</v>
      </c>
      <c r="G37" s="37">
        <v>7.0000000000000007E-2</v>
      </c>
      <c r="H37" s="37">
        <v>0.19</v>
      </c>
      <c r="I37" s="37">
        <v>0.28999999999999998</v>
      </c>
      <c r="J37" s="38">
        <v>0.44</v>
      </c>
      <c r="K37" s="22"/>
      <c r="L37" s="22"/>
      <c r="M37" s="22"/>
      <c r="N37" s="22"/>
      <c r="O37" s="22"/>
      <c r="P37" s="22"/>
    </row>
    <row r="38" spans="1:16" ht="39" customHeight="1">
      <c r="A38" s="22"/>
      <c r="B38" s="35"/>
      <c r="C38" s="1143" t="s">
        <v>532</v>
      </c>
      <c r="D38" s="1144"/>
      <c r="E38" s="1145"/>
      <c r="F38" s="36">
        <v>0.01</v>
      </c>
      <c r="G38" s="37">
        <v>0.04</v>
      </c>
      <c r="H38" s="37">
        <v>0.04</v>
      </c>
      <c r="I38" s="37">
        <v>0.13</v>
      </c>
      <c r="J38" s="38">
        <v>0.33</v>
      </c>
      <c r="K38" s="22"/>
      <c r="L38" s="22"/>
      <c r="M38" s="22"/>
      <c r="N38" s="22"/>
      <c r="O38" s="22"/>
      <c r="P38" s="22"/>
    </row>
    <row r="39" spans="1:16" ht="39" customHeight="1">
      <c r="A39" s="22"/>
      <c r="B39" s="35"/>
      <c r="C39" s="1143" t="s">
        <v>533</v>
      </c>
      <c r="D39" s="1144"/>
      <c r="E39" s="1145"/>
      <c r="F39" s="36">
        <v>0.18</v>
      </c>
      <c r="G39" s="37">
        <v>0.1</v>
      </c>
      <c r="H39" s="37">
        <v>0.36</v>
      </c>
      <c r="I39" s="37">
        <v>0.12</v>
      </c>
      <c r="J39" s="38">
        <v>0.1</v>
      </c>
      <c r="K39" s="22"/>
      <c r="L39" s="22"/>
      <c r="M39" s="22"/>
      <c r="N39" s="22"/>
      <c r="O39" s="22"/>
      <c r="P39" s="22"/>
    </row>
    <row r="40" spans="1:16" ht="39" customHeight="1">
      <c r="A40" s="22"/>
      <c r="B40" s="35"/>
      <c r="C40" s="1143" t="s">
        <v>534</v>
      </c>
      <c r="D40" s="1144"/>
      <c r="E40" s="1145"/>
      <c r="F40" s="36">
        <v>0.41</v>
      </c>
      <c r="G40" s="37">
        <v>0.16</v>
      </c>
      <c r="H40" s="37">
        <v>0.08</v>
      </c>
      <c r="I40" s="37">
        <v>7.0000000000000007E-2</v>
      </c>
      <c r="J40" s="38">
        <v>0.04</v>
      </c>
      <c r="K40" s="22"/>
      <c r="L40" s="22"/>
      <c r="M40" s="22"/>
      <c r="N40" s="22"/>
      <c r="O40" s="22"/>
      <c r="P40" s="22"/>
    </row>
    <row r="41" spans="1:16" ht="39" customHeight="1">
      <c r="A41" s="22"/>
      <c r="B41" s="35"/>
      <c r="C41" s="1143" t="s">
        <v>535</v>
      </c>
      <c r="D41" s="1144"/>
      <c r="E41" s="1145"/>
      <c r="F41" s="36">
        <v>0.02</v>
      </c>
      <c r="G41" s="37">
        <v>0</v>
      </c>
      <c r="H41" s="37">
        <v>0</v>
      </c>
      <c r="I41" s="37">
        <v>0</v>
      </c>
      <c r="J41" s="38">
        <v>0.01</v>
      </c>
      <c r="K41" s="22"/>
      <c r="L41" s="22"/>
      <c r="M41" s="22"/>
      <c r="N41" s="22"/>
      <c r="O41" s="22"/>
      <c r="P41" s="22"/>
    </row>
    <row r="42" spans="1:16" ht="39" customHeight="1">
      <c r="A42" s="22"/>
      <c r="B42" s="39"/>
      <c r="C42" s="1143" t="s">
        <v>536</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537</v>
      </c>
      <c r="D43" s="1147"/>
      <c r="E43" s="1148"/>
      <c r="F43" s="41">
        <v>0.05</v>
      </c>
      <c r="G43" s="42">
        <v>0</v>
      </c>
      <c r="H43" s="42">
        <v>0.01</v>
      </c>
      <c r="I43" s="42">
        <v>0.01</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10</v>
      </c>
      <c r="C45" s="1160"/>
      <c r="D45" s="58"/>
      <c r="E45" s="1165" t="s">
        <v>11</v>
      </c>
      <c r="F45" s="1165"/>
      <c r="G45" s="1165"/>
      <c r="H45" s="1165"/>
      <c r="I45" s="1165"/>
      <c r="J45" s="1166"/>
      <c r="K45" s="59">
        <v>1512</v>
      </c>
      <c r="L45" s="60">
        <v>1422</v>
      </c>
      <c r="M45" s="60">
        <v>1425</v>
      </c>
      <c r="N45" s="60">
        <v>1413</v>
      </c>
      <c r="O45" s="61">
        <v>1306</v>
      </c>
      <c r="P45" s="48"/>
      <c r="Q45" s="48"/>
      <c r="R45" s="48"/>
      <c r="S45" s="48"/>
      <c r="T45" s="48"/>
      <c r="U45" s="48"/>
    </row>
    <row r="46" spans="1:21" ht="30.75" customHeight="1">
      <c r="A46" s="48"/>
      <c r="B46" s="1161"/>
      <c r="C46" s="1162"/>
      <c r="D46" s="62"/>
      <c r="E46" s="1153" t="s">
        <v>12</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13</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14</v>
      </c>
      <c r="F48" s="1153"/>
      <c r="G48" s="1153"/>
      <c r="H48" s="1153"/>
      <c r="I48" s="1153"/>
      <c r="J48" s="1154"/>
      <c r="K48" s="63">
        <v>102</v>
      </c>
      <c r="L48" s="64">
        <v>106</v>
      </c>
      <c r="M48" s="64">
        <v>130</v>
      </c>
      <c r="N48" s="64">
        <v>149</v>
      </c>
      <c r="O48" s="65">
        <v>166</v>
      </c>
      <c r="P48" s="48"/>
      <c r="Q48" s="48"/>
      <c r="R48" s="48"/>
      <c r="S48" s="48"/>
      <c r="T48" s="48"/>
      <c r="U48" s="48"/>
    </row>
    <row r="49" spans="1:21" ht="30.75" customHeight="1">
      <c r="A49" s="48"/>
      <c r="B49" s="1161"/>
      <c r="C49" s="1162"/>
      <c r="D49" s="62"/>
      <c r="E49" s="1153" t="s">
        <v>15</v>
      </c>
      <c r="F49" s="1153"/>
      <c r="G49" s="1153"/>
      <c r="H49" s="1153"/>
      <c r="I49" s="1153"/>
      <c r="J49" s="1154"/>
      <c r="K49" s="63">
        <v>45</v>
      </c>
      <c r="L49" s="64">
        <v>43</v>
      </c>
      <c r="M49" s="64">
        <v>42</v>
      </c>
      <c r="N49" s="64">
        <v>16</v>
      </c>
      <c r="O49" s="65">
        <v>8</v>
      </c>
      <c r="P49" s="48"/>
      <c r="Q49" s="48"/>
      <c r="R49" s="48"/>
      <c r="S49" s="48"/>
      <c r="T49" s="48"/>
      <c r="U49" s="48"/>
    </row>
    <row r="50" spans="1:21" ht="30.75" customHeight="1">
      <c r="A50" s="48"/>
      <c r="B50" s="1161"/>
      <c r="C50" s="1162"/>
      <c r="D50" s="62"/>
      <c r="E50" s="1153" t="s">
        <v>16</v>
      </c>
      <c r="F50" s="1153"/>
      <c r="G50" s="1153"/>
      <c r="H50" s="1153"/>
      <c r="I50" s="1153"/>
      <c r="J50" s="1154"/>
      <c r="K50" s="63">
        <v>133</v>
      </c>
      <c r="L50" s="64">
        <v>129</v>
      </c>
      <c r="M50" s="64">
        <v>113</v>
      </c>
      <c r="N50" s="64">
        <v>98</v>
      </c>
      <c r="O50" s="65">
        <v>89</v>
      </c>
      <c r="P50" s="48"/>
      <c r="Q50" s="48"/>
      <c r="R50" s="48"/>
      <c r="S50" s="48"/>
      <c r="T50" s="48"/>
      <c r="U50" s="48"/>
    </row>
    <row r="51" spans="1:21" ht="30.75" customHeight="1">
      <c r="A51" s="48"/>
      <c r="B51" s="1163"/>
      <c r="C51" s="1164"/>
      <c r="D51" s="66"/>
      <c r="E51" s="1153" t="s">
        <v>17</v>
      </c>
      <c r="F51" s="1153"/>
      <c r="G51" s="1153"/>
      <c r="H51" s="1153"/>
      <c r="I51" s="1153"/>
      <c r="J51" s="1154"/>
      <c r="K51" s="63" t="s">
        <v>482</v>
      </c>
      <c r="L51" s="64" t="s">
        <v>482</v>
      </c>
      <c r="M51" s="64" t="s">
        <v>482</v>
      </c>
      <c r="N51" s="64" t="s">
        <v>482</v>
      </c>
      <c r="O51" s="65" t="s">
        <v>482</v>
      </c>
      <c r="P51" s="48"/>
      <c r="Q51" s="48"/>
      <c r="R51" s="48"/>
      <c r="S51" s="48"/>
      <c r="T51" s="48"/>
      <c r="U51" s="48"/>
    </row>
    <row r="52" spans="1:21" ht="30.75" customHeight="1">
      <c r="A52" s="48"/>
      <c r="B52" s="1151" t="s">
        <v>18</v>
      </c>
      <c r="C52" s="1152"/>
      <c r="D52" s="66"/>
      <c r="E52" s="1153" t="s">
        <v>19</v>
      </c>
      <c r="F52" s="1153"/>
      <c r="G52" s="1153"/>
      <c r="H52" s="1153"/>
      <c r="I52" s="1153"/>
      <c r="J52" s="1154"/>
      <c r="K52" s="63">
        <v>1150</v>
      </c>
      <c r="L52" s="64">
        <v>1124</v>
      </c>
      <c r="M52" s="64">
        <v>1139</v>
      </c>
      <c r="N52" s="64">
        <v>1157</v>
      </c>
      <c r="O52" s="65">
        <v>1157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642</v>
      </c>
      <c r="L53" s="69">
        <v>576</v>
      </c>
      <c r="M53" s="69">
        <v>571</v>
      </c>
      <c r="N53" s="69">
        <v>519</v>
      </c>
      <c r="O53" s="70">
        <v>412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2015-04-13T09:55:13Z</cp:lastPrinted>
  <dcterms:created xsi:type="dcterms:W3CDTF">2015-02-17T07:35:55Z</dcterms:created>
  <dcterms:modified xsi:type="dcterms:W3CDTF">2015-05-01T04:05:30Z</dcterms:modified>
  <cp:category/>
</cp:coreProperties>
</file>