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BE40" i="9"/>
  <c r="AM40" i="9"/>
  <c r="U40" i="9"/>
  <c r="C40" i="9"/>
  <c r="AM39" i="9"/>
  <c r="U39" i="9"/>
  <c r="C39" i="9"/>
  <c r="AM38" i="9"/>
  <c r="C38" i="9"/>
  <c r="AM37" i="9"/>
  <c r="CO34" i="9"/>
  <c r="CO35" i="9" s="1"/>
  <c r="CO36" i="9" s="1"/>
  <c r="CO37" i="9" s="1"/>
  <c r="CO38" i="9" s="1"/>
  <c r="CO39" i="9" s="1"/>
  <c r="CO40" i="9" s="1"/>
  <c r="BW34" i="9"/>
  <c r="BW35" i="9" s="1"/>
  <c r="BW36" i="9" s="1"/>
  <c r="BW37" i="9" s="1"/>
  <c r="BW38" i="9" s="1"/>
  <c r="BW39" i="9" s="1"/>
  <c r="BW40" i="9" s="1"/>
  <c r="BW41" i="9" s="1"/>
  <c r="BW42" i="9" s="1"/>
  <c r="BW43" i="9" s="1"/>
  <c r="C34" i="9"/>
  <c r="C35" i="9" l="1"/>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U37" i="9" l="1"/>
  <c r="U38" i="9" l="1"/>
  <c r="AM34" i="9" s="1"/>
  <c r="AM35" i="9" s="1"/>
  <c r="AM36" i="9" s="1"/>
  <c r="BE34" i="9" l="1"/>
  <c r="BE35" i="9" s="1"/>
  <c r="BE36" i="9" s="1"/>
  <c r="BE37" i="9" s="1"/>
  <c r="BE38" i="9" s="1"/>
  <c r="BE39" i="9" s="1"/>
</calcChain>
</file>

<file path=xl/sharedStrings.xml><?xml version="1.0" encoding="utf-8"?>
<sst xmlns="http://schemas.openxmlformats.org/spreadsheetml/2006/main" count="1062" uniqueCount="579">
  <si>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</si>
  <si>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</si>
  <si>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</si>
  <si>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</si>
  <si>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</si>
  <si>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</si>
  <si>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</si>
  <si>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</si>
  <si>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</si>
  <si>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</si>
  <si>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</si>
  <si>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</si>
  <si>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</si>
  <si>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</si>
  <si>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</si>
  <si>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</si>
  <si>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</si>
  <si>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</si>
  <si>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</si>
  <si>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</si>
  <si>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</si>
  <si>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</si>
  <si>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</si>
  <si>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</si>
  <si>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</si>
  <si>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</si>
  <si>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</si>
  <si>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</si>
  <si>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</si>
  <si>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</si>
  <si>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</si>
  <si>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</si>
  <si>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</si>
  <si>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</si>
  <si>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</si>
  <si>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</si>
  <si>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</si>
  <si>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</si>
  <si>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</si>
  <si>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</si>
  <si>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</si>
  <si>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</si>
  <si>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</si>
  <si>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</si>
  <si>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</si>
  <si>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</si>
  <si>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</si>
  <si>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</si>
  <si>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</si>
  <si>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</si>
  <si>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</si>
  <si>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</si>
  <si>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</si>
  <si>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</si>
  <si>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</si>
  <si>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</si>
  <si>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</si>
  <si>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</si>
  <si>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</si>
  <si>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</si>
  <si>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</si>
  <si>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</si>
  <si>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</si>
  <si>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</si>
  <si>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</si>
  <si>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</si>
  <si>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</si>
  <si>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</si>
  <si>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</si>
  <si>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</si>
  <si>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</si>
  <si>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</si>
  <si>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</si>
  <si>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</si>
  <si>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</si>
  <si>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</si>
  <si>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</si>
  <si>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</si>
  <si>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</si>
  <si>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</si>
  <si>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</si>
  <si>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大洲市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</si>
  <si>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</si>
  <si>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</si>
  <si>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</si>
  <si>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</si>
  <si>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</si>
  <si>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</si>
  <si>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</si>
  <si>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</si>
  <si>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</si>
  <si>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</si>
  <si>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</si>
  <si>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</si>
  <si>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</si>
  <si>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</si>
  <si>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</si>
  <si>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</si>
  <si>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</si>
  <si>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</si>
  <si>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</si>
  <si>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</si>
  <si>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</si>
  <si>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</si>
  <si>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</si>
  <si>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</si>
  <si>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</si>
  <si>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</si>
  <si>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</si>
  <si>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</si>
  <si>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</si>
  <si>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</si>
  <si>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</si>
  <si>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</si>
  <si>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</si>
  <si>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</si>
  <si>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</si>
  <si>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</si>
  <si>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</si>
  <si>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</si>
  <si>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</si>
  <si>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</si>
  <si>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</si>
  <si>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</si>
  <si>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</si>
  <si>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</si>
  <si>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</si>
  <si>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</si>
  <si>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</si>
  <si>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</si>
  <si>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</si>
  <si>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</si>
  <si>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</si>
  <si>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</si>
  <si>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</si>
  <si>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</si>
  <si>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</si>
  <si>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</si>
  <si>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</si>
  <si>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</si>
  <si>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</si>
  <si>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</si>
  <si>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</si>
  <si>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</si>
  <si>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</si>
  <si>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</si>
  <si>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</si>
  <si>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</si>
  <si>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</si>
  <si>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</si>
  <si>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</si>
  <si>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</si>
  <si>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</si>
  <si>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</si>
  <si>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</si>
  <si>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</si>
  <si>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</si>
  <si>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</si>
  <si>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</si>
  <si>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</si>
  <si>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</si>
  <si>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</si>
  <si>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</si>
  <si>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</si>
  <si>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</si>
  <si>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</si>
  <si>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</si>
  <si>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</si>
  <si>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</si>
  <si>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</si>
  <si>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</si>
  <si>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</si>
  <si>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</si>
  <si>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</si>
  <si>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</si>
  <si>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</si>
  <si>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</si>
  <si>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</si>
  <si>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</si>
  <si>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</si>
  <si>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</si>
  <si>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</si>
  <si>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</si>
  <si>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</si>
  <si>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</si>
  <si>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</si>
  <si>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</si>
  <si>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</si>
  <si>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</si>
  <si>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</si>
  <si>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</si>
  <si>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</si>
  <si>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</si>
  <si>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愛媛県大洲市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</si>
  <si>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</si>
  <si>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</si>
  <si>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</si>
  <si>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</si>
  <si>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</si>
  <si>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</si>
  <si>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</si>
  <si>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</si>
  <si>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</si>
  <si>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</si>
  <si>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</si>
  <si>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</si>
  <si>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</si>
  <si>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</si>
  <si>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</si>
  <si>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</si>
  <si>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</si>
  <si>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</si>
  <si>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</si>
  <si>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</si>
  <si>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</si>
  <si>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</si>
  <si>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</si>
  <si>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</si>
  <si>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</si>
  <si>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</si>
  <si>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</si>
  <si>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</si>
  <si>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</si>
  <si>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</si>
  <si>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</si>
  <si>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</si>
  <si>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</si>
  <si>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</si>
  <si>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</si>
  <si>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</si>
  <si>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</si>
  <si>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</si>
  <si>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</si>
  <si>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</si>
  <si>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</si>
  <si>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</si>
  <si>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</si>
  <si>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</si>
  <si>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</si>
  <si>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</si>
  <si>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</si>
  <si>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</si>
  <si>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</si>
  <si>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</si>
  <si>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</si>
  <si>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</si>
  <si>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</si>
  <si>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</si>
  <si>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</si>
  <si>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</si>
  <si>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</si>
  <si>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</si>
  <si>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</si>
  <si>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</si>
  <si>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</si>
  <si>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</si>
  <si>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</si>
  <si>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</si>
  <si>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</si>
  <si>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</si>
  <si>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</si>
  <si>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</si>
  <si>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</si>
  <si>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</si>
  <si>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</si>
  <si>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</si>
  <si>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</si>
  <si>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</si>
  <si>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</si>
  <si>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</si>
  <si>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</si>
  <si>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</si>
  <si>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</si>
  <si>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</si>
  <si>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</si>
  <si>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</si>
  <si>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</si>
  <si>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</si>
  <si>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</si>
  <si>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</si>
  <si>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</si>
  <si>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</si>
  <si>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</si>
  <si>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</si>
  <si>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</si>
  <si>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</si>
  <si>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</si>
  <si>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</si>
  <si>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</si>
  <si>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</si>
  <si>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</si>
  <si>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</si>
  <si>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</si>
  <si>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</si>
  <si>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</si>
  <si>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</si>
  <si>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</si>
  <si>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</si>
  <si>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</si>
  <si>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</si>
  <si>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</si>
  <si>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</si>
  <si>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</si>
  <si>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</si>
  <si>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</si>
  <si>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</si>
  <si>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</si>
  <si>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</si>
  <si>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</si>
  <si>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</si>
  <si>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</si>
  <si>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</si>
  <si>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</si>
  <si>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</si>
  <si>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</si>
  <si>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</si>
  <si>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</si>
  <si>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</si>
  <si>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</si>
  <si>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</si>
  <si>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</si>
  <si>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</si>
  <si>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</si>
  <si>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</si>
  <si>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</si>
  <si>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</si>
  <si>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</si>
  <si>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</si>
  <si>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</si>
  <si>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</si>
  <si>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</si>
  <si>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</si>
  <si>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</si>
  <si>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</si>
  <si>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</si>
  <si>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</si>
  <si>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</si>
  <si>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</si>
  <si>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</si>
  <si>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</si>
  <si>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</si>
  <si>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</si>
  <si>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愛媛県大洲市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</si>
  <si>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</si>
  <si>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</si>
  <si>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</si>
  <si>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</si>
  <si>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</si>
  <si>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</si>
  <si>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</si>
  <si>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</si>
  <si>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</si>
  <si>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</si>
  <si>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</si>
  <si>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</si>
  <si>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</si>
  <si>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</si>
  <si>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</si>
  <si>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</si>
  <si>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</si>
  <si>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</si>
  <si>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</si>
  <si>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</si>
  <si>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</si>
  <si>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土地取得造成特別会計</t>
    <phoneticPr fontId="5"/>
  </si>
  <si>
    <t>商業集積施設管理特別会計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</si>
  <si>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</si>
  <si>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</si>
  <si>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</si>
  <si>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</si>
  <si>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</si>
  <si>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</si>
  <si>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</si>
  <si>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</si>
  <si>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</si>
  <si>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</si>
  <si>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</si>
  <si>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</si>
  <si>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</si>
  <si>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</si>
  <si>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国民健康保険診療所特別会計</t>
    <phoneticPr fontId="5"/>
  </si>
  <si>
    <t>後期高齢者医療特別会計</t>
    <phoneticPr fontId="5"/>
  </si>
  <si>
    <t>介護保険特別会計</t>
    <phoneticPr fontId="5"/>
  </si>
  <si>
    <t>駐車場事業特別会計</t>
    <phoneticPr fontId="5"/>
  </si>
  <si>
    <t>水道事業会計</t>
    <phoneticPr fontId="5"/>
  </si>
  <si>
    <t>法適用企業</t>
    <phoneticPr fontId="5"/>
  </si>
  <si>
    <t>工業用水道事業会計</t>
    <phoneticPr fontId="5"/>
  </si>
  <si>
    <t>病院事業会計</t>
    <phoneticPr fontId="5"/>
  </si>
  <si>
    <t>簡易水道事業特別会計</t>
    <phoneticPr fontId="5"/>
  </si>
  <si>
    <t>法非適用企業</t>
    <phoneticPr fontId="5"/>
  </si>
  <si>
    <t>港湾施設事業特別会計</t>
    <phoneticPr fontId="5"/>
  </si>
  <si>
    <t>公共下水道事業特別会計</t>
    <phoneticPr fontId="5"/>
  </si>
  <si>
    <t>農業集落排水事業特別会計</t>
    <phoneticPr fontId="5"/>
  </si>
  <si>
    <t>温泉事業特別会計</t>
    <phoneticPr fontId="5"/>
  </si>
  <si>
    <t>土地区画整理事業特別会計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</si>
  <si>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</si>
  <si>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</si>
  <si>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</si>
  <si>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</si>
  <si>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</si>
  <si>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</si>
  <si>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</si>
  <si>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</si>
  <si>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</si>
  <si>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</si>
  <si>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</si>
  <si>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</si>
  <si>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</si>
  <si>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</si>
  <si>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</si>
  <si>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</si>
  <si>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</si>
  <si>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</si>
  <si>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</si>
  <si>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</si>
  <si>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</si>
  <si>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</si>
  <si>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</si>
  <si>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</si>
  <si>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</si>
  <si>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</si>
  <si>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</si>
  <si>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</si>
  <si>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</si>
  <si>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</si>
  <si>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</si>
  <si>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</si>
  <si>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</si>
  <si>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</si>
  <si>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</si>
  <si>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</si>
  <si>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</si>
  <si>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</si>
  <si>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</si>
  <si>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</si>
  <si>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</si>
  <si>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</si>
  <si>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</si>
  <si>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</si>
  <si>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</si>
  <si>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</si>
  <si>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</si>
  <si>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</si>
  <si>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</si>
  <si>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</si>
  <si>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</si>
  <si>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</si>
  <si>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</si>
  <si>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</si>
  <si>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</si>
  <si>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</si>
  <si>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</si>
  <si>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</si>
  <si>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</si>
  <si>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</si>
  <si>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</si>
  <si>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</si>
  <si>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</si>
  <si>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</si>
  <si>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</si>
  <si>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</si>
  <si>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</si>
  <si>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</si>
  <si>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</si>
  <si>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</si>
  <si>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</si>
  <si>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</si>
  <si>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</si>
  <si>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</si>
  <si>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</si>
  <si>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</si>
  <si>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</si>
  <si>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</si>
  <si>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</si>
  <si>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</si>
  <si>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</si>
  <si>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</si>
  <si>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</si>
  <si>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</si>
  <si>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</si>
  <si>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</si>
  <si>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</si>
  <si>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</si>
  <si>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</si>
  <si>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</si>
  <si>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</si>
  <si>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</si>
  <si>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</si>
  <si>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</si>
  <si>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</si>
  <si>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</si>
  <si>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</si>
  <si>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</si>
  <si>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</si>
  <si>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</si>
  <si>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</si>
  <si>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</si>
  <si>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</si>
  <si>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</si>
  <si>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</si>
  <si>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</si>
  <si>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</si>
  <si>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</si>
  <si>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</si>
  <si>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</si>
  <si>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</si>
  <si>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</si>
  <si>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</si>
  <si>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</si>
  <si>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</si>
  <si>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</si>
  <si>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</si>
  <si>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</si>
  <si>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</si>
  <si>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</si>
  <si>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</si>
  <si>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</si>
  <si>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</si>
  <si>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</si>
  <si>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</si>
  <si>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</si>
  <si>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</si>
  <si>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</si>
  <si>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</si>
  <si>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</si>
  <si>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</si>
  <si>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</si>
  <si>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</si>
  <si>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1.53</t>
  </si>
  <si>
    <t>住宅新築資金等貸付事業特別会計</t>
  </si>
  <si>
    <t>▲ 0.99</t>
  </si>
  <si>
    <t>▲ 0.98</t>
  </si>
  <si>
    <t>▲ 1.01</t>
  </si>
  <si>
    <t>▲ 1.03</t>
  </si>
  <si>
    <t>病院事業会計</t>
  </si>
  <si>
    <t>一般会計</t>
  </si>
  <si>
    <t>水道事業会計</t>
  </si>
  <si>
    <t>工業用水道事業会計</t>
  </si>
  <si>
    <t>後期高齢者医療特別会計</t>
  </si>
  <si>
    <t>国民健康保険特別会計</t>
  </si>
  <si>
    <t>介護保険特別会計</t>
  </si>
  <si>
    <t>その他会計（赤字）</t>
  </si>
  <si>
    <t>その他会計（黒字）</t>
  </si>
  <si>
    <t>八幡浜・大洲地区広域市町村圏組合
（一般会計）</t>
    <rPh sb="0" eb="3">
      <t>ヤワタハマ</t>
    </rPh>
    <rPh sb="4" eb="8">
      <t>オオズチク</t>
    </rPh>
    <rPh sb="8" eb="10">
      <t>コウイキ</t>
    </rPh>
    <rPh sb="10" eb="13">
      <t>シチョウソン</t>
    </rPh>
    <rPh sb="13" eb="14">
      <t>ケン</t>
    </rPh>
    <rPh sb="14" eb="16">
      <t>クミアイ</t>
    </rPh>
    <rPh sb="18" eb="20">
      <t>イッパン</t>
    </rPh>
    <rPh sb="20" eb="22">
      <t>カイケイ</t>
    </rPh>
    <phoneticPr fontId="5"/>
  </si>
  <si>
    <t>八幡浜・大洲地区広域市町村圏組合
（八幡浜・大洲地方拠点対策室特別会計）</t>
    <rPh sb="0" eb="3">
      <t>ヤワタハマ</t>
    </rPh>
    <rPh sb="4" eb="8">
      <t>オオズチク</t>
    </rPh>
    <rPh sb="8" eb="10">
      <t>コウイキ</t>
    </rPh>
    <rPh sb="10" eb="13">
      <t>シチョウソン</t>
    </rPh>
    <rPh sb="13" eb="14">
      <t>ケン</t>
    </rPh>
    <rPh sb="14" eb="16">
      <t>クミアイ</t>
    </rPh>
    <rPh sb="18" eb="21">
      <t>ヤワタハマ</t>
    </rPh>
    <rPh sb="22" eb="24">
      <t>オオズ</t>
    </rPh>
    <rPh sb="24" eb="26">
      <t>チホウ</t>
    </rPh>
    <rPh sb="26" eb="28">
      <t>キョテン</t>
    </rPh>
    <rPh sb="28" eb="31">
      <t>タイサクシツ</t>
    </rPh>
    <rPh sb="31" eb="33">
      <t>トクベツ</t>
    </rPh>
    <rPh sb="33" eb="35">
      <t>カイケイ</t>
    </rPh>
    <phoneticPr fontId="5"/>
  </si>
  <si>
    <t>八幡浜・大洲地区広域市町村圏組合
（ふるさと市町村圏基金特別会計）</t>
    <rPh sb="0" eb="3">
      <t>ヤワタハマ</t>
    </rPh>
    <rPh sb="4" eb="6">
      <t>オオズ</t>
    </rPh>
    <rPh sb="6" eb="8">
      <t>チク</t>
    </rPh>
    <rPh sb="8" eb="10">
      <t>コウイキ</t>
    </rPh>
    <rPh sb="10" eb="13">
      <t>シチョウソン</t>
    </rPh>
    <rPh sb="13" eb="14">
      <t>ケン</t>
    </rPh>
    <rPh sb="14" eb="16">
      <t>クミアイ</t>
    </rPh>
    <rPh sb="22" eb="25">
      <t>シチョウソン</t>
    </rPh>
    <rPh sb="25" eb="26">
      <t>ケン</t>
    </rPh>
    <rPh sb="26" eb="28">
      <t>キキン</t>
    </rPh>
    <rPh sb="28" eb="30">
      <t>トクベツ</t>
    </rPh>
    <rPh sb="30" eb="32">
      <t>カイケイ</t>
    </rPh>
    <phoneticPr fontId="5"/>
  </si>
  <si>
    <t>八幡浜・大洲地区広域市町村圏組合
（運動公園特別会計）</t>
    <rPh sb="0" eb="3">
      <t>ヤワタハマ</t>
    </rPh>
    <rPh sb="4" eb="6">
      <t>オオズ</t>
    </rPh>
    <rPh sb="6" eb="8">
      <t>チク</t>
    </rPh>
    <rPh sb="8" eb="10">
      <t>コウイキ</t>
    </rPh>
    <rPh sb="10" eb="13">
      <t>シチョウソン</t>
    </rPh>
    <rPh sb="13" eb="14">
      <t>ケン</t>
    </rPh>
    <rPh sb="14" eb="16">
      <t>クミアイ</t>
    </rPh>
    <rPh sb="18" eb="20">
      <t>ウンドウ</t>
    </rPh>
    <rPh sb="20" eb="22">
      <t>コウエン</t>
    </rPh>
    <rPh sb="22" eb="24">
      <t>トクベツ</t>
    </rPh>
    <rPh sb="24" eb="26">
      <t>カイケイ</t>
    </rPh>
    <phoneticPr fontId="5"/>
  </si>
  <si>
    <t>八幡浜・大洲地区広域市町村圏組合
（観光センター特別会計）</t>
    <rPh sb="0" eb="3">
      <t>ヤワタハマ</t>
    </rPh>
    <rPh sb="4" eb="6">
      <t>オオズ</t>
    </rPh>
    <rPh sb="6" eb="8">
      <t>チク</t>
    </rPh>
    <rPh sb="8" eb="10">
      <t>コウイキ</t>
    </rPh>
    <rPh sb="10" eb="13">
      <t>シチョウソン</t>
    </rPh>
    <rPh sb="13" eb="14">
      <t>ケン</t>
    </rPh>
    <rPh sb="14" eb="16">
      <t>クミアイ</t>
    </rPh>
    <rPh sb="18" eb="20">
      <t>カンコウ</t>
    </rPh>
    <rPh sb="24" eb="26">
      <t>トクベツ</t>
    </rPh>
    <rPh sb="26" eb="28">
      <t>カイケイ</t>
    </rPh>
    <phoneticPr fontId="5"/>
  </si>
  <si>
    <t>大洲喜多特別養護老人ホーム事務組合
（一般会計）</t>
    <rPh sb="0" eb="2">
      <t>オオズ</t>
    </rPh>
    <rPh sb="2" eb="4">
      <t>キタ</t>
    </rPh>
    <rPh sb="4" eb="6">
      <t>トクベツ</t>
    </rPh>
    <rPh sb="6" eb="8">
      <t>ヨウゴ</t>
    </rPh>
    <rPh sb="8" eb="10">
      <t>ロウジン</t>
    </rPh>
    <rPh sb="13" eb="15">
      <t>ジム</t>
    </rPh>
    <rPh sb="15" eb="17">
      <t>クミアイ</t>
    </rPh>
    <rPh sb="19" eb="21">
      <t>イッパン</t>
    </rPh>
    <rPh sb="21" eb="23">
      <t>カイケイ</t>
    </rPh>
    <phoneticPr fontId="5"/>
  </si>
  <si>
    <t>大洲喜多特別養護老人ホーム事務組合
（公営企業会計）</t>
    <rPh sb="0" eb="2">
      <t>オオズ</t>
    </rPh>
    <rPh sb="2" eb="4">
      <t>キタ</t>
    </rPh>
    <rPh sb="4" eb="6">
      <t>トクベツ</t>
    </rPh>
    <rPh sb="6" eb="8">
      <t>ヨウゴ</t>
    </rPh>
    <rPh sb="8" eb="10">
      <t>ロウジン</t>
    </rPh>
    <rPh sb="13" eb="15">
      <t>ジム</t>
    </rPh>
    <rPh sb="15" eb="17">
      <t>クミアイ</t>
    </rPh>
    <rPh sb="19" eb="21">
      <t>コウエイ</t>
    </rPh>
    <rPh sb="21" eb="23">
      <t>キギョウ</t>
    </rPh>
    <rPh sb="23" eb="25">
      <t>カイケイ</t>
    </rPh>
    <phoneticPr fontId="5"/>
  </si>
  <si>
    <t>内山衛生事務組合</t>
    <rPh sb="0" eb="2">
      <t>ウチヤマ</t>
    </rPh>
    <rPh sb="2" eb="4">
      <t>エイセイ</t>
    </rPh>
    <rPh sb="4" eb="6">
      <t>ジム</t>
    </rPh>
    <rPh sb="6" eb="8">
      <t>クミアイ</t>
    </rPh>
    <phoneticPr fontId="5"/>
  </si>
  <si>
    <t>大洲・喜多衛生事務組合</t>
    <rPh sb="0" eb="2">
      <t>オオズ</t>
    </rPh>
    <rPh sb="3" eb="5">
      <t>キタ</t>
    </rPh>
    <rPh sb="5" eb="7">
      <t>エイセイ</t>
    </rPh>
    <rPh sb="7" eb="9">
      <t>ジム</t>
    </rPh>
    <rPh sb="9" eb="11">
      <t>クミアイ</t>
    </rPh>
    <phoneticPr fontId="5"/>
  </si>
  <si>
    <t>大洲地区広域消防事務組合</t>
    <rPh sb="0" eb="2">
      <t>オオズ</t>
    </rPh>
    <rPh sb="2" eb="4">
      <t>チク</t>
    </rPh>
    <rPh sb="4" eb="6">
      <t>コウイキ</t>
    </rPh>
    <rPh sb="6" eb="8">
      <t>ショウボウ</t>
    </rPh>
    <rPh sb="8" eb="10">
      <t>ジム</t>
    </rPh>
    <rPh sb="10" eb="12">
      <t>クミアイ</t>
    </rPh>
    <phoneticPr fontId="5"/>
  </si>
  <si>
    <t>愛媛県市町総合事務組合（退職手当事業）</t>
    <rPh sb="0" eb="3">
      <t>エヒメケン</t>
    </rPh>
    <rPh sb="3" eb="5">
      <t>シチョウ</t>
    </rPh>
    <rPh sb="5" eb="7">
      <t>ソウゴウ</t>
    </rPh>
    <rPh sb="7" eb="9">
      <t>ジム</t>
    </rPh>
    <rPh sb="9" eb="11">
      <t>クミアイ</t>
    </rPh>
    <rPh sb="12" eb="14">
      <t>タイショク</t>
    </rPh>
    <rPh sb="14" eb="16">
      <t>テアテ</t>
    </rPh>
    <rPh sb="16" eb="18">
      <t>ジギョウ</t>
    </rPh>
    <phoneticPr fontId="5"/>
  </si>
  <si>
    <t>愛媛県市町総合事務組合（消防補償事業）</t>
    <rPh sb="0" eb="3">
      <t>エヒメケン</t>
    </rPh>
    <rPh sb="3" eb="5">
      <t>シチョウ</t>
    </rPh>
    <rPh sb="5" eb="7">
      <t>ソウゴウ</t>
    </rPh>
    <rPh sb="7" eb="9">
      <t>ジム</t>
    </rPh>
    <rPh sb="9" eb="11">
      <t>クミアイ</t>
    </rPh>
    <rPh sb="12" eb="14">
      <t>ショウボウ</t>
    </rPh>
    <rPh sb="14" eb="16">
      <t>ホショウ</t>
    </rPh>
    <rPh sb="16" eb="18">
      <t>ジギョウ</t>
    </rPh>
    <phoneticPr fontId="5"/>
  </si>
  <si>
    <t>愛媛県市町総合事務組合（交通災害事業）</t>
    <rPh sb="0" eb="3">
      <t>エヒメケン</t>
    </rPh>
    <rPh sb="3" eb="5">
      <t>シチョウ</t>
    </rPh>
    <rPh sb="5" eb="7">
      <t>ソウゴウ</t>
    </rPh>
    <rPh sb="7" eb="9">
      <t>ジム</t>
    </rPh>
    <rPh sb="9" eb="11">
      <t>クミアイ</t>
    </rPh>
    <rPh sb="12" eb="14">
      <t>コウツウ</t>
    </rPh>
    <rPh sb="14" eb="16">
      <t>サイガイ</t>
    </rPh>
    <rPh sb="16" eb="18">
      <t>ジギョウ</t>
    </rPh>
    <phoneticPr fontId="5"/>
  </si>
  <si>
    <t>愛媛地方税滞納整理機構</t>
    <rPh sb="0" eb="2">
      <t>エヒメ</t>
    </rPh>
    <rPh sb="2" eb="5">
      <t>チホウゼイ</t>
    </rPh>
    <rPh sb="5" eb="7">
      <t>タイノウ</t>
    </rPh>
    <rPh sb="7" eb="9">
      <t>セイリ</t>
    </rPh>
    <rPh sb="9" eb="11">
      <t>キコウ</t>
    </rPh>
    <phoneticPr fontId="5"/>
  </si>
  <si>
    <t>愛媛県後期高齢者医療広域連合
（一般会計）</t>
    <rPh sb="0" eb="3">
      <t>エヒメケン</t>
    </rPh>
    <rPh sb="3" eb="5">
      <t>コウキ</t>
    </rPh>
    <rPh sb="5" eb="8">
      <t>コウレイシャ</t>
    </rPh>
    <rPh sb="8" eb="10">
      <t>イリョウ</t>
    </rPh>
    <rPh sb="10" eb="12">
      <t>コウイキ</t>
    </rPh>
    <rPh sb="12" eb="14">
      <t>レンゴウ</t>
    </rPh>
    <rPh sb="16" eb="18">
      <t>イッパン</t>
    </rPh>
    <rPh sb="18" eb="20">
      <t>カイケイ</t>
    </rPh>
    <phoneticPr fontId="5"/>
  </si>
  <si>
    <t>愛媛県後期高齢者医療広域連合
（後期高齢者医療特別会計）</t>
    <rPh sb="0" eb="3">
      <t>エヒメケン</t>
    </rPh>
    <rPh sb="3" eb="5">
      <t>コウキ</t>
    </rPh>
    <rPh sb="5" eb="8">
      <t>コウレイシャ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5"/>
  </si>
  <si>
    <t>大洲市土地開発公社</t>
    <rPh sb="0" eb="3">
      <t>オオズシ</t>
    </rPh>
    <rPh sb="3" eb="5">
      <t>トチ</t>
    </rPh>
    <rPh sb="5" eb="7">
      <t>カイハツ</t>
    </rPh>
    <rPh sb="7" eb="9">
      <t>コウシャ</t>
    </rPh>
    <phoneticPr fontId="5"/>
  </si>
  <si>
    <t>株式会社おおず街なか再生館</t>
    <rPh sb="0" eb="4">
      <t>カブシキガイシャ</t>
    </rPh>
    <rPh sb="7" eb="8">
      <t>マチ</t>
    </rPh>
    <rPh sb="10" eb="12">
      <t>サイセイ</t>
    </rPh>
    <rPh sb="12" eb="13">
      <t>ヤカタ</t>
    </rPh>
    <phoneticPr fontId="5"/>
  </si>
  <si>
    <t>青島海運有限会社</t>
    <rPh sb="0" eb="2">
      <t>アオシマ</t>
    </rPh>
    <rPh sb="2" eb="4">
      <t>カイウン</t>
    </rPh>
    <rPh sb="4" eb="8">
      <t>ユウゲンガイシャ</t>
    </rPh>
    <phoneticPr fontId="5"/>
  </si>
  <si>
    <t>ひじかわ開発株式会社</t>
    <rPh sb="4" eb="6">
      <t>カイハツ</t>
    </rPh>
    <rPh sb="6" eb="10">
      <t>カブシキガイシャ</t>
    </rPh>
    <phoneticPr fontId="5"/>
  </si>
  <si>
    <t>株式会社清流の里ひじかわ</t>
    <rPh sb="0" eb="4">
      <t>カブシキガイシャ</t>
    </rPh>
    <rPh sb="4" eb="6">
      <t>セイリュウ</t>
    </rPh>
    <rPh sb="7" eb="8">
      <t>サト</t>
    </rPh>
    <phoneticPr fontId="5"/>
  </si>
  <si>
    <t>株式会社ゆうとぴあ河辺</t>
    <rPh sb="0" eb="4">
      <t>カブシキガイシャ</t>
    </rPh>
    <rPh sb="9" eb="11">
      <t>カワベ</t>
    </rPh>
    <phoneticPr fontId="5"/>
  </si>
  <si>
    <t>担い手公社河辺やまびこ有限会社</t>
    <rPh sb="0" eb="1">
      <t>ニナ</t>
    </rPh>
    <rPh sb="2" eb="3">
      <t>テ</t>
    </rPh>
    <rPh sb="3" eb="5">
      <t>コウシャ</t>
    </rPh>
    <rPh sb="5" eb="7">
      <t>カワベ</t>
    </rPh>
    <rPh sb="11" eb="15">
      <t>ユウゲンガイシャ</t>
    </rPh>
    <phoneticPr fontId="5"/>
  </si>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</sst>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wrapText="1"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wrapText="1"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62496</c:v>
                </c:pt>
                <c:pt idx="1">
                  <c:v>77560</c:v>
                </c:pt>
                <c:pt idx="2">
                  <c:v>77495</c:v>
                </c:pt>
                <c:pt idx="3">
                  <c:v>93753</c:v>
                </c:pt>
                <c:pt idx="4">
                  <c:v>63513</c:v>
                </c:pt>
              </c:numCache>
            </c:numRef>
          </c:val>
          <c:smooth val="0"/>
        </c:ser>
        <c:dLbls>
          <c:showLegendKey val="0"/>
          <c:showVal val="0"/>
          <c:showCatName val="0"/>
          <c:showSerName val="0"/>
          <c:showPercent val="0"/>
          <c:showBubbleSize val="0"/>
        </c:dLbls>
        <c:marker val="1"/>
        <c:smooth val="0"/>
        <c:axId val="136997120"/>
        <c:axId val="140267904"/>
      </c:lineChart>
      <c:catAx>
        <c:axId val="1369971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267904"/>
        <c:crosses val="autoZero"/>
        <c:auto val="1"/>
        <c:lblAlgn val="ctr"/>
        <c:lblOffset val="100"/>
        <c:tickLblSkip val="1"/>
        <c:tickMarkSkip val="1"/>
        <c:noMultiLvlLbl val="0"/>
      </c:catAx>
      <c:valAx>
        <c:axId val="140267904"/>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9971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10.44</c:v>
                </c:pt>
                <c:pt idx="1">
                  <c:v>15.51</c:v>
                </c:pt>
                <c:pt idx="2">
                  <c:v>15.34</c:v>
                </c:pt>
                <c:pt idx="3">
                  <c:v>10.37</c:v>
                </c:pt>
                <c:pt idx="4">
                  <c:v>8.6199999999999992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5.09</c:v>
                </c:pt>
                <c:pt idx="1">
                  <c:v>7.36</c:v>
                </c:pt>
                <c:pt idx="2">
                  <c:v>12.47</c:v>
                </c:pt>
                <c:pt idx="3">
                  <c:v>18.97</c:v>
                </c:pt>
                <c:pt idx="4">
                  <c:v>18.989999999999998</c:v>
                </c:pt>
              </c:numCache>
            </c:numRef>
          </c:val>
        </c:ser>
        <c:dLbls>
          <c:showLegendKey val="0"/>
          <c:showVal val="0"/>
          <c:showCatName val="0"/>
          <c:showSerName val="0"/>
          <c:showPercent val="0"/>
          <c:showBubbleSize val="0"/>
        </c:dLbls>
        <c:gapWidth val="250"/>
        <c:overlap val="100"/>
        <c:axId val="141399936"/>
        <c:axId val="1414103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6.23</c:v>
                </c:pt>
                <c:pt idx="1">
                  <c:v>7.83</c:v>
                </c:pt>
                <c:pt idx="2">
                  <c:v>4.46</c:v>
                </c:pt>
                <c:pt idx="3">
                  <c:v>1.0900000000000001</c:v>
                </c:pt>
                <c:pt idx="4">
                  <c:v>-1.53</c:v>
                </c:pt>
              </c:numCache>
            </c:numRef>
          </c:val>
          <c:smooth val="0"/>
        </c:ser>
        <c:dLbls>
          <c:showLegendKey val="0"/>
          <c:showVal val="0"/>
          <c:showCatName val="0"/>
          <c:showSerName val="0"/>
          <c:showPercent val="0"/>
          <c:showBubbleSize val="0"/>
        </c:dLbls>
        <c:marker val="1"/>
        <c:smooth val="0"/>
        <c:axId val="141399936"/>
        <c:axId val="141410304"/>
      </c:lineChart>
      <c:catAx>
        <c:axId val="141399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410304"/>
        <c:crosses val="autoZero"/>
        <c:auto val="1"/>
        <c:lblAlgn val="ctr"/>
        <c:lblOffset val="100"/>
        <c:tickLblSkip val="1"/>
        <c:tickMarkSkip val="1"/>
        <c:noMultiLvlLbl val="0"/>
      </c:catAx>
      <c:valAx>
        <c:axId val="141410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399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0.32</c:v>
                </c:pt>
                <c:pt idx="2">
                  <c:v>#N/A</c:v>
                </c:pt>
                <c:pt idx="3">
                  <c:v>0.15</c:v>
                </c:pt>
                <c:pt idx="4">
                  <c:v>#N/A</c:v>
                </c:pt>
                <c:pt idx="5">
                  <c:v>0.13</c:v>
                </c:pt>
                <c:pt idx="6">
                  <c:v>#N/A</c:v>
                </c:pt>
                <c:pt idx="7">
                  <c:v>0.02</c:v>
                </c:pt>
                <c:pt idx="8">
                  <c:v>#N/A</c:v>
                </c:pt>
                <c:pt idx="9">
                  <c:v>0.09</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1.9</c:v>
                </c:pt>
                <c:pt idx="2">
                  <c:v>#N/A</c:v>
                </c:pt>
                <c:pt idx="3">
                  <c:v>1.51</c:v>
                </c:pt>
                <c:pt idx="4">
                  <c:v>#N/A</c:v>
                </c:pt>
                <c:pt idx="5">
                  <c:v>0.65</c:v>
                </c:pt>
                <c:pt idx="6">
                  <c:v>#N/A</c:v>
                </c:pt>
                <c:pt idx="7">
                  <c:v>0.47</c:v>
                </c:pt>
                <c:pt idx="8">
                  <c:v>#N/A</c:v>
                </c:pt>
                <c:pt idx="9">
                  <c:v>0.09</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0.13</c:v>
                </c:pt>
                <c:pt idx="2">
                  <c:v>#N/A</c:v>
                </c:pt>
                <c:pt idx="3">
                  <c:v>0.11</c:v>
                </c:pt>
                <c:pt idx="4">
                  <c:v>#N/A</c:v>
                </c:pt>
                <c:pt idx="5">
                  <c:v>0.12</c:v>
                </c:pt>
                <c:pt idx="6">
                  <c:v>#N/A</c:v>
                </c:pt>
                <c:pt idx="7">
                  <c:v>0.14000000000000001</c:v>
                </c:pt>
                <c:pt idx="8">
                  <c:v>#N/A</c:v>
                </c:pt>
                <c:pt idx="9">
                  <c:v>0.14000000000000001</c:v>
                </c:pt>
              </c:numCache>
            </c:numRef>
          </c:val>
        </c:ser>
        <c:ser>
          <c:idx val="5"/>
          <c:order val="5"/>
          <c:tx>
            <c:strRef>
              <c:f>データシート!$A$32</c:f>
              <c:strCache>
                <c:ptCount val="1"/>
                <c:pt idx="0">
                  <c:v>工業用水道事業会計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0.83</c:v>
                </c:pt>
                <c:pt idx="2">
                  <c:v>#N/A</c:v>
                </c:pt>
                <c:pt idx="3">
                  <c:v>0.78</c:v>
                </c:pt>
                <c:pt idx="4">
                  <c:v>#N/A</c:v>
                </c:pt>
                <c:pt idx="5">
                  <c:v>0.85</c:v>
                </c:pt>
                <c:pt idx="6">
                  <c:v>#N/A</c:v>
                </c:pt>
                <c:pt idx="7">
                  <c:v>0.86</c:v>
                </c:pt>
                <c:pt idx="8">
                  <c:v>#N/A</c:v>
                </c:pt>
                <c:pt idx="9">
                  <c:v>0.67</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7.58</c:v>
                </c:pt>
                <c:pt idx="2">
                  <c:v>#N/A</c:v>
                </c:pt>
                <c:pt idx="3">
                  <c:v>7.68</c:v>
                </c:pt>
                <c:pt idx="4">
                  <c:v>#N/A</c:v>
                </c:pt>
                <c:pt idx="5">
                  <c:v>7</c:v>
                </c:pt>
                <c:pt idx="6">
                  <c:v>#N/A</c:v>
                </c:pt>
                <c:pt idx="7">
                  <c:v>6.21</c:v>
                </c:pt>
                <c:pt idx="8">
                  <c:v>#N/A</c:v>
                </c:pt>
                <c:pt idx="9">
                  <c:v>6.13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11.4</c:v>
                </c:pt>
                <c:pt idx="2">
                  <c:v>#N/A</c:v>
                </c:pt>
                <c:pt idx="3">
                  <c:v>16.47</c:v>
                </c:pt>
                <c:pt idx="4">
                  <c:v>#N/A</c:v>
                </c:pt>
                <c:pt idx="5">
                  <c:v>16.32</c:v>
                </c:pt>
                <c:pt idx="6">
                  <c:v>#N/A</c:v>
                </c:pt>
                <c:pt idx="7">
                  <c:v>11.37</c:v>
                </c:pt>
                <c:pt idx="8">
                  <c:v>#N/A</c:v>
                </c:pt>
                <c:pt idx="9">
                  <c:v>9.6199999999999992</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13.08</c:v>
                </c:pt>
                <c:pt idx="2">
                  <c:v>#N/A</c:v>
                </c:pt>
                <c:pt idx="3">
                  <c:v>11.73</c:v>
                </c:pt>
                <c:pt idx="4">
                  <c:v>#N/A</c:v>
                </c:pt>
                <c:pt idx="5">
                  <c:v>11.56</c:v>
                </c:pt>
                <c:pt idx="6">
                  <c:v>#N/A</c:v>
                </c:pt>
                <c:pt idx="7">
                  <c:v>11.67</c:v>
                </c:pt>
                <c:pt idx="8">
                  <c:v>#N/A</c:v>
                </c:pt>
                <c:pt idx="9">
                  <c:v>10.92</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0.99</c:v>
                </c:pt>
                <c:pt idx="1">
                  <c:v>#N/A</c:v>
                </c:pt>
                <c:pt idx="2">
                  <c:v>0.98</c:v>
                </c:pt>
                <c:pt idx="3">
                  <c:v>#N/A</c:v>
                </c:pt>
                <c:pt idx="4">
                  <c:v>1.01</c:v>
                </c:pt>
                <c:pt idx="5">
                  <c:v>#N/A</c:v>
                </c:pt>
                <c:pt idx="6">
                  <c:v>1.03</c:v>
                </c:pt>
                <c:pt idx="7">
                  <c:v>#N/A</c:v>
                </c:pt>
                <c:pt idx="8">
                  <c:v>1.03</c:v>
                </c:pt>
                <c:pt idx="9">
                  <c:v>#N/A</c:v>
                </c:pt>
              </c:numCache>
            </c:numRef>
          </c:val>
        </c:ser>
        <c:dLbls>
          <c:showLegendKey val="0"/>
          <c:showVal val="0"/>
          <c:showCatName val="0"/>
          <c:showSerName val="0"/>
          <c:showPercent val="0"/>
          <c:showBubbleSize val="0"/>
        </c:dLbls>
        <c:gapWidth val="150"/>
        <c:overlap val="100"/>
        <c:axId val="141516800"/>
        <c:axId val="141518336"/>
      </c:barChart>
      <c:catAx>
        <c:axId val="141516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518336"/>
        <c:crosses val="autoZero"/>
        <c:auto val="1"/>
        <c:lblAlgn val="ctr"/>
        <c:lblOffset val="100"/>
        <c:tickLblSkip val="1"/>
        <c:tickMarkSkip val="1"/>
        <c:noMultiLvlLbl val="0"/>
      </c:catAx>
      <c:valAx>
        <c:axId val="141518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5168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3104</c:v>
                </c:pt>
                <c:pt idx="5">
                  <c:v>3036</c:v>
                </c:pt>
                <c:pt idx="8">
                  <c:v>2957</c:v>
                </c:pt>
                <c:pt idx="11">
                  <c:v>2906</c:v>
                </c:pt>
                <c:pt idx="14">
                  <c:v>2852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106</c:v>
                </c:pt>
                <c:pt idx="3">
                  <c:v>95</c:v>
                </c:pt>
                <c:pt idx="6">
                  <c:v>89</c:v>
                </c:pt>
                <c:pt idx="9">
                  <c:v>69</c:v>
                </c:pt>
                <c:pt idx="12">
                  <c:v>67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324</c:v>
                </c:pt>
                <c:pt idx="3">
                  <c:v>325</c:v>
                </c:pt>
                <c:pt idx="6">
                  <c:v>331</c:v>
                </c:pt>
                <c:pt idx="9">
                  <c:v>320</c:v>
                </c:pt>
                <c:pt idx="12">
                  <c:v>237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729</c:v>
                </c:pt>
                <c:pt idx="3">
                  <c:v>687</c:v>
                </c:pt>
                <c:pt idx="6">
                  <c:v>664</c:v>
                </c:pt>
                <c:pt idx="9">
                  <c:v>667</c:v>
                </c:pt>
                <c:pt idx="12">
                  <c:v>667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4432</c:v>
                </c:pt>
                <c:pt idx="3">
                  <c:v>4196</c:v>
                </c:pt>
                <c:pt idx="6">
                  <c:v>3864</c:v>
                </c:pt>
                <c:pt idx="9">
                  <c:v>3631</c:v>
                </c:pt>
                <c:pt idx="12">
                  <c:v>3468</c:v>
                </c:pt>
              </c:numCache>
            </c:numRef>
          </c:val>
        </c:ser>
        <c:dLbls>
          <c:showLegendKey val="0"/>
          <c:showVal val="0"/>
          <c:showCatName val="0"/>
          <c:showSerName val="0"/>
          <c:showPercent val="0"/>
          <c:showBubbleSize val="0"/>
        </c:dLbls>
        <c:gapWidth val="100"/>
        <c:overlap val="100"/>
        <c:axId val="140409856"/>
        <c:axId val="1404161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2487</c:v>
                </c:pt>
                <c:pt idx="2">
                  <c:v>#N/A</c:v>
                </c:pt>
                <c:pt idx="3">
                  <c:v>#N/A</c:v>
                </c:pt>
                <c:pt idx="4">
                  <c:v>2267</c:v>
                </c:pt>
                <c:pt idx="5">
                  <c:v>#N/A</c:v>
                </c:pt>
                <c:pt idx="6">
                  <c:v>#N/A</c:v>
                </c:pt>
                <c:pt idx="7">
                  <c:v>1991</c:v>
                </c:pt>
                <c:pt idx="8">
                  <c:v>#N/A</c:v>
                </c:pt>
                <c:pt idx="9">
                  <c:v>#N/A</c:v>
                </c:pt>
                <c:pt idx="10">
                  <c:v>1781</c:v>
                </c:pt>
                <c:pt idx="11">
                  <c:v>#N/A</c:v>
                </c:pt>
                <c:pt idx="12">
                  <c:v>#N/A</c:v>
                </c:pt>
                <c:pt idx="13">
                  <c:v>1587</c:v>
                </c:pt>
                <c:pt idx="14">
                  <c:v>#N/A</c:v>
                </c:pt>
              </c:numCache>
            </c:numRef>
          </c:val>
          <c:smooth val="0"/>
        </c:ser>
        <c:dLbls>
          <c:showLegendKey val="0"/>
          <c:showVal val="0"/>
          <c:showCatName val="0"/>
          <c:showSerName val="0"/>
          <c:showPercent val="0"/>
          <c:showBubbleSize val="0"/>
        </c:dLbls>
        <c:marker val="1"/>
        <c:smooth val="0"/>
        <c:axId val="140409856"/>
        <c:axId val="140416128"/>
      </c:lineChart>
      <c:catAx>
        <c:axId val="140409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416128"/>
        <c:crosses val="autoZero"/>
        <c:auto val="1"/>
        <c:lblAlgn val="ctr"/>
        <c:lblOffset val="100"/>
        <c:tickLblSkip val="1"/>
        <c:tickMarkSkip val="1"/>
        <c:noMultiLvlLbl val="0"/>
      </c:catAx>
      <c:valAx>
        <c:axId val="1404161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409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24839</c:v>
                </c:pt>
                <c:pt idx="5">
                  <c:v>24177</c:v>
                </c:pt>
                <c:pt idx="8">
                  <c:v>23863</c:v>
                </c:pt>
                <c:pt idx="11">
                  <c:v>24402</c:v>
                </c:pt>
                <c:pt idx="14">
                  <c:v>24553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870</c:v>
                </c:pt>
                <c:pt idx="5">
                  <c:v>773</c:v>
                </c:pt>
                <c:pt idx="8">
                  <c:v>671</c:v>
                </c:pt>
                <c:pt idx="11">
                  <c:v>578</c:v>
                </c:pt>
                <c:pt idx="14">
                  <c:v>489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2540</c:v>
                </c:pt>
                <c:pt idx="5">
                  <c:v>3208</c:v>
                </c:pt>
                <c:pt idx="8">
                  <c:v>4878</c:v>
                </c:pt>
                <c:pt idx="11">
                  <c:v>6178</c:v>
                </c:pt>
                <c:pt idx="14">
                  <c:v>7184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721</c:v>
                </c:pt>
                <c:pt idx="3">
                  <c:v>538</c:v>
                </c:pt>
                <c:pt idx="6">
                  <c:v>408</c:v>
                </c:pt>
                <c:pt idx="9">
                  <c:v>325</c:v>
                </c:pt>
                <c:pt idx="12">
                  <c:v>212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5603</c:v>
                </c:pt>
                <c:pt idx="3">
                  <c:v>5500</c:v>
                </c:pt>
                <c:pt idx="6">
                  <c:v>5389</c:v>
                </c:pt>
                <c:pt idx="9">
                  <c:v>5246</c:v>
                </c:pt>
                <c:pt idx="12">
                  <c:v>5058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1519</c:v>
                </c:pt>
                <c:pt idx="3">
                  <c:v>1278</c:v>
                </c:pt>
                <c:pt idx="6">
                  <c:v>951</c:v>
                </c:pt>
                <c:pt idx="9">
                  <c:v>628</c:v>
                </c:pt>
                <c:pt idx="12">
                  <c:v>384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8912</c:v>
                </c:pt>
                <c:pt idx="3">
                  <c:v>8341</c:v>
                </c:pt>
                <c:pt idx="6">
                  <c:v>8228</c:v>
                </c:pt>
                <c:pt idx="9">
                  <c:v>7932</c:v>
                </c:pt>
                <c:pt idx="12">
                  <c:v>7946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526</c:v>
                </c:pt>
                <c:pt idx="3">
                  <c:v>441</c:v>
                </c:pt>
                <c:pt idx="6">
                  <c:v>360</c:v>
                </c:pt>
                <c:pt idx="9">
                  <c:v>463</c:v>
                </c:pt>
                <c:pt idx="12">
                  <c:v>404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29138</c:v>
                </c:pt>
                <c:pt idx="3">
                  <c:v>28048</c:v>
                </c:pt>
                <c:pt idx="6">
                  <c:v>27360</c:v>
                </c:pt>
                <c:pt idx="9">
                  <c:v>26930</c:v>
                </c:pt>
                <c:pt idx="12">
                  <c:v>25733</c:v>
                </c:pt>
              </c:numCache>
            </c:numRef>
          </c:val>
        </c:ser>
        <c:dLbls>
          <c:showLegendKey val="0"/>
          <c:showVal val="0"/>
          <c:showCatName val="0"/>
          <c:showSerName val="0"/>
          <c:showPercent val="0"/>
          <c:showBubbleSize val="0"/>
        </c:dLbls>
        <c:gapWidth val="100"/>
        <c:overlap val="100"/>
        <c:axId val="140511872"/>
        <c:axId val="1405140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18168</c:v>
                </c:pt>
                <c:pt idx="2">
                  <c:v>#N/A</c:v>
                </c:pt>
                <c:pt idx="3">
                  <c:v>#N/A</c:v>
                </c:pt>
                <c:pt idx="4">
                  <c:v>15988</c:v>
                </c:pt>
                <c:pt idx="5">
                  <c:v>#N/A</c:v>
                </c:pt>
                <c:pt idx="6">
                  <c:v>#N/A</c:v>
                </c:pt>
                <c:pt idx="7">
                  <c:v>13283</c:v>
                </c:pt>
                <c:pt idx="8">
                  <c:v>#N/A</c:v>
                </c:pt>
                <c:pt idx="9">
                  <c:v>#N/A</c:v>
                </c:pt>
                <c:pt idx="10">
                  <c:v>10367</c:v>
                </c:pt>
                <c:pt idx="11">
                  <c:v>#N/A</c:v>
                </c:pt>
                <c:pt idx="12">
                  <c:v>#N/A</c:v>
                </c:pt>
                <c:pt idx="13">
                  <c:v>7509</c:v>
                </c:pt>
                <c:pt idx="14">
                  <c:v>#N/A</c:v>
                </c:pt>
              </c:numCache>
            </c:numRef>
          </c:val>
          <c:smooth val="0"/>
        </c:ser>
        <c:dLbls>
          <c:showLegendKey val="0"/>
          <c:showVal val="0"/>
          <c:showCatName val="0"/>
          <c:showSerName val="0"/>
          <c:showPercent val="0"/>
          <c:showBubbleSize val="0"/>
        </c:dLbls>
        <c:marker val="1"/>
        <c:smooth val="0"/>
        <c:axId val="140511872"/>
        <c:axId val="140514048"/>
      </c:lineChart>
      <c:catAx>
        <c:axId val="140511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0514048"/>
        <c:crosses val="autoZero"/>
        <c:auto val="1"/>
        <c:lblAlgn val="ctr"/>
        <c:lblOffset val="100"/>
        <c:tickLblSkip val="1"/>
        <c:tickMarkSkip val="1"/>
        <c:noMultiLvlLbl val="0"/>
      </c:catAx>
      <c:valAx>
        <c:axId val="1405140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511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愛媛県大洲市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46,911
46,772
432.24
25,006,566
23,618,879
1,368,911
15,888,704
25,732,604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13.5
57.1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平成１７年１月１日に４市町村により合併しましたが、いずれの市町村も財政力が弱い団体であったため、合併以降も類似団体平均を下回っています。</a:t>
          </a:r>
        </a:p>
        <a:p>
          <a:r>
            <a:rPr kumimoji="1" lang="ja-JP" altLang="en-US" sz="1300">
              <a:latin typeface="ＭＳ Ｐゴシック"/>
            </a:rPr>
            <a:t>　なお、平成２２年度国勢調査において人口が５万人を下回ったため、類似団体の累計が平成２３年度より変更となり、比較する指数が低減しています。</a:t>
          </a:r>
        </a:p>
        <a:p>
          <a:r>
            <a:rPr kumimoji="1" lang="ja-JP" altLang="en-US" sz="1300">
              <a:latin typeface="ＭＳ Ｐゴシック"/>
            </a:rPr>
            <a:t>　市内に中心となる産業がなく、財政基盤が弱い状況ですが、企業誘致の促進や、市税収入の増加など自主財源の確保に努めます。</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8" name="直線コネクタ 67"/>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115358</xdr:rowOff>
    </xdr:from>
    <xdr:to>
      <xdr:col>6</xdr:col>
      <xdr:colOff>0</xdr:colOff>
      <xdr:row>43</xdr:row>
      <xdr:rowOff>135467</xdr:rowOff>
    </xdr:to>
    <xdr:cxnSp macro="">
      <xdr:nvCxnSpPr>
        <xdr:cNvPr id="71" name="直線コネクタ 70"/>
        <xdr:cNvCxnSpPr/>
      </xdr:nvCxnSpPr>
      <xdr:spPr>
        <a:xfrm>
          <a:off x="3225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115358</xdr:rowOff>
    </xdr:to>
    <xdr:cxnSp macro="">
      <xdr:nvCxnSpPr>
        <xdr:cNvPr id="74" name="直線コネクタ 73"/>
        <xdr:cNvCxnSpPr/>
      </xdr:nvCxnSpPr>
      <xdr:spPr>
        <a:xfrm>
          <a:off x="2336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55033</xdr:rowOff>
    </xdr:from>
    <xdr:to>
      <xdr:col>3</xdr:col>
      <xdr:colOff>279400</xdr:colOff>
      <xdr:row>43</xdr:row>
      <xdr:rowOff>95250</xdr:rowOff>
    </xdr:to>
    <xdr:cxnSp macro="">
      <xdr:nvCxnSpPr>
        <xdr:cNvPr id="77" name="直線コネクタ 76"/>
        <xdr:cNvCxnSpPr/>
      </xdr:nvCxnSpPr>
      <xdr:spPr>
        <a:xfrm>
          <a:off x="1447800" y="74273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7" name="円/楕円 86"/>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8"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9" name="円/楕円 88"/>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90" name="テキスト ボックス 89"/>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64558</xdr:rowOff>
    </xdr:from>
    <xdr:to>
      <xdr:col>4</xdr:col>
      <xdr:colOff>533400</xdr:colOff>
      <xdr:row>43</xdr:row>
      <xdr:rowOff>166158</xdr:rowOff>
    </xdr:to>
    <xdr:sp macro="" textlink="">
      <xdr:nvSpPr>
        <xdr:cNvPr id="91" name="円/楕円 90"/>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150935</xdr:rowOff>
    </xdr:from>
    <xdr:ext cx="762000" cy="259045"/>
    <xdr:sp macro="" textlink="">
      <xdr:nvSpPr>
        <xdr:cNvPr id="92" name="テキスト ボックス 91"/>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3" name="円/楕円 92"/>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4" name="テキスト ボックス 93"/>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95" name="円/楕円 94"/>
        <xdr:cNvSpPr/>
      </xdr:nvSpPr>
      <xdr:spPr>
        <a:xfrm>
          <a:off x="1397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90610</xdr:rowOff>
    </xdr:from>
    <xdr:ext cx="762000" cy="259045"/>
    <xdr:sp macro="" textlink="">
      <xdr:nvSpPr>
        <xdr:cNvPr id="96" name="テキスト ボックス 95"/>
        <xdr:cNvSpPr txBox="1"/>
      </xdr:nvSpPr>
      <xdr:spPr>
        <a:xfrm>
          <a:off x="1066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公債費負担適正化計画に基づき公債費を抑制し、また、集中改革プランによる人件費や補助・負担金、委託料など経常的な支出の点検、見直しにより平成２２年度及び平成２３年度は類似団体を下回る水準となっていましたが、平成２４年度は臨時財政対策債を発行しなかったため</a:t>
          </a:r>
          <a:r>
            <a:rPr lang="ja-JP" altLang="en-US" sz="1100" b="0" i="0" baseline="0">
              <a:solidFill>
                <a:schemeClr val="dk1"/>
              </a:solidFill>
              <a:effectLst/>
              <a:latin typeface="+mn-lt"/>
              <a:ea typeface="+mn-ea"/>
              <a:cs typeface="+mn-cs"/>
            </a:rPr>
            <a:t>、平成２５年度は、発行可能額の約半分に臨時財政対策債の発行を抑えたため、</a:t>
          </a:r>
          <a:r>
            <a:rPr lang="ja-JP" altLang="ja-JP" sz="1100" b="0" i="0" baseline="0">
              <a:solidFill>
                <a:schemeClr val="dk1"/>
              </a:solidFill>
              <a:effectLst/>
              <a:latin typeface="+mn-lt"/>
              <a:ea typeface="+mn-ea"/>
              <a:cs typeface="+mn-cs"/>
            </a:rPr>
            <a:t>経常収支比率が</a:t>
          </a:r>
          <a:r>
            <a:rPr lang="ja-JP" altLang="en-US" sz="1100" b="0" i="0" baseline="0">
              <a:solidFill>
                <a:schemeClr val="dk1"/>
              </a:solidFill>
              <a:effectLst/>
              <a:latin typeface="+mn-lt"/>
              <a:ea typeface="+mn-ea"/>
              <a:cs typeface="+mn-cs"/>
            </a:rPr>
            <a:t>改善しています</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171087</xdr:rowOff>
    </xdr:from>
    <xdr:to>
      <xdr:col>7</xdr:col>
      <xdr:colOff>152400</xdr:colOff>
      <xdr:row>62</xdr:row>
      <xdr:rowOff>75474</xdr:rowOff>
    </xdr:to>
    <xdr:cxnSp macro="">
      <xdr:nvCxnSpPr>
        <xdr:cNvPr id="133" name="直線コネクタ 132"/>
        <xdr:cNvCxnSpPr/>
      </xdr:nvCxnSpPr>
      <xdr:spPr>
        <a:xfrm flipV="1">
          <a:off x="4114800" y="10629537"/>
          <a:ext cx="8382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4"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84909</xdr:rowOff>
    </xdr:from>
    <xdr:to>
      <xdr:col>6</xdr:col>
      <xdr:colOff>0</xdr:colOff>
      <xdr:row>62</xdr:row>
      <xdr:rowOff>75474</xdr:rowOff>
    </xdr:to>
    <xdr:cxnSp macro="">
      <xdr:nvCxnSpPr>
        <xdr:cNvPr id="136" name="直線コネクタ 135"/>
        <xdr:cNvCxnSpPr/>
      </xdr:nvCxnSpPr>
      <xdr:spPr>
        <a:xfrm>
          <a:off x="3225800" y="10543359"/>
          <a:ext cx="889000" cy="162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57331</xdr:rowOff>
    </xdr:from>
    <xdr:to>
      <xdr:col>4</xdr:col>
      <xdr:colOff>482600</xdr:colOff>
      <xdr:row>61</xdr:row>
      <xdr:rowOff>84909</xdr:rowOff>
    </xdr:to>
    <xdr:cxnSp macro="">
      <xdr:nvCxnSpPr>
        <xdr:cNvPr id="139" name="直線コネクタ 138"/>
        <xdr:cNvCxnSpPr/>
      </xdr:nvCxnSpPr>
      <xdr:spPr>
        <a:xfrm>
          <a:off x="2336800" y="10515781"/>
          <a:ext cx="889000" cy="27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57331</xdr:rowOff>
    </xdr:from>
    <xdr:to>
      <xdr:col>3</xdr:col>
      <xdr:colOff>279400</xdr:colOff>
      <xdr:row>62</xdr:row>
      <xdr:rowOff>34109</xdr:rowOff>
    </xdr:to>
    <xdr:cxnSp macro="">
      <xdr:nvCxnSpPr>
        <xdr:cNvPr id="142" name="直線コネクタ 141"/>
        <xdr:cNvCxnSpPr/>
      </xdr:nvCxnSpPr>
      <xdr:spPr>
        <a:xfrm flipV="1">
          <a:off x="1447800" y="10515781"/>
          <a:ext cx="889000" cy="148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41003</xdr:rowOff>
    </xdr:from>
    <xdr:to>
      <xdr:col>3</xdr:col>
      <xdr:colOff>330200</xdr:colOff>
      <xdr:row>61</xdr:row>
      <xdr:rowOff>142603</xdr:rowOff>
    </xdr:to>
    <xdr:sp macro="" textlink="">
      <xdr:nvSpPr>
        <xdr:cNvPr id="143" name="フローチャート : 判断 142"/>
        <xdr:cNvSpPr/>
      </xdr:nvSpPr>
      <xdr:spPr>
        <a:xfrm>
          <a:off x="2286000" y="10499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127380</xdr:rowOff>
    </xdr:from>
    <xdr:ext cx="762000" cy="259045"/>
    <xdr:sp macro="" textlink="">
      <xdr:nvSpPr>
        <xdr:cNvPr id="144" name="テキスト ボックス 143"/>
        <xdr:cNvSpPr txBox="1"/>
      </xdr:nvSpPr>
      <xdr:spPr>
        <a:xfrm>
          <a:off x="1955800" y="10585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3991</xdr:rowOff>
    </xdr:from>
    <xdr:to>
      <xdr:col>2</xdr:col>
      <xdr:colOff>127000</xdr:colOff>
      <xdr:row>62</xdr:row>
      <xdr:rowOff>105591</xdr:rowOff>
    </xdr:to>
    <xdr:sp macro="" textlink="">
      <xdr:nvSpPr>
        <xdr:cNvPr id="145" name="フローチャート : 判断 144"/>
        <xdr:cNvSpPr/>
      </xdr:nvSpPr>
      <xdr:spPr>
        <a:xfrm>
          <a:off x="1397000" y="10633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90368</xdr:rowOff>
    </xdr:from>
    <xdr:ext cx="762000" cy="259045"/>
    <xdr:sp macro="" textlink="">
      <xdr:nvSpPr>
        <xdr:cNvPr id="146" name="テキスト ボックス 145"/>
        <xdr:cNvSpPr txBox="1"/>
      </xdr:nvSpPr>
      <xdr:spPr>
        <a:xfrm>
          <a:off x="1066800" y="1072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120287</xdr:rowOff>
    </xdr:from>
    <xdr:to>
      <xdr:col>7</xdr:col>
      <xdr:colOff>203200</xdr:colOff>
      <xdr:row>62</xdr:row>
      <xdr:rowOff>50437</xdr:rowOff>
    </xdr:to>
    <xdr:sp macro="" textlink="">
      <xdr:nvSpPr>
        <xdr:cNvPr id="152" name="円/楕円 151"/>
        <xdr:cNvSpPr/>
      </xdr:nvSpPr>
      <xdr:spPr>
        <a:xfrm>
          <a:off x="4902200" y="1057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92364</xdr:rowOff>
    </xdr:from>
    <xdr:ext cx="762000" cy="259045"/>
    <xdr:sp macro="" textlink="">
      <xdr:nvSpPr>
        <xdr:cNvPr id="153" name="財政構造の弾力性該当値テキスト"/>
        <xdr:cNvSpPr txBox="1"/>
      </xdr:nvSpPr>
      <xdr:spPr>
        <a:xfrm>
          <a:off x="5041900" y="10550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24674</xdr:rowOff>
    </xdr:from>
    <xdr:to>
      <xdr:col>6</xdr:col>
      <xdr:colOff>50800</xdr:colOff>
      <xdr:row>62</xdr:row>
      <xdr:rowOff>126274</xdr:rowOff>
    </xdr:to>
    <xdr:sp macro="" textlink="">
      <xdr:nvSpPr>
        <xdr:cNvPr id="154" name="円/楕円 153"/>
        <xdr:cNvSpPr/>
      </xdr:nvSpPr>
      <xdr:spPr>
        <a:xfrm>
          <a:off x="4064000" y="10654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111051</xdr:rowOff>
    </xdr:from>
    <xdr:ext cx="736600" cy="259045"/>
    <xdr:sp macro="" textlink="">
      <xdr:nvSpPr>
        <xdr:cNvPr id="155" name="テキスト ボックス 154"/>
        <xdr:cNvSpPr txBox="1"/>
      </xdr:nvSpPr>
      <xdr:spPr>
        <a:xfrm>
          <a:off x="3733800" y="107409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34109</xdr:rowOff>
    </xdr:from>
    <xdr:to>
      <xdr:col>4</xdr:col>
      <xdr:colOff>533400</xdr:colOff>
      <xdr:row>61</xdr:row>
      <xdr:rowOff>135709</xdr:rowOff>
    </xdr:to>
    <xdr:sp macro="" textlink="">
      <xdr:nvSpPr>
        <xdr:cNvPr id="156" name="円/楕円 155"/>
        <xdr:cNvSpPr/>
      </xdr:nvSpPr>
      <xdr:spPr>
        <a:xfrm>
          <a:off x="3175000" y="1049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145886</xdr:rowOff>
    </xdr:from>
    <xdr:ext cx="762000" cy="259045"/>
    <xdr:sp macro="" textlink="">
      <xdr:nvSpPr>
        <xdr:cNvPr id="157" name="テキスト ボックス 156"/>
        <xdr:cNvSpPr txBox="1"/>
      </xdr:nvSpPr>
      <xdr:spPr>
        <a:xfrm>
          <a:off x="2844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6531</xdr:rowOff>
    </xdr:from>
    <xdr:to>
      <xdr:col>3</xdr:col>
      <xdr:colOff>330200</xdr:colOff>
      <xdr:row>61</xdr:row>
      <xdr:rowOff>108131</xdr:rowOff>
    </xdr:to>
    <xdr:sp macro="" textlink="">
      <xdr:nvSpPr>
        <xdr:cNvPr id="158" name="円/楕円 157"/>
        <xdr:cNvSpPr/>
      </xdr:nvSpPr>
      <xdr:spPr>
        <a:xfrm>
          <a:off x="2286000" y="10464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118308</xdr:rowOff>
    </xdr:from>
    <xdr:ext cx="762000" cy="259045"/>
    <xdr:sp macro="" textlink="">
      <xdr:nvSpPr>
        <xdr:cNvPr id="159" name="テキスト ボックス 158"/>
        <xdr:cNvSpPr txBox="1"/>
      </xdr:nvSpPr>
      <xdr:spPr>
        <a:xfrm>
          <a:off x="1955800" y="10233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154759</xdr:rowOff>
    </xdr:from>
    <xdr:to>
      <xdr:col>2</xdr:col>
      <xdr:colOff>127000</xdr:colOff>
      <xdr:row>62</xdr:row>
      <xdr:rowOff>84909</xdr:rowOff>
    </xdr:to>
    <xdr:sp macro="" textlink="">
      <xdr:nvSpPr>
        <xdr:cNvPr id="160" name="円/楕円 159"/>
        <xdr:cNvSpPr/>
      </xdr:nvSpPr>
      <xdr:spPr>
        <a:xfrm>
          <a:off x="1397000" y="1061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95086</xdr:rowOff>
    </xdr:from>
    <xdr:ext cx="762000" cy="259045"/>
    <xdr:sp macro="" textlink="">
      <xdr:nvSpPr>
        <xdr:cNvPr id="161" name="テキスト ボックス 160"/>
        <xdr:cNvSpPr txBox="1"/>
      </xdr:nvSpPr>
      <xdr:spPr>
        <a:xfrm>
          <a:off x="1066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[154,608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７年１月に４市町村が合併した大洲市は行政区域が広いため、合併後、市民サービスの低下を招かないよう旧町村役場を支所として、また、連絡所、公民館、その他公共施設もそのまま存続させています。このような地理的要因により類似団体より行政経費が上回っている状況です。</a:t>
          </a:r>
        </a:p>
        <a:p>
          <a:r>
            <a:rPr kumimoji="1" lang="ja-JP" altLang="en-US" sz="1300">
              <a:latin typeface="ＭＳ Ｐゴシック"/>
            </a:rPr>
            <a:t>　なお、類似団体の累計の変更により、平成２３年度から類似団体の平均値に接近しています。</a:t>
          </a:r>
        </a:p>
        <a:p>
          <a:r>
            <a:rPr kumimoji="1" lang="ja-JP" altLang="en-US" sz="1300">
              <a:latin typeface="ＭＳ Ｐゴシック"/>
            </a:rPr>
            <a:t>　今後も集中改革プランによる組織・機構の改革を図り、各種関係施設の整理・統廃合などの見直しを進め、行政の効率化に取り組んでいきます。</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34551</xdr:rowOff>
    </xdr:from>
    <xdr:to>
      <xdr:col>7</xdr:col>
      <xdr:colOff>152400</xdr:colOff>
      <xdr:row>81</xdr:row>
      <xdr:rowOff>37573</xdr:rowOff>
    </xdr:to>
    <xdr:cxnSp macro="">
      <xdr:nvCxnSpPr>
        <xdr:cNvPr id="195" name="直線コネクタ 194"/>
        <xdr:cNvCxnSpPr/>
      </xdr:nvCxnSpPr>
      <xdr:spPr>
        <a:xfrm>
          <a:off x="4114800" y="13922001"/>
          <a:ext cx="838200" cy="3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34551</xdr:rowOff>
    </xdr:from>
    <xdr:to>
      <xdr:col>6</xdr:col>
      <xdr:colOff>0</xdr:colOff>
      <xdr:row>81</xdr:row>
      <xdr:rowOff>40576</xdr:rowOff>
    </xdr:to>
    <xdr:cxnSp macro="">
      <xdr:nvCxnSpPr>
        <xdr:cNvPr id="198" name="直線コネクタ 197"/>
        <xdr:cNvCxnSpPr/>
      </xdr:nvCxnSpPr>
      <xdr:spPr>
        <a:xfrm flipV="1">
          <a:off x="3225800" y="13922001"/>
          <a:ext cx="889000" cy="6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33799</xdr:rowOff>
    </xdr:from>
    <xdr:to>
      <xdr:col>4</xdr:col>
      <xdr:colOff>482600</xdr:colOff>
      <xdr:row>81</xdr:row>
      <xdr:rowOff>40576</xdr:rowOff>
    </xdr:to>
    <xdr:cxnSp macro="">
      <xdr:nvCxnSpPr>
        <xdr:cNvPr id="201" name="直線コネクタ 200"/>
        <xdr:cNvCxnSpPr/>
      </xdr:nvCxnSpPr>
      <xdr:spPr>
        <a:xfrm>
          <a:off x="2336800" y="13921249"/>
          <a:ext cx="889000" cy="6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33799</xdr:rowOff>
    </xdr:from>
    <xdr:to>
      <xdr:col>3</xdr:col>
      <xdr:colOff>279400</xdr:colOff>
      <xdr:row>81</xdr:row>
      <xdr:rowOff>36278</xdr:rowOff>
    </xdr:to>
    <xdr:cxnSp macro="">
      <xdr:nvCxnSpPr>
        <xdr:cNvPr id="204" name="直線コネクタ 203"/>
        <xdr:cNvCxnSpPr/>
      </xdr:nvCxnSpPr>
      <xdr:spPr>
        <a:xfrm flipV="1">
          <a:off x="1447800" y="13921249"/>
          <a:ext cx="889000" cy="2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128606</xdr:rowOff>
    </xdr:from>
    <xdr:to>
      <xdr:col>3</xdr:col>
      <xdr:colOff>330200</xdr:colOff>
      <xdr:row>81</xdr:row>
      <xdr:rowOff>58756</xdr:rowOff>
    </xdr:to>
    <xdr:sp macro="" textlink="">
      <xdr:nvSpPr>
        <xdr:cNvPr id="205" name="フローチャート : 判断 204"/>
        <xdr:cNvSpPr/>
      </xdr:nvSpPr>
      <xdr:spPr>
        <a:xfrm>
          <a:off x="2286000" y="13844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68933</xdr:rowOff>
    </xdr:from>
    <xdr:ext cx="762000" cy="259045"/>
    <xdr:sp macro="" textlink="">
      <xdr:nvSpPr>
        <xdr:cNvPr id="206" name="テキスト ボックス 205"/>
        <xdr:cNvSpPr txBox="1"/>
      </xdr:nvSpPr>
      <xdr:spPr>
        <a:xfrm>
          <a:off x="1955800" y="13613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128871</xdr:rowOff>
    </xdr:from>
    <xdr:to>
      <xdr:col>2</xdr:col>
      <xdr:colOff>127000</xdr:colOff>
      <xdr:row>81</xdr:row>
      <xdr:rowOff>59021</xdr:rowOff>
    </xdr:to>
    <xdr:sp macro="" textlink="">
      <xdr:nvSpPr>
        <xdr:cNvPr id="207" name="フローチャート : 判断 206"/>
        <xdr:cNvSpPr/>
      </xdr:nvSpPr>
      <xdr:spPr>
        <a:xfrm>
          <a:off x="1397000" y="13844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69198</xdr:rowOff>
    </xdr:from>
    <xdr:ext cx="762000" cy="259045"/>
    <xdr:sp macro="" textlink="">
      <xdr:nvSpPr>
        <xdr:cNvPr id="208" name="テキスト ボックス 207"/>
        <xdr:cNvSpPr txBox="1"/>
      </xdr:nvSpPr>
      <xdr:spPr>
        <a:xfrm>
          <a:off x="1066800" y="13613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158223</xdr:rowOff>
    </xdr:from>
    <xdr:to>
      <xdr:col>7</xdr:col>
      <xdr:colOff>203200</xdr:colOff>
      <xdr:row>81</xdr:row>
      <xdr:rowOff>88373</xdr:rowOff>
    </xdr:to>
    <xdr:sp macro="" textlink="">
      <xdr:nvSpPr>
        <xdr:cNvPr id="214" name="円/楕円 213"/>
        <xdr:cNvSpPr/>
      </xdr:nvSpPr>
      <xdr:spPr>
        <a:xfrm>
          <a:off x="4902200" y="1387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35050</xdr:rowOff>
    </xdr:from>
    <xdr:ext cx="762000" cy="259045"/>
    <xdr:sp macro="" textlink="">
      <xdr:nvSpPr>
        <xdr:cNvPr id="215" name="人件費・物件費等の状況該当値テキスト"/>
        <xdr:cNvSpPr txBox="1"/>
      </xdr:nvSpPr>
      <xdr:spPr>
        <a:xfrm>
          <a:off x="5041900" y="1392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154,608</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155201</xdr:rowOff>
    </xdr:from>
    <xdr:to>
      <xdr:col>6</xdr:col>
      <xdr:colOff>50800</xdr:colOff>
      <xdr:row>81</xdr:row>
      <xdr:rowOff>85351</xdr:rowOff>
    </xdr:to>
    <xdr:sp macro="" textlink="">
      <xdr:nvSpPr>
        <xdr:cNvPr id="216" name="円/楕円 215"/>
        <xdr:cNvSpPr/>
      </xdr:nvSpPr>
      <xdr:spPr>
        <a:xfrm>
          <a:off x="4064000" y="13871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70128</xdr:rowOff>
    </xdr:from>
    <xdr:ext cx="736600" cy="259045"/>
    <xdr:sp macro="" textlink="">
      <xdr:nvSpPr>
        <xdr:cNvPr id="217" name="テキスト ボックス 216"/>
        <xdr:cNvSpPr txBox="1"/>
      </xdr:nvSpPr>
      <xdr:spPr>
        <a:xfrm>
          <a:off x="3733800" y="139575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150,851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161226</xdr:rowOff>
    </xdr:from>
    <xdr:to>
      <xdr:col>4</xdr:col>
      <xdr:colOff>533400</xdr:colOff>
      <xdr:row>81</xdr:row>
      <xdr:rowOff>91376</xdr:rowOff>
    </xdr:to>
    <xdr:sp macro="" textlink="">
      <xdr:nvSpPr>
        <xdr:cNvPr id="218" name="円/楕円 217"/>
        <xdr:cNvSpPr/>
      </xdr:nvSpPr>
      <xdr:spPr>
        <a:xfrm>
          <a:off x="3175000" y="13877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76153</xdr:rowOff>
    </xdr:from>
    <xdr:ext cx="762000" cy="259045"/>
    <xdr:sp macro="" textlink="">
      <xdr:nvSpPr>
        <xdr:cNvPr id="219" name="テキスト ボックス 218"/>
        <xdr:cNvSpPr txBox="1"/>
      </xdr:nvSpPr>
      <xdr:spPr>
        <a:xfrm>
          <a:off x="2844800" y="13963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158,341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154449</xdr:rowOff>
    </xdr:from>
    <xdr:to>
      <xdr:col>3</xdr:col>
      <xdr:colOff>330200</xdr:colOff>
      <xdr:row>81</xdr:row>
      <xdr:rowOff>84599</xdr:rowOff>
    </xdr:to>
    <xdr:sp macro="" textlink="">
      <xdr:nvSpPr>
        <xdr:cNvPr id="220" name="円/楕円 219"/>
        <xdr:cNvSpPr/>
      </xdr:nvSpPr>
      <xdr:spPr>
        <a:xfrm>
          <a:off x="2286000" y="13870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69376</xdr:rowOff>
    </xdr:from>
    <xdr:ext cx="762000" cy="259045"/>
    <xdr:sp macro="" textlink="">
      <xdr:nvSpPr>
        <xdr:cNvPr id="221" name="テキスト ボックス 220"/>
        <xdr:cNvSpPr txBox="1"/>
      </xdr:nvSpPr>
      <xdr:spPr>
        <a:xfrm>
          <a:off x="1955800" y="13956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149,917</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156928</xdr:rowOff>
    </xdr:from>
    <xdr:to>
      <xdr:col>2</xdr:col>
      <xdr:colOff>127000</xdr:colOff>
      <xdr:row>81</xdr:row>
      <xdr:rowOff>87078</xdr:rowOff>
    </xdr:to>
    <xdr:sp macro="" textlink="">
      <xdr:nvSpPr>
        <xdr:cNvPr id="222" name="円/楕円 221"/>
        <xdr:cNvSpPr/>
      </xdr:nvSpPr>
      <xdr:spPr>
        <a:xfrm>
          <a:off x="1397000" y="13872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71855</xdr:rowOff>
    </xdr:from>
    <xdr:ext cx="762000" cy="259045"/>
    <xdr:sp macro="" textlink="">
      <xdr:nvSpPr>
        <xdr:cNvPr id="223" name="テキスト ボックス 222"/>
        <xdr:cNvSpPr txBox="1"/>
      </xdr:nvSpPr>
      <xdr:spPr>
        <a:xfrm>
          <a:off x="1066800" y="1395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152,998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平成１８年度に給与構造改革を実施し、市町村合併した職員間の給与格差の是正措置を行い、給与水準の適正化を図りましたが、ラスパイレス指数は依然として低い状況にあります。</a:t>
          </a:r>
        </a:p>
        <a:p>
          <a:r>
            <a:rPr kumimoji="1" lang="ja-JP" altLang="en-US" sz="1300">
              <a:latin typeface="ＭＳ Ｐゴシック"/>
            </a:rPr>
            <a:t>　なお、平成２３年度及び平成２４年度は、東日本大震災復興財源に充てるため、国家公務員の給与削減が行われたことで、１００を超える値（平成２４年７月より当市も給与削減を行った結果、９９．９となっています。）となりましたが、平成２５年度はその措置が終了したため、再び１００を切る値となりました。</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13123</xdr:rowOff>
    </xdr:from>
    <xdr:to>
      <xdr:col>24</xdr:col>
      <xdr:colOff>558800</xdr:colOff>
      <xdr:row>87</xdr:row>
      <xdr:rowOff>155363</xdr:rowOff>
    </xdr:to>
    <xdr:cxnSp macro="">
      <xdr:nvCxnSpPr>
        <xdr:cNvPr id="257" name="直線コネクタ 256"/>
        <xdr:cNvCxnSpPr/>
      </xdr:nvCxnSpPr>
      <xdr:spPr>
        <a:xfrm flipV="1">
          <a:off x="16179800" y="14757823"/>
          <a:ext cx="8382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147320</xdr:rowOff>
    </xdr:from>
    <xdr:to>
      <xdr:col>23</xdr:col>
      <xdr:colOff>406400</xdr:colOff>
      <xdr:row>87</xdr:row>
      <xdr:rowOff>155363</xdr:rowOff>
    </xdr:to>
    <xdr:cxnSp macro="">
      <xdr:nvCxnSpPr>
        <xdr:cNvPr id="260" name="直線コネクタ 259"/>
        <xdr:cNvCxnSpPr/>
      </xdr:nvCxnSpPr>
      <xdr:spPr>
        <a:xfrm>
          <a:off x="15290800" y="1506347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17145</xdr:rowOff>
    </xdr:from>
    <xdr:to>
      <xdr:col>22</xdr:col>
      <xdr:colOff>203200</xdr:colOff>
      <xdr:row>87</xdr:row>
      <xdr:rowOff>147320</xdr:rowOff>
    </xdr:to>
    <xdr:cxnSp macro="">
      <xdr:nvCxnSpPr>
        <xdr:cNvPr id="263" name="直線コネクタ 262"/>
        <xdr:cNvCxnSpPr/>
      </xdr:nvCxnSpPr>
      <xdr:spPr>
        <a:xfrm>
          <a:off x="14401800" y="14761845"/>
          <a:ext cx="889000" cy="30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156421</xdr:rowOff>
    </xdr:from>
    <xdr:to>
      <xdr:col>21</xdr:col>
      <xdr:colOff>0</xdr:colOff>
      <xdr:row>86</xdr:row>
      <xdr:rowOff>17145</xdr:rowOff>
    </xdr:to>
    <xdr:cxnSp macro="">
      <xdr:nvCxnSpPr>
        <xdr:cNvPr id="266" name="直線コネクタ 265"/>
        <xdr:cNvCxnSpPr/>
      </xdr:nvCxnSpPr>
      <xdr:spPr>
        <a:xfrm>
          <a:off x="13512800" y="14729671"/>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115146</xdr:rowOff>
    </xdr:from>
    <xdr:to>
      <xdr:col>21</xdr:col>
      <xdr:colOff>50800</xdr:colOff>
      <xdr:row>87</xdr:row>
      <xdr:rowOff>45296</xdr:rowOff>
    </xdr:to>
    <xdr:sp macro="" textlink="">
      <xdr:nvSpPr>
        <xdr:cNvPr id="267" name="フローチャート : 判断 266"/>
        <xdr:cNvSpPr/>
      </xdr:nvSpPr>
      <xdr:spPr>
        <a:xfrm>
          <a:off x="14351000" y="1485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30073</xdr:rowOff>
    </xdr:from>
    <xdr:ext cx="762000" cy="259045"/>
    <xdr:sp macro="" textlink="">
      <xdr:nvSpPr>
        <xdr:cNvPr id="268" name="テキスト ボックス 267"/>
        <xdr:cNvSpPr txBox="1"/>
      </xdr:nvSpPr>
      <xdr:spPr>
        <a:xfrm>
          <a:off x="14020800" y="1494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123189</xdr:rowOff>
    </xdr:from>
    <xdr:to>
      <xdr:col>19</xdr:col>
      <xdr:colOff>533400</xdr:colOff>
      <xdr:row>87</xdr:row>
      <xdr:rowOff>53339</xdr:rowOff>
    </xdr:to>
    <xdr:sp macro="" textlink="">
      <xdr:nvSpPr>
        <xdr:cNvPr id="269" name="フローチャート : 判断 268"/>
        <xdr:cNvSpPr/>
      </xdr:nvSpPr>
      <xdr:spPr>
        <a:xfrm>
          <a:off x="13462000" y="14867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38116</xdr:rowOff>
    </xdr:from>
    <xdr:ext cx="762000" cy="259045"/>
    <xdr:sp macro="" textlink="">
      <xdr:nvSpPr>
        <xdr:cNvPr id="270" name="テキスト ボックス 269"/>
        <xdr:cNvSpPr txBox="1"/>
      </xdr:nvSpPr>
      <xdr:spPr>
        <a:xfrm>
          <a:off x="13131800" y="14954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133773</xdr:rowOff>
    </xdr:from>
    <xdr:to>
      <xdr:col>24</xdr:col>
      <xdr:colOff>609600</xdr:colOff>
      <xdr:row>86</xdr:row>
      <xdr:rowOff>63923</xdr:rowOff>
    </xdr:to>
    <xdr:sp macro="" textlink="">
      <xdr:nvSpPr>
        <xdr:cNvPr id="276" name="円/楕円 275"/>
        <xdr:cNvSpPr/>
      </xdr:nvSpPr>
      <xdr:spPr>
        <a:xfrm>
          <a:off x="16967200" y="147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150300</xdr:rowOff>
    </xdr:from>
    <xdr:ext cx="762000" cy="259045"/>
    <xdr:sp macro="" textlink="">
      <xdr:nvSpPr>
        <xdr:cNvPr id="277" name="給与水準   （国との比較）該当値テキスト"/>
        <xdr:cNvSpPr txBox="1"/>
      </xdr:nvSpPr>
      <xdr:spPr>
        <a:xfrm>
          <a:off x="17106900" y="1455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104563</xdr:rowOff>
    </xdr:from>
    <xdr:to>
      <xdr:col>23</xdr:col>
      <xdr:colOff>457200</xdr:colOff>
      <xdr:row>88</xdr:row>
      <xdr:rowOff>34713</xdr:rowOff>
    </xdr:to>
    <xdr:sp macro="" textlink="">
      <xdr:nvSpPr>
        <xdr:cNvPr id="278" name="円/楕円 277"/>
        <xdr:cNvSpPr/>
      </xdr:nvSpPr>
      <xdr:spPr>
        <a:xfrm>
          <a:off x="16129000" y="1502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44890</xdr:rowOff>
    </xdr:from>
    <xdr:ext cx="736600" cy="259045"/>
    <xdr:sp macro="" textlink="">
      <xdr:nvSpPr>
        <xdr:cNvPr id="279" name="テキスト ボックス 278"/>
        <xdr:cNvSpPr txBox="1"/>
      </xdr:nvSpPr>
      <xdr:spPr>
        <a:xfrm>
          <a:off x="15798800" y="14789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96520</xdr:rowOff>
    </xdr:from>
    <xdr:to>
      <xdr:col>22</xdr:col>
      <xdr:colOff>254000</xdr:colOff>
      <xdr:row>88</xdr:row>
      <xdr:rowOff>26670</xdr:rowOff>
    </xdr:to>
    <xdr:sp macro="" textlink="">
      <xdr:nvSpPr>
        <xdr:cNvPr id="280" name="円/楕円 279"/>
        <xdr:cNvSpPr/>
      </xdr:nvSpPr>
      <xdr:spPr>
        <a:xfrm>
          <a:off x="15240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36847</xdr:rowOff>
    </xdr:from>
    <xdr:ext cx="762000" cy="259045"/>
    <xdr:sp macro="" textlink="">
      <xdr:nvSpPr>
        <xdr:cNvPr id="281" name="テキスト ボックス 280"/>
        <xdr:cNvSpPr txBox="1"/>
      </xdr:nvSpPr>
      <xdr:spPr>
        <a:xfrm>
          <a:off x="14909800" y="1478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137795</xdr:rowOff>
    </xdr:from>
    <xdr:to>
      <xdr:col>21</xdr:col>
      <xdr:colOff>50800</xdr:colOff>
      <xdr:row>86</xdr:row>
      <xdr:rowOff>67945</xdr:rowOff>
    </xdr:to>
    <xdr:sp macro="" textlink="">
      <xdr:nvSpPr>
        <xdr:cNvPr id="282" name="円/楕円 281"/>
        <xdr:cNvSpPr/>
      </xdr:nvSpPr>
      <xdr:spPr>
        <a:xfrm>
          <a:off x="14351000" y="1471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83" name="テキスト ボックス 282"/>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105621</xdr:rowOff>
    </xdr:from>
    <xdr:to>
      <xdr:col>19</xdr:col>
      <xdr:colOff>533400</xdr:colOff>
      <xdr:row>86</xdr:row>
      <xdr:rowOff>35771</xdr:rowOff>
    </xdr:to>
    <xdr:sp macro="" textlink="">
      <xdr:nvSpPr>
        <xdr:cNvPr id="284" name="円/楕円 283"/>
        <xdr:cNvSpPr/>
      </xdr:nvSpPr>
      <xdr:spPr>
        <a:xfrm>
          <a:off x="13462000" y="1467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45948</xdr:rowOff>
    </xdr:from>
    <xdr:ext cx="762000" cy="259045"/>
    <xdr:sp macro="" textlink="">
      <xdr:nvSpPr>
        <xdr:cNvPr id="285" name="テキスト ボックス 284"/>
        <xdr:cNvSpPr txBox="1"/>
      </xdr:nvSpPr>
      <xdr:spPr>
        <a:xfrm>
          <a:off x="13131800" y="1444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平成２３年度に類似団体の累計の変更があったものの、依然として類似団体平均を上回っている状況です。</a:t>
          </a:r>
        </a:p>
        <a:p>
          <a:r>
            <a:rPr kumimoji="1" lang="ja-JP" altLang="en-US" sz="1300">
              <a:latin typeface="ＭＳ Ｐゴシック"/>
            </a:rPr>
            <a:t>　これは行政区域が広いという地理的要因により、公民館や保育所といった公共施設が多くなっていることが要因となっています。</a:t>
          </a:r>
        </a:p>
        <a:p>
          <a:r>
            <a:rPr kumimoji="1" lang="ja-JP" altLang="en-US" sz="1300">
              <a:latin typeface="ＭＳ Ｐゴシック"/>
            </a:rPr>
            <a:t>　今後も定員管理適正化計画による適正な定員管理に努めます。</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149013</xdr:rowOff>
    </xdr:from>
    <xdr:to>
      <xdr:col>24</xdr:col>
      <xdr:colOff>558800</xdr:colOff>
      <xdr:row>62</xdr:row>
      <xdr:rowOff>162802</xdr:rowOff>
    </xdr:to>
    <xdr:cxnSp macro="">
      <xdr:nvCxnSpPr>
        <xdr:cNvPr id="322" name="直線コネクタ 321"/>
        <xdr:cNvCxnSpPr/>
      </xdr:nvCxnSpPr>
      <xdr:spPr>
        <a:xfrm flipV="1">
          <a:off x="16179800" y="10778913"/>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162802</xdr:rowOff>
    </xdr:from>
    <xdr:to>
      <xdr:col>23</xdr:col>
      <xdr:colOff>406400</xdr:colOff>
      <xdr:row>63</xdr:row>
      <xdr:rowOff>23525</xdr:rowOff>
    </xdr:to>
    <xdr:cxnSp macro="">
      <xdr:nvCxnSpPr>
        <xdr:cNvPr id="325" name="直線コネクタ 324"/>
        <xdr:cNvCxnSpPr/>
      </xdr:nvCxnSpPr>
      <xdr:spPr>
        <a:xfrm flipV="1">
          <a:off x="15290800" y="10792702"/>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23525</xdr:rowOff>
    </xdr:from>
    <xdr:to>
      <xdr:col>22</xdr:col>
      <xdr:colOff>203200</xdr:colOff>
      <xdr:row>63</xdr:row>
      <xdr:rowOff>66040</xdr:rowOff>
    </xdr:to>
    <xdr:cxnSp macro="">
      <xdr:nvCxnSpPr>
        <xdr:cNvPr id="328" name="直線コネクタ 327"/>
        <xdr:cNvCxnSpPr/>
      </xdr:nvCxnSpPr>
      <xdr:spPr>
        <a:xfrm flipV="1">
          <a:off x="14401800" y="10824875"/>
          <a:ext cx="889000" cy="4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66040</xdr:rowOff>
    </xdr:from>
    <xdr:to>
      <xdr:col>21</xdr:col>
      <xdr:colOff>0</xdr:colOff>
      <xdr:row>63</xdr:row>
      <xdr:rowOff>72934</xdr:rowOff>
    </xdr:to>
    <xdr:cxnSp macro="">
      <xdr:nvCxnSpPr>
        <xdr:cNvPr id="331" name="直線コネクタ 330"/>
        <xdr:cNvCxnSpPr/>
      </xdr:nvCxnSpPr>
      <xdr:spPr>
        <a:xfrm flipV="1">
          <a:off x="13512800" y="10867390"/>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2" name="フローチャート : 判断 331"/>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33" name="テキスト ボックス 332"/>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4" name="フローチャート : 判断 333"/>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5" name="テキスト ボックス 334"/>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98213</xdr:rowOff>
    </xdr:from>
    <xdr:to>
      <xdr:col>24</xdr:col>
      <xdr:colOff>609600</xdr:colOff>
      <xdr:row>63</xdr:row>
      <xdr:rowOff>28363</xdr:rowOff>
    </xdr:to>
    <xdr:sp macro="" textlink="">
      <xdr:nvSpPr>
        <xdr:cNvPr id="341" name="円/楕円 340"/>
        <xdr:cNvSpPr/>
      </xdr:nvSpPr>
      <xdr:spPr>
        <a:xfrm>
          <a:off x="169672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70290</xdr:rowOff>
    </xdr:from>
    <xdr:ext cx="762000" cy="259045"/>
    <xdr:sp macro="" textlink="">
      <xdr:nvSpPr>
        <xdr:cNvPr id="342" name="定員管理の状況該当値テキスト"/>
        <xdr:cNvSpPr txBox="1"/>
      </xdr:nvSpPr>
      <xdr:spPr>
        <a:xfrm>
          <a:off x="17106900" y="1070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112002</xdr:rowOff>
    </xdr:from>
    <xdr:to>
      <xdr:col>23</xdr:col>
      <xdr:colOff>457200</xdr:colOff>
      <xdr:row>63</xdr:row>
      <xdr:rowOff>42152</xdr:rowOff>
    </xdr:to>
    <xdr:sp macro="" textlink="">
      <xdr:nvSpPr>
        <xdr:cNvPr id="343" name="円/楕円 342"/>
        <xdr:cNvSpPr/>
      </xdr:nvSpPr>
      <xdr:spPr>
        <a:xfrm>
          <a:off x="16129000" y="10741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26929</xdr:rowOff>
    </xdr:from>
    <xdr:ext cx="736600" cy="259045"/>
    <xdr:sp macro="" textlink="">
      <xdr:nvSpPr>
        <xdr:cNvPr id="344" name="テキスト ボックス 343"/>
        <xdr:cNvSpPr txBox="1"/>
      </xdr:nvSpPr>
      <xdr:spPr>
        <a:xfrm>
          <a:off x="15798800" y="108282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144175</xdr:rowOff>
    </xdr:from>
    <xdr:to>
      <xdr:col>22</xdr:col>
      <xdr:colOff>254000</xdr:colOff>
      <xdr:row>63</xdr:row>
      <xdr:rowOff>74325</xdr:rowOff>
    </xdr:to>
    <xdr:sp macro="" textlink="">
      <xdr:nvSpPr>
        <xdr:cNvPr id="345" name="円/楕円 344"/>
        <xdr:cNvSpPr/>
      </xdr:nvSpPr>
      <xdr:spPr>
        <a:xfrm>
          <a:off x="15240000" y="10774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59102</xdr:rowOff>
    </xdr:from>
    <xdr:ext cx="762000" cy="259045"/>
    <xdr:sp macro="" textlink="">
      <xdr:nvSpPr>
        <xdr:cNvPr id="346" name="テキスト ボックス 345"/>
        <xdr:cNvSpPr txBox="1"/>
      </xdr:nvSpPr>
      <xdr:spPr>
        <a:xfrm>
          <a:off x="14909800" y="10860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15240</xdr:rowOff>
    </xdr:from>
    <xdr:to>
      <xdr:col>21</xdr:col>
      <xdr:colOff>50800</xdr:colOff>
      <xdr:row>63</xdr:row>
      <xdr:rowOff>116840</xdr:rowOff>
    </xdr:to>
    <xdr:sp macro="" textlink="">
      <xdr:nvSpPr>
        <xdr:cNvPr id="347" name="円/楕円 346"/>
        <xdr:cNvSpPr/>
      </xdr:nvSpPr>
      <xdr:spPr>
        <a:xfrm>
          <a:off x="14351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101617</xdr:rowOff>
    </xdr:from>
    <xdr:ext cx="762000" cy="259045"/>
    <xdr:sp macro="" textlink="">
      <xdr:nvSpPr>
        <xdr:cNvPr id="348" name="テキスト ボックス 347"/>
        <xdr:cNvSpPr txBox="1"/>
      </xdr:nvSpPr>
      <xdr:spPr>
        <a:xfrm>
          <a:off x="14020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22134</xdr:rowOff>
    </xdr:from>
    <xdr:to>
      <xdr:col>19</xdr:col>
      <xdr:colOff>533400</xdr:colOff>
      <xdr:row>63</xdr:row>
      <xdr:rowOff>123734</xdr:rowOff>
    </xdr:to>
    <xdr:sp macro="" textlink="">
      <xdr:nvSpPr>
        <xdr:cNvPr id="349" name="円/楕円 348"/>
        <xdr:cNvSpPr/>
      </xdr:nvSpPr>
      <xdr:spPr>
        <a:xfrm>
          <a:off x="13462000" y="10823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108511</xdr:rowOff>
    </xdr:from>
    <xdr:ext cx="762000" cy="259045"/>
    <xdr:sp macro="" textlink="">
      <xdr:nvSpPr>
        <xdr:cNvPr id="350" name="テキスト ボックス 349"/>
        <xdr:cNvSpPr txBox="1"/>
      </xdr:nvSpPr>
      <xdr:spPr>
        <a:xfrm>
          <a:off x="13131800" y="10909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公債費負担適正化計画を策定し、市債の発行を抑制したことで、公債費は平成１８年度をピークに順次改善し、平成２３年度決算値で１６．９％となり、当面の目標であった１８％未満を達成しました。</a:t>
          </a:r>
        </a:p>
        <a:p>
          <a:r>
            <a:rPr kumimoji="1" lang="ja-JP" altLang="en-US" sz="1300">
              <a:latin typeface="ＭＳ Ｐゴシック"/>
            </a:rPr>
            <a:t>　平成２５年度もその値は改善しており、引き続き１８％を超えることのないよう、公債費の適切な管理に努め、財政の健全化を進めます。</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73478</xdr:rowOff>
    </xdr:from>
    <xdr:to>
      <xdr:col>24</xdr:col>
      <xdr:colOff>558800</xdr:colOff>
      <xdr:row>38</xdr:row>
      <xdr:rowOff>125185</xdr:rowOff>
    </xdr:to>
    <xdr:cxnSp macro="">
      <xdr:nvCxnSpPr>
        <xdr:cNvPr id="386" name="直線コネクタ 385"/>
        <xdr:cNvCxnSpPr/>
      </xdr:nvCxnSpPr>
      <xdr:spPr>
        <a:xfrm flipV="1">
          <a:off x="16179800" y="6588578"/>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125185</xdr:rowOff>
    </xdr:from>
    <xdr:to>
      <xdr:col>23</xdr:col>
      <xdr:colOff>406400</xdr:colOff>
      <xdr:row>39</xdr:row>
      <xdr:rowOff>19231</xdr:rowOff>
    </xdr:to>
    <xdr:cxnSp macro="">
      <xdr:nvCxnSpPr>
        <xdr:cNvPr id="389" name="直線コネクタ 388"/>
        <xdr:cNvCxnSpPr/>
      </xdr:nvCxnSpPr>
      <xdr:spPr>
        <a:xfrm flipV="1">
          <a:off x="15290800" y="6640285"/>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19231</xdr:rowOff>
    </xdr:from>
    <xdr:to>
      <xdr:col>22</xdr:col>
      <xdr:colOff>203200</xdr:colOff>
      <xdr:row>39</xdr:row>
      <xdr:rowOff>74385</xdr:rowOff>
    </xdr:to>
    <xdr:cxnSp macro="">
      <xdr:nvCxnSpPr>
        <xdr:cNvPr id="392" name="直線コネクタ 391"/>
        <xdr:cNvCxnSpPr/>
      </xdr:nvCxnSpPr>
      <xdr:spPr>
        <a:xfrm flipV="1">
          <a:off x="14401800" y="6705781"/>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74385</xdr:rowOff>
    </xdr:from>
    <xdr:to>
      <xdr:col>21</xdr:col>
      <xdr:colOff>0</xdr:colOff>
      <xdr:row>39</xdr:row>
      <xdr:rowOff>146776</xdr:rowOff>
    </xdr:to>
    <xdr:cxnSp macro="">
      <xdr:nvCxnSpPr>
        <xdr:cNvPr id="395" name="直線コネクタ 394"/>
        <xdr:cNvCxnSpPr/>
      </xdr:nvCxnSpPr>
      <xdr:spPr>
        <a:xfrm flipV="1">
          <a:off x="13512800" y="6760935"/>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1996</xdr:rowOff>
    </xdr:from>
    <xdr:to>
      <xdr:col>21</xdr:col>
      <xdr:colOff>50800</xdr:colOff>
      <xdr:row>38</xdr:row>
      <xdr:rowOff>103596</xdr:rowOff>
    </xdr:to>
    <xdr:sp macro="" textlink="">
      <xdr:nvSpPr>
        <xdr:cNvPr id="396" name="フローチャート : 判断 395"/>
        <xdr:cNvSpPr/>
      </xdr:nvSpPr>
      <xdr:spPr>
        <a:xfrm>
          <a:off x="14351000" y="6517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113773</xdr:rowOff>
    </xdr:from>
    <xdr:ext cx="762000" cy="259045"/>
    <xdr:sp macro="" textlink="">
      <xdr:nvSpPr>
        <xdr:cNvPr id="397" name="テキスト ボックス 396"/>
        <xdr:cNvSpPr txBox="1"/>
      </xdr:nvSpPr>
      <xdr:spPr>
        <a:xfrm>
          <a:off x="14020800" y="628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36467</xdr:rowOff>
    </xdr:from>
    <xdr:to>
      <xdr:col>19</xdr:col>
      <xdr:colOff>533400</xdr:colOff>
      <xdr:row>38</xdr:row>
      <xdr:rowOff>138067</xdr:rowOff>
    </xdr:to>
    <xdr:sp macro="" textlink="">
      <xdr:nvSpPr>
        <xdr:cNvPr id="398" name="フローチャート : 判断 397"/>
        <xdr:cNvSpPr/>
      </xdr:nvSpPr>
      <xdr:spPr>
        <a:xfrm>
          <a:off x="13462000" y="655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148244</xdr:rowOff>
    </xdr:from>
    <xdr:ext cx="762000" cy="259045"/>
    <xdr:sp macro="" textlink="">
      <xdr:nvSpPr>
        <xdr:cNvPr id="399" name="テキスト ボックス 398"/>
        <xdr:cNvSpPr txBox="1"/>
      </xdr:nvSpPr>
      <xdr:spPr>
        <a:xfrm>
          <a:off x="13131800" y="6320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22678</xdr:rowOff>
    </xdr:from>
    <xdr:to>
      <xdr:col>24</xdr:col>
      <xdr:colOff>609600</xdr:colOff>
      <xdr:row>38</xdr:row>
      <xdr:rowOff>124278</xdr:rowOff>
    </xdr:to>
    <xdr:sp macro="" textlink="">
      <xdr:nvSpPr>
        <xdr:cNvPr id="405" name="円/楕円 404"/>
        <xdr:cNvSpPr/>
      </xdr:nvSpPr>
      <xdr:spPr>
        <a:xfrm>
          <a:off x="16967200" y="653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166205</xdr:rowOff>
    </xdr:from>
    <xdr:ext cx="762000" cy="259045"/>
    <xdr:sp macro="" textlink="">
      <xdr:nvSpPr>
        <xdr:cNvPr id="406" name="公債費負担の状況該当値テキスト"/>
        <xdr:cNvSpPr txBox="1"/>
      </xdr:nvSpPr>
      <xdr:spPr>
        <a:xfrm>
          <a:off x="17106900" y="650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74385</xdr:rowOff>
    </xdr:from>
    <xdr:to>
      <xdr:col>23</xdr:col>
      <xdr:colOff>457200</xdr:colOff>
      <xdr:row>39</xdr:row>
      <xdr:rowOff>4535</xdr:rowOff>
    </xdr:to>
    <xdr:sp macro="" textlink="">
      <xdr:nvSpPr>
        <xdr:cNvPr id="407" name="円/楕円 406"/>
        <xdr:cNvSpPr/>
      </xdr:nvSpPr>
      <xdr:spPr>
        <a:xfrm>
          <a:off x="16129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160762</xdr:rowOff>
    </xdr:from>
    <xdr:ext cx="736600" cy="259045"/>
    <xdr:sp macro="" textlink="">
      <xdr:nvSpPr>
        <xdr:cNvPr id="408" name="テキスト ボックス 407"/>
        <xdr:cNvSpPr txBox="1"/>
      </xdr:nvSpPr>
      <xdr:spPr>
        <a:xfrm>
          <a:off x="15798800" y="667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139881</xdr:rowOff>
    </xdr:from>
    <xdr:to>
      <xdr:col>22</xdr:col>
      <xdr:colOff>254000</xdr:colOff>
      <xdr:row>39</xdr:row>
      <xdr:rowOff>70031</xdr:rowOff>
    </xdr:to>
    <xdr:sp macro="" textlink="">
      <xdr:nvSpPr>
        <xdr:cNvPr id="409" name="円/楕円 408"/>
        <xdr:cNvSpPr/>
      </xdr:nvSpPr>
      <xdr:spPr>
        <a:xfrm>
          <a:off x="15240000" y="6654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54808</xdr:rowOff>
    </xdr:from>
    <xdr:ext cx="762000" cy="259045"/>
    <xdr:sp macro="" textlink="">
      <xdr:nvSpPr>
        <xdr:cNvPr id="410" name="テキスト ボックス 409"/>
        <xdr:cNvSpPr txBox="1"/>
      </xdr:nvSpPr>
      <xdr:spPr>
        <a:xfrm>
          <a:off x="14909800" y="6741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23585</xdr:rowOff>
    </xdr:from>
    <xdr:to>
      <xdr:col>21</xdr:col>
      <xdr:colOff>50800</xdr:colOff>
      <xdr:row>39</xdr:row>
      <xdr:rowOff>125185</xdr:rowOff>
    </xdr:to>
    <xdr:sp macro="" textlink="">
      <xdr:nvSpPr>
        <xdr:cNvPr id="411" name="円/楕円 410"/>
        <xdr:cNvSpPr/>
      </xdr:nvSpPr>
      <xdr:spPr>
        <a:xfrm>
          <a:off x="14351000" y="671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109962</xdr:rowOff>
    </xdr:from>
    <xdr:ext cx="762000" cy="259045"/>
    <xdr:sp macro="" textlink="">
      <xdr:nvSpPr>
        <xdr:cNvPr id="412" name="テキスト ボックス 411"/>
        <xdr:cNvSpPr txBox="1"/>
      </xdr:nvSpPr>
      <xdr:spPr>
        <a:xfrm>
          <a:off x="14020800" y="6796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95976</xdr:rowOff>
    </xdr:from>
    <xdr:to>
      <xdr:col>19</xdr:col>
      <xdr:colOff>533400</xdr:colOff>
      <xdr:row>40</xdr:row>
      <xdr:rowOff>26126</xdr:rowOff>
    </xdr:to>
    <xdr:sp macro="" textlink="">
      <xdr:nvSpPr>
        <xdr:cNvPr id="413" name="円/楕円 412"/>
        <xdr:cNvSpPr/>
      </xdr:nvSpPr>
      <xdr:spPr>
        <a:xfrm>
          <a:off x="13462000" y="6782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10903</xdr:rowOff>
    </xdr:from>
    <xdr:ext cx="762000" cy="259045"/>
    <xdr:sp macro="" textlink="">
      <xdr:nvSpPr>
        <xdr:cNvPr id="414" name="テキスト ボックス 413"/>
        <xdr:cNvSpPr txBox="1"/>
      </xdr:nvSpPr>
      <xdr:spPr>
        <a:xfrm>
          <a:off x="13131800" y="686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の市債発行による影響で類似団体平均を上回っていますが、公費費負担適正化計画に基づき市債の新規発行を抑制し、市債残高の減少に努め、また、財政調整基金等への積み増しにより充当可能財源が増加したため、数値は年々改善し、平成２５年度は類似団体平均を上回りました。</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85185</xdr:rowOff>
    </xdr:from>
    <xdr:to>
      <xdr:col>24</xdr:col>
      <xdr:colOff>558800</xdr:colOff>
      <xdr:row>14</xdr:row>
      <xdr:rowOff>129423</xdr:rowOff>
    </xdr:to>
    <xdr:cxnSp macro="">
      <xdr:nvCxnSpPr>
        <xdr:cNvPr id="448" name="直線コネクタ 447"/>
        <xdr:cNvCxnSpPr/>
      </xdr:nvCxnSpPr>
      <xdr:spPr>
        <a:xfrm flipV="1">
          <a:off x="16179800" y="2485485"/>
          <a:ext cx="8382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69962</xdr:rowOff>
    </xdr:from>
    <xdr:ext cx="762000" cy="259045"/>
    <xdr:sp macro="" textlink="">
      <xdr:nvSpPr>
        <xdr:cNvPr id="449" name="将来負担の状況平均値テキスト"/>
        <xdr:cNvSpPr txBox="1"/>
      </xdr:nvSpPr>
      <xdr:spPr>
        <a:xfrm>
          <a:off x="17106900" y="24702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129423</xdr:rowOff>
    </xdr:from>
    <xdr:to>
      <xdr:col>23</xdr:col>
      <xdr:colOff>406400</xdr:colOff>
      <xdr:row>14</xdr:row>
      <xdr:rowOff>170847</xdr:rowOff>
    </xdr:to>
    <xdr:cxnSp macro="">
      <xdr:nvCxnSpPr>
        <xdr:cNvPr id="451" name="直線コネクタ 450"/>
        <xdr:cNvCxnSpPr/>
      </xdr:nvCxnSpPr>
      <xdr:spPr>
        <a:xfrm flipV="1">
          <a:off x="15290800" y="2529723"/>
          <a:ext cx="889000" cy="41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170847</xdr:rowOff>
    </xdr:from>
    <xdr:to>
      <xdr:col>22</xdr:col>
      <xdr:colOff>203200</xdr:colOff>
      <xdr:row>15</xdr:row>
      <xdr:rowOff>35391</xdr:rowOff>
    </xdr:to>
    <xdr:cxnSp macro="">
      <xdr:nvCxnSpPr>
        <xdr:cNvPr id="454" name="直線コネクタ 453"/>
        <xdr:cNvCxnSpPr/>
      </xdr:nvCxnSpPr>
      <xdr:spPr>
        <a:xfrm flipV="1">
          <a:off x="14401800" y="2571147"/>
          <a:ext cx="889000" cy="35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35391</xdr:rowOff>
    </xdr:from>
    <xdr:to>
      <xdr:col>21</xdr:col>
      <xdr:colOff>0</xdr:colOff>
      <xdr:row>15</xdr:row>
      <xdr:rowOff>79629</xdr:rowOff>
    </xdr:to>
    <xdr:cxnSp macro="">
      <xdr:nvCxnSpPr>
        <xdr:cNvPr id="457" name="直線コネクタ 456"/>
        <xdr:cNvCxnSpPr/>
      </xdr:nvCxnSpPr>
      <xdr:spPr>
        <a:xfrm flipV="1">
          <a:off x="13512800" y="2607141"/>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96721</xdr:rowOff>
    </xdr:from>
    <xdr:to>
      <xdr:col>21</xdr:col>
      <xdr:colOff>50800</xdr:colOff>
      <xdr:row>15</xdr:row>
      <xdr:rowOff>26871</xdr:rowOff>
    </xdr:to>
    <xdr:sp macro="" textlink="">
      <xdr:nvSpPr>
        <xdr:cNvPr id="458" name="フローチャート : 判断 457"/>
        <xdr:cNvSpPr/>
      </xdr:nvSpPr>
      <xdr:spPr>
        <a:xfrm>
          <a:off x="14351000" y="24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37048</xdr:rowOff>
    </xdr:from>
    <xdr:ext cx="762000" cy="259045"/>
    <xdr:sp macro="" textlink="">
      <xdr:nvSpPr>
        <xdr:cNvPr id="459" name="テキスト ボックス 458"/>
        <xdr:cNvSpPr txBox="1"/>
      </xdr:nvSpPr>
      <xdr:spPr>
        <a:xfrm>
          <a:off x="14020800" y="226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134123</xdr:rowOff>
    </xdr:from>
    <xdr:to>
      <xdr:col>19</xdr:col>
      <xdr:colOff>533400</xdr:colOff>
      <xdr:row>15</xdr:row>
      <xdr:rowOff>64273</xdr:rowOff>
    </xdr:to>
    <xdr:sp macro="" textlink="">
      <xdr:nvSpPr>
        <xdr:cNvPr id="460" name="フローチャート : 判断 459"/>
        <xdr:cNvSpPr/>
      </xdr:nvSpPr>
      <xdr:spPr>
        <a:xfrm>
          <a:off x="13462000" y="2534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74450</xdr:rowOff>
    </xdr:from>
    <xdr:ext cx="762000" cy="259045"/>
    <xdr:sp macro="" textlink="">
      <xdr:nvSpPr>
        <xdr:cNvPr id="461" name="テキスト ボックス 460"/>
        <xdr:cNvSpPr txBox="1"/>
      </xdr:nvSpPr>
      <xdr:spPr>
        <a:xfrm>
          <a:off x="13131800" y="2303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34385</xdr:rowOff>
    </xdr:from>
    <xdr:to>
      <xdr:col>24</xdr:col>
      <xdr:colOff>609600</xdr:colOff>
      <xdr:row>14</xdr:row>
      <xdr:rowOff>135985</xdr:rowOff>
    </xdr:to>
    <xdr:sp macro="" textlink="">
      <xdr:nvSpPr>
        <xdr:cNvPr id="467" name="円/楕円 466"/>
        <xdr:cNvSpPr/>
      </xdr:nvSpPr>
      <xdr:spPr>
        <a:xfrm>
          <a:off x="16967200" y="243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127112</xdr:rowOff>
    </xdr:from>
    <xdr:ext cx="762000" cy="259045"/>
    <xdr:sp macro="" textlink="">
      <xdr:nvSpPr>
        <xdr:cNvPr id="468" name="将来負担の状況該当値テキスト"/>
        <xdr:cNvSpPr txBox="1"/>
      </xdr:nvSpPr>
      <xdr:spPr>
        <a:xfrm>
          <a:off x="17106900" y="2355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57.1</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78623</xdr:rowOff>
    </xdr:from>
    <xdr:to>
      <xdr:col>23</xdr:col>
      <xdr:colOff>457200</xdr:colOff>
      <xdr:row>15</xdr:row>
      <xdr:rowOff>8773</xdr:rowOff>
    </xdr:to>
    <xdr:sp macro="" textlink="">
      <xdr:nvSpPr>
        <xdr:cNvPr id="469" name="円/楕円 468"/>
        <xdr:cNvSpPr/>
      </xdr:nvSpPr>
      <xdr:spPr>
        <a:xfrm>
          <a:off x="16129000" y="2478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165000</xdr:rowOff>
    </xdr:from>
    <xdr:ext cx="736600" cy="259045"/>
    <xdr:sp macro="" textlink="">
      <xdr:nvSpPr>
        <xdr:cNvPr id="470" name="テキスト ボックス 469"/>
        <xdr:cNvSpPr txBox="1"/>
      </xdr:nvSpPr>
      <xdr:spPr>
        <a:xfrm>
          <a:off x="15798800" y="25653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120047</xdr:rowOff>
    </xdr:from>
    <xdr:to>
      <xdr:col>22</xdr:col>
      <xdr:colOff>254000</xdr:colOff>
      <xdr:row>15</xdr:row>
      <xdr:rowOff>50197</xdr:rowOff>
    </xdr:to>
    <xdr:sp macro="" textlink="">
      <xdr:nvSpPr>
        <xdr:cNvPr id="471" name="円/楕円 470"/>
        <xdr:cNvSpPr/>
      </xdr:nvSpPr>
      <xdr:spPr>
        <a:xfrm>
          <a:off x="15240000" y="2520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34974</xdr:rowOff>
    </xdr:from>
    <xdr:ext cx="762000" cy="259045"/>
    <xdr:sp macro="" textlink="">
      <xdr:nvSpPr>
        <xdr:cNvPr id="472" name="テキスト ボックス 471"/>
        <xdr:cNvSpPr txBox="1"/>
      </xdr:nvSpPr>
      <xdr:spPr>
        <a:xfrm>
          <a:off x="14909800" y="2606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156041</xdr:rowOff>
    </xdr:from>
    <xdr:to>
      <xdr:col>21</xdr:col>
      <xdr:colOff>50800</xdr:colOff>
      <xdr:row>15</xdr:row>
      <xdr:rowOff>86191</xdr:rowOff>
    </xdr:to>
    <xdr:sp macro="" textlink="">
      <xdr:nvSpPr>
        <xdr:cNvPr id="473" name="円/楕円 472"/>
        <xdr:cNvSpPr/>
      </xdr:nvSpPr>
      <xdr:spPr>
        <a:xfrm>
          <a:off x="14351000" y="2556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70968</xdr:rowOff>
    </xdr:from>
    <xdr:ext cx="762000" cy="259045"/>
    <xdr:sp macro="" textlink="">
      <xdr:nvSpPr>
        <xdr:cNvPr id="474" name="テキスト ボックス 473"/>
        <xdr:cNvSpPr txBox="1"/>
      </xdr:nvSpPr>
      <xdr:spPr>
        <a:xfrm>
          <a:off x="14020800" y="2642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28829</xdr:rowOff>
    </xdr:from>
    <xdr:to>
      <xdr:col>19</xdr:col>
      <xdr:colOff>533400</xdr:colOff>
      <xdr:row>15</xdr:row>
      <xdr:rowOff>130429</xdr:rowOff>
    </xdr:to>
    <xdr:sp macro="" textlink="">
      <xdr:nvSpPr>
        <xdr:cNvPr id="475" name="円/楕円 474"/>
        <xdr:cNvSpPr/>
      </xdr:nvSpPr>
      <xdr:spPr>
        <a:xfrm>
          <a:off x="13462000" y="2600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115206</xdr:rowOff>
    </xdr:from>
    <xdr:ext cx="762000" cy="259045"/>
    <xdr:sp macro="" textlink="">
      <xdr:nvSpPr>
        <xdr:cNvPr id="476" name="テキスト ボックス 475"/>
        <xdr:cNvSpPr txBox="1"/>
      </xdr:nvSpPr>
      <xdr:spPr>
        <a:xfrm>
          <a:off x="13131800" y="2686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愛媛県大洲市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46,911
46,772
432.24
25,006,566
23,618,879
1,368,911
15,888,704
25,732,604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13.5
57.1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行政区域が広いという地理的要因により、人口千人当たり職員数は類似団体に比べ高い値となっていますが、経常収支比率における人件費の割合は、類似団体平均と同程度となっています。</a:t>
          </a:r>
        </a:p>
        <a:p>
          <a:r>
            <a:rPr kumimoji="1" lang="ja-JP" altLang="en-US" sz="1300">
              <a:latin typeface="ＭＳ Ｐゴシック"/>
            </a:rPr>
            <a:t>　これは、給与水準や定員適正化計画に基づく職員数の削減に取り組んでいることによるものであり、今後も計画に沿った職員数の適正化に努めます。</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1270</xdr:rowOff>
    </xdr:from>
    <xdr:to>
      <xdr:col>7</xdr:col>
      <xdr:colOff>15875</xdr:colOff>
      <xdr:row>37</xdr:row>
      <xdr:rowOff>51562</xdr:rowOff>
    </xdr:to>
    <xdr:cxnSp macro="">
      <xdr:nvCxnSpPr>
        <xdr:cNvPr id="63" name="直線コネクタ 62"/>
        <xdr:cNvCxnSpPr/>
      </xdr:nvCxnSpPr>
      <xdr:spPr>
        <a:xfrm flipV="1">
          <a:off x="3987800" y="6344920"/>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5842</xdr:rowOff>
    </xdr:from>
    <xdr:to>
      <xdr:col>5</xdr:col>
      <xdr:colOff>549275</xdr:colOff>
      <xdr:row>37</xdr:row>
      <xdr:rowOff>51562</xdr:rowOff>
    </xdr:to>
    <xdr:cxnSp macro="">
      <xdr:nvCxnSpPr>
        <xdr:cNvPr id="66" name="直線コネクタ 65"/>
        <xdr:cNvCxnSpPr/>
      </xdr:nvCxnSpPr>
      <xdr:spPr>
        <a:xfrm>
          <a:off x="3098800" y="63494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1270</xdr:rowOff>
    </xdr:from>
    <xdr:to>
      <xdr:col>4</xdr:col>
      <xdr:colOff>346075</xdr:colOff>
      <xdr:row>37</xdr:row>
      <xdr:rowOff>5842</xdr:rowOff>
    </xdr:to>
    <xdr:cxnSp macro="">
      <xdr:nvCxnSpPr>
        <xdr:cNvPr id="69" name="直線コネクタ 68"/>
        <xdr:cNvCxnSpPr/>
      </xdr:nvCxnSpPr>
      <xdr:spPr>
        <a:xfrm>
          <a:off x="2209800" y="63449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1270</xdr:rowOff>
    </xdr:from>
    <xdr:to>
      <xdr:col>3</xdr:col>
      <xdr:colOff>142875</xdr:colOff>
      <xdr:row>37</xdr:row>
      <xdr:rowOff>92710</xdr:rowOff>
    </xdr:to>
    <xdr:cxnSp macro="">
      <xdr:nvCxnSpPr>
        <xdr:cNvPr id="72" name="直線コネクタ 71"/>
        <xdr:cNvCxnSpPr/>
      </xdr:nvCxnSpPr>
      <xdr:spPr>
        <a:xfrm flipV="1">
          <a:off x="1320800" y="63449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28194</xdr:rowOff>
    </xdr:from>
    <xdr:to>
      <xdr:col>3</xdr:col>
      <xdr:colOff>193675</xdr:colOff>
      <xdr:row>37</xdr:row>
      <xdr:rowOff>129794</xdr:rowOff>
    </xdr:to>
    <xdr:sp macro="" textlink="">
      <xdr:nvSpPr>
        <xdr:cNvPr id="73" name="フローチャート : 判断 72"/>
        <xdr:cNvSpPr/>
      </xdr:nvSpPr>
      <xdr:spPr>
        <a:xfrm>
          <a:off x="2159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114571</xdr:rowOff>
    </xdr:from>
    <xdr:ext cx="762000" cy="259045"/>
    <xdr:sp macro="" textlink="">
      <xdr:nvSpPr>
        <xdr:cNvPr id="74" name="テキスト ボックス 73"/>
        <xdr:cNvSpPr txBox="1"/>
      </xdr:nvSpPr>
      <xdr:spPr>
        <a:xfrm>
          <a:off x="1828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124206</xdr:rowOff>
    </xdr:from>
    <xdr:to>
      <xdr:col>1</xdr:col>
      <xdr:colOff>676275</xdr:colOff>
      <xdr:row>38</xdr:row>
      <xdr:rowOff>54356</xdr:rowOff>
    </xdr:to>
    <xdr:sp macro="" textlink="">
      <xdr:nvSpPr>
        <xdr:cNvPr id="75" name="フローチャート : 判断 74"/>
        <xdr:cNvSpPr/>
      </xdr:nvSpPr>
      <xdr:spPr>
        <a:xfrm>
          <a:off x="1270000" y="6467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39133</xdr:rowOff>
    </xdr:from>
    <xdr:ext cx="762000" cy="259045"/>
    <xdr:sp macro="" textlink="">
      <xdr:nvSpPr>
        <xdr:cNvPr id="76" name="テキスト ボックス 75"/>
        <xdr:cNvSpPr txBox="1"/>
      </xdr:nvSpPr>
      <xdr:spPr>
        <a:xfrm>
          <a:off x="939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82" name="円/楕円 81"/>
        <xdr:cNvSpPr/>
      </xdr:nvSpPr>
      <xdr:spPr>
        <a:xfrm>
          <a:off x="47752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138447</xdr:rowOff>
    </xdr:from>
    <xdr:ext cx="762000" cy="259045"/>
    <xdr:sp macro="" textlink="">
      <xdr:nvSpPr>
        <xdr:cNvPr id="83" name="人件費該当値テキスト"/>
        <xdr:cNvSpPr txBox="1"/>
      </xdr:nvSpPr>
      <xdr:spPr>
        <a:xfrm>
          <a:off x="4914900" y="613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762</xdr:rowOff>
    </xdr:from>
    <xdr:to>
      <xdr:col>5</xdr:col>
      <xdr:colOff>600075</xdr:colOff>
      <xdr:row>37</xdr:row>
      <xdr:rowOff>102362</xdr:rowOff>
    </xdr:to>
    <xdr:sp macro="" textlink="">
      <xdr:nvSpPr>
        <xdr:cNvPr id="84" name="円/楕円 83"/>
        <xdr:cNvSpPr/>
      </xdr:nvSpPr>
      <xdr:spPr>
        <a:xfrm>
          <a:off x="3937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85" name="テキスト ボックス 84"/>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126492</xdr:rowOff>
    </xdr:from>
    <xdr:to>
      <xdr:col>4</xdr:col>
      <xdr:colOff>396875</xdr:colOff>
      <xdr:row>37</xdr:row>
      <xdr:rowOff>56642</xdr:rowOff>
    </xdr:to>
    <xdr:sp macro="" textlink="">
      <xdr:nvSpPr>
        <xdr:cNvPr id="86" name="円/楕円 85"/>
        <xdr:cNvSpPr/>
      </xdr:nvSpPr>
      <xdr:spPr>
        <a:xfrm>
          <a:off x="3048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66819</xdr:rowOff>
    </xdr:from>
    <xdr:ext cx="762000" cy="259045"/>
    <xdr:sp macro="" textlink="">
      <xdr:nvSpPr>
        <xdr:cNvPr id="87" name="テキスト ボックス 86"/>
        <xdr:cNvSpPr txBox="1"/>
      </xdr:nvSpPr>
      <xdr:spPr>
        <a:xfrm>
          <a:off x="2717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121920</xdr:rowOff>
    </xdr:from>
    <xdr:to>
      <xdr:col>3</xdr:col>
      <xdr:colOff>193675</xdr:colOff>
      <xdr:row>37</xdr:row>
      <xdr:rowOff>52070</xdr:rowOff>
    </xdr:to>
    <xdr:sp macro="" textlink="">
      <xdr:nvSpPr>
        <xdr:cNvPr id="88" name="円/楕円 87"/>
        <xdr:cNvSpPr/>
      </xdr:nvSpPr>
      <xdr:spPr>
        <a:xfrm>
          <a:off x="2159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62247</xdr:rowOff>
    </xdr:from>
    <xdr:ext cx="762000" cy="259045"/>
    <xdr:sp macro="" textlink="">
      <xdr:nvSpPr>
        <xdr:cNvPr id="89" name="テキスト ボックス 88"/>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41910</xdr:rowOff>
    </xdr:from>
    <xdr:to>
      <xdr:col>1</xdr:col>
      <xdr:colOff>676275</xdr:colOff>
      <xdr:row>37</xdr:row>
      <xdr:rowOff>143510</xdr:rowOff>
    </xdr:to>
    <xdr:sp macro="" textlink="">
      <xdr:nvSpPr>
        <xdr:cNvPr id="90" name="円/楕円 89"/>
        <xdr:cNvSpPr/>
      </xdr:nvSpPr>
      <xdr:spPr>
        <a:xfrm>
          <a:off x="1270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153687</xdr:rowOff>
    </xdr:from>
    <xdr:ext cx="762000" cy="259045"/>
    <xdr:sp macro="" textlink="">
      <xdr:nvSpPr>
        <xdr:cNvPr id="91" name="テキスト ボックス 90"/>
        <xdr:cNvSpPr txBox="1"/>
      </xdr:nvSpPr>
      <xdr:spPr>
        <a:xfrm>
          <a:off x="939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物件費については、賃金や賃借料の増加、また、平成２４年度から臨時財政対策債の借入を抑制した（平成２４年度全額、平成２５年度約半分）ため、割合が高くなっています。</a:t>
          </a:r>
        </a:p>
        <a:p>
          <a:r>
            <a:rPr kumimoji="1" lang="ja-JP" altLang="en-US" sz="1300">
              <a:latin typeface="ＭＳ Ｐゴシック"/>
            </a:rPr>
            <a:t>　今後も集中改革プランに沿って事務事業の見直しを行い、委託料などの経常的支出の点検・見直しを進め、引き続き支出の抑制に努めます。</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156936</xdr:rowOff>
    </xdr:from>
    <xdr:to>
      <xdr:col>24</xdr:col>
      <xdr:colOff>31750</xdr:colOff>
      <xdr:row>18</xdr:row>
      <xdr:rowOff>50800</xdr:rowOff>
    </xdr:to>
    <xdr:cxnSp macro="">
      <xdr:nvCxnSpPr>
        <xdr:cNvPr id="126" name="直線コネクタ 125"/>
        <xdr:cNvCxnSpPr/>
      </xdr:nvCxnSpPr>
      <xdr:spPr>
        <a:xfrm>
          <a:off x="15671800" y="3071586"/>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154214</xdr:rowOff>
    </xdr:from>
    <xdr:to>
      <xdr:col>22</xdr:col>
      <xdr:colOff>565150</xdr:colOff>
      <xdr:row>17</xdr:row>
      <xdr:rowOff>156936</xdr:rowOff>
    </xdr:to>
    <xdr:cxnSp macro="">
      <xdr:nvCxnSpPr>
        <xdr:cNvPr id="129" name="直線コネクタ 128"/>
        <xdr:cNvCxnSpPr/>
      </xdr:nvCxnSpPr>
      <xdr:spPr>
        <a:xfrm>
          <a:off x="14782800" y="2897414"/>
          <a:ext cx="889000" cy="174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78014</xdr:rowOff>
    </xdr:from>
    <xdr:to>
      <xdr:col>21</xdr:col>
      <xdr:colOff>361950</xdr:colOff>
      <xdr:row>16</xdr:row>
      <xdr:rowOff>154214</xdr:rowOff>
    </xdr:to>
    <xdr:cxnSp macro="">
      <xdr:nvCxnSpPr>
        <xdr:cNvPr id="132" name="直線コネクタ 131"/>
        <xdr:cNvCxnSpPr/>
      </xdr:nvCxnSpPr>
      <xdr:spPr>
        <a:xfrm>
          <a:off x="13893800" y="28212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45357</xdr:rowOff>
    </xdr:from>
    <xdr:to>
      <xdr:col>20</xdr:col>
      <xdr:colOff>158750</xdr:colOff>
      <xdr:row>16</xdr:row>
      <xdr:rowOff>78014</xdr:rowOff>
    </xdr:to>
    <xdr:cxnSp macro="">
      <xdr:nvCxnSpPr>
        <xdr:cNvPr id="135" name="直線コネクタ 134"/>
        <xdr:cNvCxnSpPr/>
      </xdr:nvCxnSpPr>
      <xdr:spPr>
        <a:xfrm>
          <a:off x="13004800" y="278855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16329</xdr:rowOff>
    </xdr:from>
    <xdr:to>
      <xdr:col>20</xdr:col>
      <xdr:colOff>209550</xdr:colOff>
      <xdr:row>16</xdr:row>
      <xdr:rowOff>117929</xdr:rowOff>
    </xdr:to>
    <xdr:sp macro="" textlink="">
      <xdr:nvSpPr>
        <xdr:cNvPr id="136" name="フローチャート : 判断 135"/>
        <xdr:cNvSpPr/>
      </xdr:nvSpPr>
      <xdr:spPr>
        <a:xfrm>
          <a:off x="13843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128106</xdr:rowOff>
    </xdr:from>
    <xdr:ext cx="762000" cy="259045"/>
    <xdr:sp macro="" textlink="">
      <xdr:nvSpPr>
        <xdr:cNvPr id="137" name="テキスト ボックス 136"/>
        <xdr:cNvSpPr txBox="1"/>
      </xdr:nvSpPr>
      <xdr:spPr>
        <a:xfrm>
          <a:off x="135128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48986</xdr:rowOff>
    </xdr:from>
    <xdr:to>
      <xdr:col>19</xdr:col>
      <xdr:colOff>6350</xdr:colOff>
      <xdr:row>16</xdr:row>
      <xdr:rowOff>150586</xdr:rowOff>
    </xdr:to>
    <xdr:sp macro="" textlink="">
      <xdr:nvSpPr>
        <xdr:cNvPr id="138" name="フローチャート : 判断 137"/>
        <xdr:cNvSpPr/>
      </xdr:nvSpPr>
      <xdr:spPr>
        <a:xfrm>
          <a:off x="12954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135363</xdr:rowOff>
    </xdr:from>
    <xdr:ext cx="762000" cy="259045"/>
    <xdr:sp macro="" textlink="">
      <xdr:nvSpPr>
        <xdr:cNvPr id="139" name="テキスト ボックス 138"/>
        <xdr:cNvSpPr txBox="1"/>
      </xdr:nvSpPr>
      <xdr:spPr>
        <a:xfrm>
          <a:off x="12623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0</xdr:rowOff>
    </xdr:from>
    <xdr:to>
      <xdr:col>24</xdr:col>
      <xdr:colOff>82550</xdr:colOff>
      <xdr:row>18</xdr:row>
      <xdr:rowOff>101600</xdr:rowOff>
    </xdr:to>
    <xdr:sp macro="" textlink="">
      <xdr:nvSpPr>
        <xdr:cNvPr id="145" name="円/楕円 144"/>
        <xdr:cNvSpPr/>
      </xdr:nvSpPr>
      <xdr:spPr>
        <a:xfrm>
          <a:off x="164592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143527</xdr:rowOff>
    </xdr:from>
    <xdr:ext cx="762000" cy="259045"/>
    <xdr:sp macro="" textlink="">
      <xdr:nvSpPr>
        <xdr:cNvPr id="146" name="物件費該当値テキスト"/>
        <xdr:cNvSpPr txBox="1"/>
      </xdr:nvSpPr>
      <xdr:spPr>
        <a:xfrm>
          <a:off x="165989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106136</xdr:rowOff>
    </xdr:from>
    <xdr:to>
      <xdr:col>22</xdr:col>
      <xdr:colOff>615950</xdr:colOff>
      <xdr:row>18</xdr:row>
      <xdr:rowOff>36286</xdr:rowOff>
    </xdr:to>
    <xdr:sp macro="" textlink="">
      <xdr:nvSpPr>
        <xdr:cNvPr id="147" name="円/楕円 146"/>
        <xdr:cNvSpPr/>
      </xdr:nvSpPr>
      <xdr:spPr>
        <a:xfrm>
          <a:off x="15621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21063</xdr:rowOff>
    </xdr:from>
    <xdr:ext cx="736600" cy="259045"/>
    <xdr:sp macro="" textlink="">
      <xdr:nvSpPr>
        <xdr:cNvPr id="148" name="テキスト ボックス 147"/>
        <xdr:cNvSpPr txBox="1"/>
      </xdr:nvSpPr>
      <xdr:spPr>
        <a:xfrm>
          <a:off x="15290800" y="3107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103414</xdr:rowOff>
    </xdr:from>
    <xdr:to>
      <xdr:col>21</xdr:col>
      <xdr:colOff>412750</xdr:colOff>
      <xdr:row>17</xdr:row>
      <xdr:rowOff>33564</xdr:rowOff>
    </xdr:to>
    <xdr:sp macro="" textlink="">
      <xdr:nvSpPr>
        <xdr:cNvPr id="149" name="円/楕円 148"/>
        <xdr:cNvSpPr/>
      </xdr:nvSpPr>
      <xdr:spPr>
        <a:xfrm>
          <a:off x="14732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18341</xdr:rowOff>
    </xdr:from>
    <xdr:ext cx="762000" cy="259045"/>
    <xdr:sp macro="" textlink="">
      <xdr:nvSpPr>
        <xdr:cNvPr id="150" name="テキスト ボックス 149"/>
        <xdr:cNvSpPr txBox="1"/>
      </xdr:nvSpPr>
      <xdr:spPr>
        <a:xfrm>
          <a:off x="14401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27214</xdr:rowOff>
    </xdr:from>
    <xdr:to>
      <xdr:col>20</xdr:col>
      <xdr:colOff>209550</xdr:colOff>
      <xdr:row>16</xdr:row>
      <xdr:rowOff>128814</xdr:rowOff>
    </xdr:to>
    <xdr:sp macro="" textlink="">
      <xdr:nvSpPr>
        <xdr:cNvPr id="151" name="円/楕円 150"/>
        <xdr:cNvSpPr/>
      </xdr:nvSpPr>
      <xdr:spPr>
        <a:xfrm>
          <a:off x="13843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113591</xdr:rowOff>
    </xdr:from>
    <xdr:ext cx="762000" cy="259045"/>
    <xdr:sp macro="" textlink="">
      <xdr:nvSpPr>
        <xdr:cNvPr id="152" name="テキスト ボックス 151"/>
        <xdr:cNvSpPr txBox="1"/>
      </xdr:nvSpPr>
      <xdr:spPr>
        <a:xfrm>
          <a:off x="13512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166007</xdr:rowOff>
    </xdr:from>
    <xdr:to>
      <xdr:col>19</xdr:col>
      <xdr:colOff>6350</xdr:colOff>
      <xdr:row>16</xdr:row>
      <xdr:rowOff>96157</xdr:rowOff>
    </xdr:to>
    <xdr:sp macro="" textlink="">
      <xdr:nvSpPr>
        <xdr:cNvPr id="153" name="円/楕円 152"/>
        <xdr:cNvSpPr/>
      </xdr:nvSpPr>
      <xdr:spPr>
        <a:xfrm>
          <a:off x="12954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106334</xdr:rowOff>
    </xdr:from>
    <xdr:ext cx="762000" cy="259045"/>
    <xdr:sp macro="" textlink="">
      <xdr:nvSpPr>
        <xdr:cNvPr id="154" name="テキスト ボックス 153"/>
        <xdr:cNvSpPr txBox="1"/>
      </xdr:nvSpPr>
      <xdr:spPr>
        <a:xfrm>
          <a:off x="12623800" y="250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扶助費については、全国平均を下回っていますが、平成２４年度は法改正に伴う障がい者の自立支援給付費の影響により前年に比べ割合が大幅に高くなり、以降も増加しています。</a:t>
          </a:r>
        </a:p>
        <a:p>
          <a:r>
            <a:rPr kumimoji="1" lang="ja-JP" altLang="en-US" sz="1300">
              <a:latin typeface="ＭＳ Ｐゴシック"/>
            </a:rPr>
            <a:t>　今後も医療や介護分野での支出が増加し、また、高齢化も進むことから扶助費の増加が見込まれますが、限られた財源を効率的に活用するよう努めます。</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82550</xdr:rowOff>
    </xdr:from>
    <xdr:to>
      <xdr:col>7</xdr:col>
      <xdr:colOff>15875</xdr:colOff>
      <xdr:row>55</xdr:row>
      <xdr:rowOff>95250</xdr:rowOff>
    </xdr:to>
    <xdr:cxnSp macro="">
      <xdr:nvCxnSpPr>
        <xdr:cNvPr id="187" name="直線コネクタ 186"/>
        <xdr:cNvCxnSpPr/>
      </xdr:nvCxnSpPr>
      <xdr:spPr>
        <a:xfrm>
          <a:off x="3987800" y="95123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6350</xdr:rowOff>
    </xdr:from>
    <xdr:to>
      <xdr:col>5</xdr:col>
      <xdr:colOff>549275</xdr:colOff>
      <xdr:row>55</xdr:row>
      <xdr:rowOff>82550</xdr:rowOff>
    </xdr:to>
    <xdr:cxnSp macro="">
      <xdr:nvCxnSpPr>
        <xdr:cNvPr id="190" name="直線コネクタ 189"/>
        <xdr:cNvCxnSpPr/>
      </xdr:nvCxnSpPr>
      <xdr:spPr>
        <a:xfrm>
          <a:off x="3098800" y="9436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165100</xdr:rowOff>
    </xdr:from>
    <xdr:to>
      <xdr:col>4</xdr:col>
      <xdr:colOff>346075</xdr:colOff>
      <xdr:row>55</xdr:row>
      <xdr:rowOff>6350</xdr:rowOff>
    </xdr:to>
    <xdr:cxnSp macro="">
      <xdr:nvCxnSpPr>
        <xdr:cNvPr id="193" name="直線コネクタ 192"/>
        <xdr:cNvCxnSpPr/>
      </xdr:nvCxnSpPr>
      <xdr:spPr>
        <a:xfrm>
          <a:off x="2209800" y="9423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114300</xdr:rowOff>
    </xdr:from>
    <xdr:to>
      <xdr:col>3</xdr:col>
      <xdr:colOff>142875</xdr:colOff>
      <xdr:row>54</xdr:row>
      <xdr:rowOff>165100</xdr:rowOff>
    </xdr:to>
    <xdr:cxnSp macro="">
      <xdr:nvCxnSpPr>
        <xdr:cNvPr id="196" name="直線コネクタ 195"/>
        <xdr:cNvCxnSpPr/>
      </xdr:nvCxnSpPr>
      <xdr:spPr>
        <a:xfrm>
          <a:off x="1320800" y="93726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114300</xdr:rowOff>
    </xdr:from>
    <xdr:to>
      <xdr:col>3</xdr:col>
      <xdr:colOff>193675</xdr:colOff>
      <xdr:row>57</xdr:row>
      <xdr:rowOff>44450</xdr:rowOff>
    </xdr:to>
    <xdr:sp macro="" textlink="">
      <xdr:nvSpPr>
        <xdr:cNvPr id="197" name="フローチャート : 判断 196"/>
        <xdr:cNvSpPr/>
      </xdr:nvSpPr>
      <xdr:spPr>
        <a:xfrm>
          <a:off x="2159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29227</xdr:rowOff>
    </xdr:from>
    <xdr:ext cx="762000" cy="259045"/>
    <xdr:sp macro="" textlink="">
      <xdr:nvSpPr>
        <xdr:cNvPr id="198" name="テキスト ボックス 197"/>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50800</xdr:rowOff>
    </xdr:from>
    <xdr:to>
      <xdr:col>1</xdr:col>
      <xdr:colOff>676275</xdr:colOff>
      <xdr:row>56</xdr:row>
      <xdr:rowOff>152400</xdr:rowOff>
    </xdr:to>
    <xdr:sp macro="" textlink="">
      <xdr:nvSpPr>
        <xdr:cNvPr id="199" name="フローチャート : 判断 198"/>
        <xdr:cNvSpPr/>
      </xdr:nvSpPr>
      <xdr:spPr>
        <a:xfrm>
          <a:off x="1270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137177</xdr:rowOff>
    </xdr:from>
    <xdr:ext cx="762000" cy="259045"/>
    <xdr:sp macro="" textlink="">
      <xdr:nvSpPr>
        <xdr:cNvPr id="200" name="テキスト ボックス 199"/>
        <xdr:cNvSpPr txBox="1"/>
      </xdr:nvSpPr>
      <xdr:spPr>
        <a:xfrm>
          <a:off x="939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44450</xdr:rowOff>
    </xdr:from>
    <xdr:to>
      <xdr:col>7</xdr:col>
      <xdr:colOff>66675</xdr:colOff>
      <xdr:row>55</xdr:row>
      <xdr:rowOff>146050</xdr:rowOff>
    </xdr:to>
    <xdr:sp macro="" textlink="">
      <xdr:nvSpPr>
        <xdr:cNvPr id="206" name="円/楕円 205"/>
        <xdr:cNvSpPr/>
      </xdr:nvSpPr>
      <xdr:spPr>
        <a:xfrm>
          <a:off x="4775200" y="947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60977</xdr:rowOff>
    </xdr:from>
    <xdr:ext cx="762000" cy="259045"/>
    <xdr:sp macro="" textlink="">
      <xdr:nvSpPr>
        <xdr:cNvPr id="207" name="扶助費該当値テキスト"/>
        <xdr:cNvSpPr txBox="1"/>
      </xdr:nvSpPr>
      <xdr:spPr>
        <a:xfrm>
          <a:off x="49149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31750</xdr:rowOff>
    </xdr:from>
    <xdr:to>
      <xdr:col>5</xdr:col>
      <xdr:colOff>600075</xdr:colOff>
      <xdr:row>55</xdr:row>
      <xdr:rowOff>133350</xdr:rowOff>
    </xdr:to>
    <xdr:sp macro="" textlink="">
      <xdr:nvSpPr>
        <xdr:cNvPr id="208" name="円/楕円 207"/>
        <xdr:cNvSpPr/>
      </xdr:nvSpPr>
      <xdr:spPr>
        <a:xfrm>
          <a:off x="3937000" y="946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143527</xdr:rowOff>
    </xdr:from>
    <xdr:ext cx="736600" cy="259045"/>
    <xdr:sp macro="" textlink="">
      <xdr:nvSpPr>
        <xdr:cNvPr id="209" name="テキスト ボックス 208"/>
        <xdr:cNvSpPr txBox="1"/>
      </xdr:nvSpPr>
      <xdr:spPr>
        <a:xfrm>
          <a:off x="3606800" y="923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127000</xdr:rowOff>
    </xdr:from>
    <xdr:to>
      <xdr:col>4</xdr:col>
      <xdr:colOff>396875</xdr:colOff>
      <xdr:row>55</xdr:row>
      <xdr:rowOff>57150</xdr:rowOff>
    </xdr:to>
    <xdr:sp macro="" textlink="">
      <xdr:nvSpPr>
        <xdr:cNvPr id="210" name="円/楕円 209"/>
        <xdr:cNvSpPr/>
      </xdr:nvSpPr>
      <xdr:spPr>
        <a:xfrm>
          <a:off x="3048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67327</xdr:rowOff>
    </xdr:from>
    <xdr:ext cx="762000" cy="259045"/>
    <xdr:sp macro="" textlink="">
      <xdr:nvSpPr>
        <xdr:cNvPr id="211" name="テキスト ボックス 210"/>
        <xdr:cNvSpPr txBox="1"/>
      </xdr:nvSpPr>
      <xdr:spPr>
        <a:xfrm>
          <a:off x="2717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114300</xdr:rowOff>
    </xdr:from>
    <xdr:to>
      <xdr:col>3</xdr:col>
      <xdr:colOff>193675</xdr:colOff>
      <xdr:row>55</xdr:row>
      <xdr:rowOff>44450</xdr:rowOff>
    </xdr:to>
    <xdr:sp macro="" textlink="">
      <xdr:nvSpPr>
        <xdr:cNvPr id="212" name="円/楕円 211"/>
        <xdr:cNvSpPr/>
      </xdr:nvSpPr>
      <xdr:spPr>
        <a:xfrm>
          <a:off x="2159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213" name="テキスト ボックス 212"/>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63500</xdr:rowOff>
    </xdr:from>
    <xdr:to>
      <xdr:col>1</xdr:col>
      <xdr:colOff>676275</xdr:colOff>
      <xdr:row>54</xdr:row>
      <xdr:rowOff>165100</xdr:rowOff>
    </xdr:to>
    <xdr:sp macro="" textlink="">
      <xdr:nvSpPr>
        <xdr:cNvPr id="214" name="円/楕円 213"/>
        <xdr:cNvSpPr/>
      </xdr:nvSpPr>
      <xdr:spPr>
        <a:xfrm>
          <a:off x="1270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3827</xdr:rowOff>
    </xdr:from>
    <xdr:ext cx="762000" cy="259045"/>
    <xdr:sp macro="" textlink="">
      <xdr:nvSpPr>
        <xdr:cNvPr id="215" name="テキスト ボックス 214"/>
        <xdr:cNvSpPr txBox="1"/>
      </xdr:nvSpPr>
      <xdr:spPr>
        <a:xfrm>
          <a:off x="939800" y="909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その他に係る経常収支比率は類似団体を下回っています。その他の経費は主に公営企業（法非適）等に対する繰出金となっています。</a:t>
          </a:r>
        </a:p>
        <a:p>
          <a:r>
            <a:rPr kumimoji="1" lang="ja-JP" altLang="en-US" sz="1300">
              <a:latin typeface="ＭＳ Ｐゴシック"/>
            </a:rPr>
            <a:t>　下水道、簡易水道事業等建設改良により地方債の発行が伴う事業については、後年度に過度な負担が伴わないよう、引き続き公債費負担適正化計画に沿った健全経営に努めます。</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62230</xdr:rowOff>
    </xdr:from>
    <xdr:to>
      <xdr:col>24</xdr:col>
      <xdr:colOff>31750</xdr:colOff>
      <xdr:row>55</xdr:row>
      <xdr:rowOff>100330</xdr:rowOff>
    </xdr:to>
    <xdr:cxnSp macro="">
      <xdr:nvCxnSpPr>
        <xdr:cNvPr id="248" name="直線コネクタ 247"/>
        <xdr:cNvCxnSpPr/>
      </xdr:nvCxnSpPr>
      <xdr:spPr>
        <a:xfrm>
          <a:off x="15671800" y="94919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39370</xdr:rowOff>
    </xdr:from>
    <xdr:to>
      <xdr:col>22</xdr:col>
      <xdr:colOff>565150</xdr:colOff>
      <xdr:row>55</xdr:row>
      <xdr:rowOff>62230</xdr:rowOff>
    </xdr:to>
    <xdr:cxnSp macro="">
      <xdr:nvCxnSpPr>
        <xdr:cNvPr id="251" name="直線コネクタ 250"/>
        <xdr:cNvCxnSpPr/>
      </xdr:nvCxnSpPr>
      <xdr:spPr>
        <a:xfrm>
          <a:off x="14782800" y="9469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134620</xdr:rowOff>
    </xdr:from>
    <xdr:to>
      <xdr:col>21</xdr:col>
      <xdr:colOff>361950</xdr:colOff>
      <xdr:row>55</xdr:row>
      <xdr:rowOff>39370</xdr:rowOff>
    </xdr:to>
    <xdr:cxnSp macro="">
      <xdr:nvCxnSpPr>
        <xdr:cNvPr id="254" name="直線コネクタ 253"/>
        <xdr:cNvCxnSpPr/>
      </xdr:nvCxnSpPr>
      <xdr:spPr>
        <a:xfrm>
          <a:off x="13893800" y="93929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134620</xdr:rowOff>
    </xdr:from>
    <xdr:to>
      <xdr:col>20</xdr:col>
      <xdr:colOff>158750</xdr:colOff>
      <xdr:row>54</xdr:row>
      <xdr:rowOff>157480</xdr:rowOff>
    </xdr:to>
    <xdr:cxnSp macro="">
      <xdr:nvCxnSpPr>
        <xdr:cNvPr id="257" name="直線コネクタ 256"/>
        <xdr:cNvCxnSpPr/>
      </xdr:nvCxnSpPr>
      <xdr:spPr>
        <a:xfrm flipV="1">
          <a:off x="13004800" y="93929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8" name="フローチャート : 判断 257"/>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9" name="テキスト ボックス 258"/>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60" name="フローチャート : 判断 259"/>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61" name="テキスト ボックス 260"/>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49530</xdr:rowOff>
    </xdr:from>
    <xdr:to>
      <xdr:col>24</xdr:col>
      <xdr:colOff>82550</xdr:colOff>
      <xdr:row>55</xdr:row>
      <xdr:rowOff>151130</xdr:rowOff>
    </xdr:to>
    <xdr:sp macro="" textlink="">
      <xdr:nvSpPr>
        <xdr:cNvPr id="267" name="円/楕円 266"/>
        <xdr:cNvSpPr/>
      </xdr:nvSpPr>
      <xdr:spPr>
        <a:xfrm>
          <a:off x="164592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66057</xdr:rowOff>
    </xdr:from>
    <xdr:ext cx="762000" cy="259045"/>
    <xdr:sp macro="" textlink="">
      <xdr:nvSpPr>
        <xdr:cNvPr id="268" name="その他該当値テキスト"/>
        <xdr:cNvSpPr txBox="1"/>
      </xdr:nvSpPr>
      <xdr:spPr>
        <a:xfrm>
          <a:off x="165989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11430</xdr:rowOff>
    </xdr:from>
    <xdr:to>
      <xdr:col>22</xdr:col>
      <xdr:colOff>615950</xdr:colOff>
      <xdr:row>55</xdr:row>
      <xdr:rowOff>113030</xdr:rowOff>
    </xdr:to>
    <xdr:sp macro="" textlink="">
      <xdr:nvSpPr>
        <xdr:cNvPr id="269" name="円/楕円 268"/>
        <xdr:cNvSpPr/>
      </xdr:nvSpPr>
      <xdr:spPr>
        <a:xfrm>
          <a:off x="15621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123207</xdr:rowOff>
    </xdr:from>
    <xdr:ext cx="736600" cy="259045"/>
    <xdr:sp macro="" textlink="">
      <xdr:nvSpPr>
        <xdr:cNvPr id="270" name="テキスト ボックス 269"/>
        <xdr:cNvSpPr txBox="1"/>
      </xdr:nvSpPr>
      <xdr:spPr>
        <a:xfrm>
          <a:off x="15290800" y="921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160020</xdr:rowOff>
    </xdr:from>
    <xdr:to>
      <xdr:col>21</xdr:col>
      <xdr:colOff>412750</xdr:colOff>
      <xdr:row>55</xdr:row>
      <xdr:rowOff>90170</xdr:rowOff>
    </xdr:to>
    <xdr:sp macro="" textlink="">
      <xdr:nvSpPr>
        <xdr:cNvPr id="271" name="円/楕円 270"/>
        <xdr:cNvSpPr/>
      </xdr:nvSpPr>
      <xdr:spPr>
        <a:xfrm>
          <a:off x="147320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100347</xdr:rowOff>
    </xdr:from>
    <xdr:ext cx="762000" cy="259045"/>
    <xdr:sp macro="" textlink="">
      <xdr:nvSpPr>
        <xdr:cNvPr id="272" name="テキスト ボックス 271"/>
        <xdr:cNvSpPr txBox="1"/>
      </xdr:nvSpPr>
      <xdr:spPr>
        <a:xfrm>
          <a:off x="14401800" y="918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83820</xdr:rowOff>
    </xdr:from>
    <xdr:to>
      <xdr:col>20</xdr:col>
      <xdr:colOff>209550</xdr:colOff>
      <xdr:row>55</xdr:row>
      <xdr:rowOff>13970</xdr:rowOff>
    </xdr:to>
    <xdr:sp macro="" textlink="">
      <xdr:nvSpPr>
        <xdr:cNvPr id="273" name="円/楕円 272"/>
        <xdr:cNvSpPr/>
      </xdr:nvSpPr>
      <xdr:spPr>
        <a:xfrm>
          <a:off x="13843000" y="934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24147</xdr:rowOff>
    </xdr:from>
    <xdr:ext cx="762000" cy="259045"/>
    <xdr:sp macro="" textlink="">
      <xdr:nvSpPr>
        <xdr:cNvPr id="274" name="テキスト ボックス 273"/>
        <xdr:cNvSpPr txBox="1"/>
      </xdr:nvSpPr>
      <xdr:spPr>
        <a:xfrm>
          <a:off x="13512800" y="911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106680</xdr:rowOff>
    </xdr:from>
    <xdr:to>
      <xdr:col>19</xdr:col>
      <xdr:colOff>6350</xdr:colOff>
      <xdr:row>55</xdr:row>
      <xdr:rowOff>36830</xdr:rowOff>
    </xdr:to>
    <xdr:sp macro="" textlink="">
      <xdr:nvSpPr>
        <xdr:cNvPr id="275" name="円/楕円 274"/>
        <xdr:cNvSpPr/>
      </xdr:nvSpPr>
      <xdr:spPr>
        <a:xfrm>
          <a:off x="12954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47007</xdr:rowOff>
    </xdr:from>
    <xdr:ext cx="762000" cy="259045"/>
    <xdr:sp macro="" textlink="">
      <xdr:nvSpPr>
        <xdr:cNvPr id="276" name="テキスト ボックス 275"/>
        <xdr:cNvSpPr txBox="1"/>
      </xdr:nvSpPr>
      <xdr:spPr>
        <a:xfrm>
          <a:off x="12623800" y="913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消防・し尿処理・特別養護老人ホーム等を運営している事務組合に対する負担金が要因となり、類似団体平均を上回っています。</a:t>
          </a:r>
          <a:endParaRPr kumimoji="1" lang="en-US" altLang="ja-JP" sz="1300">
            <a:latin typeface="ＭＳ Ｐゴシック"/>
          </a:endParaRPr>
        </a:p>
        <a:p>
          <a:r>
            <a:rPr kumimoji="1" lang="ja-JP" altLang="en-US" sz="1300">
              <a:latin typeface="ＭＳ Ｐゴシック"/>
            </a:rPr>
            <a:t>　平成２５年度は、加入している一部事務組合の一部起債の償還が終了したため負担金が減り数値が改善しました。</a:t>
          </a:r>
          <a:endParaRPr kumimoji="1" lang="en-US" altLang="ja-JP" sz="1300">
            <a:latin typeface="ＭＳ Ｐゴシック"/>
          </a:endParaRPr>
        </a:p>
        <a:p>
          <a:r>
            <a:rPr kumimoji="1" lang="ja-JP" altLang="en-US" sz="1300">
              <a:latin typeface="ＭＳ Ｐゴシック"/>
            </a:rPr>
            <a:t>　今後も集中改革プランに沿って負担金・補助金等の支出に対する見直しを行い、その抑制に努めます。</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131572</xdr:rowOff>
    </xdr:from>
    <xdr:to>
      <xdr:col>24</xdr:col>
      <xdr:colOff>31750</xdr:colOff>
      <xdr:row>36</xdr:row>
      <xdr:rowOff>159004</xdr:rowOff>
    </xdr:to>
    <xdr:cxnSp macro="">
      <xdr:nvCxnSpPr>
        <xdr:cNvPr id="306" name="直線コネクタ 305"/>
        <xdr:cNvCxnSpPr/>
      </xdr:nvCxnSpPr>
      <xdr:spPr>
        <a:xfrm flipV="1">
          <a:off x="15671800" y="630377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127000</xdr:rowOff>
    </xdr:from>
    <xdr:to>
      <xdr:col>22</xdr:col>
      <xdr:colOff>565150</xdr:colOff>
      <xdr:row>36</xdr:row>
      <xdr:rowOff>159004</xdr:rowOff>
    </xdr:to>
    <xdr:cxnSp macro="">
      <xdr:nvCxnSpPr>
        <xdr:cNvPr id="309" name="直線コネクタ 308"/>
        <xdr:cNvCxnSpPr/>
      </xdr:nvCxnSpPr>
      <xdr:spPr>
        <a:xfrm>
          <a:off x="14782800" y="629920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108712</xdr:rowOff>
    </xdr:from>
    <xdr:to>
      <xdr:col>21</xdr:col>
      <xdr:colOff>361950</xdr:colOff>
      <xdr:row>36</xdr:row>
      <xdr:rowOff>127000</xdr:rowOff>
    </xdr:to>
    <xdr:cxnSp macro="">
      <xdr:nvCxnSpPr>
        <xdr:cNvPr id="312" name="直線コネクタ 311"/>
        <xdr:cNvCxnSpPr/>
      </xdr:nvCxnSpPr>
      <xdr:spPr>
        <a:xfrm>
          <a:off x="13893800" y="628091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108712</xdr:rowOff>
    </xdr:from>
    <xdr:to>
      <xdr:col>20</xdr:col>
      <xdr:colOff>158750</xdr:colOff>
      <xdr:row>36</xdr:row>
      <xdr:rowOff>122428</xdr:rowOff>
    </xdr:to>
    <xdr:cxnSp macro="">
      <xdr:nvCxnSpPr>
        <xdr:cNvPr id="315" name="直線コネクタ 314"/>
        <xdr:cNvCxnSpPr/>
      </xdr:nvCxnSpPr>
      <xdr:spPr>
        <a:xfrm flipV="1">
          <a:off x="13004800" y="628091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6" name="フローチャート : 判断 315"/>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7" name="テキスト ボックス 316"/>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8" name="フローチャート : 判断 317"/>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9" name="テキスト ボックス 318"/>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80772</xdr:rowOff>
    </xdr:from>
    <xdr:to>
      <xdr:col>24</xdr:col>
      <xdr:colOff>82550</xdr:colOff>
      <xdr:row>37</xdr:row>
      <xdr:rowOff>10922</xdr:rowOff>
    </xdr:to>
    <xdr:sp macro="" textlink="">
      <xdr:nvSpPr>
        <xdr:cNvPr id="325" name="円/楕円 324"/>
        <xdr:cNvSpPr/>
      </xdr:nvSpPr>
      <xdr:spPr>
        <a:xfrm>
          <a:off x="164592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52849</xdr:rowOff>
    </xdr:from>
    <xdr:ext cx="762000" cy="259045"/>
    <xdr:sp macro="" textlink="">
      <xdr:nvSpPr>
        <xdr:cNvPr id="326" name="補助費等該当値テキスト"/>
        <xdr:cNvSpPr txBox="1"/>
      </xdr:nvSpPr>
      <xdr:spPr>
        <a:xfrm>
          <a:off x="16598900" y="622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108204</xdr:rowOff>
    </xdr:from>
    <xdr:to>
      <xdr:col>22</xdr:col>
      <xdr:colOff>615950</xdr:colOff>
      <xdr:row>37</xdr:row>
      <xdr:rowOff>38354</xdr:rowOff>
    </xdr:to>
    <xdr:sp macro="" textlink="">
      <xdr:nvSpPr>
        <xdr:cNvPr id="327" name="円/楕円 326"/>
        <xdr:cNvSpPr/>
      </xdr:nvSpPr>
      <xdr:spPr>
        <a:xfrm>
          <a:off x="15621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28" name="テキスト ボックス 32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76200</xdr:rowOff>
    </xdr:from>
    <xdr:to>
      <xdr:col>21</xdr:col>
      <xdr:colOff>412750</xdr:colOff>
      <xdr:row>37</xdr:row>
      <xdr:rowOff>6350</xdr:rowOff>
    </xdr:to>
    <xdr:sp macro="" textlink="">
      <xdr:nvSpPr>
        <xdr:cNvPr id="329" name="円/楕円 328"/>
        <xdr:cNvSpPr/>
      </xdr:nvSpPr>
      <xdr:spPr>
        <a:xfrm>
          <a:off x="14732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162577</xdr:rowOff>
    </xdr:from>
    <xdr:ext cx="762000" cy="259045"/>
    <xdr:sp macro="" textlink="">
      <xdr:nvSpPr>
        <xdr:cNvPr id="330" name="テキスト ボックス 329"/>
        <xdr:cNvSpPr txBox="1"/>
      </xdr:nvSpPr>
      <xdr:spPr>
        <a:xfrm>
          <a:off x="14401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57912</xdr:rowOff>
    </xdr:from>
    <xdr:to>
      <xdr:col>20</xdr:col>
      <xdr:colOff>209550</xdr:colOff>
      <xdr:row>36</xdr:row>
      <xdr:rowOff>159512</xdr:rowOff>
    </xdr:to>
    <xdr:sp macro="" textlink="">
      <xdr:nvSpPr>
        <xdr:cNvPr id="331" name="円/楕円 330"/>
        <xdr:cNvSpPr/>
      </xdr:nvSpPr>
      <xdr:spPr>
        <a:xfrm>
          <a:off x="13843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144289</xdr:rowOff>
    </xdr:from>
    <xdr:ext cx="762000" cy="259045"/>
    <xdr:sp macro="" textlink="">
      <xdr:nvSpPr>
        <xdr:cNvPr id="332" name="テキスト ボックス 331"/>
        <xdr:cNvSpPr txBox="1"/>
      </xdr:nvSpPr>
      <xdr:spPr>
        <a:xfrm>
          <a:off x="13512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71628</xdr:rowOff>
    </xdr:from>
    <xdr:to>
      <xdr:col>19</xdr:col>
      <xdr:colOff>6350</xdr:colOff>
      <xdr:row>37</xdr:row>
      <xdr:rowOff>1778</xdr:rowOff>
    </xdr:to>
    <xdr:sp macro="" textlink="">
      <xdr:nvSpPr>
        <xdr:cNvPr id="333" name="円/楕円 332"/>
        <xdr:cNvSpPr/>
      </xdr:nvSpPr>
      <xdr:spPr>
        <a:xfrm>
          <a:off x="12954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158005</xdr:rowOff>
    </xdr:from>
    <xdr:ext cx="762000" cy="259045"/>
    <xdr:sp macro="" textlink="">
      <xdr:nvSpPr>
        <xdr:cNvPr id="334" name="テキスト ボックス 333"/>
        <xdr:cNvSpPr txBox="1"/>
      </xdr:nvSpPr>
      <xdr:spPr>
        <a:xfrm>
          <a:off x="126238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に実施した大型建設事業の際に発行した市債の償還金の影響で、類似団体平均より上回っている状況ですが、平成１８年度に公債費負担適正化計画を策定し、計画に基づき新規発行額を抑制することにより、毎年改善されています。</a:t>
          </a:r>
        </a:p>
        <a:p>
          <a:r>
            <a:rPr kumimoji="1" lang="ja-JP" altLang="en-US" sz="1300">
              <a:latin typeface="ＭＳ Ｐゴシック"/>
            </a:rPr>
            <a:t>　平成２５年度も元利償還金の額は減少し、数値の改善が図られました。今後も適切な起債管理に努めます。</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66040</xdr:rowOff>
    </xdr:from>
    <xdr:to>
      <xdr:col>7</xdr:col>
      <xdr:colOff>15875</xdr:colOff>
      <xdr:row>75</xdr:row>
      <xdr:rowOff>98425</xdr:rowOff>
    </xdr:to>
    <xdr:cxnSp macro="">
      <xdr:nvCxnSpPr>
        <xdr:cNvPr id="366" name="直線コネクタ 365"/>
        <xdr:cNvCxnSpPr/>
      </xdr:nvCxnSpPr>
      <xdr:spPr>
        <a:xfrm flipV="1">
          <a:off x="3987800" y="12924790"/>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88900</xdr:rowOff>
    </xdr:from>
    <xdr:to>
      <xdr:col>5</xdr:col>
      <xdr:colOff>549275</xdr:colOff>
      <xdr:row>75</xdr:row>
      <xdr:rowOff>98425</xdr:rowOff>
    </xdr:to>
    <xdr:cxnSp macro="">
      <xdr:nvCxnSpPr>
        <xdr:cNvPr id="369" name="直線コネクタ 368"/>
        <xdr:cNvCxnSpPr/>
      </xdr:nvCxnSpPr>
      <xdr:spPr>
        <a:xfrm>
          <a:off x="3098800" y="1294765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88900</xdr:rowOff>
    </xdr:from>
    <xdr:to>
      <xdr:col>4</xdr:col>
      <xdr:colOff>346075</xdr:colOff>
      <xdr:row>75</xdr:row>
      <xdr:rowOff>117475</xdr:rowOff>
    </xdr:to>
    <xdr:cxnSp macro="">
      <xdr:nvCxnSpPr>
        <xdr:cNvPr id="372" name="直線コネクタ 371"/>
        <xdr:cNvCxnSpPr/>
      </xdr:nvCxnSpPr>
      <xdr:spPr>
        <a:xfrm flipV="1">
          <a:off x="2209800" y="129476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117475</xdr:rowOff>
    </xdr:from>
    <xdr:to>
      <xdr:col>3</xdr:col>
      <xdr:colOff>142875</xdr:colOff>
      <xdr:row>75</xdr:row>
      <xdr:rowOff>163195</xdr:rowOff>
    </xdr:to>
    <xdr:cxnSp macro="">
      <xdr:nvCxnSpPr>
        <xdr:cNvPr id="375" name="直線コネクタ 374"/>
        <xdr:cNvCxnSpPr/>
      </xdr:nvCxnSpPr>
      <xdr:spPr>
        <a:xfrm flipV="1">
          <a:off x="1320800" y="1297622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125730</xdr:rowOff>
    </xdr:from>
    <xdr:to>
      <xdr:col>3</xdr:col>
      <xdr:colOff>193675</xdr:colOff>
      <xdr:row>75</xdr:row>
      <xdr:rowOff>55880</xdr:rowOff>
    </xdr:to>
    <xdr:sp macro="" textlink="">
      <xdr:nvSpPr>
        <xdr:cNvPr id="376" name="フローチャート : 判断 375"/>
        <xdr:cNvSpPr/>
      </xdr:nvSpPr>
      <xdr:spPr>
        <a:xfrm>
          <a:off x="2159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66057</xdr:rowOff>
    </xdr:from>
    <xdr:ext cx="762000" cy="259045"/>
    <xdr:sp macro="" textlink="">
      <xdr:nvSpPr>
        <xdr:cNvPr id="377" name="テキスト ボックス 376"/>
        <xdr:cNvSpPr txBox="1"/>
      </xdr:nvSpPr>
      <xdr:spPr>
        <a:xfrm>
          <a:off x="1828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152400</xdr:rowOff>
    </xdr:from>
    <xdr:to>
      <xdr:col>1</xdr:col>
      <xdr:colOff>676275</xdr:colOff>
      <xdr:row>75</xdr:row>
      <xdr:rowOff>82550</xdr:rowOff>
    </xdr:to>
    <xdr:sp macro="" textlink="">
      <xdr:nvSpPr>
        <xdr:cNvPr id="378" name="フローチャート : 判断 377"/>
        <xdr:cNvSpPr/>
      </xdr:nvSpPr>
      <xdr:spPr>
        <a:xfrm>
          <a:off x="1270000" y="1283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92727</xdr:rowOff>
    </xdr:from>
    <xdr:ext cx="762000" cy="259045"/>
    <xdr:sp macro="" textlink="">
      <xdr:nvSpPr>
        <xdr:cNvPr id="379" name="テキスト ボックス 378"/>
        <xdr:cNvSpPr txBox="1"/>
      </xdr:nvSpPr>
      <xdr:spPr>
        <a:xfrm>
          <a:off x="939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15240</xdr:rowOff>
    </xdr:from>
    <xdr:to>
      <xdr:col>7</xdr:col>
      <xdr:colOff>66675</xdr:colOff>
      <xdr:row>75</xdr:row>
      <xdr:rowOff>116840</xdr:rowOff>
    </xdr:to>
    <xdr:sp macro="" textlink="">
      <xdr:nvSpPr>
        <xdr:cNvPr id="385" name="円/楕円 384"/>
        <xdr:cNvSpPr/>
      </xdr:nvSpPr>
      <xdr:spPr>
        <a:xfrm>
          <a:off x="47752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158767</xdr:rowOff>
    </xdr:from>
    <xdr:ext cx="762000" cy="259045"/>
    <xdr:sp macro="" textlink="">
      <xdr:nvSpPr>
        <xdr:cNvPr id="386" name="公債費該当値テキスト"/>
        <xdr:cNvSpPr txBox="1"/>
      </xdr:nvSpPr>
      <xdr:spPr>
        <a:xfrm>
          <a:off x="4914900" y="1284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47625</xdr:rowOff>
    </xdr:from>
    <xdr:to>
      <xdr:col>5</xdr:col>
      <xdr:colOff>600075</xdr:colOff>
      <xdr:row>75</xdr:row>
      <xdr:rowOff>149225</xdr:rowOff>
    </xdr:to>
    <xdr:sp macro="" textlink="">
      <xdr:nvSpPr>
        <xdr:cNvPr id="387" name="円/楕円 386"/>
        <xdr:cNvSpPr/>
      </xdr:nvSpPr>
      <xdr:spPr>
        <a:xfrm>
          <a:off x="3937000" y="12906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134002</xdr:rowOff>
    </xdr:from>
    <xdr:ext cx="736600" cy="259045"/>
    <xdr:sp macro="" textlink="">
      <xdr:nvSpPr>
        <xdr:cNvPr id="388" name="テキスト ボックス 387"/>
        <xdr:cNvSpPr txBox="1"/>
      </xdr:nvSpPr>
      <xdr:spPr>
        <a:xfrm>
          <a:off x="3606800" y="1299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38100</xdr:rowOff>
    </xdr:from>
    <xdr:to>
      <xdr:col>4</xdr:col>
      <xdr:colOff>396875</xdr:colOff>
      <xdr:row>75</xdr:row>
      <xdr:rowOff>139700</xdr:rowOff>
    </xdr:to>
    <xdr:sp macro="" textlink="">
      <xdr:nvSpPr>
        <xdr:cNvPr id="389" name="円/楕円 388"/>
        <xdr:cNvSpPr/>
      </xdr:nvSpPr>
      <xdr:spPr>
        <a:xfrm>
          <a:off x="30480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124477</xdr:rowOff>
    </xdr:from>
    <xdr:ext cx="762000" cy="259045"/>
    <xdr:sp macro="" textlink="">
      <xdr:nvSpPr>
        <xdr:cNvPr id="390" name="テキスト ボックス 389"/>
        <xdr:cNvSpPr txBox="1"/>
      </xdr:nvSpPr>
      <xdr:spPr>
        <a:xfrm>
          <a:off x="2717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66675</xdr:rowOff>
    </xdr:from>
    <xdr:to>
      <xdr:col>3</xdr:col>
      <xdr:colOff>193675</xdr:colOff>
      <xdr:row>75</xdr:row>
      <xdr:rowOff>168275</xdr:rowOff>
    </xdr:to>
    <xdr:sp macro="" textlink="">
      <xdr:nvSpPr>
        <xdr:cNvPr id="391" name="円/楕円 390"/>
        <xdr:cNvSpPr/>
      </xdr:nvSpPr>
      <xdr:spPr>
        <a:xfrm>
          <a:off x="2159000" y="12925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153052</xdr:rowOff>
    </xdr:from>
    <xdr:ext cx="762000" cy="259045"/>
    <xdr:sp macro="" textlink="">
      <xdr:nvSpPr>
        <xdr:cNvPr id="392" name="テキスト ボックス 391"/>
        <xdr:cNvSpPr txBox="1"/>
      </xdr:nvSpPr>
      <xdr:spPr>
        <a:xfrm>
          <a:off x="1828800" y="1301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112395</xdr:rowOff>
    </xdr:from>
    <xdr:to>
      <xdr:col>1</xdr:col>
      <xdr:colOff>676275</xdr:colOff>
      <xdr:row>76</xdr:row>
      <xdr:rowOff>42545</xdr:rowOff>
    </xdr:to>
    <xdr:sp macro="" textlink="">
      <xdr:nvSpPr>
        <xdr:cNvPr id="393" name="円/楕円 392"/>
        <xdr:cNvSpPr/>
      </xdr:nvSpPr>
      <xdr:spPr>
        <a:xfrm>
          <a:off x="1270000" y="1297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27322</xdr:rowOff>
    </xdr:from>
    <xdr:ext cx="762000" cy="259045"/>
    <xdr:sp macro="" textlink="">
      <xdr:nvSpPr>
        <xdr:cNvPr id="394" name="テキスト ボックス 393"/>
        <xdr:cNvSpPr txBox="1"/>
      </xdr:nvSpPr>
      <xdr:spPr>
        <a:xfrm>
          <a:off x="939800" y="13057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公債費を除くと、扶助費については類似団体平均を下回り、人件費についてはほぼ平均値、補助費等及び物件費が類似団体平均を上回っています。</a:t>
          </a:r>
        </a:p>
        <a:p>
          <a:r>
            <a:rPr kumimoji="1" lang="ja-JP" altLang="en-US" sz="1300">
              <a:latin typeface="ＭＳ Ｐゴシック"/>
            </a:rPr>
            <a:t>　また、平成２４年度に臨時財政対策債の借入を行わなかったため、大半の費目で前年度値よりも割合が高くなり、平成２５年度も発行額を約半分に抑制したため同様の傾向がみられました。</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8889</xdr:rowOff>
    </xdr:from>
    <xdr:to>
      <xdr:col>24</xdr:col>
      <xdr:colOff>31750</xdr:colOff>
      <xdr:row>77</xdr:row>
      <xdr:rowOff>27939</xdr:rowOff>
    </xdr:to>
    <xdr:cxnSp macro="">
      <xdr:nvCxnSpPr>
        <xdr:cNvPr id="427" name="直線コネクタ 426"/>
        <xdr:cNvCxnSpPr/>
      </xdr:nvCxnSpPr>
      <xdr:spPr>
        <a:xfrm flipV="1">
          <a:off x="15671800" y="13210539"/>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39370</xdr:rowOff>
    </xdr:from>
    <xdr:to>
      <xdr:col>22</xdr:col>
      <xdr:colOff>565150</xdr:colOff>
      <xdr:row>77</xdr:row>
      <xdr:rowOff>27939</xdr:rowOff>
    </xdr:to>
    <xdr:cxnSp macro="">
      <xdr:nvCxnSpPr>
        <xdr:cNvPr id="430" name="直線コネクタ 429"/>
        <xdr:cNvCxnSpPr/>
      </xdr:nvCxnSpPr>
      <xdr:spPr>
        <a:xfrm>
          <a:off x="14782800" y="13069570"/>
          <a:ext cx="889000" cy="160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123190</xdr:rowOff>
    </xdr:from>
    <xdr:to>
      <xdr:col>21</xdr:col>
      <xdr:colOff>361950</xdr:colOff>
      <xdr:row>76</xdr:row>
      <xdr:rowOff>39370</xdr:rowOff>
    </xdr:to>
    <xdr:cxnSp macro="">
      <xdr:nvCxnSpPr>
        <xdr:cNvPr id="433" name="直線コネクタ 432"/>
        <xdr:cNvCxnSpPr/>
      </xdr:nvCxnSpPr>
      <xdr:spPr>
        <a:xfrm>
          <a:off x="13893800" y="1298194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123190</xdr:rowOff>
    </xdr:from>
    <xdr:to>
      <xdr:col>20</xdr:col>
      <xdr:colOff>158750</xdr:colOff>
      <xdr:row>76</xdr:row>
      <xdr:rowOff>24130</xdr:rowOff>
    </xdr:to>
    <xdr:cxnSp macro="">
      <xdr:nvCxnSpPr>
        <xdr:cNvPr id="436" name="直線コネクタ 435"/>
        <xdr:cNvCxnSpPr/>
      </xdr:nvCxnSpPr>
      <xdr:spPr>
        <a:xfrm flipV="1">
          <a:off x="13004800" y="1298194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7" name="フローチャート : 判断 436"/>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8" name="テキスト ボックス 437"/>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9" name="フローチャート : 判断 438"/>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40" name="テキスト ボックス 439"/>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129539</xdr:rowOff>
    </xdr:from>
    <xdr:to>
      <xdr:col>24</xdr:col>
      <xdr:colOff>82550</xdr:colOff>
      <xdr:row>77</xdr:row>
      <xdr:rowOff>59689</xdr:rowOff>
    </xdr:to>
    <xdr:sp macro="" textlink="">
      <xdr:nvSpPr>
        <xdr:cNvPr id="446" name="円/楕円 445"/>
        <xdr:cNvSpPr/>
      </xdr:nvSpPr>
      <xdr:spPr>
        <a:xfrm>
          <a:off x="164592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146066</xdr:rowOff>
    </xdr:from>
    <xdr:ext cx="762000" cy="259045"/>
    <xdr:sp macro="" textlink="">
      <xdr:nvSpPr>
        <xdr:cNvPr id="447" name="公債費以外該当値テキスト"/>
        <xdr:cNvSpPr txBox="1"/>
      </xdr:nvSpPr>
      <xdr:spPr>
        <a:xfrm>
          <a:off x="165989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148589</xdr:rowOff>
    </xdr:from>
    <xdr:to>
      <xdr:col>22</xdr:col>
      <xdr:colOff>615950</xdr:colOff>
      <xdr:row>77</xdr:row>
      <xdr:rowOff>78739</xdr:rowOff>
    </xdr:to>
    <xdr:sp macro="" textlink="">
      <xdr:nvSpPr>
        <xdr:cNvPr id="448" name="円/楕円 447"/>
        <xdr:cNvSpPr/>
      </xdr:nvSpPr>
      <xdr:spPr>
        <a:xfrm>
          <a:off x="15621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49" name="テキスト ボックス 448"/>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160020</xdr:rowOff>
    </xdr:from>
    <xdr:to>
      <xdr:col>21</xdr:col>
      <xdr:colOff>412750</xdr:colOff>
      <xdr:row>76</xdr:row>
      <xdr:rowOff>90170</xdr:rowOff>
    </xdr:to>
    <xdr:sp macro="" textlink="">
      <xdr:nvSpPr>
        <xdr:cNvPr id="450" name="円/楕円 449"/>
        <xdr:cNvSpPr/>
      </xdr:nvSpPr>
      <xdr:spPr>
        <a:xfrm>
          <a:off x="14732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100347</xdr:rowOff>
    </xdr:from>
    <xdr:ext cx="762000" cy="259045"/>
    <xdr:sp macro="" textlink="">
      <xdr:nvSpPr>
        <xdr:cNvPr id="451" name="テキスト ボックス 450"/>
        <xdr:cNvSpPr txBox="1"/>
      </xdr:nvSpPr>
      <xdr:spPr>
        <a:xfrm>
          <a:off x="14401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72390</xdr:rowOff>
    </xdr:from>
    <xdr:to>
      <xdr:col>20</xdr:col>
      <xdr:colOff>209550</xdr:colOff>
      <xdr:row>76</xdr:row>
      <xdr:rowOff>2539</xdr:rowOff>
    </xdr:to>
    <xdr:sp macro="" textlink="">
      <xdr:nvSpPr>
        <xdr:cNvPr id="452" name="円/楕円 451"/>
        <xdr:cNvSpPr/>
      </xdr:nvSpPr>
      <xdr:spPr>
        <a:xfrm>
          <a:off x="13843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12717</xdr:rowOff>
    </xdr:from>
    <xdr:ext cx="762000" cy="259045"/>
    <xdr:sp macro="" textlink="">
      <xdr:nvSpPr>
        <xdr:cNvPr id="453" name="テキスト ボックス 452"/>
        <xdr:cNvSpPr txBox="1"/>
      </xdr:nvSpPr>
      <xdr:spPr>
        <a:xfrm>
          <a:off x="13512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144780</xdr:rowOff>
    </xdr:from>
    <xdr:to>
      <xdr:col>19</xdr:col>
      <xdr:colOff>6350</xdr:colOff>
      <xdr:row>76</xdr:row>
      <xdr:rowOff>74930</xdr:rowOff>
    </xdr:to>
    <xdr:sp macro="" textlink="">
      <xdr:nvSpPr>
        <xdr:cNvPr id="454" name="円/楕円 453"/>
        <xdr:cNvSpPr/>
      </xdr:nvSpPr>
      <xdr:spPr>
        <a:xfrm>
          <a:off x="12954000" y="1300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85107</xdr:rowOff>
    </xdr:from>
    <xdr:ext cx="762000" cy="259045"/>
    <xdr:sp macro="" textlink="">
      <xdr:nvSpPr>
        <xdr:cNvPr id="455" name="テキスト ボックス 454"/>
        <xdr:cNvSpPr txBox="1"/>
      </xdr:nvSpPr>
      <xdr:spPr>
        <a:xfrm>
          <a:off x="12623800" y="1277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愛媛県大洲市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73254</xdr:rowOff>
    </xdr:from>
    <xdr:to>
      <xdr:col>4</xdr:col>
      <xdr:colOff>1117600</xdr:colOff>
      <xdr:row>16</xdr:row>
      <xdr:rowOff>79667</xdr:rowOff>
    </xdr:to>
    <xdr:cxnSp macro="">
      <xdr:nvCxnSpPr>
        <xdr:cNvPr id="50" name="直線コネクタ 49"/>
        <xdr:cNvCxnSpPr/>
      </xdr:nvCxnSpPr>
      <xdr:spPr bwMode="auto">
        <a:xfrm>
          <a:off x="5003800" y="2864079"/>
          <a:ext cx="647700" cy="64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26835</xdr:rowOff>
    </xdr:from>
    <xdr:to>
      <xdr:col>4</xdr:col>
      <xdr:colOff>469900</xdr:colOff>
      <xdr:row>16</xdr:row>
      <xdr:rowOff>73254</xdr:rowOff>
    </xdr:to>
    <xdr:cxnSp macro="">
      <xdr:nvCxnSpPr>
        <xdr:cNvPr id="53" name="直線コネクタ 52"/>
        <xdr:cNvCxnSpPr/>
      </xdr:nvCxnSpPr>
      <xdr:spPr bwMode="auto">
        <a:xfrm>
          <a:off x="4305300" y="2817660"/>
          <a:ext cx="698500" cy="464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26835</xdr:rowOff>
    </xdr:from>
    <xdr:to>
      <xdr:col>3</xdr:col>
      <xdr:colOff>904875</xdr:colOff>
      <xdr:row>16</xdr:row>
      <xdr:rowOff>74447</xdr:rowOff>
    </xdr:to>
    <xdr:cxnSp macro="">
      <xdr:nvCxnSpPr>
        <xdr:cNvPr id="56" name="直線コネクタ 55"/>
        <xdr:cNvCxnSpPr/>
      </xdr:nvCxnSpPr>
      <xdr:spPr bwMode="auto">
        <a:xfrm flipV="1">
          <a:off x="3606800" y="2817660"/>
          <a:ext cx="698500" cy="476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55258</xdr:rowOff>
    </xdr:from>
    <xdr:to>
      <xdr:col>3</xdr:col>
      <xdr:colOff>206375</xdr:colOff>
      <xdr:row>16</xdr:row>
      <xdr:rowOff>74447</xdr:rowOff>
    </xdr:to>
    <xdr:cxnSp macro="">
      <xdr:nvCxnSpPr>
        <xdr:cNvPr id="59" name="直線コネクタ 58"/>
        <xdr:cNvCxnSpPr/>
      </xdr:nvCxnSpPr>
      <xdr:spPr bwMode="auto">
        <a:xfrm>
          <a:off x="2908300" y="2846083"/>
          <a:ext cx="698500" cy="191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109918</xdr:rowOff>
    </xdr:from>
    <xdr:to>
      <xdr:col>3</xdr:col>
      <xdr:colOff>257175</xdr:colOff>
      <xdr:row>19</xdr:row>
      <xdr:rowOff>40068</xdr:rowOff>
    </xdr:to>
    <xdr:sp macro="" textlink="">
      <xdr:nvSpPr>
        <xdr:cNvPr id="60" name="フローチャート : 判断 59"/>
        <xdr:cNvSpPr/>
      </xdr:nvSpPr>
      <xdr:spPr bwMode="auto">
        <a:xfrm>
          <a:off x="3556000" y="32436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24845</xdr:rowOff>
    </xdr:from>
    <xdr:ext cx="762000" cy="259045"/>
    <xdr:sp macro="" textlink="">
      <xdr:nvSpPr>
        <xdr:cNvPr id="61" name="テキスト ボックス 60"/>
        <xdr:cNvSpPr txBox="1"/>
      </xdr:nvSpPr>
      <xdr:spPr>
        <a:xfrm>
          <a:off x="3225800" y="3330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98768</xdr:rowOff>
    </xdr:from>
    <xdr:to>
      <xdr:col>2</xdr:col>
      <xdr:colOff>692150</xdr:colOff>
      <xdr:row>19</xdr:row>
      <xdr:rowOff>28918</xdr:rowOff>
    </xdr:to>
    <xdr:sp macro="" textlink="">
      <xdr:nvSpPr>
        <xdr:cNvPr id="62" name="フローチャート : 判断 61"/>
        <xdr:cNvSpPr/>
      </xdr:nvSpPr>
      <xdr:spPr bwMode="auto">
        <a:xfrm>
          <a:off x="2857500" y="3232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13695</xdr:rowOff>
    </xdr:from>
    <xdr:ext cx="762000" cy="259045"/>
    <xdr:sp macro="" textlink="">
      <xdr:nvSpPr>
        <xdr:cNvPr id="63" name="テキスト ボックス 62"/>
        <xdr:cNvSpPr txBox="1"/>
      </xdr:nvSpPr>
      <xdr:spPr>
        <a:xfrm>
          <a:off x="2527300" y="331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28867</xdr:rowOff>
    </xdr:from>
    <xdr:to>
      <xdr:col>5</xdr:col>
      <xdr:colOff>34925</xdr:colOff>
      <xdr:row>16</xdr:row>
      <xdr:rowOff>130467</xdr:rowOff>
    </xdr:to>
    <xdr:sp macro="" textlink="">
      <xdr:nvSpPr>
        <xdr:cNvPr id="69" name="円/楕円 68"/>
        <xdr:cNvSpPr/>
      </xdr:nvSpPr>
      <xdr:spPr bwMode="auto">
        <a:xfrm>
          <a:off x="5600700" y="28196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45394</xdr:rowOff>
    </xdr:from>
    <xdr:ext cx="762000" cy="259045"/>
    <xdr:sp macro="" textlink="">
      <xdr:nvSpPr>
        <xdr:cNvPr id="70" name="人口1人当たり決算額の推移該当値テキスト130"/>
        <xdr:cNvSpPr txBox="1"/>
      </xdr:nvSpPr>
      <xdr:spPr>
        <a:xfrm>
          <a:off x="5740400" y="2664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113,977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22454</xdr:rowOff>
    </xdr:from>
    <xdr:to>
      <xdr:col>4</xdr:col>
      <xdr:colOff>520700</xdr:colOff>
      <xdr:row>16</xdr:row>
      <xdr:rowOff>124054</xdr:rowOff>
    </xdr:to>
    <xdr:sp macro="" textlink="">
      <xdr:nvSpPr>
        <xdr:cNvPr id="71" name="円/楕円 70"/>
        <xdr:cNvSpPr/>
      </xdr:nvSpPr>
      <xdr:spPr bwMode="auto">
        <a:xfrm>
          <a:off x="4953000" y="2813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134231</xdr:rowOff>
    </xdr:from>
    <xdr:ext cx="736600" cy="259045"/>
    <xdr:sp macro="" textlink="">
      <xdr:nvSpPr>
        <xdr:cNvPr id="72" name="テキスト ボックス 71"/>
        <xdr:cNvSpPr txBox="1"/>
      </xdr:nvSpPr>
      <xdr:spPr>
        <a:xfrm>
          <a:off x="4622800" y="25821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114,482</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147485</xdr:rowOff>
    </xdr:from>
    <xdr:to>
      <xdr:col>3</xdr:col>
      <xdr:colOff>955675</xdr:colOff>
      <xdr:row>16</xdr:row>
      <xdr:rowOff>77635</xdr:rowOff>
    </xdr:to>
    <xdr:sp macro="" textlink="">
      <xdr:nvSpPr>
        <xdr:cNvPr id="73" name="円/楕円 72"/>
        <xdr:cNvSpPr/>
      </xdr:nvSpPr>
      <xdr:spPr bwMode="auto">
        <a:xfrm>
          <a:off x="4254500" y="27668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87812</xdr:rowOff>
    </xdr:from>
    <xdr:ext cx="762000" cy="259045"/>
    <xdr:sp macro="" textlink="">
      <xdr:nvSpPr>
        <xdr:cNvPr id="74" name="テキスト ボックス 73"/>
        <xdr:cNvSpPr txBox="1"/>
      </xdr:nvSpPr>
      <xdr:spPr>
        <a:xfrm>
          <a:off x="3924300" y="253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118,137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23647</xdr:rowOff>
    </xdr:from>
    <xdr:to>
      <xdr:col>3</xdr:col>
      <xdr:colOff>257175</xdr:colOff>
      <xdr:row>16</xdr:row>
      <xdr:rowOff>125247</xdr:rowOff>
    </xdr:to>
    <xdr:sp macro="" textlink="">
      <xdr:nvSpPr>
        <xdr:cNvPr id="75" name="円/楕円 74"/>
        <xdr:cNvSpPr/>
      </xdr:nvSpPr>
      <xdr:spPr bwMode="auto">
        <a:xfrm>
          <a:off x="3556000" y="2814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135424</xdr:rowOff>
    </xdr:from>
    <xdr:ext cx="762000" cy="259045"/>
    <xdr:sp macro="" textlink="">
      <xdr:nvSpPr>
        <xdr:cNvPr id="76" name="テキスト ボックス 75"/>
        <xdr:cNvSpPr txBox="1"/>
      </xdr:nvSpPr>
      <xdr:spPr>
        <a:xfrm>
          <a:off x="3225800" y="258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114,388</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4458</xdr:rowOff>
    </xdr:from>
    <xdr:to>
      <xdr:col>2</xdr:col>
      <xdr:colOff>692150</xdr:colOff>
      <xdr:row>16</xdr:row>
      <xdr:rowOff>106058</xdr:rowOff>
    </xdr:to>
    <xdr:sp macro="" textlink="">
      <xdr:nvSpPr>
        <xdr:cNvPr id="77" name="円/楕円 76"/>
        <xdr:cNvSpPr/>
      </xdr:nvSpPr>
      <xdr:spPr bwMode="auto">
        <a:xfrm>
          <a:off x="2857500" y="27952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116235</xdr:rowOff>
    </xdr:from>
    <xdr:ext cx="762000" cy="259045"/>
    <xdr:sp macro="" textlink="">
      <xdr:nvSpPr>
        <xdr:cNvPr id="78" name="テキスト ボックス 77"/>
        <xdr:cNvSpPr txBox="1"/>
      </xdr:nvSpPr>
      <xdr:spPr>
        <a:xfrm>
          <a:off x="2527300" y="256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115,899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288163</xdr:rowOff>
    </xdr:from>
    <xdr:to>
      <xdr:col>4</xdr:col>
      <xdr:colOff>1117600</xdr:colOff>
      <xdr:row>37</xdr:row>
      <xdr:rowOff>303064</xdr:rowOff>
    </xdr:to>
    <xdr:cxnSp macro="">
      <xdr:nvCxnSpPr>
        <xdr:cNvPr id="112" name="直線コネクタ 111"/>
        <xdr:cNvCxnSpPr/>
      </xdr:nvCxnSpPr>
      <xdr:spPr bwMode="auto">
        <a:xfrm>
          <a:off x="5003800" y="7412863"/>
          <a:ext cx="647700" cy="149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272455</xdr:rowOff>
    </xdr:from>
    <xdr:to>
      <xdr:col>4</xdr:col>
      <xdr:colOff>469900</xdr:colOff>
      <xdr:row>37</xdr:row>
      <xdr:rowOff>288163</xdr:rowOff>
    </xdr:to>
    <xdr:cxnSp macro="">
      <xdr:nvCxnSpPr>
        <xdr:cNvPr id="115" name="直線コネクタ 114"/>
        <xdr:cNvCxnSpPr/>
      </xdr:nvCxnSpPr>
      <xdr:spPr bwMode="auto">
        <a:xfrm>
          <a:off x="4305300" y="7397155"/>
          <a:ext cx="698500" cy="157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252399</xdr:rowOff>
    </xdr:from>
    <xdr:to>
      <xdr:col>3</xdr:col>
      <xdr:colOff>904875</xdr:colOff>
      <xdr:row>37</xdr:row>
      <xdr:rowOff>272455</xdr:rowOff>
    </xdr:to>
    <xdr:cxnSp macro="">
      <xdr:nvCxnSpPr>
        <xdr:cNvPr id="118" name="直線コネクタ 117"/>
        <xdr:cNvCxnSpPr/>
      </xdr:nvCxnSpPr>
      <xdr:spPr bwMode="auto">
        <a:xfrm>
          <a:off x="3606800" y="7377099"/>
          <a:ext cx="698500" cy="200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237608</xdr:rowOff>
    </xdr:from>
    <xdr:to>
      <xdr:col>3</xdr:col>
      <xdr:colOff>206375</xdr:colOff>
      <xdr:row>37</xdr:row>
      <xdr:rowOff>252399</xdr:rowOff>
    </xdr:to>
    <xdr:cxnSp macro="">
      <xdr:nvCxnSpPr>
        <xdr:cNvPr id="121" name="直線コネクタ 120"/>
        <xdr:cNvCxnSpPr/>
      </xdr:nvCxnSpPr>
      <xdr:spPr bwMode="auto">
        <a:xfrm>
          <a:off x="2908300" y="7362308"/>
          <a:ext cx="698500" cy="147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282728</xdr:rowOff>
    </xdr:from>
    <xdr:to>
      <xdr:col>3</xdr:col>
      <xdr:colOff>257175</xdr:colOff>
      <xdr:row>38</xdr:row>
      <xdr:rowOff>41428</xdr:rowOff>
    </xdr:to>
    <xdr:sp macro="" textlink="">
      <xdr:nvSpPr>
        <xdr:cNvPr id="122" name="フローチャート : 判断 121"/>
        <xdr:cNvSpPr/>
      </xdr:nvSpPr>
      <xdr:spPr bwMode="auto">
        <a:xfrm>
          <a:off x="3556000" y="74074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26205</xdr:rowOff>
    </xdr:from>
    <xdr:ext cx="762000" cy="259045"/>
    <xdr:sp macro="" textlink="">
      <xdr:nvSpPr>
        <xdr:cNvPr id="123" name="テキスト ボックス 122"/>
        <xdr:cNvSpPr txBox="1"/>
      </xdr:nvSpPr>
      <xdr:spPr>
        <a:xfrm>
          <a:off x="3225800" y="7493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278686</xdr:rowOff>
    </xdr:from>
    <xdr:to>
      <xdr:col>2</xdr:col>
      <xdr:colOff>692150</xdr:colOff>
      <xdr:row>38</xdr:row>
      <xdr:rowOff>37386</xdr:rowOff>
    </xdr:to>
    <xdr:sp macro="" textlink="">
      <xdr:nvSpPr>
        <xdr:cNvPr id="124" name="フローチャート : 判断 123"/>
        <xdr:cNvSpPr/>
      </xdr:nvSpPr>
      <xdr:spPr bwMode="auto">
        <a:xfrm>
          <a:off x="2857500" y="74033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22163</xdr:rowOff>
    </xdr:from>
    <xdr:ext cx="762000" cy="259045"/>
    <xdr:sp macro="" textlink="">
      <xdr:nvSpPr>
        <xdr:cNvPr id="125" name="テキスト ボックス 124"/>
        <xdr:cNvSpPr txBox="1"/>
      </xdr:nvSpPr>
      <xdr:spPr>
        <a:xfrm>
          <a:off x="2527300" y="7489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252264</xdr:rowOff>
    </xdr:from>
    <xdr:to>
      <xdr:col>5</xdr:col>
      <xdr:colOff>34925</xdr:colOff>
      <xdr:row>38</xdr:row>
      <xdr:rowOff>10964</xdr:rowOff>
    </xdr:to>
    <xdr:sp macro="" textlink="">
      <xdr:nvSpPr>
        <xdr:cNvPr id="131" name="円/楕円 130"/>
        <xdr:cNvSpPr/>
      </xdr:nvSpPr>
      <xdr:spPr bwMode="auto">
        <a:xfrm>
          <a:off x="5600700" y="73769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33841</xdr:rowOff>
    </xdr:from>
    <xdr:ext cx="762000" cy="259045"/>
    <xdr:sp macro="" textlink="">
      <xdr:nvSpPr>
        <xdr:cNvPr id="132" name="人口1人当たり決算額の推移該当値テキスト445"/>
        <xdr:cNvSpPr txBox="1"/>
      </xdr:nvSpPr>
      <xdr:spPr>
        <a:xfrm>
          <a:off x="5740400" y="7158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33,789</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237363</xdr:rowOff>
    </xdr:from>
    <xdr:to>
      <xdr:col>4</xdr:col>
      <xdr:colOff>520700</xdr:colOff>
      <xdr:row>37</xdr:row>
      <xdr:rowOff>338963</xdr:rowOff>
    </xdr:to>
    <xdr:sp macro="" textlink="">
      <xdr:nvSpPr>
        <xdr:cNvPr id="133" name="円/楕円 132"/>
        <xdr:cNvSpPr/>
      </xdr:nvSpPr>
      <xdr:spPr bwMode="auto">
        <a:xfrm>
          <a:off x="4953000" y="73620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6240</xdr:rowOff>
    </xdr:from>
    <xdr:ext cx="736600" cy="259045"/>
    <xdr:sp macro="" textlink="">
      <xdr:nvSpPr>
        <xdr:cNvPr id="134" name="テキスト ボックス 133"/>
        <xdr:cNvSpPr txBox="1"/>
      </xdr:nvSpPr>
      <xdr:spPr>
        <a:xfrm>
          <a:off x="4622800" y="7130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37,700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221655</xdr:rowOff>
    </xdr:from>
    <xdr:to>
      <xdr:col>3</xdr:col>
      <xdr:colOff>955675</xdr:colOff>
      <xdr:row>37</xdr:row>
      <xdr:rowOff>323255</xdr:rowOff>
    </xdr:to>
    <xdr:sp macro="" textlink="">
      <xdr:nvSpPr>
        <xdr:cNvPr id="135" name="円/楕円 134"/>
        <xdr:cNvSpPr/>
      </xdr:nvSpPr>
      <xdr:spPr bwMode="auto">
        <a:xfrm>
          <a:off x="4254500" y="73463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161982</xdr:rowOff>
    </xdr:from>
    <xdr:ext cx="762000" cy="259045"/>
    <xdr:sp macro="" textlink="">
      <xdr:nvSpPr>
        <xdr:cNvPr id="136" name="テキスト ボックス 135"/>
        <xdr:cNvSpPr txBox="1"/>
      </xdr:nvSpPr>
      <xdr:spPr>
        <a:xfrm>
          <a:off x="3924300" y="7115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41,823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201599</xdr:rowOff>
    </xdr:from>
    <xdr:to>
      <xdr:col>3</xdr:col>
      <xdr:colOff>257175</xdr:colOff>
      <xdr:row>37</xdr:row>
      <xdr:rowOff>303199</xdr:rowOff>
    </xdr:to>
    <xdr:sp macro="" textlink="">
      <xdr:nvSpPr>
        <xdr:cNvPr id="137" name="円/楕円 136"/>
        <xdr:cNvSpPr/>
      </xdr:nvSpPr>
      <xdr:spPr bwMode="auto">
        <a:xfrm>
          <a:off x="3556000" y="73262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141926</xdr:rowOff>
    </xdr:from>
    <xdr:ext cx="762000" cy="259045"/>
    <xdr:sp macro="" textlink="">
      <xdr:nvSpPr>
        <xdr:cNvPr id="138" name="テキスト ボックス 137"/>
        <xdr:cNvSpPr txBox="1"/>
      </xdr:nvSpPr>
      <xdr:spPr>
        <a:xfrm>
          <a:off x="3225800" y="7095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47,087</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186808</xdr:rowOff>
    </xdr:from>
    <xdr:to>
      <xdr:col>2</xdr:col>
      <xdr:colOff>692150</xdr:colOff>
      <xdr:row>37</xdr:row>
      <xdr:rowOff>288408</xdr:rowOff>
    </xdr:to>
    <xdr:sp macro="" textlink="">
      <xdr:nvSpPr>
        <xdr:cNvPr id="139" name="円/楕円 138"/>
        <xdr:cNvSpPr/>
      </xdr:nvSpPr>
      <xdr:spPr bwMode="auto">
        <a:xfrm>
          <a:off x="2857500" y="73115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127135</xdr:rowOff>
    </xdr:from>
    <xdr:ext cx="762000" cy="259045"/>
    <xdr:sp macro="" textlink="">
      <xdr:nvSpPr>
        <xdr:cNvPr id="140" name="テキスト ボックス 139"/>
        <xdr:cNvSpPr txBox="1"/>
      </xdr:nvSpPr>
      <xdr:spPr>
        <a:xfrm>
          <a:off x="2527300" y="7080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50,969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愛媛県大洲市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・財政調整基金残高</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平成２０年度以降、毎年積み増しを行うことができ、残高は増加しています。</a:t>
          </a:r>
          <a:endParaRPr lang="ja-JP" altLang="ja-JP" sz="1400">
            <a:effectLst/>
          </a:endParaRPr>
        </a:p>
        <a:p>
          <a:pPr rtl="0"/>
          <a:r>
            <a:rPr lang="ja-JP" altLang="ja-JP" sz="1100" b="0" i="0" baseline="0">
              <a:solidFill>
                <a:schemeClr val="dk1"/>
              </a:solidFill>
              <a:effectLst/>
              <a:latin typeface="+mn-lt"/>
              <a:ea typeface="+mn-ea"/>
              <a:cs typeface="+mn-cs"/>
            </a:rPr>
            <a:t>・実質収支額</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行政改革大綱などに基づき人件費の削減や補助・負担金の見直し・削減などを進め、その割合が高くなってきましたが、平成２</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、平成２４年度と</a:t>
          </a:r>
          <a:r>
            <a:rPr lang="ja-JP" altLang="ja-JP" sz="1100" b="0" i="0" baseline="0">
              <a:solidFill>
                <a:schemeClr val="dk1"/>
              </a:solidFill>
              <a:effectLst/>
              <a:latin typeface="+mn-lt"/>
              <a:ea typeface="+mn-ea"/>
              <a:cs typeface="+mn-cs"/>
            </a:rPr>
            <a:t>基金積立を行ったことに伴う繰越金の減、及び当年度の基金積立</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億円</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や臨時財政対策債の借入を</a:t>
          </a:r>
          <a:r>
            <a:rPr lang="ja-JP" altLang="en-US" sz="1100" b="0" i="0" baseline="0">
              <a:solidFill>
                <a:schemeClr val="dk1"/>
              </a:solidFill>
              <a:effectLst/>
              <a:latin typeface="+mn-lt"/>
              <a:ea typeface="+mn-ea"/>
              <a:cs typeface="+mn-cs"/>
            </a:rPr>
            <a:t>抑制した</a:t>
          </a:r>
          <a:r>
            <a:rPr lang="ja-JP" altLang="ja-JP" sz="1100" b="0" i="0" baseline="0">
              <a:solidFill>
                <a:schemeClr val="dk1"/>
              </a:solidFill>
              <a:effectLst/>
              <a:latin typeface="+mn-lt"/>
              <a:ea typeface="+mn-ea"/>
              <a:cs typeface="+mn-cs"/>
            </a:rPr>
            <a:t>ことにより割合が低くなっています。</a:t>
          </a:r>
          <a:endParaRPr lang="ja-JP" altLang="ja-JP" sz="1400">
            <a:effectLst/>
          </a:endParaRPr>
        </a:p>
        <a:p>
          <a:pPr rtl="0"/>
          <a:r>
            <a:rPr lang="ja-JP" altLang="ja-JP" sz="1100" b="0" i="0" baseline="0">
              <a:solidFill>
                <a:schemeClr val="dk1"/>
              </a:solidFill>
              <a:effectLst/>
              <a:latin typeface="+mn-lt"/>
              <a:ea typeface="+mn-ea"/>
              <a:cs typeface="+mn-cs"/>
            </a:rPr>
            <a:t>・実質単年度収支</a:t>
          </a:r>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基金積立を行うことに伴う繰越金の減少や臨時財政対策債の借入を</a:t>
          </a:r>
          <a:r>
            <a:rPr lang="ja-JP" altLang="en-US" sz="1100" b="0" i="0" baseline="0">
              <a:solidFill>
                <a:schemeClr val="dk1"/>
              </a:solidFill>
              <a:effectLst/>
              <a:latin typeface="+mn-lt"/>
              <a:ea typeface="+mn-ea"/>
              <a:cs typeface="+mn-cs"/>
            </a:rPr>
            <a:t>抑制した</a:t>
          </a:r>
          <a:r>
            <a:rPr lang="ja-JP" altLang="ja-JP" sz="1100" b="0" i="0" baseline="0">
              <a:solidFill>
                <a:schemeClr val="dk1"/>
              </a:solidFill>
              <a:effectLst/>
              <a:latin typeface="+mn-lt"/>
              <a:ea typeface="+mn-ea"/>
              <a:cs typeface="+mn-cs"/>
            </a:rPr>
            <a:t>ことにより、平成２２年度をピークに年々低くなっています。</a:t>
          </a:r>
          <a:r>
            <a:rPr lang="ja-JP" altLang="en-US" sz="1100" b="0" i="0" baseline="0">
              <a:solidFill>
                <a:schemeClr val="dk1"/>
              </a:solidFill>
              <a:effectLst/>
              <a:latin typeface="+mn-lt"/>
              <a:ea typeface="+mn-ea"/>
              <a:cs typeface="+mn-cs"/>
            </a:rPr>
            <a:t>平成２５年度は、基金積立を財政調整基金ではなく、他の目的基金に積み立てたため赤字となりました。</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愛媛県大洲市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住宅新築資金等貸付事業特別会計については、貸付金償還金の徴収に力を入れるものの、滞納額は年々増え、赤字額も増加しています。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一般会計については、行政改革大綱等に基づく行政改革の成果により黒字額を確保しています。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病院事業会計については診療収入の減少等により、水道事業会計については水道使用料収入の減少により厳しい事業運営となっており、資金剰余金は減少傾向にあります。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工業用水道事業会計については、一定程度の資金剰余額を保っています。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国民健康保険特別会計については、平成２０年度、平成２１年度、平成２３年度及び平成２４年度と国民健康保険財政調整基金を取り崩しながら会計を運営しており、非常に厳しい状況です。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後期高齢者医療特別会計については、徴収した保険料のうち、年度を超えて県後期高齢者医療広域連合へ納める額が実質収支額となっています。</a:t>
          </a:r>
        </a:p>
        <a:p>
          <a:endParaRPr kumimoji="1" lang="ja-JP" altLang="en-US"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介護保険事業特別会計については、黒字額を確保していますが、年々その額が減少しています。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愛媛県大洲市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050" b="0" i="0" baseline="0">
              <a:solidFill>
                <a:schemeClr val="dk1"/>
              </a:solidFill>
              <a:effectLst/>
              <a:latin typeface="+mn-lt"/>
              <a:ea typeface="+mn-ea"/>
              <a:cs typeface="+mn-cs"/>
            </a:rPr>
            <a:t>【</a:t>
          </a:r>
          <a:r>
            <a:rPr lang="ja-JP" altLang="ja-JP" sz="1050" b="0" i="0" baseline="0">
              <a:solidFill>
                <a:schemeClr val="dk1"/>
              </a:solidFill>
              <a:effectLst/>
              <a:latin typeface="+mn-lt"/>
              <a:ea typeface="+mn-ea"/>
              <a:cs typeface="+mn-cs"/>
            </a:rPr>
            <a:t>元利償還金等（Ａ）について</a:t>
          </a:r>
          <a:r>
            <a:rPr lang="en-US" altLang="ja-JP" sz="1050" b="0" i="0" baseline="0">
              <a:solidFill>
                <a:schemeClr val="dk1"/>
              </a:solidFill>
              <a:effectLst/>
              <a:latin typeface="+mn-lt"/>
              <a:ea typeface="+mn-ea"/>
              <a:cs typeface="+mn-cs"/>
            </a:rPr>
            <a:t>】</a:t>
          </a:r>
          <a:endParaRPr lang="ja-JP" altLang="ja-JP" sz="1050">
            <a:effectLst/>
          </a:endParaRPr>
        </a:p>
        <a:p>
          <a:pPr rtl="0"/>
          <a:r>
            <a:rPr lang="ja-JP" altLang="ja-JP" sz="1050" b="0" i="0" baseline="0">
              <a:solidFill>
                <a:schemeClr val="dk1"/>
              </a:solidFill>
              <a:effectLst/>
              <a:latin typeface="+mn-lt"/>
              <a:ea typeface="+mn-ea"/>
              <a:cs typeface="+mn-cs"/>
            </a:rPr>
            <a:t>○元利償還金</a:t>
          </a:r>
          <a:endParaRPr lang="ja-JP" altLang="ja-JP" sz="1050">
            <a:effectLst/>
          </a:endParaRPr>
        </a:p>
        <a:p>
          <a:pPr rtl="0"/>
          <a:r>
            <a:rPr lang="ja-JP" altLang="ja-JP" sz="1050" b="0" i="0" baseline="0">
              <a:solidFill>
                <a:schemeClr val="dk1"/>
              </a:solidFill>
              <a:effectLst/>
              <a:latin typeface="+mn-lt"/>
              <a:ea typeface="+mn-ea"/>
              <a:cs typeface="+mn-cs"/>
            </a:rPr>
            <a:t>　公債費負担適正化計画に沿って新規起債の抑制を図ることにより、平成１８年度をピークに減少しています。</a:t>
          </a:r>
          <a:endParaRPr lang="ja-JP" altLang="ja-JP" sz="1050">
            <a:effectLst/>
          </a:endParaRPr>
        </a:p>
        <a:p>
          <a:pPr rtl="0"/>
          <a:r>
            <a:rPr lang="ja-JP" altLang="ja-JP" sz="1050" b="0" i="0" baseline="0">
              <a:solidFill>
                <a:schemeClr val="dk1"/>
              </a:solidFill>
              <a:effectLst/>
              <a:latin typeface="+mn-lt"/>
              <a:ea typeface="+mn-ea"/>
              <a:cs typeface="+mn-cs"/>
            </a:rPr>
            <a:t>○公営企業債の元利償還金に対する繰入金</a:t>
          </a:r>
          <a:endParaRPr lang="ja-JP" altLang="ja-JP" sz="1050">
            <a:effectLst/>
          </a:endParaRPr>
        </a:p>
        <a:p>
          <a:pPr rtl="0"/>
          <a:r>
            <a:rPr lang="ja-JP" altLang="ja-JP" sz="1050" b="0" i="0" baseline="0">
              <a:solidFill>
                <a:schemeClr val="dk1"/>
              </a:solidFill>
              <a:effectLst/>
              <a:latin typeface="+mn-lt"/>
              <a:ea typeface="+mn-ea"/>
              <a:cs typeface="+mn-cs"/>
            </a:rPr>
            <a:t>　主に病院施設整備事業債償還金の減少により減少傾向にあります。</a:t>
          </a:r>
          <a:endParaRPr lang="ja-JP" altLang="ja-JP" sz="1050">
            <a:effectLst/>
          </a:endParaRPr>
        </a:p>
        <a:p>
          <a:pPr rtl="0"/>
          <a:r>
            <a:rPr lang="ja-JP" altLang="ja-JP" sz="1050" b="0" i="0" baseline="0">
              <a:solidFill>
                <a:schemeClr val="dk1"/>
              </a:solidFill>
              <a:effectLst/>
              <a:latin typeface="+mn-lt"/>
              <a:ea typeface="+mn-ea"/>
              <a:cs typeface="+mn-cs"/>
            </a:rPr>
            <a:t>○組合が起こした地方債の元利償還金に対する負担金等</a:t>
          </a:r>
          <a:endParaRPr lang="ja-JP" altLang="ja-JP" sz="1050">
            <a:effectLst/>
          </a:endParaRPr>
        </a:p>
        <a:p>
          <a:pPr rtl="0"/>
          <a:r>
            <a:rPr lang="ja-JP" altLang="ja-JP" sz="1050" b="0" i="0" baseline="0">
              <a:solidFill>
                <a:schemeClr val="dk1"/>
              </a:solidFill>
              <a:effectLst/>
              <a:latin typeface="+mn-lt"/>
              <a:ea typeface="+mn-ea"/>
              <a:cs typeface="+mn-cs"/>
            </a:rPr>
            <a:t>　し尿処理施設整備に対する負担金が主なものですが、</a:t>
          </a:r>
          <a:r>
            <a:rPr lang="ja-JP" altLang="en-US" sz="1050" b="0" i="0" baseline="0">
              <a:solidFill>
                <a:schemeClr val="dk1"/>
              </a:solidFill>
              <a:effectLst/>
              <a:latin typeface="+mn-lt"/>
              <a:ea typeface="+mn-ea"/>
              <a:cs typeface="+mn-cs"/>
            </a:rPr>
            <a:t>一部起債の償還が終了したことで平成２５年度は減少しました</a:t>
          </a:r>
          <a:r>
            <a:rPr lang="ja-JP" altLang="ja-JP" sz="1050" b="0" i="0" baseline="0">
              <a:solidFill>
                <a:schemeClr val="dk1"/>
              </a:solidFill>
              <a:effectLst/>
              <a:latin typeface="+mn-lt"/>
              <a:ea typeface="+mn-ea"/>
              <a:cs typeface="+mn-cs"/>
            </a:rPr>
            <a:t>。</a:t>
          </a:r>
          <a:endParaRPr lang="ja-JP" altLang="ja-JP" sz="1050">
            <a:effectLst/>
          </a:endParaRPr>
        </a:p>
        <a:p>
          <a:pPr rtl="0"/>
          <a:r>
            <a:rPr lang="ja-JP" altLang="ja-JP" sz="1050" b="0" i="0" baseline="0">
              <a:solidFill>
                <a:schemeClr val="dk1"/>
              </a:solidFill>
              <a:effectLst/>
              <a:latin typeface="+mn-lt"/>
              <a:ea typeface="+mn-ea"/>
              <a:cs typeface="+mn-cs"/>
            </a:rPr>
            <a:t>○債務負担行為に基づく支出金</a:t>
          </a:r>
          <a:endParaRPr lang="ja-JP" altLang="ja-JP" sz="1050">
            <a:effectLst/>
          </a:endParaRPr>
        </a:p>
        <a:p>
          <a:pPr rtl="0"/>
          <a:r>
            <a:rPr lang="ja-JP" altLang="ja-JP" sz="1050" b="0" i="0" baseline="0">
              <a:solidFill>
                <a:schemeClr val="dk1"/>
              </a:solidFill>
              <a:effectLst/>
              <a:latin typeface="+mn-lt"/>
              <a:ea typeface="+mn-ea"/>
              <a:cs typeface="+mn-cs"/>
            </a:rPr>
            <a:t>　支出額は年々減少しており、今後も減少傾向です。</a:t>
          </a:r>
          <a:endParaRPr lang="ja-JP" altLang="ja-JP" sz="1050">
            <a:effectLst/>
          </a:endParaRPr>
        </a:p>
        <a:p>
          <a:pPr rtl="0"/>
          <a:r>
            <a:rPr lang="en-US" altLang="ja-JP" sz="1050" b="0" i="0" baseline="0">
              <a:solidFill>
                <a:schemeClr val="dk1"/>
              </a:solidFill>
              <a:effectLst/>
              <a:latin typeface="+mn-lt"/>
              <a:ea typeface="+mn-ea"/>
              <a:cs typeface="+mn-cs"/>
            </a:rPr>
            <a:t>【</a:t>
          </a:r>
          <a:r>
            <a:rPr lang="ja-JP" altLang="ja-JP" sz="1050" b="0" i="0" baseline="0">
              <a:solidFill>
                <a:schemeClr val="dk1"/>
              </a:solidFill>
              <a:effectLst/>
              <a:latin typeface="+mn-lt"/>
              <a:ea typeface="+mn-ea"/>
              <a:cs typeface="+mn-cs"/>
            </a:rPr>
            <a:t>算入交際費等（Ｂ）について</a:t>
          </a:r>
          <a:r>
            <a:rPr lang="en-US" altLang="ja-JP" sz="1050" b="0" i="0" baseline="0">
              <a:solidFill>
                <a:schemeClr val="dk1"/>
              </a:solidFill>
              <a:effectLst/>
              <a:latin typeface="+mn-lt"/>
              <a:ea typeface="+mn-ea"/>
              <a:cs typeface="+mn-cs"/>
            </a:rPr>
            <a:t>】</a:t>
          </a:r>
          <a:endParaRPr lang="ja-JP" altLang="ja-JP" sz="1050">
            <a:effectLst/>
          </a:endParaRPr>
        </a:p>
        <a:p>
          <a:pPr rtl="0"/>
          <a:r>
            <a:rPr lang="ja-JP" altLang="ja-JP" sz="1050" b="0" i="0" baseline="0">
              <a:solidFill>
                <a:schemeClr val="dk1"/>
              </a:solidFill>
              <a:effectLst/>
              <a:latin typeface="+mn-lt"/>
              <a:ea typeface="+mn-ea"/>
              <a:cs typeface="+mn-cs"/>
            </a:rPr>
            <a:t>○算入公債費等</a:t>
          </a:r>
          <a:endParaRPr lang="ja-JP" altLang="ja-JP" sz="1050">
            <a:effectLst/>
          </a:endParaRPr>
        </a:p>
        <a:p>
          <a:r>
            <a:rPr lang="ja-JP" altLang="ja-JP" sz="1050" b="0" i="0" baseline="0">
              <a:solidFill>
                <a:schemeClr val="dk1"/>
              </a:solidFill>
              <a:effectLst/>
              <a:latin typeface="+mn-lt"/>
              <a:ea typeface="+mn-ea"/>
              <a:cs typeface="+mn-cs"/>
            </a:rPr>
            <a:t>　元利償還金は減少傾向にあるのに対し、算入公債費等は算入率の高い新規発行債を発行しているため、ほぼ横ばいで推移しています。</a:t>
          </a:r>
          <a:endParaRPr kumimoji="1" lang="ja-JP" altLang="en-US" sz="105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愛媛県大洲市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itchFamily="49" charset="-128"/>
              <a:ea typeface="ＭＳ ゴシック" pitchFamily="49" charset="-128"/>
            </a:rPr>
            <a:t>　一般会計等に係る地方債の現在高は、公債費負担適正化計画に沿った地方債発行の抑制により年々減少しています。</a:t>
          </a:r>
        </a:p>
        <a:p>
          <a:endParaRPr kumimoji="1" lang="ja-JP" altLang="en-US"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公営企業債等繰入見込額についても、同様に公債費負担適正化計画に沿って地方債発行を抑制しており、年々減少しています。</a:t>
          </a:r>
        </a:p>
        <a:p>
          <a:endParaRPr kumimoji="1" lang="ja-JP" altLang="en-US"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組合等負担等見込額については、新規借入がなく、毎年減少しています。</a:t>
          </a:r>
        </a:p>
        <a:p>
          <a:endParaRPr kumimoji="1" lang="ja-JP" altLang="en-US"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充当可能基金については、財政調整基金などの積み増しを行うことにより増加しています。</a:t>
          </a:r>
        </a:p>
        <a:p>
          <a:endParaRPr kumimoji="1" lang="ja-JP" altLang="en-US"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基準財政需要額算入見込額は、一般会計等に係る地方債の現在高が減少しているにもかかわらず、ほぼ横ばいで推移しています。これは、新規発行債について、算入率の高いものを発行しているためです。</a:t>
          </a:r>
        </a:p>
        <a:p>
          <a:endParaRPr kumimoji="1" lang="ja-JP" altLang="en-US"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　将来負担額は毎年減少していますが、充当可能財源はほぼ横ばいで推移しているため、将来負担比率の分子は年々減少</a:t>
          </a:r>
          <a:r>
            <a:rPr kumimoji="1" lang="ja-JP" altLang="en-US" sz="1100">
              <a:latin typeface="ＭＳ ゴシック" pitchFamily="49" charset="-128"/>
              <a:ea typeface="ＭＳ ゴシック" pitchFamily="49" charset="-128"/>
            </a:rPr>
            <a:t>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25006566</v>
      </c>
      <c r="BO4" s="379"/>
      <c r="BP4" s="379"/>
      <c r="BQ4" s="379"/>
      <c r="BR4" s="379"/>
      <c r="BS4" s="379"/>
      <c r="BT4" s="379"/>
      <c r="BU4" s="380"/>
      <c r="BV4" s="378">
        <v>26839110</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8.6</v>
      </c>
      <c r="CU4" s="554"/>
      <c r="CV4" s="554"/>
      <c r="CW4" s="554"/>
      <c r="CX4" s="554"/>
      <c r="CY4" s="554"/>
      <c r="CZ4" s="554"/>
      <c r="DA4" s="555"/>
      <c r="DB4" s="553">
        <v>10.4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23618879</v>
      </c>
      <c r="BO5" s="384"/>
      <c r="BP5" s="384"/>
      <c r="BQ5" s="384"/>
      <c r="BR5" s="384"/>
      <c r="BS5" s="384"/>
      <c r="BT5" s="384"/>
      <c r="BU5" s="385"/>
      <c r="BV5" s="383">
        <v>25173813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90.2</v>
      </c>
      <c r="CU5" s="354"/>
      <c r="CV5" s="354"/>
      <c r="CW5" s="354"/>
      <c r="CX5" s="354"/>
      <c r="CY5" s="354"/>
      <c r="CZ5" s="354"/>
      <c r="DA5" s="355"/>
      <c r="DB5" s="353">
        <v>92.4</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1387687</v>
      </c>
      <c r="BO6" s="384"/>
      <c r="BP6" s="384"/>
      <c r="BQ6" s="384"/>
      <c r="BR6" s="384"/>
      <c r="BS6" s="384"/>
      <c r="BT6" s="384"/>
      <c r="BU6" s="385"/>
      <c r="BV6" s="383">
        <v>1665297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92.9</v>
      </c>
      <c r="CU6" s="528"/>
      <c r="CV6" s="528"/>
      <c r="CW6" s="528"/>
      <c r="CX6" s="528"/>
      <c r="CY6" s="528"/>
      <c r="CZ6" s="528"/>
      <c r="DA6" s="529"/>
      <c r="DB6" s="527">
        <v>92.4</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18776</v>
      </c>
      <c r="BO7" s="384"/>
      <c r="BP7" s="384"/>
      <c r="BQ7" s="384"/>
      <c r="BR7" s="384"/>
      <c r="BS7" s="384"/>
      <c r="BT7" s="384"/>
      <c r="BU7" s="385"/>
      <c r="BV7" s="383">
        <v>16591</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15888704</v>
      </c>
      <c r="CU7" s="384"/>
      <c r="CV7" s="384"/>
      <c r="CW7" s="384"/>
      <c r="CX7" s="384"/>
      <c r="CY7" s="384"/>
      <c r="CZ7" s="384"/>
      <c r="DA7" s="385"/>
      <c r="DB7" s="383">
        <v>15897001</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1368911</v>
      </c>
      <c r="BO8" s="384"/>
      <c r="BP8" s="384"/>
      <c r="BQ8" s="384"/>
      <c r="BR8" s="384"/>
      <c r="BS8" s="384"/>
      <c r="BT8" s="384"/>
      <c r="BU8" s="385"/>
      <c r="BV8" s="383">
        <v>1648706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0.34</v>
      </c>
      <c r="CU8" s="491"/>
      <c r="CV8" s="491"/>
      <c r="CW8" s="491"/>
      <c r="CX8" s="491"/>
      <c r="CY8" s="491"/>
      <c r="CZ8" s="491"/>
      <c r="DA8" s="492"/>
      <c r="DB8" s="490">
        <v>0.34</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47157</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-279795</v>
      </c>
      <c r="BO9" s="384"/>
      <c r="BP9" s="384"/>
      <c r="BQ9" s="384"/>
      <c r="BR9" s="384"/>
      <c r="BS9" s="384"/>
      <c r="BT9" s="384"/>
      <c r="BU9" s="385"/>
      <c r="BV9" s="383">
        <v>-828824</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17.899999999999999</v>
      </c>
      <c r="CU9" s="354"/>
      <c r="CV9" s="354"/>
      <c r="CW9" s="354"/>
      <c r="CX9" s="354"/>
      <c r="CY9" s="354"/>
      <c r="CZ9" s="354"/>
      <c r="DA9" s="355"/>
      <c r="DB9" s="353">
        <v>18.2</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50786</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1324</v>
      </c>
      <c r="BO10" s="384"/>
      <c r="BP10" s="384"/>
      <c r="BQ10" s="384"/>
      <c r="BR10" s="384"/>
      <c r="BS10" s="384"/>
      <c r="BT10" s="384"/>
      <c r="BU10" s="385"/>
      <c r="BV10" s="383">
        <v>1001009</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109</v>
      </c>
      <c r="AV11" s="439"/>
      <c r="AW11" s="439"/>
      <c r="AX11" s="439"/>
      <c r="AY11" s="363" t="s">
        <v>110</v>
      </c>
      <c r="AZ11" s="364"/>
      <c r="BA11" s="364"/>
      <c r="BB11" s="364"/>
      <c r="BC11" s="364"/>
      <c r="BD11" s="364"/>
      <c r="BE11" s="364"/>
      <c r="BF11" s="364"/>
      <c r="BG11" s="364"/>
      <c r="BH11" s="364"/>
      <c r="BI11" s="364"/>
      <c r="BJ11" s="364"/>
      <c r="BK11" s="364"/>
      <c r="BL11" s="364"/>
      <c r="BM11" s="365"/>
      <c r="BN11" s="383">
        <v>35926</v>
      </c>
      <c r="BO11" s="384"/>
      <c r="BP11" s="384"/>
      <c r="BQ11" s="384"/>
      <c r="BR11" s="384"/>
      <c r="BS11" s="384"/>
      <c r="BT11" s="384"/>
      <c r="BU11" s="385"/>
      <c r="BV11" s="383">
        <v>428</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46911</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46772</v>
      </c>
      <c r="S13" s="483"/>
      <c r="T13" s="483"/>
      <c r="U13" s="483"/>
      <c r="V13" s="484"/>
      <c r="W13" s="470" t="s">
        <v>123</v>
      </c>
      <c r="X13" s="396"/>
      <c r="Y13" s="396"/>
      <c r="Z13" s="396"/>
      <c r="AA13" s="396"/>
      <c r="AB13" s="397"/>
      <c r="AC13" s="359">
        <v>2588</v>
      </c>
      <c r="AD13" s="360"/>
      <c r="AE13" s="360"/>
      <c r="AF13" s="360"/>
      <c r="AG13" s="361"/>
      <c r="AH13" s="359">
        <v>3408</v>
      </c>
      <c r="AI13" s="360"/>
      <c r="AJ13" s="360"/>
      <c r="AK13" s="360"/>
      <c r="AL13" s="362"/>
      <c r="AM13" s="450" t="s">
        <v>124</v>
      </c>
      <c r="AN13" s="357"/>
      <c r="AO13" s="357"/>
      <c r="AP13" s="357"/>
      <c r="AQ13" s="357"/>
      <c r="AR13" s="357"/>
      <c r="AS13" s="357"/>
      <c r="AT13" s="358"/>
      <c r="AU13" s="438" t="s">
        <v>118</v>
      </c>
      <c r="AV13" s="439"/>
      <c r="AW13" s="439"/>
      <c r="AX13" s="439"/>
      <c r="AY13" s="363" t="s">
        <v>125</v>
      </c>
      <c r="AZ13" s="364"/>
      <c r="BA13" s="364"/>
      <c r="BB13" s="364"/>
      <c r="BC13" s="364"/>
      <c r="BD13" s="364"/>
      <c r="BE13" s="364"/>
      <c r="BF13" s="364"/>
      <c r="BG13" s="364"/>
      <c r="BH13" s="364"/>
      <c r="BI13" s="364"/>
      <c r="BJ13" s="364"/>
      <c r="BK13" s="364"/>
      <c r="BL13" s="364"/>
      <c r="BM13" s="365"/>
      <c r="BN13" s="383">
        <v>-242545</v>
      </c>
      <c r="BO13" s="384"/>
      <c r="BP13" s="384"/>
      <c r="BQ13" s="384"/>
      <c r="BR13" s="384"/>
      <c r="BS13" s="384"/>
      <c r="BT13" s="384"/>
      <c r="BU13" s="385"/>
      <c r="BV13" s="383">
        <v>172613</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13.5</v>
      </c>
      <c r="CU13" s="354"/>
      <c r="CV13" s="354"/>
      <c r="CW13" s="354"/>
      <c r="CX13" s="354"/>
      <c r="CY13" s="354"/>
      <c r="CZ13" s="354"/>
      <c r="DA13" s="355"/>
      <c r="DB13" s="353">
        <v>15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47244</v>
      </c>
      <c r="S14" s="483"/>
      <c r="T14" s="483"/>
      <c r="U14" s="483"/>
      <c r="V14" s="484"/>
      <c r="W14" s="485"/>
      <c r="X14" s="399"/>
      <c r="Y14" s="399"/>
      <c r="Z14" s="399"/>
      <c r="AA14" s="399"/>
      <c r="AB14" s="400"/>
      <c r="AC14" s="475">
        <v>12.6</v>
      </c>
      <c r="AD14" s="476"/>
      <c r="AE14" s="476"/>
      <c r="AF14" s="476"/>
      <c r="AG14" s="477"/>
      <c r="AH14" s="475">
        <v>14.3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57.1</v>
      </c>
      <c r="CU14" s="454"/>
      <c r="CV14" s="454"/>
      <c r="CW14" s="454"/>
      <c r="CX14" s="454"/>
      <c r="CY14" s="454"/>
      <c r="CZ14" s="454"/>
      <c r="DA14" s="455"/>
      <c r="DB14" s="486">
        <v>79.099999999999994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47108</v>
      </c>
      <c r="S15" s="483"/>
      <c r="T15" s="483"/>
      <c r="U15" s="483"/>
      <c r="V15" s="484"/>
      <c r="W15" s="470" t="s">
        <v>129</v>
      </c>
      <c r="X15" s="396"/>
      <c r="Y15" s="396"/>
      <c r="Z15" s="396"/>
      <c r="AA15" s="396"/>
      <c r="AB15" s="397"/>
      <c r="AC15" s="359">
        <v>4628</v>
      </c>
      <c r="AD15" s="360"/>
      <c r="AE15" s="360"/>
      <c r="AF15" s="360"/>
      <c r="AG15" s="361"/>
      <c r="AH15" s="359">
        <v>5954</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4247491</v>
      </c>
      <c r="BO15" s="379"/>
      <c r="BP15" s="379"/>
      <c r="BQ15" s="379"/>
      <c r="BR15" s="379"/>
      <c r="BS15" s="379"/>
      <c r="BT15" s="379"/>
      <c r="BU15" s="380"/>
      <c r="BV15" s="378">
        <v>4190578</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22.5</v>
      </c>
      <c r="AD16" s="476"/>
      <c r="AE16" s="476"/>
      <c r="AF16" s="476"/>
      <c r="AG16" s="477"/>
      <c r="AH16" s="475">
        <v>25</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12122794</v>
      </c>
      <c r="BO16" s="384"/>
      <c r="BP16" s="384"/>
      <c r="BQ16" s="384"/>
      <c r="BR16" s="384"/>
      <c r="BS16" s="384"/>
      <c r="BT16" s="384"/>
      <c r="BU16" s="385"/>
      <c r="BV16" s="383">
        <v>12259643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13372</v>
      </c>
      <c r="AD17" s="360"/>
      <c r="AE17" s="360"/>
      <c r="AF17" s="360"/>
      <c r="AG17" s="361"/>
      <c r="AH17" s="359">
        <v>14229</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5422690</v>
      </c>
      <c r="BO17" s="384"/>
      <c r="BP17" s="384"/>
      <c r="BQ17" s="384"/>
      <c r="BR17" s="384"/>
      <c r="BS17" s="384"/>
      <c r="BT17" s="384"/>
      <c r="BU17" s="385"/>
      <c r="BV17" s="383">
        <v>5327541</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138</v>
      </c>
      <c r="C18" s="444"/>
      <c r="D18" s="444"/>
      <c r="E18" s="445"/>
      <c r="F18" s="445"/>
      <c r="G18" s="445"/>
      <c r="H18" s="445"/>
      <c r="I18" s="445"/>
      <c r="J18" s="445"/>
      <c r="K18" s="445"/>
      <c r="L18" s="446">
        <v>432.24</v>
      </c>
      <c r="M18" s="446"/>
      <c r="N18" s="446"/>
      <c r="O18" s="446"/>
      <c r="P18" s="446"/>
      <c r="Q18" s="446"/>
      <c r="R18" s="447"/>
      <c r="S18" s="447"/>
      <c r="T18" s="447"/>
      <c r="U18" s="447"/>
      <c r="V18" s="448"/>
      <c r="W18" s="462"/>
      <c r="X18" s="463"/>
      <c r="Y18" s="463"/>
      <c r="Z18" s="463"/>
      <c r="AA18" s="463"/>
      <c r="AB18" s="471"/>
      <c r="AC18" s="347">
        <v>65</v>
      </c>
      <c r="AD18" s="348"/>
      <c r="AE18" s="348"/>
      <c r="AF18" s="348"/>
      <c r="AG18" s="449"/>
      <c r="AH18" s="347">
        <v>59.6</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13941201</v>
      </c>
      <c r="BO18" s="384"/>
      <c r="BP18" s="384"/>
      <c r="BQ18" s="384"/>
      <c r="BR18" s="384"/>
      <c r="BS18" s="384"/>
      <c r="BT18" s="384"/>
      <c r="BU18" s="385"/>
      <c r="BV18" s="383">
        <v>13868042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140</v>
      </c>
      <c r="C19" s="444"/>
      <c r="D19" s="444"/>
      <c r="E19" s="445"/>
      <c r="F19" s="445"/>
      <c r="G19" s="445"/>
      <c r="H19" s="445"/>
      <c r="I19" s="445"/>
      <c r="J19" s="445"/>
      <c r="K19" s="445"/>
      <c r="L19" s="451">
        <v>109</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18982148</v>
      </c>
      <c r="BO19" s="384"/>
      <c r="BP19" s="384"/>
      <c r="BQ19" s="384"/>
      <c r="BR19" s="384"/>
      <c r="BS19" s="384"/>
      <c r="BT19" s="384"/>
      <c r="BU19" s="385"/>
      <c r="BV19" s="383">
        <v>19320804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142</v>
      </c>
      <c r="C20" s="444"/>
      <c r="D20" s="444"/>
      <c r="E20" s="445"/>
      <c r="F20" s="445"/>
      <c r="G20" s="445"/>
      <c r="H20" s="445"/>
      <c r="I20" s="445"/>
      <c r="J20" s="445"/>
      <c r="K20" s="445"/>
      <c r="L20" s="451">
        <v>18410</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25732604</v>
      </c>
      <c r="BO23" s="384"/>
      <c r="BP23" s="384"/>
      <c r="BQ23" s="384"/>
      <c r="BR23" s="384"/>
      <c r="BS23" s="384"/>
      <c r="BT23" s="384"/>
      <c r="BU23" s="385"/>
      <c r="BV23" s="383">
        <v>26929667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8275</v>
      </c>
      <c r="R24" s="360"/>
      <c r="S24" s="360"/>
      <c r="T24" s="360"/>
      <c r="U24" s="360"/>
      <c r="V24" s="361"/>
      <c r="W24" s="425"/>
      <c r="X24" s="416"/>
      <c r="Y24" s="417"/>
      <c r="Z24" s="356" t="s">
        <v>152</v>
      </c>
      <c r="AA24" s="357"/>
      <c r="AB24" s="357"/>
      <c r="AC24" s="357"/>
      <c r="AD24" s="357"/>
      <c r="AE24" s="357"/>
      <c r="AF24" s="357"/>
      <c r="AG24" s="358"/>
      <c r="AH24" s="359">
        <v>467</v>
      </c>
      <c r="AI24" s="360"/>
      <c r="AJ24" s="360"/>
      <c r="AK24" s="360"/>
      <c r="AL24" s="361"/>
      <c r="AM24" s="359">
        <v>1471050</v>
      </c>
      <c r="AN24" s="360"/>
      <c r="AO24" s="360"/>
      <c r="AP24" s="360"/>
      <c r="AQ24" s="360"/>
      <c r="AR24" s="361"/>
      <c r="AS24" s="359">
        <v>3150</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19279024</v>
      </c>
      <c r="BO24" s="384"/>
      <c r="BP24" s="384"/>
      <c r="BQ24" s="384"/>
      <c r="BR24" s="384"/>
      <c r="BS24" s="384"/>
      <c r="BT24" s="384"/>
      <c r="BU24" s="385"/>
      <c r="BV24" s="383">
        <v>20139371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6760</v>
      </c>
      <c r="R25" s="360"/>
      <c r="S25" s="360"/>
      <c r="T25" s="360"/>
      <c r="U25" s="360"/>
      <c r="V25" s="361"/>
      <c r="W25" s="425"/>
      <c r="X25" s="416"/>
      <c r="Y25" s="417"/>
      <c r="Z25" s="356" t="s">
        <v>155</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4935737</v>
      </c>
      <c r="BO25" s="379"/>
      <c r="BP25" s="379"/>
      <c r="BQ25" s="379"/>
      <c r="BR25" s="379"/>
      <c r="BS25" s="379"/>
      <c r="BT25" s="379"/>
      <c r="BU25" s="380"/>
      <c r="BV25" s="378">
        <v>4925500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5650</v>
      </c>
      <c r="R26" s="360"/>
      <c r="S26" s="360"/>
      <c r="T26" s="360"/>
      <c r="U26" s="360"/>
      <c r="V26" s="361"/>
      <c r="W26" s="425"/>
      <c r="X26" s="416"/>
      <c r="Y26" s="417"/>
      <c r="Z26" s="356" t="s">
        <v>158</v>
      </c>
      <c r="AA26" s="436"/>
      <c r="AB26" s="436"/>
      <c r="AC26" s="436"/>
      <c r="AD26" s="436"/>
      <c r="AE26" s="436"/>
      <c r="AF26" s="436"/>
      <c r="AG26" s="437"/>
      <c r="AH26" s="359">
        <v>32</v>
      </c>
      <c r="AI26" s="360"/>
      <c r="AJ26" s="360"/>
      <c r="AK26" s="360"/>
      <c r="AL26" s="361"/>
      <c r="AM26" s="359">
        <v>92256</v>
      </c>
      <c r="AN26" s="360"/>
      <c r="AO26" s="360"/>
      <c r="AP26" s="360"/>
      <c r="AQ26" s="360"/>
      <c r="AR26" s="361"/>
      <c r="AS26" s="359">
        <v>2883</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4470</v>
      </c>
      <c r="R27" s="360"/>
      <c r="S27" s="360"/>
      <c r="T27" s="360"/>
      <c r="U27" s="360"/>
      <c r="V27" s="361"/>
      <c r="W27" s="425"/>
      <c r="X27" s="416"/>
      <c r="Y27" s="417"/>
      <c r="Z27" s="356" t="s">
        <v>161</v>
      </c>
      <c r="AA27" s="357"/>
      <c r="AB27" s="357"/>
      <c r="AC27" s="357"/>
      <c r="AD27" s="357"/>
      <c r="AE27" s="357"/>
      <c r="AF27" s="357"/>
      <c r="AG27" s="358"/>
      <c r="AH27" s="359">
        <v>19</v>
      </c>
      <c r="AI27" s="360"/>
      <c r="AJ27" s="360"/>
      <c r="AK27" s="360"/>
      <c r="AL27" s="361"/>
      <c r="AM27" s="359">
        <v>58563</v>
      </c>
      <c r="AN27" s="360"/>
      <c r="AO27" s="360"/>
      <c r="AP27" s="360"/>
      <c r="AQ27" s="360"/>
      <c r="AR27" s="361"/>
      <c r="AS27" s="359">
        <v>3082</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409544</v>
      </c>
      <c r="BO27" s="387"/>
      <c r="BP27" s="387"/>
      <c r="BQ27" s="387"/>
      <c r="BR27" s="387"/>
      <c r="BS27" s="387"/>
      <c r="BT27" s="387"/>
      <c r="BU27" s="388"/>
      <c r="BV27" s="386">
        <v>409508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3700</v>
      </c>
      <c r="R28" s="360"/>
      <c r="S28" s="360"/>
      <c r="T28" s="360"/>
      <c r="U28" s="360"/>
      <c r="V28" s="361"/>
      <c r="W28" s="425"/>
      <c r="X28" s="416"/>
      <c r="Y28" s="417"/>
      <c r="Z28" s="356" t="s">
        <v>164</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3017347</v>
      </c>
      <c r="BO28" s="379"/>
      <c r="BP28" s="379"/>
      <c r="BQ28" s="379"/>
      <c r="BR28" s="379"/>
      <c r="BS28" s="379"/>
      <c r="BT28" s="379"/>
      <c r="BU28" s="380"/>
      <c r="BV28" s="378">
        <v>3016023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20</v>
      </c>
      <c r="M29" s="360"/>
      <c r="N29" s="360"/>
      <c r="O29" s="360"/>
      <c r="P29" s="361"/>
      <c r="Q29" s="359">
        <v>3440</v>
      </c>
      <c r="R29" s="360"/>
      <c r="S29" s="360"/>
      <c r="T29" s="360"/>
      <c r="U29" s="360"/>
      <c r="V29" s="361"/>
      <c r="W29" s="425"/>
      <c r="X29" s="416"/>
      <c r="Y29" s="417"/>
      <c r="Z29" s="356" t="s">
        <v>168</v>
      </c>
      <c r="AA29" s="357"/>
      <c r="AB29" s="357"/>
      <c r="AC29" s="357"/>
      <c r="AD29" s="357"/>
      <c r="AE29" s="357"/>
      <c r="AF29" s="357"/>
      <c r="AG29" s="358"/>
      <c r="AH29" s="359">
        <v>486</v>
      </c>
      <c r="AI29" s="360"/>
      <c r="AJ29" s="360"/>
      <c r="AK29" s="360"/>
      <c r="AL29" s="361"/>
      <c r="AM29" s="359">
        <v>1529613</v>
      </c>
      <c r="AN29" s="360"/>
      <c r="AO29" s="360"/>
      <c r="AP29" s="360"/>
      <c r="AQ29" s="360"/>
      <c r="AR29" s="361"/>
      <c r="AS29" s="359">
        <v>3147</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1048954</v>
      </c>
      <c r="BO29" s="384"/>
      <c r="BP29" s="384"/>
      <c r="BQ29" s="384"/>
      <c r="BR29" s="384"/>
      <c r="BS29" s="384"/>
      <c r="BT29" s="384"/>
      <c r="BU29" s="385"/>
      <c r="BV29" s="383">
        <v>1048488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93.8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3098562</v>
      </c>
      <c r="BO30" s="387"/>
      <c r="BP30" s="387"/>
      <c r="BQ30" s="387"/>
      <c r="BR30" s="387"/>
      <c r="BS30" s="387"/>
      <c r="BT30" s="387"/>
      <c r="BU30" s="388"/>
      <c r="BV30" s="386">
        <v>2104839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13</v>
      </c>
      <c r="BF34" s="343"/>
      <c r="BG34" s="342" t="str">
        <f>IF('各会計、関係団体の財政状況及び健全化判断比率'!B36="","",'各会計、関係団体の財政状況及び健全化判断比率'!B36)</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19</v>
      </c>
      <c r="BX34" s="343"/>
      <c r="BY34" s="342" t="str">
        <f>IF('各会計、関係団体の財政状況及び健全化判断比率'!B68="","",'各会計、関係団体の財政状況及び健全化判断比率'!B68)</f>
        <v>八幡浜・大洲地区広域市町村圏組合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29</v>
      </c>
      <c r="CP34" s="343"/>
      <c r="CQ34" s="342" t="str">
        <f>IF('各会計、関係団体の財政状況及び健全化判断比率'!BS7="","",'各会計、関係団体の財政状況及び健全化判断比率'!BS7)</f>
        <v>大洲市土地開発公社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国民健康保険診療所特別会計</v>
      </c>
      <c r="X35" s="342"/>
      <c r="Y35" s="342"/>
      <c r="Z35" s="342"/>
      <c r="AA35" s="342"/>
      <c r="AB35" s="342"/>
      <c r="AC35" s="342"/>
      <c r="AD35" s="342"/>
      <c r="AE35" s="342"/>
      <c r="AF35" s="342"/>
      <c r="AG35" s="342"/>
      <c r="AH35" s="342"/>
      <c r="AI35" s="342"/>
      <c r="AJ35" s="342"/>
      <c r="AK35" s="342"/>
      <c r="AL35" s="165"/>
      <c r="AM35" s="343">
        <f t="shared" ref="AM35:AM43" si="0">IF(AO35="","",AM34+1)</f>
        <v>11</v>
      </c>
      <c r="AN35" s="343"/>
      <c r="AO35" s="342" t="str">
        <f>IF('各会計、関係団体の財政状況及び健全化判断比率'!B34="","",'各会計、関係団体の財政状況及び健全化判断比率'!B34)</f>
        <v>工業用水道事業会計</v>
      </c>
      <c r="AP35" s="342"/>
      <c r="AQ35" s="342"/>
      <c r="AR35" s="342"/>
      <c r="AS35" s="342"/>
      <c r="AT35" s="342"/>
      <c r="AU35" s="342"/>
      <c r="AV35" s="342"/>
      <c r="AW35" s="342"/>
      <c r="AX35" s="342"/>
      <c r="AY35" s="342"/>
      <c r="AZ35" s="342"/>
      <c r="BA35" s="342"/>
      <c r="BB35" s="342"/>
      <c r="BC35" s="342"/>
      <c r="BD35" s="165"/>
      <c r="BE35" s="343">
        <f t="shared" ref="BE35:BE43" si="1">IF(BG35="","",BE34+1)</f>
        <v>14</v>
      </c>
      <c r="BF35" s="343"/>
      <c r="BG35" s="342" t="str">
        <f>IF('各会計、関係団体の財政状況及び健全化判断比率'!B37="","",'各会計、関係団体の財政状況及び健全化判断比率'!B37)</f>
        <v>港湾施設事業特別会計</v>
      </c>
      <c r="BH35" s="342"/>
      <c r="BI35" s="342"/>
      <c r="BJ35" s="342"/>
      <c r="BK35" s="342"/>
      <c r="BL35" s="342"/>
      <c r="BM35" s="342"/>
      <c r="BN35" s="342"/>
      <c r="BO35" s="342"/>
      <c r="BP35" s="342"/>
      <c r="BQ35" s="342"/>
      <c r="BR35" s="342"/>
      <c r="BS35" s="342"/>
      <c r="BT35" s="342"/>
      <c r="BU35" s="342"/>
      <c r="BV35" s="165"/>
      <c r="BW35" s="343">
        <f t="shared" ref="BW35:BW43" si="2">IF(BY35="","",BW34+1)</f>
        <v>20</v>
      </c>
      <c r="BX35" s="343"/>
      <c r="BY35" s="342" t="str">
        <f>IF('各会計、関係団体の財政状況及び健全化判断比率'!B69="","",'各会計、関係団体の財政状況及び健全化判断比率'!B69)</f>
        <v>八幡浜・大洲地区広域市町村圏組合
（八幡浜・大洲地方拠点対策室特別会計）</v>
      </c>
      <c r="BZ35" s="342"/>
      <c r="CA35" s="342"/>
      <c r="CB35" s="342"/>
      <c r="CC35" s="342"/>
      <c r="CD35" s="342"/>
      <c r="CE35" s="342"/>
      <c r="CF35" s="342"/>
      <c r="CG35" s="342"/>
      <c r="CH35" s="342"/>
      <c r="CI35" s="342"/>
      <c r="CJ35" s="342"/>
      <c r="CK35" s="342"/>
      <c r="CL35" s="342"/>
      <c r="CM35" s="342"/>
      <c r="CN35" s="165"/>
      <c r="CO35" s="343">
        <f t="shared" ref="CO35:CO43" si="3">IF(CQ35="","",CO34+1)</f>
        <v>30</v>
      </c>
      <c r="CP35" s="343"/>
      <c r="CQ35" s="342" t="str">
        <f>IF('各会計、関係団体の財政状況及び健全化判断比率'!BS8="","",'各会計、関係団体の財政状況及び健全化判断比率'!BS8)</f>
        <v>株式会社おおず街なか再生館</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土地取得造成特別会計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12</v>
      </c>
      <c r="AN36" s="343"/>
      <c r="AO36" s="342" t="str">
        <f>IF('各会計、関係団体の財政状況及び健全化判断比率'!B35="","",'各会計、関係団体の財政状況及び健全化判断比率'!B35)</f>
        <v>病院事業会計</v>
      </c>
      <c r="AP36" s="342"/>
      <c r="AQ36" s="342"/>
      <c r="AR36" s="342"/>
      <c r="AS36" s="342"/>
      <c r="AT36" s="342"/>
      <c r="AU36" s="342"/>
      <c r="AV36" s="342"/>
      <c r="AW36" s="342"/>
      <c r="AX36" s="342"/>
      <c r="AY36" s="342"/>
      <c r="AZ36" s="342"/>
      <c r="BA36" s="342"/>
      <c r="BB36" s="342"/>
      <c r="BC36" s="342"/>
      <c r="BD36" s="165"/>
      <c r="BE36" s="343">
        <f t="shared" si="1"/>
        <v>15</v>
      </c>
      <c r="BF36" s="343"/>
      <c r="BG36" s="342" t="str">
        <f>IF('各会計、関係団体の財政状況及び健全化判断比率'!B38="","",'各会計、関係団体の財政状況及び健全化判断比率'!B38)</f>
        <v>公共下水道事業特別会計</v>
      </c>
      <c r="BH36" s="342"/>
      <c r="BI36" s="342"/>
      <c r="BJ36" s="342"/>
      <c r="BK36" s="342"/>
      <c r="BL36" s="342"/>
      <c r="BM36" s="342"/>
      <c r="BN36" s="342"/>
      <c r="BO36" s="342"/>
      <c r="BP36" s="342"/>
      <c r="BQ36" s="342"/>
      <c r="BR36" s="342"/>
      <c r="BS36" s="342"/>
      <c r="BT36" s="342"/>
      <c r="BU36" s="342"/>
      <c r="BV36" s="165"/>
      <c r="BW36" s="343">
        <f t="shared" si="2"/>
        <v>21</v>
      </c>
      <c r="BX36" s="343"/>
      <c r="BY36" s="342" t="str">
        <f>IF('各会計、関係団体の財政状況及び健全化判断比率'!B70="","",'各会計、関係団体の財政状況及び健全化判断比率'!B70)</f>
        <v>八幡浜・大洲地区広域市町村圏組合
（ふるさと市町村圏基金特別会計）</v>
      </c>
      <c r="BZ36" s="342"/>
      <c r="CA36" s="342"/>
      <c r="CB36" s="342"/>
      <c r="CC36" s="342"/>
      <c r="CD36" s="342"/>
      <c r="CE36" s="342"/>
      <c r="CF36" s="342"/>
      <c r="CG36" s="342"/>
      <c r="CH36" s="342"/>
      <c r="CI36" s="342"/>
      <c r="CJ36" s="342"/>
      <c r="CK36" s="342"/>
      <c r="CL36" s="342"/>
      <c r="CM36" s="342"/>
      <c r="CN36" s="165"/>
      <c r="CO36" s="343">
        <f t="shared" si="3"/>
        <v>31</v>
      </c>
      <c r="CP36" s="343"/>
      <c r="CQ36" s="342" t="str">
        <f>IF('各会計、関係団体の財政状況及び健全化判断比率'!BS9="","",'各会計、関係団体の財政状況及び健全化判断比率'!BS9)</f>
        <v>青島海運有限会社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商業集積施設管理特別会計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16</v>
      </c>
      <c r="BF37" s="343"/>
      <c r="BG37" s="342" t="str">
        <f>IF('各会計、関係団体の財政状況及び健全化判断比率'!B39="","",'各会計、関係団体の財政状況及び健全化判断比率'!B39)</f>
        <v>農業集落排水事業特別会計</v>
      </c>
      <c r="BH37" s="342"/>
      <c r="BI37" s="342"/>
      <c r="BJ37" s="342"/>
      <c r="BK37" s="342"/>
      <c r="BL37" s="342"/>
      <c r="BM37" s="342"/>
      <c r="BN37" s="342"/>
      <c r="BO37" s="342"/>
      <c r="BP37" s="342"/>
      <c r="BQ37" s="342"/>
      <c r="BR37" s="342"/>
      <c r="BS37" s="342"/>
      <c r="BT37" s="342"/>
      <c r="BU37" s="342"/>
      <c r="BV37" s="165"/>
      <c r="BW37" s="343">
        <f t="shared" si="2"/>
        <v>22</v>
      </c>
      <c r="BX37" s="343"/>
      <c r="BY37" s="342" t="str">
        <f>IF('各会計、関係団体の財政状況及び健全化判断比率'!B71="","",'各会計、関係団体の財政状況及び健全化判断比率'!B71)</f>
        <v>八幡浜・大洲地区広域市町村圏組合
（運動公園特別会計）</v>
      </c>
      <c r="BZ37" s="342"/>
      <c r="CA37" s="342"/>
      <c r="CB37" s="342"/>
      <c r="CC37" s="342"/>
      <c r="CD37" s="342"/>
      <c r="CE37" s="342"/>
      <c r="CF37" s="342"/>
      <c r="CG37" s="342"/>
      <c r="CH37" s="342"/>
      <c r="CI37" s="342"/>
      <c r="CJ37" s="342"/>
      <c r="CK37" s="342"/>
      <c r="CL37" s="342"/>
      <c r="CM37" s="342"/>
      <c r="CN37" s="165"/>
      <c r="CO37" s="343">
        <f t="shared" si="3"/>
        <v>32</v>
      </c>
      <c r="CP37" s="343"/>
      <c r="CQ37" s="342" t="str">
        <f>IF('各会計、関係団体の財政状況及び健全化判断比率'!BS10="","",'各会計、関係団体の財政状況及び健全化判断比率'!BS10)</f>
        <v>ひじかわ開発株式会社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9</v>
      </c>
      <c r="V38" s="343"/>
      <c r="W38" s="342" t="str">
        <f>IF('各会計、関係団体の財政状況及び健全化判断比率'!B32="","",'各会計、関係団体の財政状況及び健全化判断比率'!B32)</f>
        <v>駐車場事業特別会計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17</v>
      </c>
      <c r="BF38" s="343"/>
      <c r="BG38" s="342" t="str">
        <f>IF('各会計、関係団体の財政状況及び健全化判断比率'!B40="","",'各会計、関係団体の財政状況及び健全化判断比率'!B40)</f>
        <v>温泉事業特別会計</v>
      </c>
      <c r="BH38" s="342"/>
      <c r="BI38" s="342"/>
      <c r="BJ38" s="342"/>
      <c r="BK38" s="342"/>
      <c r="BL38" s="342"/>
      <c r="BM38" s="342"/>
      <c r="BN38" s="342"/>
      <c r="BO38" s="342"/>
      <c r="BP38" s="342"/>
      <c r="BQ38" s="342"/>
      <c r="BR38" s="342"/>
      <c r="BS38" s="342"/>
      <c r="BT38" s="342"/>
      <c r="BU38" s="342"/>
      <c r="BV38" s="165"/>
      <c r="BW38" s="343">
        <f t="shared" si="2"/>
        <v>23</v>
      </c>
      <c r="BX38" s="343"/>
      <c r="BY38" s="342" t="str">
        <f>IF('各会計、関係団体の財政状況及び健全化判断比率'!B72="","",'各会計、関係団体の財政状況及び健全化判断比率'!B72)</f>
        <v>八幡浜・大洲地区広域市町村圏組合
（観光センター特別会計）</v>
      </c>
      <c r="BZ38" s="342"/>
      <c r="CA38" s="342"/>
      <c r="CB38" s="342"/>
      <c r="CC38" s="342"/>
      <c r="CD38" s="342"/>
      <c r="CE38" s="342"/>
      <c r="CF38" s="342"/>
      <c r="CG38" s="342"/>
      <c r="CH38" s="342"/>
      <c r="CI38" s="342"/>
      <c r="CJ38" s="342"/>
      <c r="CK38" s="342"/>
      <c r="CL38" s="342"/>
      <c r="CM38" s="342"/>
      <c r="CN38" s="165"/>
      <c r="CO38" s="343">
        <f t="shared" si="3"/>
        <v>33</v>
      </c>
      <c r="CP38" s="343"/>
      <c r="CQ38" s="342" t="str">
        <f>IF('各会計、関係団体の財政状況及び健全化判断比率'!BS11="","",'各会計、関係団体の財政状況及び健全化判断比率'!BS11)</f>
        <v>株式会社清流の里ひじかわ</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18</v>
      </c>
      <c r="BF39" s="343"/>
      <c r="BG39" s="342" t="str">
        <f>IF('各会計、関係団体の財政状況及び健全化判断比率'!B41="","",'各会計、関係団体の財政状況及び健全化判断比率'!B41)</f>
        <v>土地区画整理事業特別会計</v>
      </c>
      <c r="BH39" s="342"/>
      <c r="BI39" s="342"/>
      <c r="BJ39" s="342"/>
      <c r="BK39" s="342"/>
      <c r="BL39" s="342"/>
      <c r="BM39" s="342"/>
      <c r="BN39" s="342"/>
      <c r="BO39" s="342"/>
      <c r="BP39" s="342"/>
      <c r="BQ39" s="342"/>
      <c r="BR39" s="342"/>
      <c r="BS39" s="342"/>
      <c r="BT39" s="342"/>
      <c r="BU39" s="342"/>
      <c r="BV39" s="165"/>
      <c r="BW39" s="343">
        <f t="shared" si="2"/>
        <v>24</v>
      </c>
      <c r="BX39" s="343"/>
      <c r="BY39" s="342" t="str">
        <f>IF('各会計、関係団体の財政状況及び健全化判断比率'!B73="","",'各会計、関係団体の財政状況及び健全化判断比率'!B73)</f>
        <v>大洲喜多特別養護老人ホーム事務組合
（一般会計）</v>
      </c>
      <c r="BZ39" s="342"/>
      <c r="CA39" s="342"/>
      <c r="CB39" s="342"/>
      <c r="CC39" s="342"/>
      <c r="CD39" s="342"/>
      <c r="CE39" s="342"/>
      <c r="CF39" s="342"/>
      <c r="CG39" s="342"/>
      <c r="CH39" s="342"/>
      <c r="CI39" s="342"/>
      <c r="CJ39" s="342"/>
      <c r="CK39" s="342"/>
      <c r="CL39" s="342"/>
      <c r="CM39" s="342"/>
      <c r="CN39" s="165"/>
      <c r="CO39" s="343">
        <f t="shared" si="3"/>
        <v>34</v>
      </c>
      <c r="CP39" s="343"/>
      <c r="CQ39" s="342" t="str">
        <f>IF('各会計、関係団体の財政状況及び健全化判断比率'!BS12="","",'各会計、関係団体の財政状況及び健全化判断比率'!BS12)</f>
        <v>株式会社ゆうとぴあ河辺</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25</v>
      </c>
      <c r="BX40" s="343"/>
      <c r="BY40" s="342" t="str">
        <f>IF('各会計、関係団体の財政状況及び健全化判断比率'!B74="","",'各会計、関係団体の財政状況及び健全化判断比率'!B74)</f>
        <v>大洲喜多特別養護老人ホーム事務組合
（公営企業会計）</v>
      </c>
      <c r="BZ40" s="342"/>
      <c r="CA40" s="342"/>
      <c r="CB40" s="342"/>
      <c r="CC40" s="342"/>
      <c r="CD40" s="342"/>
      <c r="CE40" s="342"/>
      <c r="CF40" s="342"/>
      <c r="CG40" s="342"/>
      <c r="CH40" s="342"/>
      <c r="CI40" s="342"/>
      <c r="CJ40" s="342"/>
      <c r="CK40" s="342"/>
      <c r="CL40" s="342"/>
      <c r="CM40" s="342"/>
      <c r="CN40" s="165"/>
      <c r="CO40" s="343">
        <f t="shared" si="3"/>
        <v>35</v>
      </c>
      <c r="CP40" s="343"/>
      <c r="CQ40" s="342" t="str">
        <f>IF('各会計、関係団体の財政状況及び健全化判断比率'!BS13="","",'各会計、関係団体の財政状況及び健全化判断比率'!BS13)</f>
        <v>担い手公社河辺やまびこ有限会社</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26</v>
      </c>
      <c r="BX41" s="343"/>
      <c r="BY41" s="342" t="str">
        <f>IF('各会計、関係団体の財政状況及び健全化判断比率'!B75="","",'各会計、関係団体の財政状況及び健全化判断比率'!B75)</f>
        <v>内山衛生事務組合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27</v>
      </c>
      <c r="BX42" s="343"/>
      <c r="BY42" s="342" t="str">
        <f>IF('各会計、関係団体の財政状況及び健全化判断比率'!B76="","",'各会計、関係団体の財政状況及び健全化判断比率'!B76)</f>
        <v>大洲・喜多衛生事務組合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28</v>
      </c>
      <c r="BX43" s="343"/>
      <c r="BY43" s="342" t="str">
        <f>IF('各会計、関係団体の財政状況及び健全化判断比率'!B77="","",'各会計、関係団体の財政状況及び健全化判断比率'!B77)</f>
        <v>大洲地区広域消防事務組合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523</v>
      </c>
      <c r="J40" s="79" t="s">
        <v>524</v>
      </c>
      <c r="K40" s="79" t="s">
        <v>525</v>
      </c>
      <c r="L40" s="79" t="s">
        <v>526</v>
      </c>
      <c r="M40" s="80" t="s">
        <v>527</v>
      </c>
    </row>
    <row r="41" spans="2:13" ht="27.75" customHeight="1">
      <c r="B41" s="1180" t="s">
        <v>23</v>
      </c>
      <c r="C41" s="1181"/>
      <c r="D41" s="81"/>
      <c r="E41" s="1182" t="s">
        <v>24</v>
      </c>
      <c r="F41" s="1182"/>
      <c r="G41" s="1182"/>
      <c r="H41" s="1183"/>
      <c r="I41" s="82">
        <v>29138</v>
      </c>
      <c r="J41" s="83">
        <v>28048</v>
      </c>
      <c r="K41" s="83">
        <v>27360</v>
      </c>
      <c r="L41" s="83">
        <v>26930</v>
      </c>
      <c r="M41" s="84">
        <v>25733</v>
      </c>
    </row>
    <row r="42" spans="2:13" ht="27.75" customHeight="1">
      <c r="B42" s="1170"/>
      <c r="C42" s="1171"/>
      <c r="D42" s="85"/>
      <c r="E42" s="1174" t="s">
        <v>25</v>
      </c>
      <c r="F42" s="1174"/>
      <c r="G42" s="1174"/>
      <c r="H42" s="1175"/>
      <c r="I42" s="86">
        <v>526</v>
      </c>
      <c r="J42" s="87">
        <v>441</v>
      </c>
      <c r="K42" s="87">
        <v>360</v>
      </c>
      <c r="L42" s="87">
        <v>463</v>
      </c>
      <c r="M42" s="88">
        <v>404</v>
      </c>
    </row>
    <row r="43" spans="2:13" ht="27.75" customHeight="1">
      <c r="B43" s="1170"/>
      <c r="C43" s="1171"/>
      <c r="D43" s="85"/>
      <c r="E43" s="1174" t="s">
        <v>26</v>
      </c>
      <c r="F43" s="1174"/>
      <c r="G43" s="1174"/>
      <c r="H43" s="1175"/>
      <c r="I43" s="86">
        <v>8912</v>
      </c>
      <c r="J43" s="87">
        <v>8341</v>
      </c>
      <c r="K43" s="87">
        <v>8228</v>
      </c>
      <c r="L43" s="87">
        <v>7932</v>
      </c>
      <c r="M43" s="88">
        <v>7946</v>
      </c>
    </row>
    <row r="44" spans="2:13" ht="27.75" customHeight="1">
      <c r="B44" s="1170"/>
      <c r="C44" s="1171"/>
      <c r="D44" s="85"/>
      <c r="E44" s="1174" t="s">
        <v>27</v>
      </c>
      <c r="F44" s="1174"/>
      <c r="G44" s="1174"/>
      <c r="H44" s="1175"/>
      <c r="I44" s="86">
        <v>1519</v>
      </c>
      <c r="J44" s="87">
        <v>1278</v>
      </c>
      <c r="K44" s="87">
        <v>951</v>
      </c>
      <c r="L44" s="87">
        <v>628</v>
      </c>
      <c r="M44" s="88">
        <v>384</v>
      </c>
    </row>
    <row r="45" spans="2:13" ht="27.75" customHeight="1">
      <c r="B45" s="1170"/>
      <c r="C45" s="1171"/>
      <c r="D45" s="85"/>
      <c r="E45" s="1174" t="s">
        <v>28</v>
      </c>
      <c r="F45" s="1174"/>
      <c r="G45" s="1174"/>
      <c r="H45" s="1175"/>
      <c r="I45" s="86">
        <v>5603</v>
      </c>
      <c r="J45" s="87">
        <v>5500</v>
      </c>
      <c r="K45" s="87">
        <v>5389</v>
      </c>
      <c r="L45" s="87">
        <v>5246</v>
      </c>
      <c r="M45" s="88">
        <v>5058</v>
      </c>
    </row>
    <row r="46" spans="2:13" ht="27.75" customHeight="1">
      <c r="B46" s="1170"/>
      <c r="C46" s="1171"/>
      <c r="D46" s="85"/>
      <c r="E46" s="1174" t="s">
        <v>29</v>
      </c>
      <c r="F46" s="1174"/>
      <c r="G46" s="1174"/>
      <c r="H46" s="1175"/>
      <c r="I46" s="86">
        <v>721</v>
      </c>
      <c r="J46" s="87">
        <v>538</v>
      </c>
      <c r="K46" s="87">
        <v>408</v>
      </c>
      <c r="L46" s="87">
        <v>325</v>
      </c>
      <c r="M46" s="88">
        <v>212</v>
      </c>
    </row>
    <row r="47" spans="2:13" ht="27.75" customHeight="1">
      <c r="B47" s="1170"/>
      <c r="C47" s="1171"/>
      <c r="D47" s="85"/>
      <c r="E47" s="1174" t="s">
        <v>30</v>
      </c>
      <c r="F47" s="1174"/>
      <c r="G47" s="1174"/>
      <c r="H47" s="1175"/>
      <c r="I47" s="86" t="s">
        <v>484</v>
      </c>
      <c r="J47" s="87" t="s">
        <v>484</v>
      </c>
      <c r="K47" s="87" t="s">
        <v>484</v>
      </c>
      <c r="L47" s="87" t="s">
        <v>484</v>
      </c>
      <c r="M47" s="88" t="s">
        <v>484</v>
      </c>
    </row>
    <row r="48" spans="2:13" ht="27.75" customHeight="1">
      <c r="B48" s="1172"/>
      <c r="C48" s="1173"/>
      <c r="D48" s="85"/>
      <c r="E48" s="1174" t="s">
        <v>31</v>
      </c>
      <c r="F48" s="1174"/>
      <c r="G48" s="1174"/>
      <c r="H48" s="1175"/>
      <c r="I48" s="86" t="s">
        <v>484</v>
      </c>
      <c r="J48" s="87" t="s">
        <v>484</v>
      </c>
      <c r="K48" s="87" t="s">
        <v>484</v>
      </c>
      <c r="L48" s="87" t="s">
        <v>484</v>
      </c>
      <c r="M48" s="88" t="s">
        <v>484</v>
      </c>
    </row>
    <row r="49" spans="2:13" ht="27.75" customHeight="1">
      <c r="B49" s="1168" t="s">
        <v>32</v>
      </c>
      <c r="C49" s="1169"/>
      <c r="D49" s="89"/>
      <c r="E49" s="1174" t="s">
        <v>33</v>
      </c>
      <c r="F49" s="1174"/>
      <c r="G49" s="1174"/>
      <c r="H49" s="1175"/>
      <c r="I49" s="86">
        <v>2540</v>
      </c>
      <c r="J49" s="87">
        <v>3208</v>
      </c>
      <c r="K49" s="87">
        <v>4878</v>
      </c>
      <c r="L49" s="87">
        <v>6178</v>
      </c>
      <c r="M49" s="88">
        <v>7184</v>
      </c>
    </row>
    <row r="50" spans="2:13" ht="27.75" customHeight="1">
      <c r="B50" s="1170"/>
      <c r="C50" s="1171"/>
      <c r="D50" s="85"/>
      <c r="E50" s="1174" t="s">
        <v>34</v>
      </c>
      <c r="F50" s="1174"/>
      <c r="G50" s="1174"/>
      <c r="H50" s="1175"/>
      <c r="I50" s="86">
        <v>870</v>
      </c>
      <c r="J50" s="87">
        <v>773</v>
      </c>
      <c r="K50" s="87">
        <v>671</v>
      </c>
      <c r="L50" s="87">
        <v>578</v>
      </c>
      <c r="M50" s="88">
        <v>489</v>
      </c>
    </row>
    <row r="51" spans="2:13" ht="27.75" customHeight="1">
      <c r="B51" s="1172"/>
      <c r="C51" s="1173"/>
      <c r="D51" s="85"/>
      <c r="E51" s="1174" t="s">
        <v>35</v>
      </c>
      <c r="F51" s="1174"/>
      <c r="G51" s="1174"/>
      <c r="H51" s="1175"/>
      <c r="I51" s="86">
        <v>24839</v>
      </c>
      <c r="J51" s="87">
        <v>24177</v>
      </c>
      <c r="K51" s="87">
        <v>23863</v>
      </c>
      <c r="L51" s="87">
        <v>24402</v>
      </c>
      <c r="M51" s="88">
        <v>24553</v>
      </c>
    </row>
    <row r="52" spans="2:13" ht="27.75" customHeight="1" thickBot="1">
      <c r="B52" s="1176" t="s">
        <v>36</v>
      </c>
      <c r="C52" s="1177"/>
      <c r="D52" s="90"/>
      <c r="E52" s="1178" t="s">
        <v>37</v>
      </c>
      <c r="F52" s="1178"/>
      <c r="G52" s="1178"/>
      <c r="H52" s="1179"/>
      <c r="I52" s="91">
        <v>18168</v>
      </c>
      <c r="J52" s="92">
        <v>15988</v>
      </c>
      <c r="K52" s="92">
        <v>13283</v>
      </c>
      <c r="L52" s="92">
        <v>10367</v>
      </c>
      <c r="M52" s="93">
        <v>7509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522</v>
      </c>
      <c r="G2" s="111"/>
      <c r="H2" s="112"/>
    </row>
    <row r="3" spans="1:8">
      <c r="A3" s="108" t="s">
        <v>515</v>
      </c>
      <c r="B3" s="113"/>
      <c r="C3" s="114"/>
      <c r="D3" s="115">
        <v>62496</v>
      </c>
      <c r="E3" s="116"/>
      <c r="F3" s="117">
        <v>58009</v>
      </c>
      <c r="G3" s="118"/>
      <c r="H3" s="119"/>
    </row>
    <row r="4" spans="1:8">
      <c r="A4" s="120"/>
      <c r="B4" s="121"/>
      <c r="C4" s="122"/>
      <c r="D4" s="123">
        <v>44983</v>
      </c>
      <c r="E4" s="124"/>
      <c r="F4" s="125">
        <v>32190</v>
      </c>
      <c r="G4" s="126"/>
      <c r="H4" s="127"/>
    </row>
    <row r="5" spans="1:8">
      <c r="A5" s="108" t="s">
        <v>517</v>
      </c>
      <c r="B5" s="113"/>
      <c r="C5" s="114"/>
      <c r="D5" s="115">
        <v>77560</v>
      </c>
      <c r="E5" s="116"/>
      <c r="F5" s="117">
        <v>61882</v>
      </c>
      <c r="G5" s="118"/>
      <c r="H5" s="119"/>
    </row>
    <row r="6" spans="1:8">
      <c r="A6" s="120"/>
      <c r="B6" s="121"/>
      <c r="C6" s="122"/>
      <c r="D6" s="123">
        <v>61397</v>
      </c>
      <c r="E6" s="124"/>
      <c r="F6" s="125">
        <v>32175</v>
      </c>
      <c r="G6" s="126"/>
      <c r="H6" s="127"/>
    </row>
    <row r="7" spans="1:8">
      <c r="A7" s="108" t="s">
        <v>518</v>
      </c>
      <c r="B7" s="113"/>
      <c r="C7" s="114"/>
      <c r="D7" s="115">
        <v>77495</v>
      </c>
      <c r="E7" s="116"/>
      <c r="F7" s="117">
        <v>67201</v>
      </c>
      <c r="G7" s="118"/>
      <c r="H7" s="119"/>
    </row>
    <row r="8" spans="1:8">
      <c r="A8" s="120"/>
      <c r="B8" s="121"/>
      <c r="C8" s="122"/>
      <c r="D8" s="123">
        <v>42580</v>
      </c>
      <c r="E8" s="124"/>
      <c r="F8" s="125">
        <v>35210</v>
      </c>
      <c r="G8" s="126"/>
      <c r="H8" s="127"/>
    </row>
    <row r="9" spans="1:8">
      <c r="A9" s="108" t="s">
        <v>519</v>
      </c>
      <c r="B9" s="113"/>
      <c r="C9" s="114"/>
      <c r="D9" s="115">
        <v>93753</v>
      </c>
      <c r="E9" s="116"/>
      <c r="F9" s="117">
        <v>75709</v>
      </c>
      <c r="G9" s="118"/>
      <c r="H9" s="119"/>
    </row>
    <row r="10" spans="1:8">
      <c r="A10" s="120"/>
      <c r="B10" s="121"/>
      <c r="C10" s="122"/>
      <c r="D10" s="123">
        <v>66737</v>
      </c>
      <c r="E10" s="124"/>
      <c r="F10" s="125">
        <v>35212</v>
      </c>
      <c r="G10" s="126"/>
      <c r="H10" s="127"/>
    </row>
    <row r="11" spans="1:8">
      <c r="A11" s="108" t="s">
        <v>520</v>
      </c>
      <c r="B11" s="113"/>
      <c r="C11" s="114"/>
      <c r="D11" s="115">
        <v>63513</v>
      </c>
      <c r="E11" s="116"/>
      <c r="F11" s="117">
        <v>90961</v>
      </c>
      <c r="G11" s="118"/>
      <c r="H11" s="119"/>
    </row>
    <row r="12" spans="1:8">
      <c r="A12" s="120"/>
      <c r="B12" s="121"/>
      <c r="C12" s="128"/>
      <c r="D12" s="123">
        <v>41465</v>
      </c>
      <c r="E12" s="124"/>
      <c r="F12" s="125">
        <v>37720</v>
      </c>
      <c r="G12" s="126"/>
      <c r="H12" s="127"/>
    </row>
    <row r="13" spans="1:8">
      <c r="A13" s="108"/>
      <c r="B13" s="113"/>
      <c r="C13" s="129"/>
      <c r="D13" s="130">
        <v>74963</v>
      </c>
      <c r="E13" s="131"/>
      <c r="F13" s="132">
        <v>70752</v>
      </c>
      <c r="G13" s="133"/>
      <c r="H13" s="119"/>
    </row>
    <row r="14" spans="1:8">
      <c r="A14" s="120"/>
      <c r="B14" s="121"/>
      <c r="C14" s="122"/>
      <c r="D14" s="123">
        <v>51432</v>
      </c>
      <c r="E14" s="124"/>
      <c r="F14" s="125">
        <v>34501</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10.44</v>
      </c>
      <c r="C19" s="134">
        <f>ROUND(VALUE(SUBSTITUTE(実質収支比率等に係る経年分析!G$48,"▲","-")),2)</f>
        <v>15.51</v>
      </c>
      <c r="D19" s="134">
        <f>ROUND(VALUE(SUBSTITUTE(実質収支比率等に係る経年分析!H$48,"▲","-")),2)</f>
        <v>15.34</v>
      </c>
      <c r="E19" s="134">
        <f>ROUND(VALUE(SUBSTITUTE(実質収支比率等に係る経年分析!I$48,"▲","-")),2)</f>
        <v>10.37</v>
      </c>
      <c r="F19" s="134">
        <f>ROUND(VALUE(SUBSTITUTE(実質収支比率等に係る経年分析!J$48,"▲","-")),2)</f>
        <v>8.6199999999999992</v>
      </c>
    </row>
    <row r="20" spans="1:11">
      <c r="A20" s="134" t="s">
        <v>42</v>
      </c>
      <c r="B20" s="134">
        <f>ROUND(VALUE(SUBSTITUTE(実質収支比率等に係る経年分析!F$47,"▲","-")),2)</f>
        <v>5.09</v>
      </c>
      <c r="C20" s="134">
        <f>ROUND(VALUE(SUBSTITUTE(実質収支比率等に係る経年分析!G$47,"▲","-")),2)</f>
        <v>7.36</v>
      </c>
      <c r="D20" s="134">
        <f>ROUND(VALUE(SUBSTITUTE(実質収支比率等に係る経年分析!H$47,"▲","-")),2)</f>
        <v>12.47</v>
      </c>
      <c r="E20" s="134">
        <f>ROUND(VALUE(SUBSTITUTE(実質収支比率等に係る経年分析!I$47,"▲","-")),2)</f>
        <v>18.97</v>
      </c>
      <c r="F20" s="134">
        <f>ROUND(VALUE(SUBSTITUTE(実質収支比率等に係る経年分析!J$47,"▲","-")),2)</f>
        <v>18.989999999999998</v>
      </c>
    </row>
    <row r="21" spans="1:11">
      <c r="A21" s="134" t="s">
        <v>43</v>
      </c>
      <c r="B21" s="134">
        <f>IF(ISNUMBER(VALUE(SUBSTITUTE(実質収支比率等に係る経年分析!F$49,"▲","-"))),ROUND(VALUE(SUBSTITUTE(実質収支比率等に係る経年分析!F$49,"▲","-")),2),NA())</f>
        <v>6.23</v>
      </c>
      <c r="C21" s="134">
        <f>IF(ISNUMBER(VALUE(SUBSTITUTE(実質収支比率等に係る経年分析!G$49,"▲","-"))),ROUND(VALUE(SUBSTITUTE(実質収支比率等に係る経年分析!G$49,"▲","-")),2),NA())</f>
        <v>7.83</v>
      </c>
      <c r="D21" s="134">
        <f>IF(ISNUMBER(VALUE(SUBSTITUTE(実質収支比率等に係る経年分析!H$49,"▲","-"))),ROUND(VALUE(SUBSTITUTE(実質収支比率等に係る経年分析!H$49,"▲","-")),2),NA())</f>
        <v>4.46</v>
      </c>
      <c r="E21" s="134">
        <f>IF(ISNUMBER(VALUE(SUBSTITUTE(実質収支比率等に係る経年分析!I$49,"▲","-"))),ROUND(VALUE(SUBSTITUTE(実質収支比率等に係る経年分析!I$49,"▲","-")),2),NA())</f>
        <v>1.0900000000000001</v>
      </c>
      <c r="F21" s="134">
        <f>IF(ISNUMBER(VALUE(SUBSTITUTE(実質収支比率等に係る経年分析!J$49,"▲","-"))),ROUND(VALUE(SUBSTITUTE(実質収支比率等に係る経年分析!J$49,"▲","-")),2),NA())</f>
        <v>-1.53</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0.32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国民健康保険特別会計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1.9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1.51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0.65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0.14000000000000001</v>
      </c>
    </row>
    <row r="32" spans="1:11">
      <c r="A32" s="135" t="str">
        <f>IF(連結実質赤字比率に係る赤字・黒字の構成分析!C$38="",NA(),連結実質赤字比率に係る赤字・黒字の構成分析!C$38)</f>
        <v>工業用水道事業会計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0.67</v>
      </c>
    </row>
    <row r="33" spans="1:16">
      <c r="A33" s="135" t="str">
        <f>IF(連結実質赤字比率に係る赤字・黒字の構成分析!C$37="",NA(),連結実質赤字比率に係る赤字・黒字の構成分析!C$37)</f>
        <v>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7.58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7.68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6.21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6.13</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11.4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16.47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16.32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11.37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9.6199999999999992</v>
      </c>
    </row>
    <row r="35" spans="1:16">
      <c r="A35" s="135" t="str">
        <f>IF(連結実質赤字比率に係る赤字・黒字の構成分析!C$35="",NA(),連結実質赤字比率に係る赤字・黒字の構成分析!C$35)</f>
        <v>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13.08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11.73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11.56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11.67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10.92</v>
      </c>
    </row>
    <row r="36" spans="1:16">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0.99</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0.98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1.01</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1.03</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1.03</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3104</v>
      </c>
      <c r="E42" s="136"/>
      <c r="F42" s="136"/>
      <c r="G42" s="136">
        <f>'実質公債費比率（分子）の構造'!L$52</f>
        <v>3036</v>
      </c>
      <c r="H42" s="136"/>
      <c r="I42" s="136"/>
      <c r="J42" s="136">
        <f>'実質公債費比率（分子）の構造'!M$52</f>
        <v>2957</v>
      </c>
      <c r="K42" s="136"/>
      <c r="L42" s="136"/>
      <c r="M42" s="136">
        <f>'実質公債費比率（分子）の構造'!N$52</f>
        <v>2906</v>
      </c>
      <c r="N42" s="136"/>
      <c r="O42" s="136"/>
      <c r="P42" s="136">
        <f>'実質公債費比率（分子）の構造'!O$52</f>
        <v>2852</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106</v>
      </c>
      <c r="C44" s="136"/>
      <c r="D44" s="136"/>
      <c r="E44" s="136">
        <f>'実質公債費比率（分子）の構造'!L$50</f>
        <v>95</v>
      </c>
      <c r="F44" s="136"/>
      <c r="G44" s="136"/>
      <c r="H44" s="136">
        <f>'実質公債費比率（分子）の構造'!M$50</f>
        <v>89</v>
      </c>
      <c r="I44" s="136"/>
      <c r="J44" s="136"/>
      <c r="K44" s="136">
        <f>'実質公債費比率（分子）の構造'!N$50</f>
        <v>69</v>
      </c>
      <c r="L44" s="136"/>
      <c r="M44" s="136"/>
      <c r="N44" s="136">
        <f>'実質公債費比率（分子）の構造'!O$50</f>
        <v>67</v>
      </c>
      <c r="O44" s="136"/>
      <c r="P44" s="136"/>
    </row>
    <row r="45" spans="1:16">
      <c r="A45" s="136" t="s">
        <v>53</v>
      </c>
      <c r="B45" s="136">
        <f>'実質公債費比率（分子）の構造'!K$49</f>
        <v>324</v>
      </c>
      <c r="C45" s="136"/>
      <c r="D45" s="136"/>
      <c r="E45" s="136">
        <f>'実質公債費比率（分子）の構造'!L$49</f>
        <v>325</v>
      </c>
      <c r="F45" s="136"/>
      <c r="G45" s="136"/>
      <c r="H45" s="136">
        <f>'実質公債費比率（分子）の構造'!M$49</f>
        <v>331</v>
      </c>
      <c r="I45" s="136"/>
      <c r="J45" s="136"/>
      <c r="K45" s="136">
        <f>'実質公債費比率（分子）の構造'!N$49</f>
        <v>320</v>
      </c>
      <c r="L45" s="136"/>
      <c r="M45" s="136"/>
      <c r="N45" s="136">
        <f>'実質公債費比率（分子）の構造'!O$49</f>
        <v>237</v>
      </c>
      <c r="O45" s="136"/>
      <c r="P45" s="136"/>
    </row>
    <row r="46" spans="1:16">
      <c r="A46" s="136" t="s">
        <v>54</v>
      </c>
      <c r="B46" s="136">
        <f>'実質公債費比率（分子）の構造'!K$48</f>
        <v>729</v>
      </c>
      <c r="C46" s="136"/>
      <c r="D46" s="136"/>
      <c r="E46" s="136">
        <f>'実質公債費比率（分子）の構造'!L$48</f>
        <v>687</v>
      </c>
      <c r="F46" s="136"/>
      <c r="G46" s="136"/>
      <c r="H46" s="136">
        <f>'実質公債費比率（分子）の構造'!M$48</f>
        <v>664</v>
      </c>
      <c r="I46" s="136"/>
      <c r="J46" s="136"/>
      <c r="K46" s="136">
        <f>'実質公債費比率（分子）の構造'!N$48</f>
        <v>667</v>
      </c>
      <c r="L46" s="136"/>
      <c r="M46" s="136"/>
      <c r="N46" s="136">
        <f>'実質公債費比率（分子）の構造'!O$48</f>
        <v>667</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4432</v>
      </c>
      <c r="C49" s="136"/>
      <c r="D49" s="136"/>
      <c r="E49" s="136">
        <f>'実質公債費比率（分子）の構造'!L$45</f>
        <v>4196</v>
      </c>
      <c r="F49" s="136"/>
      <c r="G49" s="136"/>
      <c r="H49" s="136">
        <f>'実質公債費比率（分子）の構造'!M$45</f>
        <v>3864</v>
      </c>
      <c r="I49" s="136"/>
      <c r="J49" s="136"/>
      <c r="K49" s="136">
        <f>'実質公債費比率（分子）の構造'!N$45</f>
        <v>3631</v>
      </c>
      <c r="L49" s="136"/>
      <c r="M49" s="136"/>
      <c r="N49" s="136">
        <f>'実質公債費比率（分子）の構造'!O$45</f>
        <v>3468</v>
      </c>
      <c r="O49" s="136"/>
      <c r="P49" s="136"/>
    </row>
    <row r="50" spans="1:16">
      <c r="A50" s="136" t="s">
        <v>58</v>
      </c>
      <c r="B50" s="136" t="e">
        <f>NA()</f>
        <v>#N/A</v>
      </c>
      <c r="C50" s="136">
        <f>IF(ISNUMBER('実質公債費比率（分子）の構造'!K$53),'実質公債費比率（分子）の構造'!K$53,NA())</f>
        <v>2487</v>
      </c>
      <c r="D50" s="136" t="e">
        <f>NA()</f>
        <v>#N/A</v>
      </c>
      <c r="E50" s="136" t="e">
        <f>NA()</f>
        <v>#N/A</v>
      </c>
      <c r="F50" s="136">
        <f>IF(ISNUMBER('実質公債費比率（分子）の構造'!L$53),'実質公債費比率（分子）の構造'!L$53,NA())</f>
        <v>2267</v>
      </c>
      <c r="G50" s="136" t="e">
        <f>NA()</f>
        <v>#N/A</v>
      </c>
      <c r="H50" s="136" t="e">
        <f>NA()</f>
        <v>#N/A</v>
      </c>
      <c r="I50" s="136">
        <f>IF(ISNUMBER('実質公債費比率（分子）の構造'!M$53),'実質公債費比率（分子）の構造'!M$53,NA())</f>
        <v>1991</v>
      </c>
      <c r="J50" s="136" t="e">
        <f>NA()</f>
        <v>#N/A</v>
      </c>
      <c r="K50" s="136" t="e">
        <f>NA()</f>
        <v>#N/A</v>
      </c>
      <c r="L50" s="136">
        <f>IF(ISNUMBER('実質公債費比率（分子）の構造'!N$53),'実質公債費比率（分子）の構造'!N$53,NA())</f>
        <v>1781</v>
      </c>
      <c r="M50" s="136" t="e">
        <f>NA()</f>
        <v>#N/A</v>
      </c>
      <c r="N50" s="136" t="e">
        <f>NA()</f>
        <v>#N/A</v>
      </c>
      <c r="O50" s="136">
        <f>IF(ISNUMBER('実質公債費比率（分子）の構造'!O$53),'実質公債費比率（分子）の構造'!O$53,NA())</f>
        <v>1587</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24839</v>
      </c>
      <c r="E56" s="135"/>
      <c r="F56" s="135"/>
      <c r="G56" s="135">
        <f>'将来負担比率（分子）の構造'!J$51</f>
        <v>24177</v>
      </c>
      <c r="H56" s="135"/>
      <c r="I56" s="135"/>
      <c r="J56" s="135">
        <f>'将来負担比率（分子）の構造'!K$51</f>
        <v>23863</v>
      </c>
      <c r="K56" s="135"/>
      <c r="L56" s="135"/>
      <c r="M56" s="135">
        <f>'将来負担比率（分子）の構造'!L$51</f>
        <v>24402</v>
      </c>
      <c r="N56" s="135"/>
      <c r="O56" s="135"/>
      <c r="P56" s="135">
        <f>'将来負担比率（分子）の構造'!M$51</f>
        <v>24553</v>
      </c>
    </row>
    <row r="57" spans="1:16">
      <c r="A57" s="135" t="s">
        <v>34</v>
      </c>
      <c r="B57" s="135"/>
      <c r="C57" s="135"/>
      <c r="D57" s="135">
        <f>'将来負担比率（分子）の構造'!I$50</f>
        <v>870</v>
      </c>
      <c r="E57" s="135"/>
      <c r="F57" s="135"/>
      <c r="G57" s="135">
        <f>'将来負担比率（分子）の構造'!J$50</f>
        <v>773</v>
      </c>
      <c r="H57" s="135"/>
      <c r="I57" s="135"/>
      <c r="J57" s="135">
        <f>'将来負担比率（分子）の構造'!K$50</f>
        <v>671</v>
      </c>
      <c r="K57" s="135"/>
      <c r="L57" s="135"/>
      <c r="M57" s="135">
        <f>'将来負担比率（分子）の構造'!L$50</f>
        <v>578</v>
      </c>
      <c r="N57" s="135"/>
      <c r="O57" s="135"/>
      <c r="P57" s="135">
        <f>'将来負担比率（分子）の構造'!M$50</f>
        <v>489</v>
      </c>
    </row>
    <row r="58" spans="1:16">
      <c r="A58" s="135" t="s">
        <v>33</v>
      </c>
      <c r="B58" s="135"/>
      <c r="C58" s="135"/>
      <c r="D58" s="135">
        <f>'将来負担比率（分子）の構造'!I$49</f>
        <v>2540</v>
      </c>
      <c r="E58" s="135"/>
      <c r="F58" s="135"/>
      <c r="G58" s="135">
        <f>'将来負担比率（分子）の構造'!J$49</f>
        <v>3208</v>
      </c>
      <c r="H58" s="135"/>
      <c r="I58" s="135"/>
      <c r="J58" s="135">
        <f>'将来負担比率（分子）の構造'!K$49</f>
        <v>4878</v>
      </c>
      <c r="K58" s="135"/>
      <c r="L58" s="135"/>
      <c r="M58" s="135">
        <f>'将来負担比率（分子）の構造'!L$49</f>
        <v>6178</v>
      </c>
      <c r="N58" s="135"/>
      <c r="O58" s="135"/>
      <c r="P58" s="135">
        <f>'将来負担比率（分子）の構造'!M$49</f>
        <v>7184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721</v>
      </c>
      <c r="C61" s="135"/>
      <c r="D61" s="135"/>
      <c r="E61" s="135">
        <f>'将来負担比率（分子）の構造'!J$46</f>
        <v>538</v>
      </c>
      <c r="F61" s="135"/>
      <c r="G61" s="135"/>
      <c r="H61" s="135">
        <f>'将来負担比率（分子）の構造'!K$46</f>
        <v>408</v>
      </c>
      <c r="I61" s="135"/>
      <c r="J61" s="135"/>
      <c r="K61" s="135">
        <f>'将来負担比率（分子）の構造'!L$46</f>
        <v>325</v>
      </c>
      <c r="L61" s="135"/>
      <c r="M61" s="135"/>
      <c r="N61" s="135">
        <f>'将来負担比率（分子）の構造'!M$46</f>
        <v>212</v>
      </c>
      <c r="O61" s="135"/>
      <c r="P61" s="135"/>
    </row>
    <row r="62" spans="1:16">
      <c r="A62" s="135" t="s">
        <v>28</v>
      </c>
      <c r="B62" s="135">
        <f>'将来負担比率（分子）の構造'!I$45</f>
        <v>5603</v>
      </c>
      <c r="C62" s="135"/>
      <c r="D62" s="135"/>
      <c r="E62" s="135">
        <f>'将来負担比率（分子）の構造'!J$45</f>
        <v>5500</v>
      </c>
      <c r="F62" s="135"/>
      <c r="G62" s="135"/>
      <c r="H62" s="135">
        <f>'将来負担比率（分子）の構造'!K$45</f>
        <v>5389</v>
      </c>
      <c r="I62" s="135"/>
      <c r="J62" s="135"/>
      <c r="K62" s="135">
        <f>'将来負担比率（分子）の構造'!L$45</f>
        <v>5246</v>
      </c>
      <c r="L62" s="135"/>
      <c r="M62" s="135"/>
      <c r="N62" s="135">
        <f>'将来負担比率（分子）の構造'!M$45</f>
        <v>5058</v>
      </c>
      <c r="O62" s="135"/>
      <c r="P62" s="135"/>
    </row>
    <row r="63" spans="1:16">
      <c r="A63" s="135" t="s">
        <v>27</v>
      </c>
      <c r="B63" s="135">
        <f>'将来負担比率（分子）の構造'!I$44</f>
        <v>1519</v>
      </c>
      <c r="C63" s="135"/>
      <c r="D63" s="135"/>
      <c r="E63" s="135">
        <f>'将来負担比率（分子）の構造'!J$44</f>
        <v>1278</v>
      </c>
      <c r="F63" s="135"/>
      <c r="G63" s="135"/>
      <c r="H63" s="135">
        <f>'将来負担比率（分子）の構造'!K$44</f>
        <v>951</v>
      </c>
      <c r="I63" s="135"/>
      <c r="J63" s="135"/>
      <c r="K63" s="135">
        <f>'将来負担比率（分子）の構造'!L$44</f>
        <v>628</v>
      </c>
      <c r="L63" s="135"/>
      <c r="M63" s="135"/>
      <c r="N63" s="135">
        <f>'将来負担比率（分子）の構造'!M$44</f>
        <v>384</v>
      </c>
      <c r="O63" s="135"/>
      <c r="P63" s="135"/>
    </row>
    <row r="64" spans="1:16">
      <c r="A64" s="135" t="s">
        <v>26</v>
      </c>
      <c r="B64" s="135">
        <f>'将来負担比率（分子）の構造'!I$43</f>
        <v>8912</v>
      </c>
      <c r="C64" s="135"/>
      <c r="D64" s="135"/>
      <c r="E64" s="135">
        <f>'将来負担比率（分子）の構造'!J$43</f>
        <v>8341</v>
      </c>
      <c r="F64" s="135"/>
      <c r="G64" s="135"/>
      <c r="H64" s="135">
        <f>'将来負担比率（分子）の構造'!K$43</f>
        <v>8228</v>
      </c>
      <c r="I64" s="135"/>
      <c r="J64" s="135"/>
      <c r="K64" s="135">
        <f>'将来負担比率（分子）の構造'!L$43</f>
        <v>7932</v>
      </c>
      <c r="L64" s="135"/>
      <c r="M64" s="135"/>
      <c r="N64" s="135">
        <f>'将来負担比率（分子）の構造'!M$43</f>
        <v>7946</v>
      </c>
      <c r="O64" s="135"/>
      <c r="P64" s="135"/>
    </row>
    <row r="65" spans="1:16">
      <c r="A65" s="135" t="s">
        <v>25</v>
      </c>
      <c r="B65" s="135">
        <f>'将来負担比率（分子）の構造'!I$42</f>
        <v>526</v>
      </c>
      <c r="C65" s="135"/>
      <c r="D65" s="135"/>
      <c r="E65" s="135">
        <f>'将来負担比率（分子）の構造'!J$42</f>
        <v>441</v>
      </c>
      <c r="F65" s="135"/>
      <c r="G65" s="135"/>
      <c r="H65" s="135">
        <f>'将来負担比率（分子）の構造'!K$42</f>
        <v>360</v>
      </c>
      <c r="I65" s="135"/>
      <c r="J65" s="135"/>
      <c r="K65" s="135">
        <f>'将来負担比率（分子）の構造'!L$42</f>
        <v>463</v>
      </c>
      <c r="L65" s="135"/>
      <c r="M65" s="135"/>
      <c r="N65" s="135">
        <f>'将来負担比率（分子）の構造'!M$42</f>
        <v>404</v>
      </c>
      <c r="O65" s="135"/>
      <c r="P65" s="135"/>
    </row>
    <row r="66" spans="1:16">
      <c r="A66" s="135" t="s">
        <v>24</v>
      </c>
      <c r="B66" s="135">
        <f>'将来負担比率（分子）の構造'!I$41</f>
        <v>29138</v>
      </c>
      <c r="C66" s="135"/>
      <c r="D66" s="135"/>
      <c r="E66" s="135">
        <f>'将来負担比率（分子）の構造'!J$41</f>
        <v>28048</v>
      </c>
      <c r="F66" s="135"/>
      <c r="G66" s="135"/>
      <c r="H66" s="135">
        <f>'将来負担比率（分子）の構造'!K$41</f>
        <v>27360</v>
      </c>
      <c r="I66" s="135"/>
      <c r="J66" s="135"/>
      <c r="K66" s="135">
        <f>'将来負担比率（分子）の構造'!L$41</f>
        <v>26930</v>
      </c>
      <c r="L66" s="135"/>
      <c r="M66" s="135"/>
      <c r="N66" s="135">
        <f>'将来負担比率（分子）の構造'!M$41</f>
        <v>25733</v>
      </c>
      <c r="O66" s="135"/>
      <c r="P66" s="135"/>
    </row>
    <row r="67" spans="1:16">
      <c r="A67" s="135" t="s">
        <v>62</v>
      </c>
      <c r="B67" s="135" t="e">
        <f>NA()</f>
        <v>#N/A</v>
      </c>
      <c r="C67" s="135">
        <f>IF(ISNUMBER('将来負担比率（分子）の構造'!I$52), IF('将来負担比率（分子）の構造'!I$52 &lt; 0, 0, '将来負担比率（分子）の構造'!I$52), NA())</f>
        <v>18168</v>
      </c>
      <c r="D67" s="135" t="e">
        <f>NA()</f>
        <v>#N/A</v>
      </c>
      <c r="E67" s="135" t="e">
        <f>NA()</f>
        <v>#N/A</v>
      </c>
      <c r="F67" s="135">
        <f>IF(ISNUMBER('将来負担比率（分子）の構造'!J$52), IF('将来負担比率（分子）の構造'!J$52 &lt; 0, 0, '将来負担比率（分子）の構造'!J$52), NA())</f>
        <v>15988</v>
      </c>
      <c r="G67" s="135" t="e">
        <f>NA()</f>
        <v>#N/A</v>
      </c>
      <c r="H67" s="135" t="e">
        <f>NA()</f>
        <v>#N/A</v>
      </c>
      <c r="I67" s="135">
        <f>IF(ISNUMBER('将来負担比率（分子）の構造'!K$52), IF('将来負担比率（分子）の構造'!K$52 &lt; 0, 0, '将来負担比率（分子）の構造'!K$52), NA())</f>
        <v>13283</v>
      </c>
      <c r="J67" s="135" t="e">
        <f>NA()</f>
        <v>#N/A</v>
      </c>
      <c r="K67" s="135" t="e">
        <f>NA()</f>
        <v>#N/A</v>
      </c>
      <c r="L67" s="135">
        <f>IF(ISNUMBER('将来負担比率（分子）の構造'!L$52), IF('将来負担比率（分子）の構造'!L$52 &lt; 0, 0, '将来負担比率（分子）の構造'!L$52), NA())</f>
        <v>10367</v>
      </c>
      <c r="M67" s="135" t="e">
        <f>NA()</f>
        <v>#N/A</v>
      </c>
      <c r="N67" s="135" t="e">
        <f>NA()</f>
        <v>#N/A</v>
      </c>
      <c r="O67" s="135">
        <f>IF(ISNUMBER('将来負担比率（分子）の構造'!M$52), IF('将来負担比率（分子）の構造'!M$52 &lt; 0, 0, '将来負担比率（分子）の構造'!M$52), NA())</f>
        <v>7509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205</v>
      </c>
      <c r="C5" s="674"/>
      <c r="D5" s="674"/>
      <c r="E5" s="674"/>
      <c r="F5" s="674"/>
      <c r="G5" s="674"/>
      <c r="H5" s="674"/>
      <c r="I5" s="674"/>
      <c r="J5" s="674"/>
      <c r="K5" s="674"/>
      <c r="L5" s="674"/>
      <c r="M5" s="674"/>
      <c r="N5" s="674"/>
      <c r="O5" s="674"/>
      <c r="P5" s="674"/>
      <c r="Q5" s="675"/>
      <c r="R5" s="636">
        <v>4479001</v>
      </c>
      <c r="S5" s="637"/>
      <c r="T5" s="637"/>
      <c r="U5" s="637"/>
      <c r="V5" s="637"/>
      <c r="W5" s="637"/>
      <c r="X5" s="637"/>
      <c r="Y5" s="684"/>
      <c r="Z5" s="697">
        <v>17.899999999999999</v>
      </c>
      <c r="AA5" s="697"/>
      <c r="AB5" s="697"/>
      <c r="AC5" s="697"/>
      <c r="AD5" s="698">
        <v>4479001</v>
      </c>
      <c r="AE5" s="698"/>
      <c r="AF5" s="698"/>
      <c r="AG5" s="698"/>
      <c r="AH5" s="698"/>
      <c r="AI5" s="698"/>
      <c r="AJ5" s="698"/>
      <c r="AK5" s="698"/>
      <c r="AL5" s="685">
        <v>29.8</v>
      </c>
      <c r="AM5" s="654"/>
      <c r="AN5" s="654"/>
      <c r="AO5" s="686"/>
      <c r="AP5" s="673" t="s">
        <v>206</v>
      </c>
      <c r="AQ5" s="674"/>
      <c r="AR5" s="674"/>
      <c r="AS5" s="674"/>
      <c r="AT5" s="674"/>
      <c r="AU5" s="674"/>
      <c r="AV5" s="674"/>
      <c r="AW5" s="674"/>
      <c r="AX5" s="674"/>
      <c r="AY5" s="674"/>
      <c r="AZ5" s="674"/>
      <c r="BA5" s="674"/>
      <c r="BB5" s="674"/>
      <c r="BC5" s="674"/>
      <c r="BD5" s="674"/>
      <c r="BE5" s="674"/>
      <c r="BF5" s="675"/>
      <c r="BG5" s="586">
        <v>4478099</v>
      </c>
      <c r="BH5" s="587"/>
      <c r="BI5" s="587"/>
      <c r="BJ5" s="587"/>
      <c r="BK5" s="587"/>
      <c r="BL5" s="587"/>
      <c r="BM5" s="587"/>
      <c r="BN5" s="588"/>
      <c r="BO5" s="639">
        <v>100</v>
      </c>
      <c r="BP5" s="639"/>
      <c r="BQ5" s="639"/>
      <c r="BR5" s="639"/>
      <c r="BS5" s="640">
        <v>54212</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207</v>
      </c>
      <c r="CS5" s="692"/>
      <c r="CT5" s="692"/>
      <c r="CU5" s="692"/>
      <c r="CV5" s="692"/>
      <c r="CW5" s="692"/>
      <c r="CX5" s="692"/>
      <c r="CY5" s="693"/>
      <c r="CZ5" s="691" t="s">
        <v>199</v>
      </c>
      <c r="DA5" s="692"/>
      <c r="DB5" s="692"/>
      <c r="DC5" s="693"/>
      <c r="DD5" s="691" t="s">
        <v>208</v>
      </c>
      <c r="DE5" s="692"/>
      <c r="DF5" s="692"/>
      <c r="DG5" s="692"/>
      <c r="DH5" s="692"/>
      <c r="DI5" s="692"/>
      <c r="DJ5" s="692"/>
      <c r="DK5" s="692"/>
      <c r="DL5" s="692"/>
      <c r="DM5" s="692"/>
      <c r="DN5" s="692"/>
      <c r="DO5" s="692"/>
      <c r="DP5" s="693"/>
      <c r="DQ5" s="691" t="s">
        <v>209</v>
      </c>
      <c r="DR5" s="692"/>
      <c r="DS5" s="692"/>
      <c r="DT5" s="692"/>
      <c r="DU5" s="692"/>
      <c r="DV5" s="692"/>
      <c r="DW5" s="692"/>
      <c r="DX5" s="692"/>
      <c r="DY5" s="692"/>
      <c r="DZ5" s="692"/>
      <c r="EA5" s="692"/>
      <c r="EB5" s="692"/>
      <c r="EC5" s="693"/>
    </row>
    <row r="6" spans="2:143" ht="11.25" customHeight="1">
      <c r="B6" s="583" t="s">
        <v>210</v>
      </c>
      <c r="C6" s="584"/>
      <c r="D6" s="584"/>
      <c r="E6" s="584"/>
      <c r="F6" s="584"/>
      <c r="G6" s="584"/>
      <c r="H6" s="584"/>
      <c r="I6" s="584"/>
      <c r="J6" s="584"/>
      <c r="K6" s="584"/>
      <c r="L6" s="584"/>
      <c r="M6" s="584"/>
      <c r="N6" s="584"/>
      <c r="O6" s="584"/>
      <c r="P6" s="584"/>
      <c r="Q6" s="585"/>
      <c r="R6" s="586">
        <v>388223</v>
      </c>
      <c r="S6" s="587"/>
      <c r="T6" s="587"/>
      <c r="U6" s="587"/>
      <c r="V6" s="587"/>
      <c r="W6" s="587"/>
      <c r="X6" s="587"/>
      <c r="Y6" s="588"/>
      <c r="Z6" s="639">
        <v>1.6</v>
      </c>
      <c r="AA6" s="639"/>
      <c r="AB6" s="639"/>
      <c r="AC6" s="639"/>
      <c r="AD6" s="640">
        <v>388223</v>
      </c>
      <c r="AE6" s="640"/>
      <c r="AF6" s="640"/>
      <c r="AG6" s="640"/>
      <c r="AH6" s="640"/>
      <c r="AI6" s="640"/>
      <c r="AJ6" s="640"/>
      <c r="AK6" s="640"/>
      <c r="AL6" s="609">
        <v>2.6</v>
      </c>
      <c r="AM6" s="641"/>
      <c r="AN6" s="641"/>
      <c r="AO6" s="642"/>
      <c r="AP6" s="583" t="s">
        <v>211</v>
      </c>
      <c r="AQ6" s="584"/>
      <c r="AR6" s="584"/>
      <c r="AS6" s="584"/>
      <c r="AT6" s="584"/>
      <c r="AU6" s="584"/>
      <c r="AV6" s="584"/>
      <c r="AW6" s="584"/>
      <c r="AX6" s="584"/>
      <c r="AY6" s="584"/>
      <c r="AZ6" s="584"/>
      <c r="BA6" s="584"/>
      <c r="BB6" s="584"/>
      <c r="BC6" s="584"/>
      <c r="BD6" s="584"/>
      <c r="BE6" s="584"/>
      <c r="BF6" s="585"/>
      <c r="BG6" s="586">
        <v>4478099</v>
      </c>
      <c r="BH6" s="587"/>
      <c r="BI6" s="587"/>
      <c r="BJ6" s="587"/>
      <c r="BK6" s="587"/>
      <c r="BL6" s="587"/>
      <c r="BM6" s="587"/>
      <c r="BN6" s="588"/>
      <c r="BO6" s="639">
        <v>100</v>
      </c>
      <c r="BP6" s="639"/>
      <c r="BQ6" s="639"/>
      <c r="BR6" s="639"/>
      <c r="BS6" s="640">
        <v>54212</v>
      </c>
      <c r="BT6" s="640"/>
      <c r="BU6" s="640"/>
      <c r="BV6" s="640"/>
      <c r="BW6" s="640"/>
      <c r="BX6" s="640"/>
      <c r="BY6" s="640"/>
      <c r="BZ6" s="640"/>
      <c r="CA6" s="640"/>
      <c r="CB6" s="676"/>
      <c r="CD6" s="643" t="s">
        <v>212</v>
      </c>
      <c r="CE6" s="644"/>
      <c r="CF6" s="644"/>
      <c r="CG6" s="644"/>
      <c r="CH6" s="644"/>
      <c r="CI6" s="644"/>
      <c r="CJ6" s="644"/>
      <c r="CK6" s="644"/>
      <c r="CL6" s="644"/>
      <c r="CM6" s="644"/>
      <c r="CN6" s="644"/>
      <c r="CO6" s="644"/>
      <c r="CP6" s="644"/>
      <c r="CQ6" s="645"/>
      <c r="CR6" s="586">
        <v>217108</v>
      </c>
      <c r="CS6" s="587"/>
      <c r="CT6" s="587"/>
      <c r="CU6" s="587"/>
      <c r="CV6" s="587"/>
      <c r="CW6" s="587"/>
      <c r="CX6" s="587"/>
      <c r="CY6" s="588"/>
      <c r="CZ6" s="639">
        <v>0.9</v>
      </c>
      <c r="DA6" s="639"/>
      <c r="DB6" s="639"/>
      <c r="DC6" s="639"/>
      <c r="DD6" s="592" t="s">
        <v>213</v>
      </c>
      <c r="DE6" s="587"/>
      <c r="DF6" s="587"/>
      <c r="DG6" s="587"/>
      <c r="DH6" s="587"/>
      <c r="DI6" s="587"/>
      <c r="DJ6" s="587"/>
      <c r="DK6" s="587"/>
      <c r="DL6" s="587"/>
      <c r="DM6" s="587"/>
      <c r="DN6" s="587"/>
      <c r="DO6" s="587"/>
      <c r="DP6" s="588"/>
      <c r="DQ6" s="592">
        <v>217108</v>
      </c>
      <c r="DR6" s="587"/>
      <c r="DS6" s="587"/>
      <c r="DT6" s="587"/>
      <c r="DU6" s="587"/>
      <c r="DV6" s="587"/>
      <c r="DW6" s="587"/>
      <c r="DX6" s="587"/>
      <c r="DY6" s="587"/>
      <c r="DZ6" s="587"/>
      <c r="EA6" s="587"/>
      <c r="EB6" s="587"/>
      <c r="EC6" s="622"/>
    </row>
    <row r="7" spans="2:143" ht="11.25" customHeight="1">
      <c r="B7" s="583" t="s">
        <v>214</v>
      </c>
      <c r="C7" s="584"/>
      <c r="D7" s="584"/>
      <c r="E7" s="584"/>
      <c r="F7" s="584"/>
      <c r="G7" s="584"/>
      <c r="H7" s="584"/>
      <c r="I7" s="584"/>
      <c r="J7" s="584"/>
      <c r="K7" s="584"/>
      <c r="L7" s="584"/>
      <c r="M7" s="584"/>
      <c r="N7" s="584"/>
      <c r="O7" s="584"/>
      <c r="P7" s="584"/>
      <c r="Q7" s="585"/>
      <c r="R7" s="586">
        <v>14222</v>
      </c>
      <c r="S7" s="587"/>
      <c r="T7" s="587"/>
      <c r="U7" s="587"/>
      <c r="V7" s="587"/>
      <c r="W7" s="587"/>
      <c r="X7" s="587"/>
      <c r="Y7" s="588"/>
      <c r="Z7" s="639">
        <v>0.1</v>
      </c>
      <c r="AA7" s="639"/>
      <c r="AB7" s="639"/>
      <c r="AC7" s="639"/>
      <c r="AD7" s="640">
        <v>14222</v>
      </c>
      <c r="AE7" s="640"/>
      <c r="AF7" s="640"/>
      <c r="AG7" s="640"/>
      <c r="AH7" s="640"/>
      <c r="AI7" s="640"/>
      <c r="AJ7" s="640"/>
      <c r="AK7" s="640"/>
      <c r="AL7" s="609">
        <v>0.1</v>
      </c>
      <c r="AM7" s="641"/>
      <c r="AN7" s="641"/>
      <c r="AO7" s="642"/>
      <c r="AP7" s="583" t="s">
        <v>215</v>
      </c>
      <c r="AQ7" s="584"/>
      <c r="AR7" s="584"/>
      <c r="AS7" s="584"/>
      <c r="AT7" s="584"/>
      <c r="AU7" s="584"/>
      <c r="AV7" s="584"/>
      <c r="AW7" s="584"/>
      <c r="AX7" s="584"/>
      <c r="AY7" s="584"/>
      <c r="AZ7" s="584"/>
      <c r="BA7" s="584"/>
      <c r="BB7" s="584"/>
      <c r="BC7" s="584"/>
      <c r="BD7" s="584"/>
      <c r="BE7" s="584"/>
      <c r="BF7" s="585"/>
      <c r="BG7" s="586">
        <v>1792837</v>
      </c>
      <c r="BH7" s="587"/>
      <c r="BI7" s="587"/>
      <c r="BJ7" s="587"/>
      <c r="BK7" s="587"/>
      <c r="BL7" s="587"/>
      <c r="BM7" s="587"/>
      <c r="BN7" s="588"/>
      <c r="BO7" s="639">
        <v>40</v>
      </c>
      <c r="BP7" s="639"/>
      <c r="BQ7" s="639"/>
      <c r="BR7" s="639"/>
      <c r="BS7" s="640">
        <v>54212</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3731671</v>
      </c>
      <c r="CS7" s="587"/>
      <c r="CT7" s="587"/>
      <c r="CU7" s="587"/>
      <c r="CV7" s="587"/>
      <c r="CW7" s="587"/>
      <c r="CX7" s="587"/>
      <c r="CY7" s="588"/>
      <c r="CZ7" s="639">
        <v>15.8</v>
      </c>
      <c r="DA7" s="639"/>
      <c r="DB7" s="639"/>
      <c r="DC7" s="639"/>
      <c r="DD7" s="592">
        <v>275368</v>
      </c>
      <c r="DE7" s="587"/>
      <c r="DF7" s="587"/>
      <c r="DG7" s="587"/>
      <c r="DH7" s="587"/>
      <c r="DI7" s="587"/>
      <c r="DJ7" s="587"/>
      <c r="DK7" s="587"/>
      <c r="DL7" s="587"/>
      <c r="DM7" s="587"/>
      <c r="DN7" s="587"/>
      <c r="DO7" s="587"/>
      <c r="DP7" s="588"/>
      <c r="DQ7" s="592">
        <v>3358773</v>
      </c>
      <c r="DR7" s="587"/>
      <c r="DS7" s="587"/>
      <c r="DT7" s="587"/>
      <c r="DU7" s="587"/>
      <c r="DV7" s="587"/>
      <c r="DW7" s="587"/>
      <c r="DX7" s="587"/>
      <c r="DY7" s="587"/>
      <c r="DZ7" s="587"/>
      <c r="EA7" s="587"/>
      <c r="EB7" s="587"/>
      <c r="EC7" s="622"/>
    </row>
    <row r="8" spans="2:143" ht="11.25" customHeight="1">
      <c r="B8" s="583" t="s">
        <v>217</v>
      </c>
      <c r="C8" s="584"/>
      <c r="D8" s="584"/>
      <c r="E8" s="584"/>
      <c r="F8" s="584"/>
      <c r="G8" s="584"/>
      <c r="H8" s="584"/>
      <c r="I8" s="584"/>
      <c r="J8" s="584"/>
      <c r="K8" s="584"/>
      <c r="L8" s="584"/>
      <c r="M8" s="584"/>
      <c r="N8" s="584"/>
      <c r="O8" s="584"/>
      <c r="P8" s="584"/>
      <c r="Q8" s="585"/>
      <c r="R8" s="586">
        <v>15564</v>
      </c>
      <c r="S8" s="587"/>
      <c r="T8" s="587"/>
      <c r="U8" s="587"/>
      <c r="V8" s="587"/>
      <c r="W8" s="587"/>
      <c r="X8" s="587"/>
      <c r="Y8" s="588"/>
      <c r="Z8" s="639">
        <v>0.1</v>
      </c>
      <c r="AA8" s="639"/>
      <c r="AB8" s="639"/>
      <c r="AC8" s="639"/>
      <c r="AD8" s="640">
        <v>15564</v>
      </c>
      <c r="AE8" s="640"/>
      <c r="AF8" s="640"/>
      <c r="AG8" s="640"/>
      <c r="AH8" s="640"/>
      <c r="AI8" s="640"/>
      <c r="AJ8" s="640"/>
      <c r="AK8" s="640"/>
      <c r="AL8" s="609">
        <v>0.1</v>
      </c>
      <c r="AM8" s="641"/>
      <c r="AN8" s="641"/>
      <c r="AO8" s="642"/>
      <c r="AP8" s="583" t="s">
        <v>218</v>
      </c>
      <c r="AQ8" s="584"/>
      <c r="AR8" s="584"/>
      <c r="AS8" s="584"/>
      <c r="AT8" s="584"/>
      <c r="AU8" s="584"/>
      <c r="AV8" s="584"/>
      <c r="AW8" s="584"/>
      <c r="AX8" s="584"/>
      <c r="AY8" s="584"/>
      <c r="AZ8" s="584"/>
      <c r="BA8" s="584"/>
      <c r="BB8" s="584"/>
      <c r="BC8" s="584"/>
      <c r="BD8" s="584"/>
      <c r="BE8" s="584"/>
      <c r="BF8" s="585"/>
      <c r="BG8" s="586">
        <v>58501</v>
      </c>
      <c r="BH8" s="587"/>
      <c r="BI8" s="587"/>
      <c r="BJ8" s="587"/>
      <c r="BK8" s="587"/>
      <c r="BL8" s="587"/>
      <c r="BM8" s="587"/>
      <c r="BN8" s="588"/>
      <c r="BO8" s="639">
        <v>1.3</v>
      </c>
      <c r="BP8" s="639"/>
      <c r="BQ8" s="639"/>
      <c r="BR8" s="639"/>
      <c r="BS8" s="592" t="s">
        <v>112</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6952374</v>
      </c>
      <c r="CS8" s="587"/>
      <c r="CT8" s="587"/>
      <c r="CU8" s="587"/>
      <c r="CV8" s="587"/>
      <c r="CW8" s="587"/>
      <c r="CX8" s="587"/>
      <c r="CY8" s="588"/>
      <c r="CZ8" s="639">
        <v>29.4</v>
      </c>
      <c r="DA8" s="639"/>
      <c r="DB8" s="639"/>
      <c r="DC8" s="639"/>
      <c r="DD8" s="592">
        <v>142278</v>
      </c>
      <c r="DE8" s="587"/>
      <c r="DF8" s="587"/>
      <c r="DG8" s="587"/>
      <c r="DH8" s="587"/>
      <c r="DI8" s="587"/>
      <c r="DJ8" s="587"/>
      <c r="DK8" s="587"/>
      <c r="DL8" s="587"/>
      <c r="DM8" s="587"/>
      <c r="DN8" s="587"/>
      <c r="DO8" s="587"/>
      <c r="DP8" s="588"/>
      <c r="DQ8" s="592">
        <v>3925184</v>
      </c>
      <c r="DR8" s="587"/>
      <c r="DS8" s="587"/>
      <c r="DT8" s="587"/>
      <c r="DU8" s="587"/>
      <c r="DV8" s="587"/>
      <c r="DW8" s="587"/>
      <c r="DX8" s="587"/>
      <c r="DY8" s="587"/>
      <c r="DZ8" s="587"/>
      <c r="EA8" s="587"/>
      <c r="EB8" s="587"/>
      <c r="EC8" s="622"/>
    </row>
    <row r="9" spans="2:143" ht="11.25" customHeight="1">
      <c r="B9" s="583" t="s">
        <v>220</v>
      </c>
      <c r="C9" s="584"/>
      <c r="D9" s="584"/>
      <c r="E9" s="584"/>
      <c r="F9" s="584"/>
      <c r="G9" s="584"/>
      <c r="H9" s="584"/>
      <c r="I9" s="584"/>
      <c r="J9" s="584"/>
      <c r="K9" s="584"/>
      <c r="L9" s="584"/>
      <c r="M9" s="584"/>
      <c r="N9" s="584"/>
      <c r="O9" s="584"/>
      <c r="P9" s="584"/>
      <c r="Q9" s="585"/>
      <c r="R9" s="586">
        <v>24660</v>
      </c>
      <c r="S9" s="587"/>
      <c r="T9" s="587"/>
      <c r="U9" s="587"/>
      <c r="V9" s="587"/>
      <c r="W9" s="587"/>
      <c r="X9" s="587"/>
      <c r="Y9" s="588"/>
      <c r="Z9" s="639">
        <v>0.1</v>
      </c>
      <c r="AA9" s="639"/>
      <c r="AB9" s="639"/>
      <c r="AC9" s="639"/>
      <c r="AD9" s="640">
        <v>24660</v>
      </c>
      <c r="AE9" s="640"/>
      <c r="AF9" s="640"/>
      <c r="AG9" s="640"/>
      <c r="AH9" s="640"/>
      <c r="AI9" s="640"/>
      <c r="AJ9" s="640"/>
      <c r="AK9" s="640"/>
      <c r="AL9" s="609">
        <v>0.2</v>
      </c>
      <c r="AM9" s="641"/>
      <c r="AN9" s="641"/>
      <c r="AO9" s="642"/>
      <c r="AP9" s="583" t="s">
        <v>221</v>
      </c>
      <c r="AQ9" s="584"/>
      <c r="AR9" s="584"/>
      <c r="AS9" s="584"/>
      <c r="AT9" s="584"/>
      <c r="AU9" s="584"/>
      <c r="AV9" s="584"/>
      <c r="AW9" s="584"/>
      <c r="AX9" s="584"/>
      <c r="AY9" s="584"/>
      <c r="AZ9" s="584"/>
      <c r="BA9" s="584"/>
      <c r="BB9" s="584"/>
      <c r="BC9" s="584"/>
      <c r="BD9" s="584"/>
      <c r="BE9" s="584"/>
      <c r="BF9" s="585"/>
      <c r="BG9" s="586">
        <v>1403603</v>
      </c>
      <c r="BH9" s="587"/>
      <c r="BI9" s="587"/>
      <c r="BJ9" s="587"/>
      <c r="BK9" s="587"/>
      <c r="BL9" s="587"/>
      <c r="BM9" s="587"/>
      <c r="BN9" s="588"/>
      <c r="BO9" s="639">
        <v>31.3</v>
      </c>
      <c r="BP9" s="639"/>
      <c r="BQ9" s="639"/>
      <c r="BR9" s="639"/>
      <c r="BS9" s="592" t="s">
        <v>112</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2046869</v>
      </c>
      <c r="CS9" s="587"/>
      <c r="CT9" s="587"/>
      <c r="CU9" s="587"/>
      <c r="CV9" s="587"/>
      <c r="CW9" s="587"/>
      <c r="CX9" s="587"/>
      <c r="CY9" s="588"/>
      <c r="CZ9" s="639">
        <v>8.6999999999999993</v>
      </c>
      <c r="DA9" s="639"/>
      <c r="DB9" s="639"/>
      <c r="DC9" s="639"/>
      <c r="DD9" s="592">
        <v>150737</v>
      </c>
      <c r="DE9" s="587"/>
      <c r="DF9" s="587"/>
      <c r="DG9" s="587"/>
      <c r="DH9" s="587"/>
      <c r="DI9" s="587"/>
      <c r="DJ9" s="587"/>
      <c r="DK9" s="587"/>
      <c r="DL9" s="587"/>
      <c r="DM9" s="587"/>
      <c r="DN9" s="587"/>
      <c r="DO9" s="587"/>
      <c r="DP9" s="588"/>
      <c r="DQ9" s="592">
        <v>1828301</v>
      </c>
      <c r="DR9" s="587"/>
      <c r="DS9" s="587"/>
      <c r="DT9" s="587"/>
      <c r="DU9" s="587"/>
      <c r="DV9" s="587"/>
      <c r="DW9" s="587"/>
      <c r="DX9" s="587"/>
      <c r="DY9" s="587"/>
      <c r="DZ9" s="587"/>
      <c r="EA9" s="587"/>
      <c r="EB9" s="587"/>
      <c r="EC9" s="622"/>
    </row>
    <row r="10" spans="2:143" ht="11.25" customHeight="1">
      <c r="B10" s="583" t="s">
        <v>223</v>
      </c>
      <c r="C10" s="584"/>
      <c r="D10" s="584"/>
      <c r="E10" s="584"/>
      <c r="F10" s="584"/>
      <c r="G10" s="584"/>
      <c r="H10" s="584"/>
      <c r="I10" s="584"/>
      <c r="J10" s="584"/>
      <c r="K10" s="584"/>
      <c r="L10" s="584"/>
      <c r="M10" s="584"/>
      <c r="N10" s="584"/>
      <c r="O10" s="584"/>
      <c r="P10" s="584"/>
      <c r="Q10" s="585"/>
      <c r="R10" s="586">
        <v>417274</v>
      </c>
      <c r="S10" s="587"/>
      <c r="T10" s="587"/>
      <c r="U10" s="587"/>
      <c r="V10" s="587"/>
      <c r="W10" s="587"/>
      <c r="X10" s="587"/>
      <c r="Y10" s="588"/>
      <c r="Z10" s="639">
        <v>1.7</v>
      </c>
      <c r="AA10" s="639"/>
      <c r="AB10" s="639"/>
      <c r="AC10" s="639"/>
      <c r="AD10" s="640">
        <v>417274</v>
      </c>
      <c r="AE10" s="640"/>
      <c r="AF10" s="640"/>
      <c r="AG10" s="640"/>
      <c r="AH10" s="640"/>
      <c r="AI10" s="640"/>
      <c r="AJ10" s="640"/>
      <c r="AK10" s="640"/>
      <c r="AL10" s="609">
        <v>2.8</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140245</v>
      </c>
      <c r="BH10" s="587"/>
      <c r="BI10" s="587"/>
      <c r="BJ10" s="587"/>
      <c r="BK10" s="587"/>
      <c r="BL10" s="587"/>
      <c r="BM10" s="587"/>
      <c r="BN10" s="588"/>
      <c r="BO10" s="639">
        <v>3.1</v>
      </c>
      <c r="BP10" s="639"/>
      <c r="BQ10" s="639"/>
      <c r="BR10" s="639"/>
      <c r="BS10" s="592">
        <v>23170</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126415</v>
      </c>
      <c r="CS10" s="587"/>
      <c r="CT10" s="587"/>
      <c r="CU10" s="587"/>
      <c r="CV10" s="587"/>
      <c r="CW10" s="587"/>
      <c r="CX10" s="587"/>
      <c r="CY10" s="588"/>
      <c r="CZ10" s="639">
        <v>0.5</v>
      </c>
      <c r="DA10" s="639"/>
      <c r="DB10" s="639"/>
      <c r="DC10" s="639"/>
      <c r="DD10" s="592">
        <v>1544</v>
      </c>
      <c r="DE10" s="587"/>
      <c r="DF10" s="587"/>
      <c r="DG10" s="587"/>
      <c r="DH10" s="587"/>
      <c r="DI10" s="587"/>
      <c r="DJ10" s="587"/>
      <c r="DK10" s="587"/>
      <c r="DL10" s="587"/>
      <c r="DM10" s="587"/>
      <c r="DN10" s="587"/>
      <c r="DO10" s="587"/>
      <c r="DP10" s="588"/>
      <c r="DQ10" s="592">
        <v>2</v>
      </c>
      <c r="DR10" s="587"/>
      <c r="DS10" s="587"/>
      <c r="DT10" s="587"/>
      <c r="DU10" s="587"/>
      <c r="DV10" s="587"/>
      <c r="DW10" s="587"/>
      <c r="DX10" s="587"/>
      <c r="DY10" s="587"/>
      <c r="DZ10" s="587"/>
      <c r="EA10" s="587"/>
      <c r="EB10" s="587"/>
      <c r="EC10" s="622"/>
    </row>
    <row r="11" spans="2:143" ht="11.25" customHeight="1">
      <c r="B11" s="583" t="s">
        <v>226</v>
      </c>
      <c r="C11" s="584"/>
      <c r="D11" s="584"/>
      <c r="E11" s="584"/>
      <c r="F11" s="584"/>
      <c r="G11" s="584"/>
      <c r="H11" s="584"/>
      <c r="I11" s="584"/>
      <c r="J11" s="584"/>
      <c r="K11" s="584"/>
      <c r="L11" s="584"/>
      <c r="M11" s="584"/>
      <c r="N11" s="584"/>
      <c r="O11" s="584"/>
      <c r="P11" s="584"/>
      <c r="Q11" s="585"/>
      <c r="R11" s="586">
        <v>9838</v>
      </c>
      <c r="S11" s="587"/>
      <c r="T11" s="587"/>
      <c r="U11" s="587"/>
      <c r="V11" s="587"/>
      <c r="W11" s="587"/>
      <c r="X11" s="587"/>
      <c r="Y11" s="588"/>
      <c r="Z11" s="639">
        <v>0</v>
      </c>
      <c r="AA11" s="639"/>
      <c r="AB11" s="639"/>
      <c r="AC11" s="639"/>
      <c r="AD11" s="640">
        <v>9838</v>
      </c>
      <c r="AE11" s="640"/>
      <c r="AF11" s="640"/>
      <c r="AG11" s="640"/>
      <c r="AH11" s="640"/>
      <c r="AI11" s="640"/>
      <c r="AJ11" s="640"/>
      <c r="AK11" s="640"/>
      <c r="AL11" s="609">
        <v>0.1</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190488</v>
      </c>
      <c r="BH11" s="587"/>
      <c r="BI11" s="587"/>
      <c r="BJ11" s="587"/>
      <c r="BK11" s="587"/>
      <c r="BL11" s="587"/>
      <c r="BM11" s="587"/>
      <c r="BN11" s="588"/>
      <c r="BO11" s="639">
        <v>4.3</v>
      </c>
      <c r="BP11" s="639"/>
      <c r="BQ11" s="639"/>
      <c r="BR11" s="639"/>
      <c r="BS11" s="592">
        <v>31042</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863233</v>
      </c>
      <c r="CS11" s="587"/>
      <c r="CT11" s="587"/>
      <c r="CU11" s="587"/>
      <c r="CV11" s="587"/>
      <c r="CW11" s="587"/>
      <c r="CX11" s="587"/>
      <c r="CY11" s="588"/>
      <c r="CZ11" s="639">
        <v>3.7</v>
      </c>
      <c r="DA11" s="639"/>
      <c r="DB11" s="639"/>
      <c r="DC11" s="639"/>
      <c r="DD11" s="592">
        <v>252971</v>
      </c>
      <c r="DE11" s="587"/>
      <c r="DF11" s="587"/>
      <c r="DG11" s="587"/>
      <c r="DH11" s="587"/>
      <c r="DI11" s="587"/>
      <c r="DJ11" s="587"/>
      <c r="DK11" s="587"/>
      <c r="DL11" s="587"/>
      <c r="DM11" s="587"/>
      <c r="DN11" s="587"/>
      <c r="DO11" s="587"/>
      <c r="DP11" s="588"/>
      <c r="DQ11" s="592">
        <v>554801</v>
      </c>
      <c r="DR11" s="587"/>
      <c r="DS11" s="587"/>
      <c r="DT11" s="587"/>
      <c r="DU11" s="587"/>
      <c r="DV11" s="587"/>
      <c r="DW11" s="587"/>
      <c r="DX11" s="587"/>
      <c r="DY11" s="587"/>
      <c r="DZ11" s="587"/>
      <c r="EA11" s="587"/>
      <c r="EB11" s="587"/>
      <c r="EC11" s="622"/>
    </row>
    <row r="12" spans="2:143" ht="11.25" customHeight="1">
      <c r="B12" s="583" t="s">
        <v>229</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2214470</v>
      </c>
      <c r="BH12" s="587"/>
      <c r="BI12" s="587"/>
      <c r="BJ12" s="587"/>
      <c r="BK12" s="587"/>
      <c r="BL12" s="587"/>
      <c r="BM12" s="587"/>
      <c r="BN12" s="588"/>
      <c r="BO12" s="639">
        <v>49.4</v>
      </c>
      <c r="BP12" s="639"/>
      <c r="BQ12" s="639"/>
      <c r="BR12" s="639"/>
      <c r="BS12" s="592" t="s">
        <v>112</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431801</v>
      </c>
      <c r="CS12" s="587"/>
      <c r="CT12" s="587"/>
      <c r="CU12" s="587"/>
      <c r="CV12" s="587"/>
      <c r="CW12" s="587"/>
      <c r="CX12" s="587"/>
      <c r="CY12" s="588"/>
      <c r="CZ12" s="639">
        <v>1.8</v>
      </c>
      <c r="DA12" s="639"/>
      <c r="DB12" s="639"/>
      <c r="DC12" s="639"/>
      <c r="DD12" s="592">
        <v>24578</v>
      </c>
      <c r="DE12" s="587"/>
      <c r="DF12" s="587"/>
      <c r="DG12" s="587"/>
      <c r="DH12" s="587"/>
      <c r="DI12" s="587"/>
      <c r="DJ12" s="587"/>
      <c r="DK12" s="587"/>
      <c r="DL12" s="587"/>
      <c r="DM12" s="587"/>
      <c r="DN12" s="587"/>
      <c r="DO12" s="587"/>
      <c r="DP12" s="588"/>
      <c r="DQ12" s="592">
        <v>292482</v>
      </c>
      <c r="DR12" s="587"/>
      <c r="DS12" s="587"/>
      <c r="DT12" s="587"/>
      <c r="DU12" s="587"/>
      <c r="DV12" s="587"/>
      <c r="DW12" s="587"/>
      <c r="DX12" s="587"/>
      <c r="DY12" s="587"/>
      <c r="DZ12" s="587"/>
      <c r="EA12" s="587"/>
      <c r="EB12" s="587"/>
      <c r="EC12" s="622"/>
    </row>
    <row r="13" spans="2:143" ht="11.25" customHeight="1">
      <c r="B13" s="583" t="s">
        <v>232</v>
      </c>
      <c r="C13" s="584"/>
      <c r="D13" s="584"/>
      <c r="E13" s="584"/>
      <c r="F13" s="584"/>
      <c r="G13" s="584"/>
      <c r="H13" s="584"/>
      <c r="I13" s="584"/>
      <c r="J13" s="584"/>
      <c r="K13" s="584"/>
      <c r="L13" s="584"/>
      <c r="M13" s="584"/>
      <c r="N13" s="584"/>
      <c r="O13" s="584"/>
      <c r="P13" s="584"/>
      <c r="Q13" s="585"/>
      <c r="R13" s="586">
        <v>88272</v>
      </c>
      <c r="S13" s="587"/>
      <c r="T13" s="587"/>
      <c r="U13" s="587"/>
      <c r="V13" s="587"/>
      <c r="W13" s="587"/>
      <c r="X13" s="587"/>
      <c r="Y13" s="588"/>
      <c r="Z13" s="639">
        <v>0.4</v>
      </c>
      <c r="AA13" s="639"/>
      <c r="AB13" s="639"/>
      <c r="AC13" s="639"/>
      <c r="AD13" s="640">
        <v>88272</v>
      </c>
      <c r="AE13" s="640"/>
      <c r="AF13" s="640"/>
      <c r="AG13" s="640"/>
      <c r="AH13" s="640"/>
      <c r="AI13" s="640"/>
      <c r="AJ13" s="640"/>
      <c r="AK13" s="640"/>
      <c r="AL13" s="609">
        <v>0.6</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2204424</v>
      </c>
      <c r="BH13" s="587"/>
      <c r="BI13" s="587"/>
      <c r="BJ13" s="587"/>
      <c r="BK13" s="587"/>
      <c r="BL13" s="587"/>
      <c r="BM13" s="587"/>
      <c r="BN13" s="588"/>
      <c r="BO13" s="639">
        <v>49.2</v>
      </c>
      <c r="BP13" s="639"/>
      <c r="BQ13" s="639"/>
      <c r="BR13" s="639"/>
      <c r="BS13" s="592" t="s">
        <v>112</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2112865</v>
      </c>
      <c r="CS13" s="587"/>
      <c r="CT13" s="587"/>
      <c r="CU13" s="587"/>
      <c r="CV13" s="587"/>
      <c r="CW13" s="587"/>
      <c r="CX13" s="587"/>
      <c r="CY13" s="588"/>
      <c r="CZ13" s="639">
        <v>8.9</v>
      </c>
      <c r="DA13" s="639"/>
      <c r="DB13" s="639"/>
      <c r="DC13" s="639"/>
      <c r="DD13" s="592">
        <v>1048609</v>
      </c>
      <c r="DE13" s="587"/>
      <c r="DF13" s="587"/>
      <c r="DG13" s="587"/>
      <c r="DH13" s="587"/>
      <c r="DI13" s="587"/>
      <c r="DJ13" s="587"/>
      <c r="DK13" s="587"/>
      <c r="DL13" s="587"/>
      <c r="DM13" s="587"/>
      <c r="DN13" s="587"/>
      <c r="DO13" s="587"/>
      <c r="DP13" s="588"/>
      <c r="DQ13" s="592">
        <v>1409853</v>
      </c>
      <c r="DR13" s="587"/>
      <c r="DS13" s="587"/>
      <c r="DT13" s="587"/>
      <c r="DU13" s="587"/>
      <c r="DV13" s="587"/>
      <c r="DW13" s="587"/>
      <c r="DX13" s="587"/>
      <c r="DY13" s="587"/>
      <c r="DZ13" s="587"/>
      <c r="EA13" s="587"/>
      <c r="EB13" s="587"/>
      <c r="EC13" s="622"/>
    </row>
    <row r="14" spans="2:143" ht="11.25" customHeight="1">
      <c r="B14" s="583" t="s">
        <v>235</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126390</v>
      </c>
      <c r="BH14" s="587"/>
      <c r="BI14" s="587"/>
      <c r="BJ14" s="587"/>
      <c r="BK14" s="587"/>
      <c r="BL14" s="587"/>
      <c r="BM14" s="587"/>
      <c r="BN14" s="588"/>
      <c r="BO14" s="639">
        <v>2.8</v>
      </c>
      <c r="BP14" s="639"/>
      <c r="BQ14" s="639"/>
      <c r="BR14" s="639"/>
      <c r="BS14" s="592" t="s">
        <v>112</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1315170</v>
      </c>
      <c r="CS14" s="587"/>
      <c r="CT14" s="587"/>
      <c r="CU14" s="587"/>
      <c r="CV14" s="587"/>
      <c r="CW14" s="587"/>
      <c r="CX14" s="587"/>
      <c r="CY14" s="588"/>
      <c r="CZ14" s="639">
        <v>5.6</v>
      </c>
      <c r="DA14" s="639"/>
      <c r="DB14" s="639"/>
      <c r="DC14" s="639"/>
      <c r="DD14" s="592">
        <v>403797</v>
      </c>
      <c r="DE14" s="587"/>
      <c r="DF14" s="587"/>
      <c r="DG14" s="587"/>
      <c r="DH14" s="587"/>
      <c r="DI14" s="587"/>
      <c r="DJ14" s="587"/>
      <c r="DK14" s="587"/>
      <c r="DL14" s="587"/>
      <c r="DM14" s="587"/>
      <c r="DN14" s="587"/>
      <c r="DO14" s="587"/>
      <c r="DP14" s="588"/>
      <c r="DQ14" s="592">
        <v>866636</v>
      </c>
      <c r="DR14" s="587"/>
      <c r="DS14" s="587"/>
      <c r="DT14" s="587"/>
      <c r="DU14" s="587"/>
      <c r="DV14" s="587"/>
      <c r="DW14" s="587"/>
      <c r="DX14" s="587"/>
      <c r="DY14" s="587"/>
      <c r="DZ14" s="587"/>
      <c r="EA14" s="587"/>
      <c r="EB14" s="587"/>
      <c r="EC14" s="622"/>
    </row>
    <row r="15" spans="2:143" ht="11.25" customHeight="1">
      <c r="B15" s="583" t="s">
        <v>238</v>
      </c>
      <c r="C15" s="584"/>
      <c r="D15" s="584"/>
      <c r="E15" s="584"/>
      <c r="F15" s="584"/>
      <c r="G15" s="584"/>
      <c r="H15" s="584"/>
      <c r="I15" s="584"/>
      <c r="J15" s="584"/>
      <c r="K15" s="584"/>
      <c r="L15" s="584"/>
      <c r="M15" s="584"/>
      <c r="N15" s="584"/>
      <c r="O15" s="584"/>
      <c r="P15" s="584"/>
      <c r="Q15" s="585"/>
      <c r="R15" s="586">
        <v>13316</v>
      </c>
      <c r="S15" s="587"/>
      <c r="T15" s="587"/>
      <c r="U15" s="587"/>
      <c r="V15" s="587"/>
      <c r="W15" s="587"/>
      <c r="X15" s="587"/>
      <c r="Y15" s="588"/>
      <c r="Z15" s="639">
        <v>0.1</v>
      </c>
      <c r="AA15" s="639"/>
      <c r="AB15" s="639"/>
      <c r="AC15" s="639"/>
      <c r="AD15" s="640">
        <v>13316</v>
      </c>
      <c r="AE15" s="640"/>
      <c r="AF15" s="640"/>
      <c r="AG15" s="640"/>
      <c r="AH15" s="640"/>
      <c r="AI15" s="640"/>
      <c r="AJ15" s="640"/>
      <c r="AK15" s="640"/>
      <c r="AL15" s="609">
        <v>0.1</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344402</v>
      </c>
      <c r="BH15" s="587"/>
      <c r="BI15" s="587"/>
      <c r="BJ15" s="587"/>
      <c r="BK15" s="587"/>
      <c r="BL15" s="587"/>
      <c r="BM15" s="587"/>
      <c r="BN15" s="588"/>
      <c r="BO15" s="639">
        <v>7.7</v>
      </c>
      <c r="BP15" s="639"/>
      <c r="BQ15" s="639"/>
      <c r="BR15" s="639"/>
      <c r="BS15" s="592" t="s">
        <v>112</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2270598</v>
      </c>
      <c r="CS15" s="587"/>
      <c r="CT15" s="587"/>
      <c r="CU15" s="587"/>
      <c r="CV15" s="587"/>
      <c r="CW15" s="587"/>
      <c r="CX15" s="587"/>
      <c r="CY15" s="588"/>
      <c r="CZ15" s="639">
        <v>9.6</v>
      </c>
      <c r="DA15" s="639"/>
      <c r="DB15" s="639"/>
      <c r="DC15" s="639"/>
      <c r="DD15" s="592">
        <v>679569</v>
      </c>
      <c r="DE15" s="587"/>
      <c r="DF15" s="587"/>
      <c r="DG15" s="587"/>
      <c r="DH15" s="587"/>
      <c r="DI15" s="587"/>
      <c r="DJ15" s="587"/>
      <c r="DK15" s="587"/>
      <c r="DL15" s="587"/>
      <c r="DM15" s="587"/>
      <c r="DN15" s="587"/>
      <c r="DO15" s="587"/>
      <c r="DP15" s="588"/>
      <c r="DQ15" s="592">
        <v>1703222</v>
      </c>
      <c r="DR15" s="587"/>
      <c r="DS15" s="587"/>
      <c r="DT15" s="587"/>
      <c r="DU15" s="587"/>
      <c r="DV15" s="587"/>
      <c r="DW15" s="587"/>
      <c r="DX15" s="587"/>
      <c r="DY15" s="587"/>
      <c r="DZ15" s="587"/>
      <c r="EA15" s="587"/>
      <c r="EB15" s="587"/>
      <c r="EC15" s="622"/>
    </row>
    <row r="16" spans="2:143" ht="11.25" customHeight="1">
      <c r="B16" s="583" t="s">
        <v>241</v>
      </c>
      <c r="C16" s="584"/>
      <c r="D16" s="584"/>
      <c r="E16" s="584"/>
      <c r="F16" s="584"/>
      <c r="G16" s="584"/>
      <c r="H16" s="584"/>
      <c r="I16" s="584"/>
      <c r="J16" s="584"/>
      <c r="K16" s="584"/>
      <c r="L16" s="584"/>
      <c r="M16" s="584"/>
      <c r="N16" s="584"/>
      <c r="O16" s="584"/>
      <c r="P16" s="584"/>
      <c r="Q16" s="585"/>
      <c r="R16" s="586">
        <v>11096726</v>
      </c>
      <c r="S16" s="587"/>
      <c r="T16" s="587"/>
      <c r="U16" s="587"/>
      <c r="V16" s="587"/>
      <c r="W16" s="587"/>
      <c r="X16" s="587"/>
      <c r="Y16" s="588"/>
      <c r="Z16" s="639">
        <v>44.4</v>
      </c>
      <c r="AA16" s="639"/>
      <c r="AB16" s="639"/>
      <c r="AC16" s="639"/>
      <c r="AD16" s="640">
        <v>9479316</v>
      </c>
      <c r="AE16" s="640"/>
      <c r="AF16" s="640"/>
      <c r="AG16" s="640"/>
      <c r="AH16" s="640"/>
      <c r="AI16" s="640"/>
      <c r="AJ16" s="640"/>
      <c r="AK16" s="640"/>
      <c r="AL16" s="609">
        <v>63.1</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47260</v>
      </c>
      <c r="CS16" s="587"/>
      <c r="CT16" s="587"/>
      <c r="CU16" s="587"/>
      <c r="CV16" s="587"/>
      <c r="CW16" s="587"/>
      <c r="CX16" s="587"/>
      <c r="CY16" s="588"/>
      <c r="CZ16" s="639">
        <v>0.2</v>
      </c>
      <c r="DA16" s="639"/>
      <c r="DB16" s="639"/>
      <c r="DC16" s="639"/>
      <c r="DD16" s="592" t="s">
        <v>112</v>
      </c>
      <c r="DE16" s="587"/>
      <c r="DF16" s="587"/>
      <c r="DG16" s="587"/>
      <c r="DH16" s="587"/>
      <c r="DI16" s="587"/>
      <c r="DJ16" s="587"/>
      <c r="DK16" s="587"/>
      <c r="DL16" s="587"/>
      <c r="DM16" s="587"/>
      <c r="DN16" s="587"/>
      <c r="DO16" s="587"/>
      <c r="DP16" s="588"/>
      <c r="DQ16" s="592">
        <v>33899</v>
      </c>
      <c r="DR16" s="587"/>
      <c r="DS16" s="587"/>
      <c r="DT16" s="587"/>
      <c r="DU16" s="587"/>
      <c r="DV16" s="587"/>
      <c r="DW16" s="587"/>
      <c r="DX16" s="587"/>
      <c r="DY16" s="587"/>
      <c r="DZ16" s="587"/>
      <c r="EA16" s="587"/>
      <c r="EB16" s="587"/>
      <c r="EC16" s="622"/>
    </row>
    <row r="17" spans="2:133" ht="11.25" customHeight="1">
      <c r="B17" s="583" t="s">
        <v>244</v>
      </c>
      <c r="C17" s="584"/>
      <c r="D17" s="584"/>
      <c r="E17" s="584"/>
      <c r="F17" s="584"/>
      <c r="G17" s="584"/>
      <c r="H17" s="584"/>
      <c r="I17" s="584"/>
      <c r="J17" s="584"/>
      <c r="K17" s="584"/>
      <c r="L17" s="584"/>
      <c r="M17" s="584"/>
      <c r="N17" s="584"/>
      <c r="O17" s="584"/>
      <c r="P17" s="584"/>
      <c r="Q17" s="585"/>
      <c r="R17" s="586">
        <v>9479316</v>
      </c>
      <c r="S17" s="587"/>
      <c r="T17" s="587"/>
      <c r="U17" s="587"/>
      <c r="V17" s="587"/>
      <c r="W17" s="587"/>
      <c r="X17" s="587"/>
      <c r="Y17" s="588"/>
      <c r="Z17" s="639">
        <v>37.9</v>
      </c>
      <c r="AA17" s="639"/>
      <c r="AB17" s="639"/>
      <c r="AC17" s="639"/>
      <c r="AD17" s="640">
        <v>9479316</v>
      </c>
      <c r="AE17" s="640"/>
      <c r="AF17" s="640"/>
      <c r="AG17" s="640"/>
      <c r="AH17" s="640"/>
      <c r="AI17" s="640"/>
      <c r="AJ17" s="640"/>
      <c r="AK17" s="640"/>
      <c r="AL17" s="609">
        <v>63.1</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3503515</v>
      </c>
      <c r="CS17" s="587"/>
      <c r="CT17" s="587"/>
      <c r="CU17" s="587"/>
      <c r="CV17" s="587"/>
      <c r="CW17" s="587"/>
      <c r="CX17" s="587"/>
      <c r="CY17" s="588"/>
      <c r="CZ17" s="639">
        <v>14.8</v>
      </c>
      <c r="DA17" s="639"/>
      <c r="DB17" s="639"/>
      <c r="DC17" s="639"/>
      <c r="DD17" s="592" t="s">
        <v>112</v>
      </c>
      <c r="DE17" s="587"/>
      <c r="DF17" s="587"/>
      <c r="DG17" s="587"/>
      <c r="DH17" s="587"/>
      <c r="DI17" s="587"/>
      <c r="DJ17" s="587"/>
      <c r="DK17" s="587"/>
      <c r="DL17" s="587"/>
      <c r="DM17" s="587"/>
      <c r="DN17" s="587"/>
      <c r="DO17" s="587"/>
      <c r="DP17" s="588"/>
      <c r="DQ17" s="592">
        <v>3404200</v>
      </c>
      <c r="DR17" s="587"/>
      <c r="DS17" s="587"/>
      <c r="DT17" s="587"/>
      <c r="DU17" s="587"/>
      <c r="DV17" s="587"/>
      <c r="DW17" s="587"/>
      <c r="DX17" s="587"/>
      <c r="DY17" s="587"/>
      <c r="DZ17" s="587"/>
      <c r="EA17" s="587"/>
      <c r="EB17" s="587"/>
      <c r="EC17" s="622"/>
    </row>
    <row r="18" spans="2:133" ht="11.25" customHeight="1">
      <c r="B18" s="583" t="s">
        <v>247</v>
      </c>
      <c r="C18" s="584"/>
      <c r="D18" s="584"/>
      <c r="E18" s="584"/>
      <c r="F18" s="584"/>
      <c r="G18" s="584"/>
      <c r="H18" s="584"/>
      <c r="I18" s="584"/>
      <c r="J18" s="584"/>
      <c r="K18" s="584"/>
      <c r="L18" s="584"/>
      <c r="M18" s="584"/>
      <c r="N18" s="584"/>
      <c r="O18" s="584"/>
      <c r="P18" s="584"/>
      <c r="Q18" s="585"/>
      <c r="R18" s="586">
        <v>1617409</v>
      </c>
      <c r="S18" s="587"/>
      <c r="T18" s="587"/>
      <c r="U18" s="587"/>
      <c r="V18" s="587"/>
      <c r="W18" s="587"/>
      <c r="X18" s="587"/>
      <c r="Y18" s="588"/>
      <c r="Z18" s="639">
        <v>6.5</v>
      </c>
      <c r="AA18" s="639"/>
      <c r="AB18" s="639"/>
      <c r="AC18" s="639"/>
      <c r="AD18" s="640" t="s">
        <v>112</v>
      </c>
      <c r="AE18" s="640"/>
      <c r="AF18" s="640"/>
      <c r="AG18" s="640"/>
      <c r="AH18" s="640"/>
      <c r="AI18" s="640"/>
      <c r="AJ18" s="640"/>
      <c r="AK18" s="640"/>
      <c r="AL18" s="609" t="s">
        <v>112</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250</v>
      </c>
      <c r="C19" s="584"/>
      <c r="D19" s="584"/>
      <c r="E19" s="584"/>
      <c r="F19" s="584"/>
      <c r="G19" s="584"/>
      <c r="H19" s="584"/>
      <c r="I19" s="584"/>
      <c r="J19" s="584"/>
      <c r="K19" s="584"/>
      <c r="L19" s="584"/>
      <c r="M19" s="584"/>
      <c r="N19" s="584"/>
      <c r="O19" s="584"/>
      <c r="P19" s="584"/>
      <c r="Q19" s="585"/>
      <c r="R19" s="586">
        <v>1</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902</v>
      </c>
      <c r="BH19" s="587"/>
      <c r="BI19" s="587"/>
      <c r="BJ19" s="587"/>
      <c r="BK19" s="587"/>
      <c r="BL19" s="587"/>
      <c r="BM19" s="587"/>
      <c r="BN19" s="588"/>
      <c r="BO19" s="639">
        <v>0</v>
      </c>
      <c r="BP19" s="639"/>
      <c r="BQ19" s="639"/>
      <c r="BR19" s="639"/>
      <c r="BS19" s="592" t="s">
        <v>112</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253</v>
      </c>
      <c r="C20" s="584"/>
      <c r="D20" s="584"/>
      <c r="E20" s="584"/>
      <c r="F20" s="584"/>
      <c r="G20" s="584"/>
      <c r="H20" s="584"/>
      <c r="I20" s="584"/>
      <c r="J20" s="584"/>
      <c r="K20" s="584"/>
      <c r="L20" s="584"/>
      <c r="M20" s="584"/>
      <c r="N20" s="584"/>
      <c r="O20" s="584"/>
      <c r="P20" s="584"/>
      <c r="Q20" s="585"/>
      <c r="R20" s="586">
        <v>16547096</v>
      </c>
      <c r="S20" s="587"/>
      <c r="T20" s="587"/>
      <c r="U20" s="587"/>
      <c r="V20" s="587"/>
      <c r="W20" s="587"/>
      <c r="X20" s="587"/>
      <c r="Y20" s="588"/>
      <c r="Z20" s="639">
        <v>66.2</v>
      </c>
      <c r="AA20" s="639"/>
      <c r="AB20" s="639"/>
      <c r="AC20" s="639"/>
      <c r="AD20" s="640">
        <v>14929686</v>
      </c>
      <c r="AE20" s="640"/>
      <c r="AF20" s="640"/>
      <c r="AG20" s="640"/>
      <c r="AH20" s="640"/>
      <c r="AI20" s="640"/>
      <c r="AJ20" s="640"/>
      <c r="AK20" s="640"/>
      <c r="AL20" s="609">
        <v>99.4</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902</v>
      </c>
      <c r="BH20" s="587"/>
      <c r="BI20" s="587"/>
      <c r="BJ20" s="587"/>
      <c r="BK20" s="587"/>
      <c r="BL20" s="587"/>
      <c r="BM20" s="587"/>
      <c r="BN20" s="588"/>
      <c r="BO20" s="639">
        <v>0</v>
      </c>
      <c r="BP20" s="639"/>
      <c r="BQ20" s="639"/>
      <c r="BR20" s="639"/>
      <c r="BS20" s="592" t="s">
        <v>112</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23618879</v>
      </c>
      <c r="CS20" s="587"/>
      <c r="CT20" s="587"/>
      <c r="CU20" s="587"/>
      <c r="CV20" s="587"/>
      <c r="CW20" s="587"/>
      <c r="CX20" s="587"/>
      <c r="CY20" s="588"/>
      <c r="CZ20" s="639">
        <v>100</v>
      </c>
      <c r="DA20" s="639"/>
      <c r="DB20" s="639"/>
      <c r="DC20" s="639"/>
      <c r="DD20" s="592">
        <v>2979451</v>
      </c>
      <c r="DE20" s="587"/>
      <c r="DF20" s="587"/>
      <c r="DG20" s="587"/>
      <c r="DH20" s="587"/>
      <c r="DI20" s="587"/>
      <c r="DJ20" s="587"/>
      <c r="DK20" s="587"/>
      <c r="DL20" s="587"/>
      <c r="DM20" s="587"/>
      <c r="DN20" s="587"/>
      <c r="DO20" s="587"/>
      <c r="DP20" s="588"/>
      <c r="DQ20" s="592">
        <v>17594461</v>
      </c>
      <c r="DR20" s="587"/>
      <c r="DS20" s="587"/>
      <c r="DT20" s="587"/>
      <c r="DU20" s="587"/>
      <c r="DV20" s="587"/>
      <c r="DW20" s="587"/>
      <c r="DX20" s="587"/>
      <c r="DY20" s="587"/>
      <c r="DZ20" s="587"/>
      <c r="EA20" s="587"/>
      <c r="EB20" s="587"/>
      <c r="EC20" s="622"/>
    </row>
    <row r="21" spans="2:133" ht="11.25" customHeight="1">
      <c r="B21" s="583" t="s">
        <v>256</v>
      </c>
      <c r="C21" s="584"/>
      <c r="D21" s="584"/>
      <c r="E21" s="584"/>
      <c r="F21" s="584"/>
      <c r="G21" s="584"/>
      <c r="H21" s="584"/>
      <c r="I21" s="584"/>
      <c r="J21" s="584"/>
      <c r="K21" s="584"/>
      <c r="L21" s="584"/>
      <c r="M21" s="584"/>
      <c r="N21" s="584"/>
      <c r="O21" s="584"/>
      <c r="P21" s="584"/>
      <c r="Q21" s="585"/>
      <c r="R21" s="586">
        <v>8431</v>
      </c>
      <c r="S21" s="587"/>
      <c r="T21" s="587"/>
      <c r="U21" s="587"/>
      <c r="V21" s="587"/>
      <c r="W21" s="587"/>
      <c r="X21" s="587"/>
      <c r="Y21" s="588"/>
      <c r="Z21" s="639">
        <v>0</v>
      </c>
      <c r="AA21" s="639"/>
      <c r="AB21" s="639"/>
      <c r="AC21" s="639"/>
      <c r="AD21" s="640">
        <v>8431</v>
      </c>
      <c r="AE21" s="640"/>
      <c r="AF21" s="640"/>
      <c r="AG21" s="640"/>
      <c r="AH21" s="640"/>
      <c r="AI21" s="640"/>
      <c r="AJ21" s="640"/>
      <c r="AK21" s="640"/>
      <c r="AL21" s="609">
        <v>0.1</v>
      </c>
      <c r="AM21" s="641"/>
      <c r="AN21" s="641"/>
      <c r="AO21" s="642"/>
      <c r="AP21" s="677" t="s">
        <v>257</v>
      </c>
      <c r="AQ21" s="687"/>
      <c r="AR21" s="687"/>
      <c r="AS21" s="687"/>
      <c r="AT21" s="687"/>
      <c r="AU21" s="687"/>
      <c r="AV21" s="687"/>
      <c r="AW21" s="687"/>
      <c r="AX21" s="687"/>
      <c r="AY21" s="687"/>
      <c r="AZ21" s="687"/>
      <c r="BA21" s="687"/>
      <c r="BB21" s="687"/>
      <c r="BC21" s="687"/>
      <c r="BD21" s="687"/>
      <c r="BE21" s="687"/>
      <c r="BF21" s="679"/>
      <c r="BG21" s="586">
        <v>902</v>
      </c>
      <c r="BH21" s="587"/>
      <c r="BI21" s="587"/>
      <c r="BJ21" s="587"/>
      <c r="BK21" s="587"/>
      <c r="BL21" s="587"/>
      <c r="BM21" s="587"/>
      <c r="BN21" s="588"/>
      <c r="BO21" s="639">
        <v>0</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258</v>
      </c>
      <c r="C22" s="584"/>
      <c r="D22" s="584"/>
      <c r="E22" s="584"/>
      <c r="F22" s="584"/>
      <c r="G22" s="584"/>
      <c r="H22" s="584"/>
      <c r="I22" s="584"/>
      <c r="J22" s="584"/>
      <c r="K22" s="584"/>
      <c r="L22" s="584"/>
      <c r="M22" s="584"/>
      <c r="N22" s="584"/>
      <c r="O22" s="584"/>
      <c r="P22" s="584"/>
      <c r="Q22" s="585"/>
      <c r="R22" s="586">
        <v>355438</v>
      </c>
      <c r="S22" s="587"/>
      <c r="T22" s="587"/>
      <c r="U22" s="587"/>
      <c r="V22" s="587"/>
      <c r="W22" s="587"/>
      <c r="X22" s="587"/>
      <c r="Y22" s="588"/>
      <c r="Z22" s="639">
        <v>1.4</v>
      </c>
      <c r="AA22" s="639"/>
      <c r="AB22" s="639"/>
      <c r="AC22" s="639"/>
      <c r="AD22" s="640">
        <v>67656</v>
      </c>
      <c r="AE22" s="640"/>
      <c r="AF22" s="640"/>
      <c r="AG22" s="640"/>
      <c r="AH22" s="640"/>
      <c r="AI22" s="640"/>
      <c r="AJ22" s="640"/>
      <c r="AK22" s="640"/>
      <c r="AL22" s="609">
        <v>0.5</v>
      </c>
      <c r="AM22" s="641"/>
      <c r="AN22" s="641"/>
      <c r="AO22" s="642"/>
      <c r="AP22" s="677" t="s">
        <v>259</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261</v>
      </c>
      <c r="C23" s="584"/>
      <c r="D23" s="584"/>
      <c r="E23" s="584"/>
      <c r="F23" s="584"/>
      <c r="G23" s="584"/>
      <c r="H23" s="584"/>
      <c r="I23" s="584"/>
      <c r="J23" s="584"/>
      <c r="K23" s="584"/>
      <c r="L23" s="584"/>
      <c r="M23" s="584"/>
      <c r="N23" s="584"/>
      <c r="O23" s="584"/>
      <c r="P23" s="584"/>
      <c r="Q23" s="585"/>
      <c r="R23" s="586">
        <v>401486</v>
      </c>
      <c r="S23" s="587"/>
      <c r="T23" s="587"/>
      <c r="U23" s="587"/>
      <c r="V23" s="587"/>
      <c r="W23" s="587"/>
      <c r="X23" s="587"/>
      <c r="Y23" s="588"/>
      <c r="Z23" s="639">
        <v>1.6</v>
      </c>
      <c r="AA23" s="639"/>
      <c r="AB23" s="639"/>
      <c r="AC23" s="639"/>
      <c r="AD23" s="640">
        <v>4065</v>
      </c>
      <c r="AE23" s="640"/>
      <c r="AF23" s="640"/>
      <c r="AG23" s="640"/>
      <c r="AH23" s="640"/>
      <c r="AI23" s="640"/>
      <c r="AJ23" s="640"/>
      <c r="AK23" s="640"/>
      <c r="AL23" s="609">
        <v>0</v>
      </c>
      <c r="AM23" s="641"/>
      <c r="AN23" s="641"/>
      <c r="AO23" s="642"/>
      <c r="AP23" s="677" t="s">
        <v>262</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c r="B24" s="583" t="s">
        <v>268</v>
      </c>
      <c r="C24" s="584"/>
      <c r="D24" s="584"/>
      <c r="E24" s="584"/>
      <c r="F24" s="584"/>
      <c r="G24" s="584"/>
      <c r="H24" s="584"/>
      <c r="I24" s="584"/>
      <c r="J24" s="584"/>
      <c r="K24" s="584"/>
      <c r="L24" s="584"/>
      <c r="M24" s="584"/>
      <c r="N24" s="584"/>
      <c r="O24" s="584"/>
      <c r="P24" s="584"/>
      <c r="Q24" s="585"/>
      <c r="R24" s="586">
        <v>144828</v>
      </c>
      <c r="S24" s="587"/>
      <c r="T24" s="587"/>
      <c r="U24" s="587"/>
      <c r="V24" s="587"/>
      <c r="W24" s="587"/>
      <c r="X24" s="587"/>
      <c r="Y24" s="588"/>
      <c r="Z24" s="639">
        <v>0.6</v>
      </c>
      <c r="AA24" s="639"/>
      <c r="AB24" s="639"/>
      <c r="AC24" s="639"/>
      <c r="AD24" s="640" t="s">
        <v>112</v>
      </c>
      <c r="AE24" s="640"/>
      <c r="AF24" s="640"/>
      <c r="AG24" s="640"/>
      <c r="AH24" s="640"/>
      <c r="AI24" s="640"/>
      <c r="AJ24" s="640"/>
      <c r="AK24" s="640"/>
      <c r="AL24" s="609" t="s">
        <v>112</v>
      </c>
      <c r="AM24" s="641"/>
      <c r="AN24" s="641"/>
      <c r="AO24" s="642"/>
      <c r="AP24" s="677" t="s">
        <v>269</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10813609</v>
      </c>
      <c r="CS24" s="637"/>
      <c r="CT24" s="637"/>
      <c r="CU24" s="637"/>
      <c r="CV24" s="637"/>
      <c r="CW24" s="637"/>
      <c r="CX24" s="637"/>
      <c r="CY24" s="684"/>
      <c r="CZ24" s="688">
        <v>45.8</v>
      </c>
      <c r="DA24" s="689"/>
      <c r="DB24" s="689"/>
      <c r="DC24" s="690"/>
      <c r="DD24" s="683">
        <v>8161310</v>
      </c>
      <c r="DE24" s="637"/>
      <c r="DF24" s="637"/>
      <c r="DG24" s="637"/>
      <c r="DH24" s="637"/>
      <c r="DI24" s="637"/>
      <c r="DJ24" s="637"/>
      <c r="DK24" s="684"/>
      <c r="DL24" s="683">
        <v>8010264</v>
      </c>
      <c r="DM24" s="637"/>
      <c r="DN24" s="637"/>
      <c r="DO24" s="637"/>
      <c r="DP24" s="637"/>
      <c r="DQ24" s="637"/>
      <c r="DR24" s="637"/>
      <c r="DS24" s="637"/>
      <c r="DT24" s="637"/>
      <c r="DU24" s="637"/>
      <c r="DV24" s="684"/>
      <c r="DW24" s="685">
        <v>51.8</v>
      </c>
      <c r="DX24" s="654"/>
      <c r="DY24" s="654"/>
      <c r="DZ24" s="654"/>
      <c r="EA24" s="654"/>
      <c r="EB24" s="654"/>
      <c r="EC24" s="686"/>
    </row>
    <row r="25" spans="2:133" ht="11.25" customHeight="1">
      <c r="B25" s="583" t="s">
        <v>271</v>
      </c>
      <c r="C25" s="584"/>
      <c r="D25" s="584"/>
      <c r="E25" s="584"/>
      <c r="F25" s="584"/>
      <c r="G25" s="584"/>
      <c r="H25" s="584"/>
      <c r="I25" s="584"/>
      <c r="J25" s="584"/>
      <c r="K25" s="584"/>
      <c r="L25" s="584"/>
      <c r="M25" s="584"/>
      <c r="N25" s="584"/>
      <c r="O25" s="584"/>
      <c r="P25" s="584"/>
      <c r="Q25" s="585"/>
      <c r="R25" s="586">
        <v>2147406</v>
      </c>
      <c r="S25" s="587"/>
      <c r="T25" s="587"/>
      <c r="U25" s="587"/>
      <c r="V25" s="587"/>
      <c r="W25" s="587"/>
      <c r="X25" s="587"/>
      <c r="Y25" s="588"/>
      <c r="Z25" s="639">
        <v>8.6</v>
      </c>
      <c r="AA25" s="639"/>
      <c r="AB25" s="639"/>
      <c r="AC25" s="639"/>
      <c r="AD25" s="640" t="s">
        <v>112</v>
      </c>
      <c r="AE25" s="640"/>
      <c r="AF25" s="640"/>
      <c r="AG25" s="640"/>
      <c r="AH25" s="640"/>
      <c r="AI25" s="640"/>
      <c r="AJ25" s="640"/>
      <c r="AK25" s="640"/>
      <c r="AL25" s="609" t="s">
        <v>112</v>
      </c>
      <c r="AM25" s="641"/>
      <c r="AN25" s="641"/>
      <c r="AO25" s="642"/>
      <c r="AP25" s="677" t="s">
        <v>272</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4204348</v>
      </c>
      <c r="CS25" s="605"/>
      <c r="CT25" s="605"/>
      <c r="CU25" s="605"/>
      <c r="CV25" s="605"/>
      <c r="CW25" s="605"/>
      <c r="CX25" s="605"/>
      <c r="CY25" s="606"/>
      <c r="CZ25" s="589">
        <v>17.8</v>
      </c>
      <c r="DA25" s="607"/>
      <c r="DB25" s="607"/>
      <c r="DC25" s="608"/>
      <c r="DD25" s="592">
        <v>3753759</v>
      </c>
      <c r="DE25" s="605"/>
      <c r="DF25" s="605"/>
      <c r="DG25" s="605"/>
      <c r="DH25" s="605"/>
      <c r="DI25" s="605"/>
      <c r="DJ25" s="605"/>
      <c r="DK25" s="606"/>
      <c r="DL25" s="592">
        <v>3638639</v>
      </c>
      <c r="DM25" s="605"/>
      <c r="DN25" s="605"/>
      <c r="DO25" s="605"/>
      <c r="DP25" s="605"/>
      <c r="DQ25" s="605"/>
      <c r="DR25" s="605"/>
      <c r="DS25" s="605"/>
      <c r="DT25" s="605"/>
      <c r="DU25" s="605"/>
      <c r="DV25" s="606"/>
      <c r="DW25" s="609">
        <v>23.5</v>
      </c>
      <c r="DX25" s="610"/>
      <c r="DY25" s="610"/>
      <c r="DZ25" s="610"/>
      <c r="EA25" s="610"/>
      <c r="EB25" s="610"/>
      <c r="EC25" s="611"/>
    </row>
    <row r="26" spans="2:133" ht="11.25" customHeight="1">
      <c r="B26" s="680" t="s">
        <v>274</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275</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2643866</v>
      </c>
      <c r="CS26" s="587"/>
      <c r="CT26" s="587"/>
      <c r="CU26" s="587"/>
      <c r="CV26" s="587"/>
      <c r="CW26" s="587"/>
      <c r="CX26" s="587"/>
      <c r="CY26" s="588"/>
      <c r="CZ26" s="589">
        <v>11.2</v>
      </c>
      <c r="DA26" s="607"/>
      <c r="DB26" s="607"/>
      <c r="DC26" s="608"/>
      <c r="DD26" s="592">
        <v>2205874</v>
      </c>
      <c r="DE26" s="587"/>
      <c r="DF26" s="587"/>
      <c r="DG26" s="587"/>
      <c r="DH26" s="587"/>
      <c r="DI26" s="587"/>
      <c r="DJ26" s="587"/>
      <c r="DK26" s="588"/>
      <c r="DL26" s="592" t="s">
        <v>213</v>
      </c>
      <c r="DM26" s="587"/>
      <c r="DN26" s="587"/>
      <c r="DO26" s="587"/>
      <c r="DP26" s="587"/>
      <c r="DQ26" s="587"/>
      <c r="DR26" s="587"/>
      <c r="DS26" s="587"/>
      <c r="DT26" s="587"/>
      <c r="DU26" s="587"/>
      <c r="DV26" s="588"/>
      <c r="DW26" s="609" t="s">
        <v>213</v>
      </c>
      <c r="DX26" s="610"/>
      <c r="DY26" s="610"/>
      <c r="DZ26" s="610"/>
      <c r="EA26" s="610"/>
      <c r="EB26" s="610"/>
      <c r="EC26" s="611"/>
    </row>
    <row r="27" spans="2:133" ht="11.25" customHeight="1">
      <c r="B27" s="583" t="s">
        <v>277</v>
      </c>
      <c r="C27" s="584"/>
      <c r="D27" s="584"/>
      <c r="E27" s="584"/>
      <c r="F27" s="584"/>
      <c r="G27" s="584"/>
      <c r="H27" s="584"/>
      <c r="I27" s="584"/>
      <c r="J27" s="584"/>
      <c r="K27" s="584"/>
      <c r="L27" s="584"/>
      <c r="M27" s="584"/>
      <c r="N27" s="584"/>
      <c r="O27" s="584"/>
      <c r="P27" s="584"/>
      <c r="Q27" s="585"/>
      <c r="R27" s="586">
        <v>1343444</v>
      </c>
      <c r="S27" s="587"/>
      <c r="T27" s="587"/>
      <c r="U27" s="587"/>
      <c r="V27" s="587"/>
      <c r="W27" s="587"/>
      <c r="X27" s="587"/>
      <c r="Y27" s="588"/>
      <c r="Z27" s="639">
        <v>5.4</v>
      </c>
      <c r="AA27" s="639"/>
      <c r="AB27" s="639"/>
      <c r="AC27" s="639"/>
      <c r="AD27" s="640" t="s">
        <v>112</v>
      </c>
      <c r="AE27" s="640"/>
      <c r="AF27" s="640"/>
      <c r="AG27" s="640"/>
      <c r="AH27" s="640"/>
      <c r="AI27" s="640"/>
      <c r="AJ27" s="640"/>
      <c r="AK27" s="640"/>
      <c r="AL27" s="609" t="s">
        <v>112</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4479001</v>
      </c>
      <c r="BH27" s="587"/>
      <c r="BI27" s="587"/>
      <c r="BJ27" s="587"/>
      <c r="BK27" s="587"/>
      <c r="BL27" s="587"/>
      <c r="BM27" s="587"/>
      <c r="BN27" s="588"/>
      <c r="BO27" s="639">
        <v>100</v>
      </c>
      <c r="BP27" s="639"/>
      <c r="BQ27" s="639"/>
      <c r="BR27" s="639"/>
      <c r="BS27" s="592">
        <v>54212</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3105820</v>
      </c>
      <c r="CS27" s="605"/>
      <c r="CT27" s="605"/>
      <c r="CU27" s="605"/>
      <c r="CV27" s="605"/>
      <c r="CW27" s="605"/>
      <c r="CX27" s="605"/>
      <c r="CY27" s="606"/>
      <c r="CZ27" s="589">
        <v>13.1</v>
      </c>
      <c r="DA27" s="607"/>
      <c r="DB27" s="607"/>
      <c r="DC27" s="608"/>
      <c r="DD27" s="592">
        <v>1003425</v>
      </c>
      <c r="DE27" s="605"/>
      <c r="DF27" s="605"/>
      <c r="DG27" s="605"/>
      <c r="DH27" s="605"/>
      <c r="DI27" s="605"/>
      <c r="DJ27" s="605"/>
      <c r="DK27" s="606"/>
      <c r="DL27" s="592">
        <v>1003425</v>
      </c>
      <c r="DM27" s="605"/>
      <c r="DN27" s="605"/>
      <c r="DO27" s="605"/>
      <c r="DP27" s="605"/>
      <c r="DQ27" s="605"/>
      <c r="DR27" s="605"/>
      <c r="DS27" s="605"/>
      <c r="DT27" s="605"/>
      <c r="DU27" s="605"/>
      <c r="DV27" s="606"/>
      <c r="DW27" s="609">
        <v>6.5</v>
      </c>
      <c r="DX27" s="610"/>
      <c r="DY27" s="610"/>
      <c r="DZ27" s="610"/>
      <c r="EA27" s="610"/>
      <c r="EB27" s="610"/>
      <c r="EC27" s="611"/>
    </row>
    <row r="28" spans="2:133" ht="11.25" customHeight="1">
      <c r="B28" s="583" t="s">
        <v>280</v>
      </c>
      <c r="C28" s="584"/>
      <c r="D28" s="584"/>
      <c r="E28" s="584"/>
      <c r="F28" s="584"/>
      <c r="G28" s="584"/>
      <c r="H28" s="584"/>
      <c r="I28" s="584"/>
      <c r="J28" s="584"/>
      <c r="K28" s="584"/>
      <c r="L28" s="584"/>
      <c r="M28" s="584"/>
      <c r="N28" s="584"/>
      <c r="O28" s="584"/>
      <c r="P28" s="584"/>
      <c r="Q28" s="585"/>
      <c r="R28" s="586">
        <v>34336</v>
      </c>
      <c r="S28" s="587"/>
      <c r="T28" s="587"/>
      <c r="U28" s="587"/>
      <c r="V28" s="587"/>
      <c r="W28" s="587"/>
      <c r="X28" s="587"/>
      <c r="Y28" s="588"/>
      <c r="Z28" s="639">
        <v>0.1</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3503441</v>
      </c>
      <c r="CS28" s="587"/>
      <c r="CT28" s="587"/>
      <c r="CU28" s="587"/>
      <c r="CV28" s="587"/>
      <c r="CW28" s="587"/>
      <c r="CX28" s="587"/>
      <c r="CY28" s="588"/>
      <c r="CZ28" s="589">
        <v>14.8</v>
      </c>
      <c r="DA28" s="607"/>
      <c r="DB28" s="607"/>
      <c r="DC28" s="608"/>
      <c r="DD28" s="592">
        <v>3404126</v>
      </c>
      <c r="DE28" s="587"/>
      <c r="DF28" s="587"/>
      <c r="DG28" s="587"/>
      <c r="DH28" s="587"/>
      <c r="DI28" s="587"/>
      <c r="DJ28" s="587"/>
      <c r="DK28" s="588"/>
      <c r="DL28" s="592">
        <v>3368200</v>
      </c>
      <c r="DM28" s="587"/>
      <c r="DN28" s="587"/>
      <c r="DO28" s="587"/>
      <c r="DP28" s="587"/>
      <c r="DQ28" s="587"/>
      <c r="DR28" s="587"/>
      <c r="DS28" s="587"/>
      <c r="DT28" s="587"/>
      <c r="DU28" s="587"/>
      <c r="DV28" s="588"/>
      <c r="DW28" s="609">
        <v>21.8</v>
      </c>
      <c r="DX28" s="610"/>
      <c r="DY28" s="610"/>
      <c r="DZ28" s="610"/>
      <c r="EA28" s="610"/>
      <c r="EB28" s="610"/>
      <c r="EC28" s="611"/>
    </row>
    <row r="29" spans="2:133" ht="11.25" customHeight="1">
      <c r="B29" s="583" t="s">
        <v>282</v>
      </c>
      <c r="C29" s="584"/>
      <c r="D29" s="584"/>
      <c r="E29" s="584"/>
      <c r="F29" s="584"/>
      <c r="G29" s="584"/>
      <c r="H29" s="584"/>
      <c r="I29" s="584"/>
      <c r="J29" s="584"/>
      <c r="K29" s="584"/>
      <c r="L29" s="584"/>
      <c r="M29" s="584"/>
      <c r="N29" s="584"/>
      <c r="O29" s="584"/>
      <c r="P29" s="584"/>
      <c r="Q29" s="585"/>
      <c r="R29" s="586">
        <v>10657</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62"/>
      <c r="BI29" s="662"/>
      <c r="BJ29" s="662"/>
      <c r="BK29" s="662"/>
      <c r="BL29" s="662"/>
      <c r="BM29" s="662"/>
      <c r="BN29" s="662"/>
      <c r="BO29" s="662"/>
      <c r="BP29" s="662"/>
      <c r="BQ29" s="663"/>
      <c r="BR29" s="646" t="s">
        <v>284</v>
      </c>
      <c r="BS29" s="662"/>
      <c r="BT29" s="662"/>
      <c r="BU29" s="662"/>
      <c r="BV29" s="662"/>
      <c r="BW29" s="662"/>
      <c r="BX29" s="662"/>
      <c r="BY29" s="662"/>
      <c r="BZ29" s="662"/>
      <c r="CA29" s="662"/>
      <c r="CB29" s="663"/>
      <c r="CD29" s="656" t="s">
        <v>285</v>
      </c>
      <c r="CE29" s="657"/>
      <c r="CF29" s="623" t="s">
        <v>57</v>
      </c>
      <c r="CG29" s="620"/>
      <c r="CH29" s="620"/>
      <c r="CI29" s="620"/>
      <c r="CJ29" s="620"/>
      <c r="CK29" s="620"/>
      <c r="CL29" s="620"/>
      <c r="CM29" s="620"/>
      <c r="CN29" s="620"/>
      <c r="CO29" s="620"/>
      <c r="CP29" s="620"/>
      <c r="CQ29" s="621"/>
      <c r="CR29" s="586">
        <v>3503441</v>
      </c>
      <c r="CS29" s="605"/>
      <c r="CT29" s="605"/>
      <c r="CU29" s="605"/>
      <c r="CV29" s="605"/>
      <c r="CW29" s="605"/>
      <c r="CX29" s="605"/>
      <c r="CY29" s="606"/>
      <c r="CZ29" s="589">
        <v>14.8</v>
      </c>
      <c r="DA29" s="607"/>
      <c r="DB29" s="607"/>
      <c r="DC29" s="608"/>
      <c r="DD29" s="592">
        <v>3404126</v>
      </c>
      <c r="DE29" s="605"/>
      <c r="DF29" s="605"/>
      <c r="DG29" s="605"/>
      <c r="DH29" s="605"/>
      <c r="DI29" s="605"/>
      <c r="DJ29" s="605"/>
      <c r="DK29" s="606"/>
      <c r="DL29" s="592">
        <v>3368200</v>
      </c>
      <c r="DM29" s="605"/>
      <c r="DN29" s="605"/>
      <c r="DO29" s="605"/>
      <c r="DP29" s="605"/>
      <c r="DQ29" s="605"/>
      <c r="DR29" s="605"/>
      <c r="DS29" s="605"/>
      <c r="DT29" s="605"/>
      <c r="DU29" s="605"/>
      <c r="DV29" s="606"/>
      <c r="DW29" s="609">
        <v>21.8</v>
      </c>
      <c r="DX29" s="610"/>
      <c r="DY29" s="610"/>
      <c r="DZ29" s="610"/>
      <c r="EA29" s="610"/>
      <c r="EB29" s="610"/>
      <c r="EC29" s="611"/>
    </row>
    <row r="30" spans="2:133" ht="11.25" customHeight="1">
      <c r="B30" s="583" t="s">
        <v>286</v>
      </c>
      <c r="C30" s="584"/>
      <c r="D30" s="584"/>
      <c r="E30" s="584"/>
      <c r="F30" s="584"/>
      <c r="G30" s="584"/>
      <c r="H30" s="584"/>
      <c r="I30" s="584"/>
      <c r="J30" s="584"/>
      <c r="K30" s="584"/>
      <c r="L30" s="584"/>
      <c r="M30" s="584"/>
      <c r="N30" s="584"/>
      <c r="O30" s="584"/>
      <c r="P30" s="584"/>
      <c r="Q30" s="585"/>
      <c r="R30" s="586">
        <v>29883</v>
      </c>
      <c r="S30" s="587"/>
      <c r="T30" s="587"/>
      <c r="U30" s="587"/>
      <c r="V30" s="587"/>
      <c r="W30" s="587"/>
      <c r="X30" s="587"/>
      <c r="Y30" s="588"/>
      <c r="Z30" s="639">
        <v>0.1</v>
      </c>
      <c r="AA30" s="639"/>
      <c r="AB30" s="639"/>
      <c r="AC30" s="639"/>
      <c r="AD30" s="640" t="s">
        <v>112</v>
      </c>
      <c r="AE30" s="640"/>
      <c r="AF30" s="640"/>
      <c r="AG30" s="640"/>
      <c r="AH30" s="640"/>
      <c r="AI30" s="640"/>
      <c r="AJ30" s="640"/>
      <c r="AK30" s="640"/>
      <c r="AL30" s="609" t="s">
        <v>112</v>
      </c>
      <c r="AM30" s="641"/>
      <c r="AN30" s="641"/>
      <c r="AO30" s="642"/>
      <c r="AP30" s="664" t="s">
        <v>287</v>
      </c>
      <c r="AQ30" s="665"/>
      <c r="AR30" s="665"/>
      <c r="AS30" s="665"/>
      <c r="AT30" s="670" t="s">
        <v>288</v>
      </c>
      <c r="AU30" s="182"/>
      <c r="AV30" s="182"/>
      <c r="AW30" s="182"/>
      <c r="AX30" s="673" t="s">
        <v>168</v>
      </c>
      <c r="AY30" s="674"/>
      <c r="AZ30" s="674"/>
      <c r="BA30" s="674"/>
      <c r="BB30" s="674"/>
      <c r="BC30" s="674"/>
      <c r="BD30" s="674"/>
      <c r="BE30" s="674"/>
      <c r="BF30" s="675"/>
      <c r="BG30" s="652">
        <v>98.6</v>
      </c>
      <c r="BH30" s="653"/>
      <c r="BI30" s="653"/>
      <c r="BJ30" s="653"/>
      <c r="BK30" s="653"/>
      <c r="BL30" s="653"/>
      <c r="BM30" s="654">
        <v>95</v>
      </c>
      <c r="BN30" s="653"/>
      <c r="BO30" s="653"/>
      <c r="BP30" s="653"/>
      <c r="BQ30" s="655"/>
      <c r="BR30" s="652">
        <v>98.4</v>
      </c>
      <c r="BS30" s="653"/>
      <c r="BT30" s="653"/>
      <c r="BU30" s="653"/>
      <c r="BV30" s="653"/>
      <c r="BW30" s="653"/>
      <c r="BX30" s="654">
        <v>94.7</v>
      </c>
      <c r="BY30" s="653"/>
      <c r="BZ30" s="653"/>
      <c r="CA30" s="653"/>
      <c r="CB30" s="655"/>
      <c r="CD30" s="658"/>
      <c r="CE30" s="659"/>
      <c r="CF30" s="623" t="s">
        <v>289</v>
      </c>
      <c r="CG30" s="620"/>
      <c r="CH30" s="620"/>
      <c r="CI30" s="620"/>
      <c r="CJ30" s="620"/>
      <c r="CK30" s="620"/>
      <c r="CL30" s="620"/>
      <c r="CM30" s="620"/>
      <c r="CN30" s="620"/>
      <c r="CO30" s="620"/>
      <c r="CP30" s="620"/>
      <c r="CQ30" s="621"/>
      <c r="CR30" s="586">
        <v>3154563</v>
      </c>
      <c r="CS30" s="587"/>
      <c r="CT30" s="587"/>
      <c r="CU30" s="587"/>
      <c r="CV30" s="587"/>
      <c r="CW30" s="587"/>
      <c r="CX30" s="587"/>
      <c r="CY30" s="588"/>
      <c r="CZ30" s="589">
        <v>13.4</v>
      </c>
      <c r="DA30" s="607"/>
      <c r="DB30" s="607"/>
      <c r="DC30" s="608"/>
      <c r="DD30" s="592">
        <v>3066293</v>
      </c>
      <c r="DE30" s="587"/>
      <c r="DF30" s="587"/>
      <c r="DG30" s="587"/>
      <c r="DH30" s="587"/>
      <c r="DI30" s="587"/>
      <c r="DJ30" s="587"/>
      <c r="DK30" s="588"/>
      <c r="DL30" s="592">
        <v>3030367</v>
      </c>
      <c r="DM30" s="587"/>
      <c r="DN30" s="587"/>
      <c r="DO30" s="587"/>
      <c r="DP30" s="587"/>
      <c r="DQ30" s="587"/>
      <c r="DR30" s="587"/>
      <c r="DS30" s="587"/>
      <c r="DT30" s="587"/>
      <c r="DU30" s="587"/>
      <c r="DV30" s="588"/>
      <c r="DW30" s="609">
        <v>19.600000000000001</v>
      </c>
      <c r="DX30" s="610"/>
      <c r="DY30" s="610"/>
      <c r="DZ30" s="610"/>
      <c r="EA30" s="610"/>
      <c r="EB30" s="610"/>
      <c r="EC30" s="611"/>
    </row>
    <row r="31" spans="2:133" ht="11.25" customHeight="1">
      <c r="B31" s="583" t="s">
        <v>290</v>
      </c>
      <c r="C31" s="584"/>
      <c r="D31" s="584"/>
      <c r="E31" s="584"/>
      <c r="F31" s="584"/>
      <c r="G31" s="584"/>
      <c r="H31" s="584"/>
      <c r="I31" s="584"/>
      <c r="J31" s="584"/>
      <c r="K31" s="584"/>
      <c r="L31" s="584"/>
      <c r="M31" s="584"/>
      <c r="N31" s="584"/>
      <c r="O31" s="584"/>
      <c r="P31" s="584"/>
      <c r="Q31" s="585"/>
      <c r="R31" s="586">
        <v>1665090</v>
      </c>
      <c r="S31" s="587"/>
      <c r="T31" s="587"/>
      <c r="U31" s="587"/>
      <c r="V31" s="587"/>
      <c r="W31" s="587"/>
      <c r="X31" s="587"/>
      <c r="Y31" s="588"/>
      <c r="Z31" s="639">
        <v>6.7</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291</v>
      </c>
      <c r="AV31" s="181"/>
      <c r="AW31" s="181"/>
      <c r="AX31" s="583" t="s">
        <v>292</v>
      </c>
      <c r="AY31" s="584"/>
      <c r="AZ31" s="584"/>
      <c r="BA31" s="584"/>
      <c r="BB31" s="584"/>
      <c r="BC31" s="584"/>
      <c r="BD31" s="584"/>
      <c r="BE31" s="584"/>
      <c r="BF31" s="585"/>
      <c r="BG31" s="650">
        <v>98.5</v>
      </c>
      <c r="BH31" s="605"/>
      <c r="BI31" s="605"/>
      <c r="BJ31" s="605"/>
      <c r="BK31" s="605"/>
      <c r="BL31" s="605"/>
      <c r="BM31" s="641">
        <v>94.7</v>
      </c>
      <c r="BN31" s="651"/>
      <c r="BO31" s="651"/>
      <c r="BP31" s="651"/>
      <c r="BQ31" s="615"/>
      <c r="BR31" s="650">
        <v>98.4</v>
      </c>
      <c r="BS31" s="605"/>
      <c r="BT31" s="605"/>
      <c r="BU31" s="605"/>
      <c r="BV31" s="605"/>
      <c r="BW31" s="605"/>
      <c r="BX31" s="641">
        <v>94.4</v>
      </c>
      <c r="BY31" s="651"/>
      <c r="BZ31" s="651"/>
      <c r="CA31" s="651"/>
      <c r="CB31" s="615"/>
      <c r="CD31" s="658"/>
      <c r="CE31" s="659"/>
      <c r="CF31" s="623" t="s">
        <v>293</v>
      </c>
      <c r="CG31" s="620"/>
      <c r="CH31" s="620"/>
      <c r="CI31" s="620"/>
      <c r="CJ31" s="620"/>
      <c r="CK31" s="620"/>
      <c r="CL31" s="620"/>
      <c r="CM31" s="620"/>
      <c r="CN31" s="620"/>
      <c r="CO31" s="620"/>
      <c r="CP31" s="620"/>
      <c r="CQ31" s="621"/>
      <c r="CR31" s="586">
        <v>348878</v>
      </c>
      <c r="CS31" s="605"/>
      <c r="CT31" s="605"/>
      <c r="CU31" s="605"/>
      <c r="CV31" s="605"/>
      <c r="CW31" s="605"/>
      <c r="CX31" s="605"/>
      <c r="CY31" s="606"/>
      <c r="CZ31" s="589">
        <v>1.5</v>
      </c>
      <c r="DA31" s="607"/>
      <c r="DB31" s="607"/>
      <c r="DC31" s="608"/>
      <c r="DD31" s="592">
        <v>337833</v>
      </c>
      <c r="DE31" s="605"/>
      <c r="DF31" s="605"/>
      <c r="DG31" s="605"/>
      <c r="DH31" s="605"/>
      <c r="DI31" s="605"/>
      <c r="DJ31" s="605"/>
      <c r="DK31" s="606"/>
      <c r="DL31" s="592">
        <v>337833</v>
      </c>
      <c r="DM31" s="605"/>
      <c r="DN31" s="605"/>
      <c r="DO31" s="605"/>
      <c r="DP31" s="605"/>
      <c r="DQ31" s="605"/>
      <c r="DR31" s="605"/>
      <c r="DS31" s="605"/>
      <c r="DT31" s="605"/>
      <c r="DU31" s="605"/>
      <c r="DV31" s="606"/>
      <c r="DW31" s="609">
        <v>2.2000000000000002</v>
      </c>
      <c r="DX31" s="610"/>
      <c r="DY31" s="610"/>
      <c r="DZ31" s="610"/>
      <c r="EA31" s="610"/>
      <c r="EB31" s="610"/>
      <c r="EC31" s="611"/>
    </row>
    <row r="32" spans="2:133" ht="11.25" customHeight="1">
      <c r="B32" s="583" t="s">
        <v>294</v>
      </c>
      <c r="C32" s="584"/>
      <c r="D32" s="584"/>
      <c r="E32" s="584"/>
      <c r="F32" s="584"/>
      <c r="G32" s="584"/>
      <c r="H32" s="584"/>
      <c r="I32" s="584"/>
      <c r="J32" s="584"/>
      <c r="K32" s="584"/>
      <c r="L32" s="584"/>
      <c r="M32" s="584"/>
      <c r="N32" s="584"/>
      <c r="O32" s="584"/>
      <c r="P32" s="584"/>
      <c r="Q32" s="585"/>
      <c r="R32" s="586">
        <v>360971</v>
      </c>
      <c r="S32" s="587"/>
      <c r="T32" s="587"/>
      <c r="U32" s="587"/>
      <c r="V32" s="587"/>
      <c r="W32" s="587"/>
      <c r="X32" s="587"/>
      <c r="Y32" s="588"/>
      <c r="Z32" s="639">
        <v>1.4</v>
      </c>
      <c r="AA32" s="639"/>
      <c r="AB32" s="639"/>
      <c r="AC32" s="639"/>
      <c r="AD32" s="640">
        <v>4213</v>
      </c>
      <c r="AE32" s="640"/>
      <c r="AF32" s="640"/>
      <c r="AG32" s="640"/>
      <c r="AH32" s="640"/>
      <c r="AI32" s="640"/>
      <c r="AJ32" s="640"/>
      <c r="AK32" s="640"/>
      <c r="AL32" s="609">
        <v>0</v>
      </c>
      <c r="AM32" s="641"/>
      <c r="AN32" s="641"/>
      <c r="AO32" s="642"/>
      <c r="AP32" s="668"/>
      <c r="AQ32" s="669"/>
      <c r="AR32" s="669"/>
      <c r="AS32" s="669"/>
      <c r="AT32" s="672"/>
      <c r="AU32" s="183"/>
      <c r="AV32" s="183"/>
      <c r="AW32" s="183"/>
      <c r="AX32" s="567" t="s">
        <v>295</v>
      </c>
      <c r="AY32" s="568"/>
      <c r="AZ32" s="568"/>
      <c r="BA32" s="568"/>
      <c r="BB32" s="568"/>
      <c r="BC32" s="568"/>
      <c r="BD32" s="568"/>
      <c r="BE32" s="568"/>
      <c r="BF32" s="569"/>
      <c r="BG32" s="649">
        <v>98.5</v>
      </c>
      <c r="BH32" s="571"/>
      <c r="BI32" s="571"/>
      <c r="BJ32" s="571"/>
      <c r="BK32" s="571"/>
      <c r="BL32" s="571"/>
      <c r="BM32" s="634">
        <v>94.8</v>
      </c>
      <c r="BN32" s="571"/>
      <c r="BO32" s="571"/>
      <c r="BP32" s="571"/>
      <c r="BQ32" s="628"/>
      <c r="BR32" s="649">
        <v>98.2</v>
      </c>
      <c r="BS32" s="571"/>
      <c r="BT32" s="571"/>
      <c r="BU32" s="571"/>
      <c r="BV32" s="571"/>
      <c r="BW32" s="571"/>
      <c r="BX32" s="634">
        <v>94.5</v>
      </c>
      <c r="BY32" s="571"/>
      <c r="BZ32" s="571"/>
      <c r="CA32" s="571"/>
      <c r="CB32" s="628"/>
      <c r="CD32" s="660"/>
      <c r="CE32" s="661"/>
      <c r="CF32" s="623" t="s">
        <v>296</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297</v>
      </c>
      <c r="C33" s="584"/>
      <c r="D33" s="584"/>
      <c r="E33" s="584"/>
      <c r="F33" s="584"/>
      <c r="G33" s="584"/>
      <c r="H33" s="584"/>
      <c r="I33" s="584"/>
      <c r="J33" s="584"/>
      <c r="K33" s="584"/>
      <c r="L33" s="584"/>
      <c r="M33" s="584"/>
      <c r="N33" s="584"/>
      <c r="O33" s="584"/>
      <c r="P33" s="584"/>
      <c r="Q33" s="585"/>
      <c r="R33" s="586">
        <v>1957500</v>
      </c>
      <c r="S33" s="587"/>
      <c r="T33" s="587"/>
      <c r="U33" s="587"/>
      <c r="V33" s="587"/>
      <c r="W33" s="587"/>
      <c r="X33" s="587"/>
      <c r="Y33" s="588"/>
      <c r="Z33" s="639">
        <v>7.8</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298</v>
      </c>
      <c r="CE33" s="620"/>
      <c r="CF33" s="620"/>
      <c r="CG33" s="620"/>
      <c r="CH33" s="620"/>
      <c r="CI33" s="620"/>
      <c r="CJ33" s="620"/>
      <c r="CK33" s="620"/>
      <c r="CL33" s="620"/>
      <c r="CM33" s="620"/>
      <c r="CN33" s="620"/>
      <c r="CO33" s="620"/>
      <c r="CP33" s="620"/>
      <c r="CQ33" s="621"/>
      <c r="CR33" s="586">
        <v>9778559</v>
      </c>
      <c r="CS33" s="605"/>
      <c r="CT33" s="605"/>
      <c r="CU33" s="605"/>
      <c r="CV33" s="605"/>
      <c r="CW33" s="605"/>
      <c r="CX33" s="605"/>
      <c r="CY33" s="606"/>
      <c r="CZ33" s="589">
        <v>41.4</v>
      </c>
      <c r="DA33" s="607"/>
      <c r="DB33" s="607"/>
      <c r="DC33" s="608"/>
      <c r="DD33" s="592">
        <v>8415602</v>
      </c>
      <c r="DE33" s="605"/>
      <c r="DF33" s="605"/>
      <c r="DG33" s="605"/>
      <c r="DH33" s="605"/>
      <c r="DI33" s="605"/>
      <c r="DJ33" s="605"/>
      <c r="DK33" s="606"/>
      <c r="DL33" s="592">
        <v>5930937</v>
      </c>
      <c r="DM33" s="605"/>
      <c r="DN33" s="605"/>
      <c r="DO33" s="605"/>
      <c r="DP33" s="605"/>
      <c r="DQ33" s="605"/>
      <c r="DR33" s="605"/>
      <c r="DS33" s="605"/>
      <c r="DT33" s="605"/>
      <c r="DU33" s="605"/>
      <c r="DV33" s="606"/>
      <c r="DW33" s="609">
        <v>38.4</v>
      </c>
      <c r="DX33" s="610"/>
      <c r="DY33" s="610"/>
      <c r="DZ33" s="610"/>
      <c r="EA33" s="610"/>
      <c r="EB33" s="610"/>
      <c r="EC33" s="611"/>
    </row>
    <row r="34" spans="2:133" ht="11.25" customHeight="1">
      <c r="B34" s="583" t="s">
        <v>299</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300</v>
      </c>
      <c r="AR34" s="647"/>
      <c r="AS34" s="647"/>
      <c r="AT34" s="647"/>
      <c r="AU34" s="647"/>
      <c r="AV34" s="647"/>
      <c r="AW34" s="647"/>
      <c r="AX34" s="647"/>
      <c r="AY34" s="647"/>
      <c r="AZ34" s="647"/>
      <c r="BA34" s="647"/>
      <c r="BB34" s="647"/>
      <c r="BC34" s="647"/>
      <c r="BD34" s="647"/>
      <c r="BE34" s="647"/>
      <c r="BF34" s="648"/>
      <c r="BG34" s="646" t="s">
        <v>301</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302</v>
      </c>
      <c r="CE34" s="620"/>
      <c r="CF34" s="620"/>
      <c r="CG34" s="620"/>
      <c r="CH34" s="620"/>
      <c r="CI34" s="620"/>
      <c r="CJ34" s="620"/>
      <c r="CK34" s="620"/>
      <c r="CL34" s="620"/>
      <c r="CM34" s="620"/>
      <c r="CN34" s="620"/>
      <c r="CO34" s="620"/>
      <c r="CP34" s="620"/>
      <c r="CQ34" s="621"/>
      <c r="CR34" s="586">
        <v>3246254</v>
      </c>
      <c r="CS34" s="587"/>
      <c r="CT34" s="587"/>
      <c r="CU34" s="587"/>
      <c r="CV34" s="587"/>
      <c r="CW34" s="587"/>
      <c r="CX34" s="587"/>
      <c r="CY34" s="588"/>
      <c r="CZ34" s="589">
        <v>13.7</v>
      </c>
      <c r="DA34" s="607"/>
      <c r="DB34" s="607"/>
      <c r="DC34" s="608"/>
      <c r="DD34" s="592">
        <v>2688054</v>
      </c>
      <c r="DE34" s="587"/>
      <c r="DF34" s="587"/>
      <c r="DG34" s="587"/>
      <c r="DH34" s="587"/>
      <c r="DI34" s="587"/>
      <c r="DJ34" s="587"/>
      <c r="DK34" s="588"/>
      <c r="DL34" s="592">
        <v>2299380</v>
      </c>
      <c r="DM34" s="587"/>
      <c r="DN34" s="587"/>
      <c r="DO34" s="587"/>
      <c r="DP34" s="587"/>
      <c r="DQ34" s="587"/>
      <c r="DR34" s="587"/>
      <c r="DS34" s="587"/>
      <c r="DT34" s="587"/>
      <c r="DU34" s="587"/>
      <c r="DV34" s="588"/>
      <c r="DW34" s="609">
        <v>14.9</v>
      </c>
      <c r="DX34" s="610"/>
      <c r="DY34" s="610"/>
      <c r="DZ34" s="610"/>
      <c r="EA34" s="610"/>
      <c r="EB34" s="610"/>
      <c r="EC34" s="611"/>
    </row>
    <row r="35" spans="2:133" ht="11.25" customHeight="1">
      <c r="B35" s="583" t="s">
        <v>303</v>
      </c>
      <c r="C35" s="584"/>
      <c r="D35" s="584"/>
      <c r="E35" s="584"/>
      <c r="F35" s="584"/>
      <c r="G35" s="584"/>
      <c r="H35" s="584"/>
      <c r="I35" s="584"/>
      <c r="J35" s="584"/>
      <c r="K35" s="584"/>
      <c r="L35" s="584"/>
      <c r="M35" s="584"/>
      <c r="N35" s="584"/>
      <c r="O35" s="584"/>
      <c r="P35" s="584"/>
      <c r="Q35" s="585"/>
      <c r="R35" s="586">
        <v>450000</v>
      </c>
      <c r="S35" s="587"/>
      <c r="T35" s="587"/>
      <c r="U35" s="587"/>
      <c r="V35" s="587"/>
      <c r="W35" s="587"/>
      <c r="X35" s="587"/>
      <c r="Y35" s="588"/>
      <c r="Z35" s="639">
        <v>1.8</v>
      </c>
      <c r="AA35" s="639"/>
      <c r="AB35" s="639"/>
      <c r="AC35" s="639"/>
      <c r="AD35" s="640" t="s">
        <v>112</v>
      </c>
      <c r="AE35" s="640"/>
      <c r="AF35" s="640"/>
      <c r="AG35" s="640"/>
      <c r="AH35" s="640"/>
      <c r="AI35" s="640"/>
      <c r="AJ35" s="640"/>
      <c r="AK35" s="640"/>
      <c r="AL35" s="609" t="s">
        <v>112</v>
      </c>
      <c r="AM35" s="641"/>
      <c r="AN35" s="641"/>
      <c r="AO35" s="642"/>
      <c r="AP35" s="186"/>
      <c r="AQ35" s="643" t="s">
        <v>304</v>
      </c>
      <c r="AR35" s="644"/>
      <c r="AS35" s="644"/>
      <c r="AT35" s="644"/>
      <c r="AU35" s="644"/>
      <c r="AV35" s="644"/>
      <c r="AW35" s="644"/>
      <c r="AX35" s="644"/>
      <c r="AY35" s="645"/>
      <c r="AZ35" s="636">
        <v>2926275</v>
      </c>
      <c r="BA35" s="637"/>
      <c r="BB35" s="637"/>
      <c r="BC35" s="637"/>
      <c r="BD35" s="637"/>
      <c r="BE35" s="637"/>
      <c r="BF35" s="638"/>
      <c r="BG35" s="643" t="s">
        <v>305</v>
      </c>
      <c r="BH35" s="644"/>
      <c r="BI35" s="644"/>
      <c r="BJ35" s="644"/>
      <c r="BK35" s="644"/>
      <c r="BL35" s="644"/>
      <c r="BM35" s="644"/>
      <c r="BN35" s="644"/>
      <c r="BO35" s="644"/>
      <c r="BP35" s="644"/>
      <c r="BQ35" s="644"/>
      <c r="BR35" s="644"/>
      <c r="BS35" s="644"/>
      <c r="BT35" s="644"/>
      <c r="BU35" s="645"/>
      <c r="BV35" s="636">
        <v>14962</v>
      </c>
      <c r="BW35" s="637"/>
      <c r="BX35" s="637"/>
      <c r="BY35" s="637"/>
      <c r="BZ35" s="637"/>
      <c r="CA35" s="637"/>
      <c r="CB35" s="638"/>
      <c r="CD35" s="623" t="s">
        <v>306</v>
      </c>
      <c r="CE35" s="620"/>
      <c r="CF35" s="620"/>
      <c r="CG35" s="620"/>
      <c r="CH35" s="620"/>
      <c r="CI35" s="620"/>
      <c r="CJ35" s="620"/>
      <c r="CK35" s="620"/>
      <c r="CL35" s="620"/>
      <c r="CM35" s="620"/>
      <c r="CN35" s="620"/>
      <c r="CO35" s="620"/>
      <c r="CP35" s="620"/>
      <c r="CQ35" s="621"/>
      <c r="CR35" s="586">
        <v>257544</v>
      </c>
      <c r="CS35" s="605"/>
      <c r="CT35" s="605"/>
      <c r="CU35" s="605"/>
      <c r="CV35" s="605"/>
      <c r="CW35" s="605"/>
      <c r="CX35" s="605"/>
      <c r="CY35" s="606"/>
      <c r="CZ35" s="589">
        <v>1.1000000000000001</v>
      </c>
      <c r="DA35" s="607"/>
      <c r="DB35" s="607"/>
      <c r="DC35" s="608"/>
      <c r="DD35" s="592">
        <v>214258</v>
      </c>
      <c r="DE35" s="605"/>
      <c r="DF35" s="605"/>
      <c r="DG35" s="605"/>
      <c r="DH35" s="605"/>
      <c r="DI35" s="605"/>
      <c r="DJ35" s="605"/>
      <c r="DK35" s="606"/>
      <c r="DL35" s="592">
        <v>212743</v>
      </c>
      <c r="DM35" s="605"/>
      <c r="DN35" s="605"/>
      <c r="DO35" s="605"/>
      <c r="DP35" s="605"/>
      <c r="DQ35" s="605"/>
      <c r="DR35" s="605"/>
      <c r="DS35" s="605"/>
      <c r="DT35" s="605"/>
      <c r="DU35" s="605"/>
      <c r="DV35" s="606"/>
      <c r="DW35" s="609">
        <v>1.4</v>
      </c>
      <c r="DX35" s="610"/>
      <c r="DY35" s="610"/>
      <c r="DZ35" s="610"/>
      <c r="EA35" s="610"/>
      <c r="EB35" s="610"/>
      <c r="EC35" s="611"/>
    </row>
    <row r="36" spans="2:133" ht="11.25" customHeight="1">
      <c r="B36" s="567" t="s">
        <v>307</v>
      </c>
      <c r="C36" s="568"/>
      <c r="D36" s="568"/>
      <c r="E36" s="568"/>
      <c r="F36" s="568"/>
      <c r="G36" s="568"/>
      <c r="H36" s="568"/>
      <c r="I36" s="568"/>
      <c r="J36" s="568"/>
      <c r="K36" s="568"/>
      <c r="L36" s="568"/>
      <c r="M36" s="568"/>
      <c r="N36" s="568"/>
      <c r="O36" s="568"/>
      <c r="P36" s="568"/>
      <c r="Q36" s="569"/>
      <c r="R36" s="570">
        <v>25006566</v>
      </c>
      <c r="S36" s="627"/>
      <c r="T36" s="627"/>
      <c r="U36" s="627"/>
      <c r="V36" s="627"/>
      <c r="W36" s="627"/>
      <c r="X36" s="627"/>
      <c r="Y36" s="630"/>
      <c r="Z36" s="631">
        <v>100</v>
      </c>
      <c r="AA36" s="631"/>
      <c r="AB36" s="631"/>
      <c r="AC36" s="631"/>
      <c r="AD36" s="632">
        <v>15014051</v>
      </c>
      <c r="AE36" s="632"/>
      <c r="AF36" s="632"/>
      <c r="AG36" s="632"/>
      <c r="AH36" s="632"/>
      <c r="AI36" s="632"/>
      <c r="AJ36" s="632"/>
      <c r="AK36" s="632"/>
      <c r="AL36" s="633">
        <v>100</v>
      </c>
      <c r="AM36" s="634"/>
      <c r="AN36" s="634"/>
      <c r="AO36" s="635"/>
      <c r="AQ36" s="612" t="s">
        <v>308</v>
      </c>
      <c r="AR36" s="613"/>
      <c r="AS36" s="613"/>
      <c r="AT36" s="613"/>
      <c r="AU36" s="613"/>
      <c r="AV36" s="613"/>
      <c r="AW36" s="613"/>
      <c r="AX36" s="613"/>
      <c r="AY36" s="614"/>
      <c r="AZ36" s="586">
        <v>362207</v>
      </c>
      <c r="BA36" s="587"/>
      <c r="BB36" s="587"/>
      <c r="BC36" s="587"/>
      <c r="BD36" s="605"/>
      <c r="BE36" s="605"/>
      <c r="BF36" s="615"/>
      <c r="BG36" s="623" t="s">
        <v>309</v>
      </c>
      <c r="BH36" s="620"/>
      <c r="BI36" s="620"/>
      <c r="BJ36" s="620"/>
      <c r="BK36" s="620"/>
      <c r="BL36" s="620"/>
      <c r="BM36" s="620"/>
      <c r="BN36" s="620"/>
      <c r="BO36" s="620"/>
      <c r="BP36" s="620"/>
      <c r="BQ36" s="620"/>
      <c r="BR36" s="620"/>
      <c r="BS36" s="620"/>
      <c r="BT36" s="620"/>
      <c r="BU36" s="621"/>
      <c r="BV36" s="586">
        <v>-74612</v>
      </c>
      <c r="BW36" s="587"/>
      <c r="BX36" s="587"/>
      <c r="BY36" s="587"/>
      <c r="BZ36" s="587"/>
      <c r="CA36" s="587"/>
      <c r="CB36" s="622"/>
      <c r="CD36" s="623" t="s">
        <v>310</v>
      </c>
      <c r="CE36" s="620"/>
      <c r="CF36" s="620"/>
      <c r="CG36" s="620"/>
      <c r="CH36" s="620"/>
      <c r="CI36" s="620"/>
      <c r="CJ36" s="620"/>
      <c r="CK36" s="620"/>
      <c r="CL36" s="620"/>
      <c r="CM36" s="620"/>
      <c r="CN36" s="620"/>
      <c r="CO36" s="620"/>
      <c r="CP36" s="620"/>
      <c r="CQ36" s="621"/>
      <c r="CR36" s="586">
        <v>2667539</v>
      </c>
      <c r="CS36" s="587"/>
      <c r="CT36" s="587"/>
      <c r="CU36" s="587"/>
      <c r="CV36" s="587"/>
      <c r="CW36" s="587"/>
      <c r="CX36" s="587"/>
      <c r="CY36" s="588"/>
      <c r="CZ36" s="589">
        <v>11.3</v>
      </c>
      <c r="DA36" s="607"/>
      <c r="DB36" s="607"/>
      <c r="DC36" s="608"/>
      <c r="DD36" s="592">
        <v>2343655</v>
      </c>
      <c r="DE36" s="587"/>
      <c r="DF36" s="587"/>
      <c r="DG36" s="587"/>
      <c r="DH36" s="587"/>
      <c r="DI36" s="587"/>
      <c r="DJ36" s="587"/>
      <c r="DK36" s="588"/>
      <c r="DL36" s="592">
        <v>1950514</v>
      </c>
      <c r="DM36" s="587"/>
      <c r="DN36" s="587"/>
      <c r="DO36" s="587"/>
      <c r="DP36" s="587"/>
      <c r="DQ36" s="587"/>
      <c r="DR36" s="587"/>
      <c r="DS36" s="587"/>
      <c r="DT36" s="587"/>
      <c r="DU36" s="587"/>
      <c r="DV36" s="588"/>
      <c r="DW36" s="609">
        <v>12.6</v>
      </c>
      <c r="DX36" s="610"/>
      <c r="DY36" s="610"/>
      <c r="DZ36" s="610"/>
      <c r="EA36" s="610"/>
      <c r="EB36" s="610"/>
      <c r="EC36" s="611"/>
    </row>
    <row r="37" spans="2:133" ht="11.25" customHeight="1">
      <c r="AQ37" s="612" t="s">
        <v>311</v>
      </c>
      <c r="AR37" s="613"/>
      <c r="AS37" s="613"/>
      <c r="AT37" s="613"/>
      <c r="AU37" s="613"/>
      <c r="AV37" s="613"/>
      <c r="AW37" s="613"/>
      <c r="AX37" s="613"/>
      <c r="AY37" s="614"/>
      <c r="AZ37" s="586">
        <v>352694</v>
      </c>
      <c r="BA37" s="587"/>
      <c r="BB37" s="587"/>
      <c r="BC37" s="587"/>
      <c r="BD37" s="605"/>
      <c r="BE37" s="605"/>
      <c r="BF37" s="615"/>
      <c r="BG37" s="623" t="s">
        <v>312</v>
      </c>
      <c r="BH37" s="620"/>
      <c r="BI37" s="620"/>
      <c r="BJ37" s="620"/>
      <c r="BK37" s="620"/>
      <c r="BL37" s="620"/>
      <c r="BM37" s="620"/>
      <c r="BN37" s="620"/>
      <c r="BO37" s="620"/>
      <c r="BP37" s="620"/>
      <c r="BQ37" s="620"/>
      <c r="BR37" s="620"/>
      <c r="BS37" s="620"/>
      <c r="BT37" s="620"/>
      <c r="BU37" s="621"/>
      <c r="BV37" s="586">
        <v>7858</v>
      </c>
      <c r="BW37" s="587"/>
      <c r="BX37" s="587"/>
      <c r="BY37" s="587"/>
      <c r="BZ37" s="587"/>
      <c r="CA37" s="587"/>
      <c r="CB37" s="622"/>
      <c r="CD37" s="623" t="s">
        <v>313</v>
      </c>
      <c r="CE37" s="620"/>
      <c r="CF37" s="620"/>
      <c r="CG37" s="620"/>
      <c r="CH37" s="620"/>
      <c r="CI37" s="620"/>
      <c r="CJ37" s="620"/>
      <c r="CK37" s="620"/>
      <c r="CL37" s="620"/>
      <c r="CM37" s="620"/>
      <c r="CN37" s="620"/>
      <c r="CO37" s="620"/>
      <c r="CP37" s="620"/>
      <c r="CQ37" s="621"/>
      <c r="CR37" s="586">
        <v>1228008</v>
      </c>
      <c r="CS37" s="605"/>
      <c r="CT37" s="605"/>
      <c r="CU37" s="605"/>
      <c r="CV37" s="605"/>
      <c r="CW37" s="605"/>
      <c r="CX37" s="605"/>
      <c r="CY37" s="606"/>
      <c r="CZ37" s="589">
        <v>5.2</v>
      </c>
      <c r="DA37" s="607"/>
      <c r="DB37" s="607"/>
      <c r="DC37" s="608"/>
      <c r="DD37" s="592">
        <v>1160708</v>
      </c>
      <c r="DE37" s="605"/>
      <c r="DF37" s="605"/>
      <c r="DG37" s="605"/>
      <c r="DH37" s="605"/>
      <c r="DI37" s="605"/>
      <c r="DJ37" s="605"/>
      <c r="DK37" s="606"/>
      <c r="DL37" s="592">
        <v>1133180</v>
      </c>
      <c r="DM37" s="605"/>
      <c r="DN37" s="605"/>
      <c r="DO37" s="605"/>
      <c r="DP37" s="605"/>
      <c r="DQ37" s="605"/>
      <c r="DR37" s="605"/>
      <c r="DS37" s="605"/>
      <c r="DT37" s="605"/>
      <c r="DU37" s="605"/>
      <c r="DV37" s="606"/>
      <c r="DW37" s="609">
        <v>7.3</v>
      </c>
      <c r="DX37" s="610"/>
      <c r="DY37" s="610"/>
      <c r="DZ37" s="610"/>
      <c r="EA37" s="610"/>
      <c r="EB37" s="610"/>
      <c r="EC37" s="611"/>
    </row>
    <row r="38" spans="2:133" ht="11.25" customHeight="1">
      <c r="AQ38" s="612" t="s">
        <v>314</v>
      </c>
      <c r="AR38" s="613"/>
      <c r="AS38" s="613"/>
      <c r="AT38" s="613"/>
      <c r="AU38" s="613"/>
      <c r="AV38" s="613"/>
      <c r="AW38" s="613"/>
      <c r="AX38" s="613"/>
      <c r="AY38" s="614"/>
      <c r="AZ38" s="586">
        <v>147940</v>
      </c>
      <c r="BA38" s="587"/>
      <c r="BB38" s="587"/>
      <c r="BC38" s="587"/>
      <c r="BD38" s="605"/>
      <c r="BE38" s="605"/>
      <c r="BF38" s="615"/>
      <c r="BG38" s="623" t="s">
        <v>315</v>
      </c>
      <c r="BH38" s="620"/>
      <c r="BI38" s="620"/>
      <c r="BJ38" s="620"/>
      <c r="BK38" s="620"/>
      <c r="BL38" s="620"/>
      <c r="BM38" s="620"/>
      <c r="BN38" s="620"/>
      <c r="BO38" s="620"/>
      <c r="BP38" s="620"/>
      <c r="BQ38" s="620"/>
      <c r="BR38" s="620"/>
      <c r="BS38" s="620"/>
      <c r="BT38" s="620"/>
      <c r="BU38" s="621"/>
      <c r="BV38" s="586">
        <v>13475</v>
      </c>
      <c r="BW38" s="587"/>
      <c r="BX38" s="587"/>
      <c r="BY38" s="587"/>
      <c r="BZ38" s="587"/>
      <c r="CA38" s="587"/>
      <c r="CB38" s="622"/>
      <c r="CD38" s="623" t="s">
        <v>316</v>
      </c>
      <c r="CE38" s="620"/>
      <c r="CF38" s="620"/>
      <c r="CG38" s="620"/>
      <c r="CH38" s="620"/>
      <c r="CI38" s="620"/>
      <c r="CJ38" s="620"/>
      <c r="CK38" s="620"/>
      <c r="CL38" s="620"/>
      <c r="CM38" s="620"/>
      <c r="CN38" s="620"/>
      <c r="CO38" s="620"/>
      <c r="CP38" s="620"/>
      <c r="CQ38" s="621"/>
      <c r="CR38" s="586">
        <v>2459263</v>
      </c>
      <c r="CS38" s="587"/>
      <c r="CT38" s="587"/>
      <c r="CU38" s="587"/>
      <c r="CV38" s="587"/>
      <c r="CW38" s="587"/>
      <c r="CX38" s="587"/>
      <c r="CY38" s="588"/>
      <c r="CZ38" s="589">
        <v>10.4</v>
      </c>
      <c r="DA38" s="607"/>
      <c r="DB38" s="607"/>
      <c r="DC38" s="608"/>
      <c r="DD38" s="592">
        <v>2169301</v>
      </c>
      <c r="DE38" s="587"/>
      <c r="DF38" s="587"/>
      <c r="DG38" s="587"/>
      <c r="DH38" s="587"/>
      <c r="DI38" s="587"/>
      <c r="DJ38" s="587"/>
      <c r="DK38" s="588"/>
      <c r="DL38" s="592">
        <v>1468300</v>
      </c>
      <c r="DM38" s="587"/>
      <c r="DN38" s="587"/>
      <c r="DO38" s="587"/>
      <c r="DP38" s="587"/>
      <c r="DQ38" s="587"/>
      <c r="DR38" s="587"/>
      <c r="DS38" s="587"/>
      <c r="DT38" s="587"/>
      <c r="DU38" s="587"/>
      <c r="DV38" s="588"/>
      <c r="DW38" s="609">
        <v>9.5</v>
      </c>
      <c r="DX38" s="610"/>
      <c r="DY38" s="610"/>
      <c r="DZ38" s="610"/>
      <c r="EA38" s="610"/>
      <c r="EB38" s="610"/>
      <c r="EC38" s="611"/>
    </row>
    <row r="39" spans="2:133" ht="11.25" customHeight="1">
      <c r="AQ39" s="612" t="s">
        <v>317</v>
      </c>
      <c r="AR39" s="613"/>
      <c r="AS39" s="613"/>
      <c r="AT39" s="613"/>
      <c r="AU39" s="613"/>
      <c r="AV39" s="613"/>
      <c r="AW39" s="613"/>
      <c r="AX39" s="613"/>
      <c r="AY39" s="614"/>
      <c r="AZ39" s="586">
        <v>103202</v>
      </c>
      <c r="BA39" s="587"/>
      <c r="BB39" s="587"/>
      <c r="BC39" s="587"/>
      <c r="BD39" s="605"/>
      <c r="BE39" s="605"/>
      <c r="BF39" s="615"/>
      <c r="BG39" s="616" t="s">
        <v>318</v>
      </c>
      <c r="BH39" s="617"/>
      <c r="BI39" s="617"/>
      <c r="BJ39" s="617"/>
      <c r="BK39" s="617"/>
      <c r="BL39" s="187"/>
      <c r="BM39" s="620" t="s">
        <v>319</v>
      </c>
      <c r="BN39" s="620"/>
      <c r="BO39" s="620"/>
      <c r="BP39" s="620"/>
      <c r="BQ39" s="620"/>
      <c r="BR39" s="620"/>
      <c r="BS39" s="620"/>
      <c r="BT39" s="620"/>
      <c r="BU39" s="621"/>
      <c r="BV39" s="586">
        <v>81</v>
      </c>
      <c r="BW39" s="587"/>
      <c r="BX39" s="587"/>
      <c r="BY39" s="587"/>
      <c r="BZ39" s="587"/>
      <c r="CA39" s="587"/>
      <c r="CB39" s="622"/>
      <c r="CD39" s="623" t="s">
        <v>320</v>
      </c>
      <c r="CE39" s="620"/>
      <c r="CF39" s="620"/>
      <c r="CG39" s="620"/>
      <c r="CH39" s="620"/>
      <c r="CI39" s="620"/>
      <c r="CJ39" s="620"/>
      <c r="CK39" s="620"/>
      <c r="CL39" s="620"/>
      <c r="CM39" s="620"/>
      <c r="CN39" s="620"/>
      <c r="CO39" s="620"/>
      <c r="CP39" s="620"/>
      <c r="CQ39" s="621"/>
      <c r="CR39" s="586">
        <v>1004359</v>
      </c>
      <c r="CS39" s="605"/>
      <c r="CT39" s="605"/>
      <c r="CU39" s="605"/>
      <c r="CV39" s="605"/>
      <c r="CW39" s="605"/>
      <c r="CX39" s="605"/>
      <c r="CY39" s="606"/>
      <c r="CZ39" s="589">
        <v>4.3</v>
      </c>
      <c r="DA39" s="607"/>
      <c r="DB39" s="607"/>
      <c r="DC39" s="608"/>
      <c r="DD39" s="592">
        <v>1000034</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322</v>
      </c>
      <c r="AR40" s="613"/>
      <c r="AS40" s="613"/>
      <c r="AT40" s="613"/>
      <c r="AU40" s="613"/>
      <c r="AV40" s="613"/>
      <c r="AW40" s="613"/>
      <c r="AX40" s="613"/>
      <c r="AY40" s="614"/>
      <c r="AZ40" s="586">
        <v>420912</v>
      </c>
      <c r="BA40" s="587"/>
      <c r="BB40" s="587"/>
      <c r="BC40" s="587"/>
      <c r="BD40" s="605"/>
      <c r="BE40" s="605"/>
      <c r="BF40" s="615"/>
      <c r="BG40" s="616"/>
      <c r="BH40" s="617"/>
      <c r="BI40" s="617"/>
      <c r="BJ40" s="617"/>
      <c r="BK40" s="617"/>
      <c r="BL40" s="187"/>
      <c r="BM40" s="620" t="s">
        <v>323</v>
      </c>
      <c r="BN40" s="620"/>
      <c r="BO40" s="620"/>
      <c r="BP40" s="620"/>
      <c r="BQ40" s="620"/>
      <c r="BR40" s="620"/>
      <c r="BS40" s="620"/>
      <c r="BT40" s="620"/>
      <c r="BU40" s="621"/>
      <c r="BV40" s="586">
        <v>117</v>
      </c>
      <c r="BW40" s="587"/>
      <c r="BX40" s="587"/>
      <c r="BY40" s="587"/>
      <c r="BZ40" s="587"/>
      <c r="CA40" s="587"/>
      <c r="CB40" s="622"/>
      <c r="CD40" s="623" t="s">
        <v>324</v>
      </c>
      <c r="CE40" s="620"/>
      <c r="CF40" s="620"/>
      <c r="CG40" s="620"/>
      <c r="CH40" s="620"/>
      <c r="CI40" s="620"/>
      <c r="CJ40" s="620"/>
      <c r="CK40" s="620"/>
      <c r="CL40" s="620"/>
      <c r="CM40" s="620"/>
      <c r="CN40" s="620"/>
      <c r="CO40" s="620"/>
      <c r="CP40" s="620"/>
      <c r="CQ40" s="621"/>
      <c r="CR40" s="586">
        <v>143600</v>
      </c>
      <c r="CS40" s="587"/>
      <c r="CT40" s="587"/>
      <c r="CU40" s="587"/>
      <c r="CV40" s="587"/>
      <c r="CW40" s="587"/>
      <c r="CX40" s="587"/>
      <c r="CY40" s="588"/>
      <c r="CZ40" s="589">
        <v>0.6</v>
      </c>
      <c r="DA40" s="607"/>
      <c r="DB40" s="607"/>
      <c r="DC40" s="608"/>
      <c r="DD40" s="592">
        <v>300</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325</v>
      </c>
      <c r="AR41" s="625"/>
      <c r="AS41" s="625"/>
      <c r="AT41" s="625"/>
      <c r="AU41" s="625"/>
      <c r="AV41" s="625"/>
      <c r="AW41" s="625"/>
      <c r="AX41" s="625"/>
      <c r="AY41" s="626"/>
      <c r="AZ41" s="570">
        <v>1539320</v>
      </c>
      <c r="BA41" s="627"/>
      <c r="BB41" s="627"/>
      <c r="BC41" s="627"/>
      <c r="BD41" s="571"/>
      <c r="BE41" s="571"/>
      <c r="BF41" s="628"/>
      <c r="BG41" s="618"/>
      <c r="BH41" s="619"/>
      <c r="BI41" s="619"/>
      <c r="BJ41" s="619"/>
      <c r="BK41" s="619"/>
      <c r="BL41" s="189"/>
      <c r="BM41" s="625" t="s">
        <v>326</v>
      </c>
      <c r="BN41" s="625"/>
      <c r="BO41" s="625"/>
      <c r="BP41" s="625"/>
      <c r="BQ41" s="625"/>
      <c r="BR41" s="625"/>
      <c r="BS41" s="625"/>
      <c r="BT41" s="625"/>
      <c r="BU41" s="626"/>
      <c r="BV41" s="570">
        <v>309</v>
      </c>
      <c r="BW41" s="627"/>
      <c r="BX41" s="627"/>
      <c r="BY41" s="627"/>
      <c r="BZ41" s="627"/>
      <c r="CA41" s="627"/>
      <c r="CB41" s="629"/>
      <c r="CD41" s="623" t="s">
        <v>327</v>
      </c>
      <c r="CE41" s="620"/>
      <c r="CF41" s="620"/>
      <c r="CG41" s="620"/>
      <c r="CH41" s="620"/>
      <c r="CI41" s="620"/>
      <c r="CJ41" s="620"/>
      <c r="CK41" s="620"/>
      <c r="CL41" s="620"/>
      <c r="CM41" s="620"/>
      <c r="CN41" s="620"/>
      <c r="CO41" s="620"/>
      <c r="CP41" s="620"/>
      <c r="CQ41" s="621"/>
      <c r="CR41" s="586" t="s">
        <v>328</v>
      </c>
      <c r="CS41" s="605"/>
      <c r="CT41" s="605"/>
      <c r="CU41" s="605"/>
      <c r="CV41" s="605"/>
      <c r="CW41" s="605"/>
      <c r="CX41" s="605"/>
      <c r="CY41" s="606"/>
      <c r="CZ41" s="589" t="s">
        <v>328</v>
      </c>
      <c r="DA41" s="607"/>
      <c r="DB41" s="607"/>
      <c r="DC41" s="608"/>
      <c r="DD41" s="592" t="s">
        <v>328</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330</v>
      </c>
      <c r="CE42" s="584"/>
      <c r="CF42" s="584"/>
      <c r="CG42" s="584"/>
      <c r="CH42" s="584"/>
      <c r="CI42" s="584"/>
      <c r="CJ42" s="584"/>
      <c r="CK42" s="584"/>
      <c r="CL42" s="584"/>
      <c r="CM42" s="584"/>
      <c r="CN42" s="584"/>
      <c r="CO42" s="584"/>
      <c r="CP42" s="584"/>
      <c r="CQ42" s="585"/>
      <c r="CR42" s="586">
        <v>3026711</v>
      </c>
      <c r="CS42" s="587"/>
      <c r="CT42" s="587"/>
      <c r="CU42" s="587"/>
      <c r="CV42" s="587"/>
      <c r="CW42" s="587"/>
      <c r="CX42" s="587"/>
      <c r="CY42" s="588"/>
      <c r="CZ42" s="589">
        <v>12.8</v>
      </c>
      <c r="DA42" s="590"/>
      <c r="DB42" s="590"/>
      <c r="DC42" s="591"/>
      <c r="DD42" s="592">
        <v>1017549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332</v>
      </c>
      <c r="CE43" s="584"/>
      <c r="CF43" s="584"/>
      <c r="CG43" s="584"/>
      <c r="CH43" s="584"/>
      <c r="CI43" s="584"/>
      <c r="CJ43" s="584"/>
      <c r="CK43" s="584"/>
      <c r="CL43" s="584"/>
      <c r="CM43" s="584"/>
      <c r="CN43" s="584"/>
      <c r="CO43" s="584"/>
      <c r="CP43" s="584"/>
      <c r="CQ43" s="585"/>
      <c r="CR43" s="586">
        <v>121458</v>
      </c>
      <c r="CS43" s="605"/>
      <c r="CT43" s="605"/>
      <c r="CU43" s="605"/>
      <c r="CV43" s="605"/>
      <c r="CW43" s="605"/>
      <c r="CX43" s="605"/>
      <c r="CY43" s="606"/>
      <c r="CZ43" s="589">
        <v>0.5</v>
      </c>
      <c r="DA43" s="607"/>
      <c r="DB43" s="607"/>
      <c r="DC43" s="608"/>
      <c r="DD43" s="592">
        <v>110631</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333</v>
      </c>
      <c r="CD44" s="599" t="s">
        <v>285</v>
      </c>
      <c r="CE44" s="600"/>
      <c r="CF44" s="583" t="s">
        <v>334</v>
      </c>
      <c r="CG44" s="584"/>
      <c r="CH44" s="584"/>
      <c r="CI44" s="584"/>
      <c r="CJ44" s="584"/>
      <c r="CK44" s="584"/>
      <c r="CL44" s="584"/>
      <c r="CM44" s="584"/>
      <c r="CN44" s="584"/>
      <c r="CO44" s="584"/>
      <c r="CP44" s="584"/>
      <c r="CQ44" s="585"/>
      <c r="CR44" s="586">
        <v>2979451</v>
      </c>
      <c r="CS44" s="587"/>
      <c r="CT44" s="587"/>
      <c r="CU44" s="587"/>
      <c r="CV44" s="587"/>
      <c r="CW44" s="587"/>
      <c r="CX44" s="587"/>
      <c r="CY44" s="588"/>
      <c r="CZ44" s="589">
        <v>12.6</v>
      </c>
      <c r="DA44" s="590"/>
      <c r="DB44" s="590"/>
      <c r="DC44" s="591"/>
      <c r="DD44" s="592">
        <v>983650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335</v>
      </c>
      <c r="CG45" s="584"/>
      <c r="CH45" s="584"/>
      <c r="CI45" s="584"/>
      <c r="CJ45" s="584"/>
      <c r="CK45" s="584"/>
      <c r="CL45" s="584"/>
      <c r="CM45" s="584"/>
      <c r="CN45" s="584"/>
      <c r="CO45" s="584"/>
      <c r="CP45" s="584"/>
      <c r="CQ45" s="585"/>
      <c r="CR45" s="586">
        <v>971832</v>
      </c>
      <c r="CS45" s="605"/>
      <c r="CT45" s="605"/>
      <c r="CU45" s="605"/>
      <c r="CV45" s="605"/>
      <c r="CW45" s="605"/>
      <c r="CX45" s="605"/>
      <c r="CY45" s="606"/>
      <c r="CZ45" s="589">
        <v>4.0999999999999996</v>
      </c>
      <c r="DA45" s="607"/>
      <c r="DB45" s="607"/>
      <c r="DC45" s="608"/>
      <c r="DD45" s="592">
        <v>92197</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336</v>
      </c>
      <c r="CG46" s="584"/>
      <c r="CH46" s="584"/>
      <c r="CI46" s="584"/>
      <c r="CJ46" s="584"/>
      <c r="CK46" s="584"/>
      <c r="CL46" s="584"/>
      <c r="CM46" s="584"/>
      <c r="CN46" s="584"/>
      <c r="CO46" s="584"/>
      <c r="CP46" s="584"/>
      <c r="CQ46" s="585"/>
      <c r="CR46" s="586">
        <v>1945165</v>
      </c>
      <c r="CS46" s="587"/>
      <c r="CT46" s="587"/>
      <c r="CU46" s="587"/>
      <c r="CV46" s="587"/>
      <c r="CW46" s="587"/>
      <c r="CX46" s="587"/>
      <c r="CY46" s="588"/>
      <c r="CZ46" s="589">
        <v>8.1999999999999993</v>
      </c>
      <c r="DA46" s="590"/>
      <c r="DB46" s="590"/>
      <c r="DC46" s="591"/>
      <c r="DD46" s="592">
        <v>872199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337</v>
      </c>
      <c r="CG47" s="584"/>
      <c r="CH47" s="584"/>
      <c r="CI47" s="584"/>
      <c r="CJ47" s="584"/>
      <c r="CK47" s="584"/>
      <c r="CL47" s="584"/>
      <c r="CM47" s="584"/>
      <c r="CN47" s="584"/>
      <c r="CO47" s="584"/>
      <c r="CP47" s="584"/>
      <c r="CQ47" s="585"/>
      <c r="CR47" s="586">
        <v>47260</v>
      </c>
      <c r="CS47" s="605"/>
      <c r="CT47" s="605"/>
      <c r="CU47" s="605"/>
      <c r="CV47" s="605"/>
      <c r="CW47" s="605"/>
      <c r="CX47" s="605"/>
      <c r="CY47" s="606"/>
      <c r="CZ47" s="589">
        <v>0.2</v>
      </c>
      <c r="DA47" s="607"/>
      <c r="DB47" s="607"/>
      <c r="DC47" s="608"/>
      <c r="DD47" s="592">
        <v>33899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338</v>
      </c>
      <c r="CG48" s="584"/>
      <c r="CH48" s="584"/>
      <c r="CI48" s="584"/>
      <c r="CJ48" s="584"/>
      <c r="CK48" s="584"/>
      <c r="CL48" s="584"/>
      <c r="CM48" s="584"/>
      <c r="CN48" s="584"/>
      <c r="CO48" s="584"/>
      <c r="CP48" s="584"/>
      <c r="CQ48" s="585"/>
      <c r="CR48" s="586" t="s">
        <v>321</v>
      </c>
      <c r="CS48" s="587"/>
      <c r="CT48" s="587"/>
      <c r="CU48" s="587"/>
      <c r="CV48" s="587"/>
      <c r="CW48" s="587"/>
      <c r="CX48" s="587"/>
      <c r="CY48" s="588"/>
      <c r="CZ48" s="589" t="s">
        <v>321</v>
      </c>
      <c r="DA48" s="590"/>
      <c r="DB48" s="590"/>
      <c r="DC48" s="591"/>
      <c r="DD48" s="592" t="s">
        <v>321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339</v>
      </c>
      <c r="CE49" s="568"/>
      <c r="CF49" s="568"/>
      <c r="CG49" s="568"/>
      <c r="CH49" s="568"/>
      <c r="CI49" s="568"/>
      <c r="CJ49" s="568"/>
      <c r="CK49" s="568"/>
      <c r="CL49" s="568"/>
      <c r="CM49" s="568"/>
      <c r="CN49" s="568"/>
      <c r="CO49" s="568"/>
      <c r="CP49" s="568"/>
      <c r="CQ49" s="569"/>
      <c r="CR49" s="570">
        <v>23618879</v>
      </c>
      <c r="CS49" s="571"/>
      <c r="CT49" s="571"/>
      <c r="CU49" s="571"/>
      <c r="CV49" s="571"/>
      <c r="CW49" s="571"/>
      <c r="CX49" s="571"/>
      <c r="CY49" s="572"/>
      <c r="CZ49" s="573">
        <v>100</v>
      </c>
      <c r="DA49" s="574"/>
      <c r="DB49" s="574"/>
      <c r="DC49" s="575"/>
      <c r="DD49" s="576">
        <v>17594461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5" t="s">
        <v>341</v>
      </c>
      <c r="DK2" s="1106"/>
      <c r="DL2" s="1106"/>
      <c r="DM2" s="1106"/>
      <c r="DN2" s="1106"/>
      <c r="DO2" s="1107"/>
      <c r="DP2" s="200"/>
      <c r="DQ2" s="1105" t="s">
        <v>342</v>
      </c>
      <c r="DR2" s="1106"/>
      <c r="DS2" s="1106"/>
      <c r="DT2" s="1106"/>
      <c r="DU2" s="1106"/>
      <c r="DV2" s="1106"/>
      <c r="DW2" s="1106"/>
      <c r="DX2" s="1106"/>
      <c r="DY2" s="1106"/>
      <c r="DZ2" s="110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8" t="s">
        <v>343</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0" t="s">
        <v>345</v>
      </c>
      <c r="B5" s="991"/>
      <c r="C5" s="991"/>
      <c r="D5" s="991"/>
      <c r="E5" s="991"/>
      <c r="F5" s="991"/>
      <c r="G5" s="991"/>
      <c r="H5" s="991"/>
      <c r="I5" s="991"/>
      <c r="J5" s="991"/>
      <c r="K5" s="991"/>
      <c r="L5" s="991"/>
      <c r="M5" s="991"/>
      <c r="N5" s="991"/>
      <c r="O5" s="991"/>
      <c r="P5" s="992"/>
      <c r="Q5" s="996" t="s">
        <v>346</v>
      </c>
      <c r="R5" s="997"/>
      <c r="S5" s="997"/>
      <c r="T5" s="997"/>
      <c r="U5" s="998"/>
      <c r="V5" s="996" t="s">
        <v>347</v>
      </c>
      <c r="W5" s="997"/>
      <c r="X5" s="997"/>
      <c r="Y5" s="997"/>
      <c r="Z5" s="998"/>
      <c r="AA5" s="996" t="s">
        <v>348</v>
      </c>
      <c r="AB5" s="997"/>
      <c r="AC5" s="997"/>
      <c r="AD5" s="997"/>
      <c r="AE5" s="997"/>
      <c r="AF5" s="1108" t="s">
        <v>349</v>
      </c>
      <c r="AG5" s="997"/>
      <c r="AH5" s="997"/>
      <c r="AI5" s="997"/>
      <c r="AJ5" s="1012"/>
      <c r="AK5" s="997" t="s">
        <v>350</v>
      </c>
      <c r="AL5" s="997"/>
      <c r="AM5" s="997"/>
      <c r="AN5" s="997"/>
      <c r="AO5" s="998"/>
      <c r="AP5" s="996" t="s">
        <v>351</v>
      </c>
      <c r="AQ5" s="997"/>
      <c r="AR5" s="997"/>
      <c r="AS5" s="997"/>
      <c r="AT5" s="998"/>
      <c r="AU5" s="996" t="s">
        <v>352</v>
      </c>
      <c r="AV5" s="997"/>
      <c r="AW5" s="997"/>
      <c r="AX5" s="997"/>
      <c r="AY5" s="1012"/>
      <c r="AZ5" s="207"/>
      <c r="BA5" s="207"/>
      <c r="BB5" s="207"/>
      <c r="BC5" s="207"/>
      <c r="BD5" s="207"/>
      <c r="BE5" s="208"/>
      <c r="BF5" s="208"/>
      <c r="BG5" s="208"/>
      <c r="BH5" s="208"/>
      <c r="BI5" s="208"/>
      <c r="BJ5" s="208"/>
      <c r="BK5" s="208"/>
      <c r="BL5" s="208"/>
      <c r="BM5" s="208"/>
      <c r="BN5" s="208"/>
      <c r="BO5" s="208"/>
      <c r="BP5" s="208"/>
      <c r="BQ5" s="990" t="s">
        <v>353</v>
      </c>
      <c r="BR5" s="991"/>
      <c r="BS5" s="991"/>
      <c r="BT5" s="991"/>
      <c r="BU5" s="991"/>
      <c r="BV5" s="991"/>
      <c r="BW5" s="991"/>
      <c r="BX5" s="991"/>
      <c r="BY5" s="991"/>
      <c r="BZ5" s="991"/>
      <c r="CA5" s="991"/>
      <c r="CB5" s="991"/>
      <c r="CC5" s="991"/>
      <c r="CD5" s="991"/>
      <c r="CE5" s="991"/>
      <c r="CF5" s="991"/>
      <c r="CG5" s="992"/>
      <c r="CH5" s="996" t="s">
        <v>354</v>
      </c>
      <c r="CI5" s="997"/>
      <c r="CJ5" s="997"/>
      <c r="CK5" s="997"/>
      <c r="CL5" s="998"/>
      <c r="CM5" s="996" t="s">
        <v>355</v>
      </c>
      <c r="CN5" s="997"/>
      <c r="CO5" s="997"/>
      <c r="CP5" s="997"/>
      <c r="CQ5" s="998"/>
      <c r="CR5" s="996" t="s">
        <v>356</v>
      </c>
      <c r="CS5" s="997"/>
      <c r="CT5" s="997"/>
      <c r="CU5" s="997"/>
      <c r="CV5" s="998"/>
      <c r="CW5" s="996" t="s">
        <v>357</v>
      </c>
      <c r="CX5" s="997"/>
      <c r="CY5" s="997"/>
      <c r="CZ5" s="997"/>
      <c r="DA5" s="998"/>
      <c r="DB5" s="996" t="s">
        <v>358</v>
      </c>
      <c r="DC5" s="997"/>
      <c r="DD5" s="997"/>
      <c r="DE5" s="997"/>
      <c r="DF5" s="998"/>
      <c r="DG5" s="1093" t="s">
        <v>359</v>
      </c>
      <c r="DH5" s="1094"/>
      <c r="DI5" s="1094"/>
      <c r="DJ5" s="1094"/>
      <c r="DK5" s="1095"/>
      <c r="DL5" s="1093" t="s">
        <v>360</v>
      </c>
      <c r="DM5" s="1094"/>
      <c r="DN5" s="1094"/>
      <c r="DO5" s="1094"/>
      <c r="DP5" s="1095"/>
      <c r="DQ5" s="996" t="s">
        <v>361</v>
      </c>
      <c r="DR5" s="997"/>
      <c r="DS5" s="997"/>
      <c r="DT5" s="997"/>
      <c r="DU5" s="998"/>
      <c r="DV5" s="996" t="s">
        <v>352</v>
      </c>
      <c r="DW5" s="997"/>
      <c r="DX5" s="997"/>
      <c r="DY5" s="997"/>
      <c r="DZ5" s="1012"/>
      <c r="EA5" s="205"/>
    </row>
    <row r="6" spans="1:131" s="206" customFormat="1" ht="26.25" customHeight="1" thickBot="1">
      <c r="A6" s="993"/>
      <c r="B6" s="994"/>
      <c r="C6" s="994"/>
      <c r="D6" s="994"/>
      <c r="E6" s="994"/>
      <c r="F6" s="994"/>
      <c r="G6" s="994"/>
      <c r="H6" s="994"/>
      <c r="I6" s="994"/>
      <c r="J6" s="994"/>
      <c r="K6" s="994"/>
      <c r="L6" s="994"/>
      <c r="M6" s="994"/>
      <c r="N6" s="994"/>
      <c r="O6" s="994"/>
      <c r="P6" s="995"/>
      <c r="Q6" s="999"/>
      <c r="R6" s="1000"/>
      <c r="S6" s="1000"/>
      <c r="T6" s="1000"/>
      <c r="U6" s="1001"/>
      <c r="V6" s="999"/>
      <c r="W6" s="1000"/>
      <c r="X6" s="1000"/>
      <c r="Y6" s="1000"/>
      <c r="Z6" s="1001"/>
      <c r="AA6" s="999"/>
      <c r="AB6" s="1000"/>
      <c r="AC6" s="1000"/>
      <c r="AD6" s="1000"/>
      <c r="AE6" s="1000"/>
      <c r="AF6" s="1109"/>
      <c r="AG6" s="1000"/>
      <c r="AH6" s="1000"/>
      <c r="AI6" s="1000"/>
      <c r="AJ6" s="1013"/>
      <c r="AK6" s="1000"/>
      <c r="AL6" s="1000"/>
      <c r="AM6" s="1000"/>
      <c r="AN6" s="1000"/>
      <c r="AO6" s="1001"/>
      <c r="AP6" s="999"/>
      <c r="AQ6" s="1000"/>
      <c r="AR6" s="1000"/>
      <c r="AS6" s="1000"/>
      <c r="AT6" s="1001"/>
      <c r="AU6" s="999"/>
      <c r="AV6" s="1000"/>
      <c r="AW6" s="1000"/>
      <c r="AX6" s="1000"/>
      <c r="AY6" s="1013"/>
      <c r="AZ6" s="203"/>
      <c r="BA6" s="203"/>
      <c r="BB6" s="203"/>
      <c r="BC6" s="203"/>
      <c r="BD6" s="203"/>
      <c r="BE6" s="204"/>
      <c r="BF6" s="204"/>
      <c r="BG6" s="204"/>
      <c r="BH6" s="204"/>
      <c r="BI6" s="204"/>
      <c r="BJ6" s="204"/>
      <c r="BK6" s="204"/>
      <c r="BL6" s="204"/>
      <c r="BM6" s="204"/>
      <c r="BN6" s="204"/>
      <c r="BO6" s="204"/>
      <c r="BP6" s="204"/>
      <c r="BQ6" s="993"/>
      <c r="BR6" s="994"/>
      <c r="BS6" s="994"/>
      <c r="BT6" s="994"/>
      <c r="BU6" s="994"/>
      <c r="BV6" s="994"/>
      <c r="BW6" s="994"/>
      <c r="BX6" s="994"/>
      <c r="BY6" s="994"/>
      <c r="BZ6" s="994"/>
      <c r="CA6" s="994"/>
      <c r="CB6" s="994"/>
      <c r="CC6" s="994"/>
      <c r="CD6" s="994"/>
      <c r="CE6" s="994"/>
      <c r="CF6" s="994"/>
      <c r="CG6" s="995"/>
      <c r="CH6" s="999"/>
      <c r="CI6" s="1000"/>
      <c r="CJ6" s="1000"/>
      <c r="CK6" s="1000"/>
      <c r="CL6" s="1001"/>
      <c r="CM6" s="999"/>
      <c r="CN6" s="1000"/>
      <c r="CO6" s="1000"/>
      <c r="CP6" s="1000"/>
      <c r="CQ6" s="1001"/>
      <c r="CR6" s="999"/>
      <c r="CS6" s="1000"/>
      <c r="CT6" s="1000"/>
      <c r="CU6" s="1000"/>
      <c r="CV6" s="1001"/>
      <c r="CW6" s="999"/>
      <c r="CX6" s="1000"/>
      <c r="CY6" s="1000"/>
      <c r="CZ6" s="1000"/>
      <c r="DA6" s="1001"/>
      <c r="DB6" s="999"/>
      <c r="DC6" s="1000"/>
      <c r="DD6" s="1000"/>
      <c r="DE6" s="1000"/>
      <c r="DF6" s="1001"/>
      <c r="DG6" s="1096"/>
      <c r="DH6" s="1097"/>
      <c r="DI6" s="1097"/>
      <c r="DJ6" s="1097"/>
      <c r="DK6" s="1098"/>
      <c r="DL6" s="1096"/>
      <c r="DM6" s="1097"/>
      <c r="DN6" s="1097"/>
      <c r="DO6" s="1097"/>
      <c r="DP6" s="1098"/>
      <c r="DQ6" s="999"/>
      <c r="DR6" s="1000"/>
      <c r="DS6" s="1000"/>
      <c r="DT6" s="1000"/>
      <c r="DU6" s="1001"/>
      <c r="DV6" s="999"/>
      <c r="DW6" s="1000"/>
      <c r="DX6" s="1000"/>
      <c r="DY6" s="1000"/>
      <c r="DZ6" s="1013"/>
      <c r="EA6" s="205"/>
    </row>
    <row r="7" spans="1:131" s="206" customFormat="1" ht="26.25" customHeight="1" thickTop="1">
      <c r="A7" s="209">
        <v>1</v>
      </c>
      <c r="B7" s="1045" t="s">
        <v>362</v>
      </c>
      <c r="C7" s="1046"/>
      <c r="D7" s="1046"/>
      <c r="E7" s="1046"/>
      <c r="F7" s="1046"/>
      <c r="G7" s="1046"/>
      <c r="H7" s="1046"/>
      <c r="I7" s="1046"/>
      <c r="J7" s="1046"/>
      <c r="K7" s="1046"/>
      <c r="L7" s="1046"/>
      <c r="M7" s="1046"/>
      <c r="N7" s="1046"/>
      <c r="O7" s="1046"/>
      <c r="P7" s="1047"/>
      <c r="Q7" s="1099">
        <v>25160</v>
      </c>
      <c r="R7" s="1100"/>
      <c r="S7" s="1100"/>
      <c r="T7" s="1100"/>
      <c r="U7" s="1100"/>
      <c r="V7" s="1100">
        <v>23612</v>
      </c>
      <c r="W7" s="1100"/>
      <c r="X7" s="1100"/>
      <c r="Y7" s="1100"/>
      <c r="Z7" s="1100"/>
      <c r="AA7" s="1100">
        <v>1548</v>
      </c>
      <c r="AB7" s="1100"/>
      <c r="AC7" s="1100"/>
      <c r="AD7" s="1100"/>
      <c r="AE7" s="1101"/>
      <c r="AF7" s="1102">
        <v>1529</v>
      </c>
      <c r="AG7" s="1103"/>
      <c r="AH7" s="1103"/>
      <c r="AI7" s="1103"/>
      <c r="AJ7" s="1104"/>
      <c r="AK7" s="1086">
        <v>24</v>
      </c>
      <c r="AL7" s="1087"/>
      <c r="AM7" s="1087"/>
      <c r="AN7" s="1087"/>
      <c r="AO7" s="1087"/>
      <c r="AP7" s="1087">
        <v>25248</v>
      </c>
      <c r="AQ7" s="1087"/>
      <c r="AR7" s="1087"/>
      <c r="AS7" s="1087"/>
      <c r="AT7" s="1087"/>
      <c r="AU7" s="1088"/>
      <c r="AV7" s="1088"/>
      <c r="AW7" s="1088"/>
      <c r="AX7" s="1088"/>
      <c r="AY7" s="1089"/>
      <c r="AZ7" s="203"/>
      <c r="BA7" s="203"/>
      <c r="BB7" s="203"/>
      <c r="BC7" s="203"/>
      <c r="BD7" s="203"/>
      <c r="BE7" s="204"/>
      <c r="BF7" s="204"/>
      <c r="BG7" s="204"/>
      <c r="BH7" s="204"/>
      <c r="BI7" s="204"/>
      <c r="BJ7" s="204"/>
      <c r="BK7" s="204"/>
      <c r="BL7" s="204"/>
      <c r="BM7" s="204"/>
      <c r="BN7" s="204"/>
      <c r="BO7" s="204"/>
      <c r="BP7" s="204"/>
      <c r="BQ7" s="210">
        <v>1</v>
      </c>
      <c r="BR7" s="211" t="s">
        <v>566</v>
      </c>
      <c r="BS7" s="1090" t="s">
        <v>559</v>
      </c>
      <c r="BT7" s="1091"/>
      <c r="BU7" s="1091"/>
      <c r="BV7" s="1091"/>
      <c r="BW7" s="1091"/>
      <c r="BX7" s="1091"/>
      <c r="BY7" s="1091"/>
      <c r="BZ7" s="1091"/>
      <c r="CA7" s="1091"/>
      <c r="CB7" s="1091"/>
      <c r="CC7" s="1091"/>
      <c r="CD7" s="1091"/>
      <c r="CE7" s="1091"/>
      <c r="CF7" s="1091"/>
      <c r="CG7" s="1092"/>
      <c r="CH7" s="1083">
        <v>0</v>
      </c>
      <c r="CI7" s="1084"/>
      <c r="CJ7" s="1084"/>
      <c r="CK7" s="1084"/>
      <c r="CL7" s="1085"/>
      <c r="CM7" s="1083">
        <v>429</v>
      </c>
      <c r="CN7" s="1084"/>
      <c r="CO7" s="1084"/>
      <c r="CP7" s="1084"/>
      <c r="CQ7" s="1085"/>
      <c r="CR7" s="1083">
        <v>5</v>
      </c>
      <c r="CS7" s="1084"/>
      <c r="CT7" s="1084"/>
      <c r="CU7" s="1084"/>
      <c r="CV7" s="1085"/>
      <c r="CW7" s="1083">
        <v>15</v>
      </c>
      <c r="CX7" s="1084"/>
      <c r="CY7" s="1084"/>
      <c r="CZ7" s="1084"/>
      <c r="DA7" s="1085"/>
      <c r="DB7" s="1083" t="s">
        <v>575</v>
      </c>
      <c r="DC7" s="1084"/>
      <c r="DD7" s="1084"/>
      <c r="DE7" s="1084"/>
      <c r="DF7" s="1085"/>
      <c r="DG7" s="1083">
        <v>421</v>
      </c>
      <c r="DH7" s="1084"/>
      <c r="DI7" s="1084"/>
      <c r="DJ7" s="1084"/>
      <c r="DK7" s="1085"/>
      <c r="DL7" s="1083" t="s">
        <v>575</v>
      </c>
      <c r="DM7" s="1084"/>
      <c r="DN7" s="1084"/>
      <c r="DO7" s="1084"/>
      <c r="DP7" s="1085"/>
      <c r="DQ7" s="1083">
        <v>212</v>
      </c>
      <c r="DR7" s="1084"/>
      <c r="DS7" s="1084"/>
      <c r="DT7" s="1084"/>
      <c r="DU7" s="1085"/>
      <c r="DV7" s="1110"/>
      <c r="DW7" s="1111"/>
      <c r="DX7" s="1111"/>
      <c r="DY7" s="1111"/>
      <c r="DZ7" s="1112"/>
      <c r="EA7" s="205"/>
    </row>
    <row r="8" spans="1:131" s="206" customFormat="1" ht="26.25" customHeight="1">
      <c r="A8" s="212">
        <v>2</v>
      </c>
      <c r="B8" s="1032" t="s">
        <v>363</v>
      </c>
      <c r="C8" s="1033"/>
      <c r="D8" s="1033"/>
      <c r="E8" s="1033"/>
      <c r="F8" s="1033"/>
      <c r="G8" s="1033"/>
      <c r="H8" s="1033"/>
      <c r="I8" s="1033"/>
      <c r="J8" s="1033"/>
      <c r="K8" s="1033"/>
      <c r="L8" s="1033"/>
      <c r="M8" s="1033"/>
      <c r="N8" s="1033"/>
      <c r="O8" s="1033"/>
      <c r="P8" s="1034"/>
      <c r="Q8" s="1038">
        <v>10</v>
      </c>
      <c r="R8" s="1039"/>
      <c r="S8" s="1039"/>
      <c r="T8" s="1039"/>
      <c r="U8" s="1039"/>
      <c r="V8" s="1039">
        <v>174</v>
      </c>
      <c r="W8" s="1039"/>
      <c r="X8" s="1039"/>
      <c r="Y8" s="1039"/>
      <c r="Z8" s="1039"/>
      <c r="AA8" s="1039">
        <v>-164</v>
      </c>
      <c r="AB8" s="1039"/>
      <c r="AC8" s="1039"/>
      <c r="AD8" s="1039"/>
      <c r="AE8" s="1040"/>
      <c r="AF8" s="1014">
        <v>-164</v>
      </c>
      <c r="AG8" s="1015"/>
      <c r="AH8" s="1015"/>
      <c r="AI8" s="1015"/>
      <c r="AJ8" s="1016"/>
      <c r="AK8" s="1081">
        <v>0</v>
      </c>
      <c r="AL8" s="1082"/>
      <c r="AM8" s="1082"/>
      <c r="AN8" s="1082"/>
      <c r="AO8" s="1082"/>
      <c r="AP8" s="1082">
        <v>34</v>
      </c>
      <c r="AQ8" s="1082"/>
      <c r="AR8" s="1082"/>
      <c r="AS8" s="1082"/>
      <c r="AT8" s="1082"/>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09" t="s">
        <v>560</v>
      </c>
      <c r="BT8" s="1010"/>
      <c r="BU8" s="1010"/>
      <c r="BV8" s="1010"/>
      <c r="BW8" s="1010"/>
      <c r="BX8" s="1010"/>
      <c r="BY8" s="1010"/>
      <c r="BZ8" s="1010"/>
      <c r="CA8" s="1010"/>
      <c r="CB8" s="1010"/>
      <c r="CC8" s="1010"/>
      <c r="CD8" s="1010"/>
      <c r="CE8" s="1010"/>
      <c r="CF8" s="1010"/>
      <c r="CG8" s="1011"/>
      <c r="CH8" s="984">
        <v>-1</v>
      </c>
      <c r="CI8" s="985"/>
      <c r="CJ8" s="985"/>
      <c r="CK8" s="985"/>
      <c r="CL8" s="986"/>
      <c r="CM8" s="984">
        <v>57</v>
      </c>
      <c r="CN8" s="985"/>
      <c r="CO8" s="985"/>
      <c r="CP8" s="985"/>
      <c r="CQ8" s="986"/>
      <c r="CR8" s="984">
        <v>11</v>
      </c>
      <c r="CS8" s="985"/>
      <c r="CT8" s="985"/>
      <c r="CU8" s="985"/>
      <c r="CV8" s="986"/>
      <c r="CW8" s="984" t="s">
        <v>575</v>
      </c>
      <c r="CX8" s="985"/>
      <c r="CY8" s="985"/>
      <c r="CZ8" s="985"/>
      <c r="DA8" s="986"/>
      <c r="DB8" s="984" t="s">
        <v>576</v>
      </c>
      <c r="DC8" s="985"/>
      <c r="DD8" s="985"/>
      <c r="DE8" s="985"/>
      <c r="DF8" s="986"/>
      <c r="DG8" s="984" t="s">
        <v>575</v>
      </c>
      <c r="DH8" s="985"/>
      <c r="DI8" s="985"/>
      <c r="DJ8" s="985"/>
      <c r="DK8" s="986"/>
      <c r="DL8" s="984" t="s">
        <v>575</v>
      </c>
      <c r="DM8" s="985"/>
      <c r="DN8" s="985"/>
      <c r="DO8" s="985"/>
      <c r="DP8" s="986"/>
      <c r="DQ8" s="984" t="s">
        <v>575</v>
      </c>
      <c r="DR8" s="985"/>
      <c r="DS8" s="985"/>
      <c r="DT8" s="985"/>
      <c r="DU8" s="986"/>
      <c r="DV8" s="987"/>
      <c r="DW8" s="988"/>
      <c r="DX8" s="988"/>
      <c r="DY8" s="988"/>
      <c r="DZ8" s="989"/>
      <c r="EA8" s="205"/>
    </row>
    <row r="9" spans="1:131" s="206" customFormat="1" ht="26.25" customHeight="1">
      <c r="A9" s="212">
        <v>3</v>
      </c>
      <c r="B9" s="1032" t="s">
        <v>364</v>
      </c>
      <c r="C9" s="1033"/>
      <c r="D9" s="1033"/>
      <c r="E9" s="1033"/>
      <c r="F9" s="1033"/>
      <c r="G9" s="1033"/>
      <c r="H9" s="1033"/>
      <c r="I9" s="1033"/>
      <c r="J9" s="1033"/>
      <c r="K9" s="1033"/>
      <c r="L9" s="1033"/>
      <c r="M9" s="1033"/>
      <c r="N9" s="1033"/>
      <c r="O9" s="1033"/>
      <c r="P9" s="1034"/>
      <c r="Q9" s="1038">
        <v>160</v>
      </c>
      <c r="R9" s="1039"/>
      <c r="S9" s="1039"/>
      <c r="T9" s="1039"/>
      <c r="U9" s="1039"/>
      <c r="V9" s="1039">
        <v>160</v>
      </c>
      <c r="W9" s="1039"/>
      <c r="X9" s="1039"/>
      <c r="Y9" s="1039"/>
      <c r="Z9" s="1039"/>
      <c r="AA9" s="1039" t="s">
        <v>568</v>
      </c>
      <c r="AB9" s="1039"/>
      <c r="AC9" s="1039"/>
      <c r="AD9" s="1039"/>
      <c r="AE9" s="1040"/>
      <c r="AF9" s="1014" t="s">
        <v>112</v>
      </c>
      <c r="AG9" s="1015"/>
      <c r="AH9" s="1015"/>
      <c r="AI9" s="1015"/>
      <c r="AJ9" s="1016"/>
      <c r="AK9" s="1081">
        <v>160</v>
      </c>
      <c r="AL9" s="1082"/>
      <c r="AM9" s="1082"/>
      <c r="AN9" s="1082"/>
      <c r="AO9" s="1082"/>
      <c r="AP9" s="1082">
        <v>450</v>
      </c>
      <c r="AQ9" s="1082"/>
      <c r="AR9" s="1082"/>
      <c r="AS9" s="1082"/>
      <c r="AT9" s="1082"/>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09" t="s">
        <v>561</v>
      </c>
      <c r="BT9" s="1010"/>
      <c r="BU9" s="1010"/>
      <c r="BV9" s="1010"/>
      <c r="BW9" s="1010"/>
      <c r="BX9" s="1010"/>
      <c r="BY9" s="1010"/>
      <c r="BZ9" s="1010"/>
      <c r="CA9" s="1010"/>
      <c r="CB9" s="1010"/>
      <c r="CC9" s="1010"/>
      <c r="CD9" s="1010"/>
      <c r="CE9" s="1010"/>
      <c r="CF9" s="1010"/>
      <c r="CG9" s="1011"/>
      <c r="CH9" s="984">
        <v>0</v>
      </c>
      <c r="CI9" s="985"/>
      <c r="CJ9" s="985"/>
      <c r="CK9" s="985"/>
      <c r="CL9" s="986"/>
      <c r="CM9" s="984">
        <v>77</v>
      </c>
      <c r="CN9" s="985"/>
      <c r="CO9" s="985"/>
      <c r="CP9" s="985"/>
      <c r="CQ9" s="986"/>
      <c r="CR9" s="984">
        <v>3</v>
      </c>
      <c r="CS9" s="985"/>
      <c r="CT9" s="985"/>
      <c r="CU9" s="985"/>
      <c r="CV9" s="986"/>
      <c r="CW9" s="984" t="s">
        <v>575</v>
      </c>
      <c r="CX9" s="985"/>
      <c r="CY9" s="985"/>
      <c r="CZ9" s="985"/>
      <c r="DA9" s="986"/>
      <c r="DB9" s="984" t="s">
        <v>575</v>
      </c>
      <c r="DC9" s="985"/>
      <c r="DD9" s="985"/>
      <c r="DE9" s="985"/>
      <c r="DF9" s="986"/>
      <c r="DG9" s="984" t="s">
        <v>575</v>
      </c>
      <c r="DH9" s="985"/>
      <c r="DI9" s="985"/>
      <c r="DJ9" s="985"/>
      <c r="DK9" s="986"/>
      <c r="DL9" s="984" t="s">
        <v>575</v>
      </c>
      <c r="DM9" s="985"/>
      <c r="DN9" s="985"/>
      <c r="DO9" s="985"/>
      <c r="DP9" s="986"/>
      <c r="DQ9" s="984" t="s">
        <v>575</v>
      </c>
      <c r="DR9" s="985"/>
      <c r="DS9" s="985"/>
      <c r="DT9" s="985"/>
      <c r="DU9" s="986"/>
      <c r="DV9" s="987"/>
      <c r="DW9" s="988"/>
      <c r="DX9" s="988"/>
      <c r="DY9" s="988"/>
      <c r="DZ9" s="989"/>
      <c r="EA9" s="205"/>
    </row>
    <row r="10" spans="1:131" s="206" customFormat="1" ht="26.25" customHeight="1">
      <c r="A10" s="212">
        <v>4</v>
      </c>
      <c r="B10" s="1032" t="s">
        <v>365</v>
      </c>
      <c r="C10" s="1033"/>
      <c r="D10" s="1033"/>
      <c r="E10" s="1033"/>
      <c r="F10" s="1033"/>
      <c r="G10" s="1033"/>
      <c r="H10" s="1033"/>
      <c r="I10" s="1033"/>
      <c r="J10" s="1033"/>
      <c r="K10" s="1033"/>
      <c r="L10" s="1033"/>
      <c r="M10" s="1033"/>
      <c r="N10" s="1033"/>
      <c r="O10" s="1033"/>
      <c r="P10" s="1034"/>
      <c r="Q10" s="1038">
        <v>3</v>
      </c>
      <c r="R10" s="1039"/>
      <c r="S10" s="1039"/>
      <c r="T10" s="1039"/>
      <c r="U10" s="1039"/>
      <c r="V10" s="1039">
        <v>3</v>
      </c>
      <c r="W10" s="1039"/>
      <c r="X10" s="1039"/>
      <c r="Y10" s="1039"/>
      <c r="Z10" s="1039"/>
      <c r="AA10" s="1039">
        <v>0</v>
      </c>
      <c r="AB10" s="1039"/>
      <c r="AC10" s="1039"/>
      <c r="AD10" s="1039"/>
      <c r="AE10" s="1040"/>
      <c r="AF10" s="1014">
        <v>0</v>
      </c>
      <c r="AG10" s="1015"/>
      <c r="AH10" s="1015"/>
      <c r="AI10" s="1015"/>
      <c r="AJ10" s="1016"/>
      <c r="AK10" s="1081" t="s">
        <v>575</v>
      </c>
      <c r="AL10" s="1082"/>
      <c r="AM10" s="1082"/>
      <c r="AN10" s="1082"/>
      <c r="AO10" s="1082"/>
      <c r="AP10" s="1082" t="s">
        <v>572</v>
      </c>
      <c r="AQ10" s="1082"/>
      <c r="AR10" s="1082"/>
      <c r="AS10" s="1082"/>
      <c r="AT10" s="1082"/>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09" t="s">
        <v>562</v>
      </c>
      <c r="BT10" s="1010"/>
      <c r="BU10" s="1010"/>
      <c r="BV10" s="1010"/>
      <c r="BW10" s="1010"/>
      <c r="BX10" s="1010"/>
      <c r="BY10" s="1010"/>
      <c r="BZ10" s="1010"/>
      <c r="CA10" s="1010"/>
      <c r="CB10" s="1010"/>
      <c r="CC10" s="1010"/>
      <c r="CD10" s="1010"/>
      <c r="CE10" s="1010"/>
      <c r="CF10" s="1010"/>
      <c r="CG10" s="1011"/>
      <c r="CH10" s="984">
        <v>2</v>
      </c>
      <c r="CI10" s="985"/>
      <c r="CJ10" s="985"/>
      <c r="CK10" s="985"/>
      <c r="CL10" s="986"/>
      <c r="CM10" s="984">
        <v>81</v>
      </c>
      <c r="CN10" s="985"/>
      <c r="CO10" s="985"/>
      <c r="CP10" s="985"/>
      <c r="CQ10" s="986"/>
      <c r="CR10" s="984">
        <v>30</v>
      </c>
      <c r="CS10" s="985"/>
      <c r="CT10" s="985"/>
      <c r="CU10" s="985"/>
      <c r="CV10" s="986"/>
      <c r="CW10" s="984" t="s">
        <v>575</v>
      </c>
      <c r="CX10" s="985"/>
      <c r="CY10" s="985"/>
      <c r="CZ10" s="985"/>
      <c r="DA10" s="986"/>
      <c r="DB10" s="984">
        <v>12</v>
      </c>
      <c r="DC10" s="985"/>
      <c r="DD10" s="985"/>
      <c r="DE10" s="985"/>
      <c r="DF10" s="986"/>
      <c r="DG10" s="984" t="s">
        <v>575</v>
      </c>
      <c r="DH10" s="985"/>
      <c r="DI10" s="985"/>
      <c r="DJ10" s="985"/>
      <c r="DK10" s="986"/>
      <c r="DL10" s="984" t="s">
        <v>575</v>
      </c>
      <c r="DM10" s="985"/>
      <c r="DN10" s="985"/>
      <c r="DO10" s="985"/>
      <c r="DP10" s="986"/>
      <c r="DQ10" s="984" t="s">
        <v>575</v>
      </c>
      <c r="DR10" s="985"/>
      <c r="DS10" s="985"/>
      <c r="DT10" s="985"/>
      <c r="DU10" s="986"/>
      <c r="DV10" s="987"/>
      <c r="DW10" s="988"/>
      <c r="DX10" s="988"/>
      <c r="DY10" s="988"/>
      <c r="DZ10" s="989"/>
      <c r="EA10" s="205"/>
    </row>
    <row r="11" spans="1:131" s="206" customFormat="1" ht="26.25" customHeight="1">
      <c r="A11" s="212">
        <v>5</v>
      </c>
      <c r="B11" s="1032"/>
      <c r="C11" s="1033"/>
      <c r="D11" s="1033"/>
      <c r="E11" s="1033"/>
      <c r="F11" s="1033"/>
      <c r="G11" s="1033"/>
      <c r="H11" s="1033"/>
      <c r="I11" s="1033"/>
      <c r="J11" s="1033"/>
      <c r="K11" s="1033"/>
      <c r="L11" s="1033"/>
      <c r="M11" s="1033"/>
      <c r="N11" s="1033"/>
      <c r="O11" s="1033"/>
      <c r="P11" s="1034"/>
      <c r="Q11" s="1038"/>
      <c r="R11" s="1039"/>
      <c r="S11" s="1039"/>
      <c r="T11" s="1039"/>
      <c r="U11" s="1039"/>
      <c r="V11" s="1039"/>
      <c r="W11" s="1039"/>
      <c r="X11" s="1039"/>
      <c r="Y11" s="1039"/>
      <c r="Z11" s="1039"/>
      <c r="AA11" s="1039"/>
      <c r="AB11" s="1039"/>
      <c r="AC11" s="1039"/>
      <c r="AD11" s="1039"/>
      <c r="AE11" s="1040"/>
      <c r="AF11" s="1014"/>
      <c r="AG11" s="1015"/>
      <c r="AH11" s="1015"/>
      <c r="AI11" s="1015"/>
      <c r="AJ11" s="1016"/>
      <c r="AK11" s="1081"/>
      <c r="AL11" s="1082"/>
      <c r="AM11" s="1082"/>
      <c r="AN11" s="1082"/>
      <c r="AO11" s="1082"/>
      <c r="AP11" s="1082"/>
      <c r="AQ11" s="1082"/>
      <c r="AR11" s="1082"/>
      <c r="AS11" s="1082"/>
      <c r="AT11" s="1082"/>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09" t="s">
        <v>563</v>
      </c>
      <c r="BT11" s="1010"/>
      <c r="BU11" s="1010"/>
      <c r="BV11" s="1010"/>
      <c r="BW11" s="1010"/>
      <c r="BX11" s="1010"/>
      <c r="BY11" s="1010"/>
      <c r="BZ11" s="1010"/>
      <c r="CA11" s="1010"/>
      <c r="CB11" s="1010"/>
      <c r="CC11" s="1010"/>
      <c r="CD11" s="1010"/>
      <c r="CE11" s="1010"/>
      <c r="CF11" s="1010"/>
      <c r="CG11" s="1011"/>
      <c r="CH11" s="984">
        <v>-2</v>
      </c>
      <c r="CI11" s="985"/>
      <c r="CJ11" s="985"/>
      <c r="CK11" s="985"/>
      <c r="CL11" s="986"/>
      <c r="CM11" s="984">
        <v>34</v>
      </c>
      <c r="CN11" s="985"/>
      <c r="CO11" s="985"/>
      <c r="CP11" s="985"/>
      <c r="CQ11" s="986"/>
      <c r="CR11" s="984">
        <v>12</v>
      </c>
      <c r="CS11" s="985"/>
      <c r="CT11" s="985"/>
      <c r="CU11" s="985"/>
      <c r="CV11" s="986"/>
      <c r="CW11" s="984" t="s">
        <v>575</v>
      </c>
      <c r="CX11" s="985"/>
      <c r="CY11" s="985"/>
      <c r="CZ11" s="985"/>
      <c r="DA11" s="986"/>
      <c r="DB11" s="984" t="s">
        <v>575</v>
      </c>
      <c r="DC11" s="985"/>
      <c r="DD11" s="985"/>
      <c r="DE11" s="985"/>
      <c r="DF11" s="986"/>
      <c r="DG11" s="984" t="s">
        <v>577</v>
      </c>
      <c r="DH11" s="985"/>
      <c r="DI11" s="985"/>
      <c r="DJ11" s="985"/>
      <c r="DK11" s="986"/>
      <c r="DL11" s="984" t="s">
        <v>575</v>
      </c>
      <c r="DM11" s="985"/>
      <c r="DN11" s="985"/>
      <c r="DO11" s="985"/>
      <c r="DP11" s="986"/>
      <c r="DQ11" s="984" t="s">
        <v>575</v>
      </c>
      <c r="DR11" s="985"/>
      <c r="DS11" s="985"/>
      <c r="DT11" s="985"/>
      <c r="DU11" s="986"/>
      <c r="DV11" s="987"/>
      <c r="DW11" s="988"/>
      <c r="DX11" s="988"/>
      <c r="DY11" s="988"/>
      <c r="DZ11" s="989"/>
      <c r="EA11" s="205"/>
    </row>
    <row r="12" spans="1:131" s="206" customFormat="1" ht="26.25" customHeight="1">
      <c r="A12" s="212">
        <v>6</v>
      </c>
      <c r="B12" s="1032"/>
      <c r="C12" s="1033"/>
      <c r="D12" s="1033"/>
      <c r="E12" s="1033"/>
      <c r="F12" s="1033"/>
      <c r="G12" s="1033"/>
      <c r="H12" s="1033"/>
      <c r="I12" s="1033"/>
      <c r="J12" s="1033"/>
      <c r="K12" s="1033"/>
      <c r="L12" s="1033"/>
      <c r="M12" s="1033"/>
      <c r="N12" s="1033"/>
      <c r="O12" s="1033"/>
      <c r="P12" s="1034"/>
      <c r="Q12" s="1038"/>
      <c r="R12" s="1039"/>
      <c r="S12" s="1039"/>
      <c r="T12" s="1039"/>
      <c r="U12" s="1039"/>
      <c r="V12" s="1039"/>
      <c r="W12" s="1039"/>
      <c r="X12" s="1039"/>
      <c r="Y12" s="1039"/>
      <c r="Z12" s="1039"/>
      <c r="AA12" s="1039"/>
      <c r="AB12" s="1039"/>
      <c r="AC12" s="1039"/>
      <c r="AD12" s="1039"/>
      <c r="AE12" s="1040"/>
      <c r="AF12" s="1014"/>
      <c r="AG12" s="1015"/>
      <c r="AH12" s="1015"/>
      <c r="AI12" s="1015"/>
      <c r="AJ12" s="1016"/>
      <c r="AK12" s="1081"/>
      <c r="AL12" s="1082"/>
      <c r="AM12" s="1082"/>
      <c r="AN12" s="1082"/>
      <c r="AO12" s="1082"/>
      <c r="AP12" s="1082"/>
      <c r="AQ12" s="1082"/>
      <c r="AR12" s="1082"/>
      <c r="AS12" s="1082"/>
      <c r="AT12" s="1082"/>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09" t="s">
        <v>564</v>
      </c>
      <c r="BT12" s="1010"/>
      <c r="BU12" s="1010"/>
      <c r="BV12" s="1010"/>
      <c r="BW12" s="1010"/>
      <c r="BX12" s="1010"/>
      <c r="BY12" s="1010"/>
      <c r="BZ12" s="1010"/>
      <c r="CA12" s="1010"/>
      <c r="CB12" s="1010"/>
      <c r="CC12" s="1010"/>
      <c r="CD12" s="1010"/>
      <c r="CE12" s="1010"/>
      <c r="CF12" s="1010"/>
      <c r="CG12" s="1011"/>
      <c r="CH12" s="984">
        <v>-2</v>
      </c>
      <c r="CI12" s="985"/>
      <c r="CJ12" s="985"/>
      <c r="CK12" s="985"/>
      <c r="CL12" s="986"/>
      <c r="CM12" s="984">
        <v>26</v>
      </c>
      <c r="CN12" s="985"/>
      <c r="CO12" s="985"/>
      <c r="CP12" s="985"/>
      <c r="CQ12" s="986"/>
      <c r="CR12" s="984">
        <v>13</v>
      </c>
      <c r="CS12" s="985"/>
      <c r="CT12" s="985"/>
      <c r="CU12" s="985"/>
      <c r="CV12" s="986"/>
      <c r="CW12" s="984" t="s">
        <v>575</v>
      </c>
      <c r="CX12" s="985"/>
      <c r="CY12" s="985"/>
      <c r="CZ12" s="985"/>
      <c r="DA12" s="986"/>
      <c r="DB12" s="984" t="s">
        <v>575</v>
      </c>
      <c r="DC12" s="985"/>
      <c r="DD12" s="985"/>
      <c r="DE12" s="985"/>
      <c r="DF12" s="986"/>
      <c r="DG12" s="984" t="s">
        <v>575</v>
      </c>
      <c r="DH12" s="985"/>
      <c r="DI12" s="985"/>
      <c r="DJ12" s="985"/>
      <c r="DK12" s="986"/>
      <c r="DL12" s="984" t="s">
        <v>575</v>
      </c>
      <c r="DM12" s="985"/>
      <c r="DN12" s="985"/>
      <c r="DO12" s="985"/>
      <c r="DP12" s="986"/>
      <c r="DQ12" s="984" t="s">
        <v>575</v>
      </c>
      <c r="DR12" s="985"/>
      <c r="DS12" s="985"/>
      <c r="DT12" s="985"/>
      <c r="DU12" s="986"/>
      <c r="DV12" s="987"/>
      <c r="DW12" s="988"/>
      <c r="DX12" s="988"/>
      <c r="DY12" s="988"/>
      <c r="DZ12" s="989"/>
      <c r="EA12" s="205"/>
    </row>
    <row r="13" spans="1:131" s="206" customFormat="1" ht="26.25" customHeight="1">
      <c r="A13" s="212">
        <v>7</v>
      </c>
      <c r="B13" s="1032"/>
      <c r="C13" s="1033"/>
      <c r="D13" s="1033"/>
      <c r="E13" s="1033"/>
      <c r="F13" s="1033"/>
      <c r="G13" s="1033"/>
      <c r="H13" s="1033"/>
      <c r="I13" s="1033"/>
      <c r="J13" s="1033"/>
      <c r="K13" s="1033"/>
      <c r="L13" s="1033"/>
      <c r="M13" s="1033"/>
      <c r="N13" s="1033"/>
      <c r="O13" s="1033"/>
      <c r="P13" s="1034"/>
      <c r="Q13" s="1038"/>
      <c r="R13" s="1039"/>
      <c r="S13" s="1039"/>
      <c r="T13" s="1039"/>
      <c r="U13" s="1039"/>
      <c r="V13" s="1039"/>
      <c r="W13" s="1039"/>
      <c r="X13" s="1039"/>
      <c r="Y13" s="1039"/>
      <c r="Z13" s="1039"/>
      <c r="AA13" s="1039"/>
      <c r="AB13" s="1039"/>
      <c r="AC13" s="1039"/>
      <c r="AD13" s="1039"/>
      <c r="AE13" s="1040"/>
      <c r="AF13" s="1014"/>
      <c r="AG13" s="1015"/>
      <c r="AH13" s="1015"/>
      <c r="AI13" s="1015"/>
      <c r="AJ13" s="1016"/>
      <c r="AK13" s="1081"/>
      <c r="AL13" s="1082"/>
      <c r="AM13" s="1082"/>
      <c r="AN13" s="1082"/>
      <c r="AO13" s="1082"/>
      <c r="AP13" s="1082"/>
      <c r="AQ13" s="1082"/>
      <c r="AR13" s="1082"/>
      <c r="AS13" s="1082"/>
      <c r="AT13" s="1082"/>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09" t="s">
        <v>565</v>
      </c>
      <c r="BT13" s="1010"/>
      <c r="BU13" s="1010"/>
      <c r="BV13" s="1010"/>
      <c r="BW13" s="1010"/>
      <c r="BX13" s="1010"/>
      <c r="BY13" s="1010"/>
      <c r="BZ13" s="1010"/>
      <c r="CA13" s="1010"/>
      <c r="CB13" s="1010"/>
      <c r="CC13" s="1010"/>
      <c r="CD13" s="1010"/>
      <c r="CE13" s="1010"/>
      <c r="CF13" s="1010"/>
      <c r="CG13" s="1011"/>
      <c r="CH13" s="984">
        <v>1</v>
      </c>
      <c r="CI13" s="985"/>
      <c r="CJ13" s="985"/>
      <c r="CK13" s="985"/>
      <c r="CL13" s="986"/>
      <c r="CM13" s="984">
        <v>6</v>
      </c>
      <c r="CN13" s="985"/>
      <c r="CO13" s="985"/>
      <c r="CP13" s="985"/>
      <c r="CQ13" s="986"/>
      <c r="CR13" s="984">
        <v>3</v>
      </c>
      <c r="CS13" s="985"/>
      <c r="CT13" s="985"/>
      <c r="CU13" s="985"/>
      <c r="CV13" s="986"/>
      <c r="CW13" s="984">
        <v>8</v>
      </c>
      <c r="CX13" s="985"/>
      <c r="CY13" s="985"/>
      <c r="CZ13" s="985"/>
      <c r="DA13" s="986"/>
      <c r="DB13" s="984" t="s">
        <v>576</v>
      </c>
      <c r="DC13" s="985"/>
      <c r="DD13" s="985"/>
      <c r="DE13" s="985"/>
      <c r="DF13" s="986"/>
      <c r="DG13" s="984" t="s">
        <v>575</v>
      </c>
      <c r="DH13" s="985"/>
      <c r="DI13" s="985"/>
      <c r="DJ13" s="985"/>
      <c r="DK13" s="986"/>
      <c r="DL13" s="984" t="s">
        <v>575</v>
      </c>
      <c r="DM13" s="985"/>
      <c r="DN13" s="985"/>
      <c r="DO13" s="985"/>
      <c r="DP13" s="986"/>
      <c r="DQ13" s="984" t="s">
        <v>575</v>
      </c>
      <c r="DR13" s="985"/>
      <c r="DS13" s="985"/>
      <c r="DT13" s="985"/>
      <c r="DU13" s="986"/>
      <c r="DV13" s="987"/>
      <c r="DW13" s="988"/>
      <c r="DX13" s="988"/>
      <c r="DY13" s="988"/>
      <c r="DZ13" s="989"/>
      <c r="EA13" s="205"/>
    </row>
    <row r="14" spans="1:131" s="206" customFormat="1" ht="26.25" customHeight="1">
      <c r="A14" s="212">
        <v>8</v>
      </c>
      <c r="B14" s="1032"/>
      <c r="C14" s="1033"/>
      <c r="D14" s="1033"/>
      <c r="E14" s="1033"/>
      <c r="F14" s="1033"/>
      <c r="G14" s="1033"/>
      <c r="H14" s="1033"/>
      <c r="I14" s="1033"/>
      <c r="J14" s="1033"/>
      <c r="K14" s="1033"/>
      <c r="L14" s="1033"/>
      <c r="M14" s="1033"/>
      <c r="N14" s="1033"/>
      <c r="O14" s="1033"/>
      <c r="P14" s="1034"/>
      <c r="Q14" s="1038"/>
      <c r="R14" s="1039"/>
      <c r="S14" s="1039"/>
      <c r="T14" s="1039"/>
      <c r="U14" s="1039"/>
      <c r="V14" s="1039"/>
      <c r="W14" s="1039"/>
      <c r="X14" s="1039"/>
      <c r="Y14" s="1039"/>
      <c r="Z14" s="1039"/>
      <c r="AA14" s="1039"/>
      <c r="AB14" s="1039"/>
      <c r="AC14" s="1039"/>
      <c r="AD14" s="1039"/>
      <c r="AE14" s="1040"/>
      <c r="AF14" s="1014"/>
      <c r="AG14" s="1015"/>
      <c r="AH14" s="1015"/>
      <c r="AI14" s="1015"/>
      <c r="AJ14" s="1016"/>
      <c r="AK14" s="1081"/>
      <c r="AL14" s="1082"/>
      <c r="AM14" s="1082"/>
      <c r="AN14" s="1082"/>
      <c r="AO14" s="1082"/>
      <c r="AP14" s="1082"/>
      <c r="AQ14" s="1082"/>
      <c r="AR14" s="1082"/>
      <c r="AS14" s="1082"/>
      <c r="AT14" s="1082"/>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09"/>
      <c r="BT14" s="1010"/>
      <c r="BU14" s="1010"/>
      <c r="BV14" s="1010"/>
      <c r="BW14" s="1010"/>
      <c r="BX14" s="1010"/>
      <c r="BY14" s="1010"/>
      <c r="BZ14" s="1010"/>
      <c r="CA14" s="1010"/>
      <c r="CB14" s="1010"/>
      <c r="CC14" s="1010"/>
      <c r="CD14" s="1010"/>
      <c r="CE14" s="1010"/>
      <c r="CF14" s="1010"/>
      <c r="CG14" s="1011"/>
      <c r="CH14" s="984"/>
      <c r="CI14" s="985"/>
      <c r="CJ14" s="985"/>
      <c r="CK14" s="985"/>
      <c r="CL14" s="986"/>
      <c r="CM14" s="984"/>
      <c r="CN14" s="985"/>
      <c r="CO14" s="985"/>
      <c r="CP14" s="985"/>
      <c r="CQ14" s="986"/>
      <c r="CR14" s="984"/>
      <c r="CS14" s="985"/>
      <c r="CT14" s="985"/>
      <c r="CU14" s="985"/>
      <c r="CV14" s="986"/>
      <c r="CW14" s="984"/>
      <c r="CX14" s="985"/>
      <c r="CY14" s="985"/>
      <c r="CZ14" s="985"/>
      <c r="DA14" s="986"/>
      <c r="DB14" s="984"/>
      <c r="DC14" s="985"/>
      <c r="DD14" s="985"/>
      <c r="DE14" s="985"/>
      <c r="DF14" s="986"/>
      <c r="DG14" s="984"/>
      <c r="DH14" s="985"/>
      <c r="DI14" s="985"/>
      <c r="DJ14" s="985"/>
      <c r="DK14" s="986"/>
      <c r="DL14" s="984"/>
      <c r="DM14" s="985"/>
      <c r="DN14" s="985"/>
      <c r="DO14" s="985"/>
      <c r="DP14" s="986"/>
      <c r="DQ14" s="984"/>
      <c r="DR14" s="985"/>
      <c r="DS14" s="985"/>
      <c r="DT14" s="985"/>
      <c r="DU14" s="986"/>
      <c r="DV14" s="987"/>
      <c r="DW14" s="988"/>
      <c r="DX14" s="988"/>
      <c r="DY14" s="988"/>
      <c r="DZ14" s="989"/>
      <c r="EA14" s="205"/>
    </row>
    <row r="15" spans="1:131" s="206" customFormat="1" ht="26.25" customHeight="1">
      <c r="A15" s="212">
        <v>9</v>
      </c>
      <c r="B15" s="1032"/>
      <c r="C15" s="1033"/>
      <c r="D15" s="1033"/>
      <c r="E15" s="1033"/>
      <c r="F15" s="1033"/>
      <c r="G15" s="1033"/>
      <c r="H15" s="1033"/>
      <c r="I15" s="1033"/>
      <c r="J15" s="1033"/>
      <c r="K15" s="1033"/>
      <c r="L15" s="1033"/>
      <c r="M15" s="1033"/>
      <c r="N15" s="1033"/>
      <c r="O15" s="1033"/>
      <c r="P15" s="1034"/>
      <c r="Q15" s="1038"/>
      <c r="R15" s="1039"/>
      <c r="S15" s="1039"/>
      <c r="T15" s="1039"/>
      <c r="U15" s="1039"/>
      <c r="V15" s="1039"/>
      <c r="W15" s="1039"/>
      <c r="X15" s="1039"/>
      <c r="Y15" s="1039"/>
      <c r="Z15" s="1039"/>
      <c r="AA15" s="1039"/>
      <c r="AB15" s="1039"/>
      <c r="AC15" s="1039"/>
      <c r="AD15" s="1039"/>
      <c r="AE15" s="1040"/>
      <c r="AF15" s="1014"/>
      <c r="AG15" s="1015"/>
      <c r="AH15" s="1015"/>
      <c r="AI15" s="1015"/>
      <c r="AJ15" s="1016"/>
      <c r="AK15" s="1081"/>
      <c r="AL15" s="1082"/>
      <c r="AM15" s="1082"/>
      <c r="AN15" s="1082"/>
      <c r="AO15" s="1082"/>
      <c r="AP15" s="1082"/>
      <c r="AQ15" s="1082"/>
      <c r="AR15" s="1082"/>
      <c r="AS15" s="1082"/>
      <c r="AT15" s="1082"/>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09"/>
      <c r="BT15" s="1010"/>
      <c r="BU15" s="1010"/>
      <c r="BV15" s="1010"/>
      <c r="BW15" s="1010"/>
      <c r="BX15" s="1010"/>
      <c r="BY15" s="1010"/>
      <c r="BZ15" s="1010"/>
      <c r="CA15" s="1010"/>
      <c r="CB15" s="1010"/>
      <c r="CC15" s="1010"/>
      <c r="CD15" s="1010"/>
      <c r="CE15" s="1010"/>
      <c r="CF15" s="1010"/>
      <c r="CG15" s="1011"/>
      <c r="CH15" s="984"/>
      <c r="CI15" s="985"/>
      <c r="CJ15" s="985"/>
      <c r="CK15" s="985"/>
      <c r="CL15" s="986"/>
      <c r="CM15" s="984"/>
      <c r="CN15" s="985"/>
      <c r="CO15" s="985"/>
      <c r="CP15" s="985"/>
      <c r="CQ15" s="986"/>
      <c r="CR15" s="984"/>
      <c r="CS15" s="985"/>
      <c r="CT15" s="985"/>
      <c r="CU15" s="985"/>
      <c r="CV15" s="986"/>
      <c r="CW15" s="984"/>
      <c r="CX15" s="985"/>
      <c r="CY15" s="985"/>
      <c r="CZ15" s="985"/>
      <c r="DA15" s="986"/>
      <c r="DB15" s="984"/>
      <c r="DC15" s="985"/>
      <c r="DD15" s="985"/>
      <c r="DE15" s="985"/>
      <c r="DF15" s="986"/>
      <c r="DG15" s="984"/>
      <c r="DH15" s="985"/>
      <c r="DI15" s="985"/>
      <c r="DJ15" s="985"/>
      <c r="DK15" s="986"/>
      <c r="DL15" s="984"/>
      <c r="DM15" s="985"/>
      <c r="DN15" s="985"/>
      <c r="DO15" s="985"/>
      <c r="DP15" s="986"/>
      <c r="DQ15" s="984"/>
      <c r="DR15" s="985"/>
      <c r="DS15" s="985"/>
      <c r="DT15" s="985"/>
      <c r="DU15" s="986"/>
      <c r="DV15" s="987"/>
      <c r="DW15" s="988"/>
      <c r="DX15" s="988"/>
      <c r="DY15" s="988"/>
      <c r="DZ15" s="989"/>
      <c r="EA15" s="205"/>
    </row>
    <row r="16" spans="1:131" s="206" customFormat="1" ht="26.25" customHeight="1">
      <c r="A16" s="212">
        <v>10</v>
      </c>
      <c r="B16" s="1032"/>
      <c r="C16" s="1033"/>
      <c r="D16" s="1033"/>
      <c r="E16" s="1033"/>
      <c r="F16" s="1033"/>
      <c r="G16" s="1033"/>
      <c r="H16" s="1033"/>
      <c r="I16" s="1033"/>
      <c r="J16" s="1033"/>
      <c r="K16" s="1033"/>
      <c r="L16" s="1033"/>
      <c r="M16" s="1033"/>
      <c r="N16" s="1033"/>
      <c r="O16" s="1033"/>
      <c r="P16" s="1034"/>
      <c r="Q16" s="1038"/>
      <c r="R16" s="1039"/>
      <c r="S16" s="1039"/>
      <c r="T16" s="1039"/>
      <c r="U16" s="1039"/>
      <c r="V16" s="1039"/>
      <c r="W16" s="1039"/>
      <c r="X16" s="1039"/>
      <c r="Y16" s="1039"/>
      <c r="Z16" s="1039"/>
      <c r="AA16" s="1039"/>
      <c r="AB16" s="1039"/>
      <c r="AC16" s="1039"/>
      <c r="AD16" s="1039"/>
      <c r="AE16" s="1040"/>
      <c r="AF16" s="1014"/>
      <c r="AG16" s="1015"/>
      <c r="AH16" s="1015"/>
      <c r="AI16" s="1015"/>
      <c r="AJ16" s="1016"/>
      <c r="AK16" s="1081"/>
      <c r="AL16" s="1082"/>
      <c r="AM16" s="1082"/>
      <c r="AN16" s="1082"/>
      <c r="AO16" s="1082"/>
      <c r="AP16" s="1082"/>
      <c r="AQ16" s="1082"/>
      <c r="AR16" s="1082"/>
      <c r="AS16" s="1082"/>
      <c r="AT16" s="1082"/>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09"/>
      <c r="BT16" s="1010"/>
      <c r="BU16" s="1010"/>
      <c r="BV16" s="1010"/>
      <c r="BW16" s="1010"/>
      <c r="BX16" s="1010"/>
      <c r="BY16" s="1010"/>
      <c r="BZ16" s="1010"/>
      <c r="CA16" s="1010"/>
      <c r="CB16" s="1010"/>
      <c r="CC16" s="1010"/>
      <c r="CD16" s="1010"/>
      <c r="CE16" s="1010"/>
      <c r="CF16" s="1010"/>
      <c r="CG16" s="1011"/>
      <c r="CH16" s="984"/>
      <c r="CI16" s="985"/>
      <c r="CJ16" s="985"/>
      <c r="CK16" s="985"/>
      <c r="CL16" s="986"/>
      <c r="CM16" s="984"/>
      <c r="CN16" s="985"/>
      <c r="CO16" s="985"/>
      <c r="CP16" s="985"/>
      <c r="CQ16" s="986"/>
      <c r="CR16" s="984"/>
      <c r="CS16" s="985"/>
      <c r="CT16" s="985"/>
      <c r="CU16" s="985"/>
      <c r="CV16" s="986"/>
      <c r="CW16" s="984"/>
      <c r="CX16" s="985"/>
      <c r="CY16" s="985"/>
      <c r="CZ16" s="985"/>
      <c r="DA16" s="986"/>
      <c r="DB16" s="984"/>
      <c r="DC16" s="985"/>
      <c r="DD16" s="985"/>
      <c r="DE16" s="985"/>
      <c r="DF16" s="986"/>
      <c r="DG16" s="984"/>
      <c r="DH16" s="985"/>
      <c r="DI16" s="985"/>
      <c r="DJ16" s="985"/>
      <c r="DK16" s="986"/>
      <c r="DL16" s="984"/>
      <c r="DM16" s="985"/>
      <c r="DN16" s="985"/>
      <c r="DO16" s="985"/>
      <c r="DP16" s="986"/>
      <c r="DQ16" s="984"/>
      <c r="DR16" s="985"/>
      <c r="DS16" s="985"/>
      <c r="DT16" s="985"/>
      <c r="DU16" s="986"/>
      <c r="DV16" s="987"/>
      <c r="DW16" s="988"/>
      <c r="DX16" s="988"/>
      <c r="DY16" s="988"/>
      <c r="DZ16" s="989"/>
      <c r="EA16" s="205"/>
    </row>
    <row r="17" spans="1:131" s="206" customFormat="1" ht="26.25" customHeight="1">
      <c r="A17" s="212">
        <v>11</v>
      </c>
      <c r="B17" s="1032"/>
      <c r="C17" s="1033"/>
      <c r="D17" s="1033"/>
      <c r="E17" s="1033"/>
      <c r="F17" s="1033"/>
      <c r="G17" s="1033"/>
      <c r="H17" s="1033"/>
      <c r="I17" s="1033"/>
      <c r="J17" s="1033"/>
      <c r="K17" s="1033"/>
      <c r="L17" s="1033"/>
      <c r="M17" s="1033"/>
      <c r="N17" s="1033"/>
      <c r="O17" s="1033"/>
      <c r="P17" s="1034"/>
      <c r="Q17" s="1038"/>
      <c r="R17" s="1039"/>
      <c r="S17" s="1039"/>
      <c r="T17" s="1039"/>
      <c r="U17" s="1039"/>
      <c r="V17" s="1039"/>
      <c r="W17" s="1039"/>
      <c r="X17" s="1039"/>
      <c r="Y17" s="1039"/>
      <c r="Z17" s="1039"/>
      <c r="AA17" s="1039"/>
      <c r="AB17" s="1039"/>
      <c r="AC17" s="1039"/>
      <c r="AD17" s="1039"/>
      <c r="AE17" s="1040"/>
      <c r="AF17" s="1014"/>
      <c r="AG17" s="1015"/>
      <c r="AH17" s="1015"/>
      <c r="AI17" s="1015"/>
      <c r="AJ17" s="1016"/>
      <c r="AK17" s="1081"/>
      <c r="AL17" s="1082"/>
      <c r="AM17" s="1082"/>
      <c r="AN17" s="1082"/>
      <c r="AO17" s="1082"/>
      <c r="AP17" s="1082"/>
      <c r="AQ17" s="1082"/>
      <c r="AR17" s="1082"/>
      <c r="AS17" s="1082"/>
      <c r="AT17" s="1082"/>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09"/>
      <c r="BT17" s="1010"/>
      <c r="BU17" s="1010"/>
      <c r="BV17" s="1010"/>
      <c r="BW17" s="1010"/>
      <c r="BX17" s="1010"/>
      <c r="BY17" s="1010"/>
      <c r="BZ17" s="1010"/>
      <c r="CA17" s="1010"/>
      <c r="CB17" s="1010"/>
      <c r="CC17" s="1010"/>
      <c r="CD17" s="1010"/>
      <c r="CE17" s="1010"/>
      <c r="CF17" s="1010"/>
      <c r="CG17" s="1011"/>
      <c r="CH17" s="984"/>
      <c r="CI17" s="985"/>
      <c r="CJ17" s="985"/>
      <c r="CK17" s="985"/>
      <c r="CL17" s="986"/>
      <c r="CM17" s="984"/>
      <c r="CN17" s="985"/>
      <c r="CO17" s="985"/>
      <c r="CP17" s="985"/>
      <c r="CQ17" s="986"/>
      <c r="CR17" s="984"/>
      <c r="CS17" s="985"/>
      <c r="CT17" s="985"/>
      <c r="CU17" s="985"/>
      <c r="CV17" s="986"/>
      <c r="CW17" s="984"/>
      <c r="CX17" s="985"/>
      <c r="CY17" s="985"/>
      <c r="CZ17" s="985"/>
      <c r="DA17" s="986"/>
      <c r="DB17" s="984"/>
      <c r="DC17" s="985"/>
      <c r="DD17" s="985"/>
      <c r="DE17" s="985"/>
      <c r="DF17" s="986"/>
      <c r="DG17" s="984"/>
      <c r="DH17" s="985"/>
      <c r="DI17" s="985"/>
      <c r="DJ17" s="985"/>
      <c r="DK17" s="986"/>
      <c r="DL17" s="984"/>
      <c r="DM17" s="985"/>
      <c r="DN17" s="985"/>
      <c r="DO17" s="985"/>
      <c r="DP17" s="986"/>
      <c r="DQ17" s="984"/>
      <c r="DR17" s="985"/>
      <c r="DS17" s="985"/>
      <c r="DT17" s="985"/>
      <c r="DU17" s="986"/>
      <c r="DV17" s="987"/>
      <c r="DW17" s="988"/>
      <c r="DX17" s="988"/>
      <c r="DY17" s="988"/>
      <c r="DZ17" s="989"/>
      <c r="EA17" s="205"/>
    </row>
    <row r="18" spans="1:131" s="206" customFormat="1" ht="26.25" customHeight="1">
      <c r="A18" s="212">
        <v>12</v>
      </c>
      <c r="B18" s="1032"/>
      <c r="C18" s="1033"/>
      <c r="D18" s="1033"/>
      <c r="E18" s="1033"/>
      <c r="F18" s="1033"/>
      <c r="G18" s="1033"/>
      <c r="H18" s="1033"/>
      <c r="I18" s="1033"/>
      <c r="J18" s="1033"/>
      <c r="K18" s="1033"/>
      <c r="L18" s="1033"/>
      <c r="M18" s="1033"/>
      <c r="N18" s="1033"/>
      <c r="O18" s="1033"/>
      <c r="P18" s="1034"/>
      <c r="Q18" s="1038"/>
      <c r="R18" s="1039"/>
      <c r="S18" s="1039"/>
      <c r="T18" s="1039"/>
      <c r="U18" s="1039"/>
      <c r="V18" s="1039"/>
      <c r="W18" s="1039"/>
      <c r="X18" s="1039"/>
      <c r="Y18" s="1039"/>
      <c r="Z18" s="1039"/>
      <c r="AA18" s="1039"/>
      <c r="AB18" s="1039"/>
      <c r="AC18" s="1039"/>
      <c r="AD18" s="1039"/>
      <c r="AE18" s="1040"/>
      <c r="AF18" s="1014"/>
      <c r="AG18" s="1015"/>
      <c r="AH18" s="1015"/>
      <c r="AI18" s="1015"/>
      <c r="AJ18" s="1016"/>
      <c r="AK18" s="1081"/>
      <c r="AL18" s="1082"/>
      <c r="AM18" s="1082"/>
      <c r="AN18" s="1082"/>
      <c r="AO18" s="1082"/>
      <c r="AP18" s="1082"/>
      <c r="AQ18" s="1082"/>
      <c r="AR18" s="1082"/>
      <c r="AS18" s="1082"/>
      <c r="AT18" s="1082"/>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09"/>
      <c r="BT18" s="1010"/>
      <c r="BU18" s="1010"/>
      <c r="BV18" s="1010"/>
      <c r="BW18" s="1010"/>
      <c r="BX18" s="1010"/>
      <c r="BY18" s="1010"/>
      <c r="BZ18" s="1010"/>
      <c r="CA18" s="1010"/>
      <c r="CB18" s="1010"/>
      <c r="CC18" s="1010"/>
      <c r="CD18" s="1010"/>
      <c r="CE18" s="1010"/>
      <c r="CF18" s="1010"/>
      <c r="CG18" s="1011"/>
      <c r="CH18" s="984"/>
      <c r="CI18" s="985"/>
      <c r="CJ18" s="985"/>
      <c r="CK18" s="985"/>
      <c r="CL18" s="986"/>
      <c r="CM18" s="984"/>
      <c r="CN18" s="985"/>
      <c r="CO18" s="985"/>
      <c r="CP18" s="985"/>
      <c r="CQ18" s="986"/>
      <c r="CR18" s="984"/>
      <c r="CS18" s="985"/>
      <c r="CT18" s="985"/>
      <c r="CU18" s="985"/>
      <c r="CV18" s="986"/>
      <c r="CW18" s="984"/>
      <c r="CX18" s="985"/>
      <c r="CY18" s="985"/>
      <c r="CZ18" s="985"/>
      <c r="DA18" s="986"/>
      <c r="DB18" s="984"/>
      <c r="DC18" s="985"/>
      <c r="DD18" s="985"/>
      <c r="DE18" s="985"/>
      <c r="DF18" s="986"/>
      <c r="DG18" s="984"/>
      <c r="DH18" s="985"/>
      <c r="DI18" s="985"/>
      <c r="DJ18" s="985"/>
      <c r="DK18" s="986"/>
      <c r="DL18" s="984"/>
      <c r="DM18" s="985"/>
      <c r="DN18" s="985"/>
      <c r="DO18" s="985"/>
      <c r="DP18" s="986"/>
      <c r="DQ18" s="984"/>
      <c r="DR18" s="985"/>
      <c r="DS18" s="985"/>
      <c r="DT18" s="985"/>
      <c r="DU18" s="986"/>
      <c r="DV18" s="987"/>
      <c r="DW18" s="988"/>
      <c r="DX18" s="988"/>
      <c r="DY18" s="988"/>
      <c r="DZ18" s="989"/>
      <c r="EA18" s="205"/>
    </row>
    <row r="19" spans="1:131" s="206" customFormat="1" ht="26.25" customHeight="1">
      <c r="A19" s="212">
        <v>13</v>
      </c>
      <c r="B19" s="1032"/>
      <c r="C19" s="1033"/>
      <c r="D19" s="1033"/>
      <c r="E19" s="1033"/>
      <c r="F19" s="1033"/>
      <c r="G19" s="1033"/>
      <c r="H19" s="1033"/>
      <c r="I19" s="1033"/>
      <c r="J19" s="1033"/>
      <c r="K19" s="1033"/>
      <c r="L19" s="1033"/>
      <c r="M19" s="1033"/>
      <c r="N19" s="1033"/>
      <c r="O19" s="1033"/>
      <c r="P19" s="1034"/>
      <c r="Q19" s="1038"/>
      <c r="R19" s="1039"/>
      <c r="S19" s="1039"/>
      <c r="T19" s="1039"/>
      <c r="U19" s="1039"/>
      <c r="V19" s="1039"/>
      <c r="W19" s="1039"/>
      <c r="X19" s="1039"/>
      <c r="Y19" s="1039"/>
      <c r="Z19" s="1039"/>
      <c r="AA19" s="1039"/>
      <c r="AB19" s="1039"/>
      <c r="AC19" s="1039"/>
      <c r="AD19" s="1039"/>
      <c r="AE19" s="1040"/>
      <c r="AF19" s="1014"/>
      <c r="AG19" s="1015"/>
      <c r="AH19" s="1015"/>
      <c r="AI19" s="1015"/>
      <c r="AJ19" s="1016"/>
      <c r="AK19" s="1081"/>
      <c r="AL19" s="1082"/>
      <c r="AM19" s="1082"/>
      <c r="AN19" s="1082"/>
      <c r="AO19" s="1082"/>
      <c r="AP19" s="1082"/>
      <c r="AQ19" s="1082"/>
      <c r="AR19" s="1082"/>
      <c r="AS19" s="1082"/>
      <c r="AT19" s="1082"/>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09"/>
      <c r="BT19" s="1010"/>
      <c r="BU19" s="1010"/>
      <c r="BV19" s="1010"/>
      <c r="BW19" s="1010"/>
      <c r="BX19" s="1010"/>
      <c r="BY19" s="1010"/>
      <c r="BZ19" s="1010"/>
      <c r="CA19" s="1010"/>
      <c r="CB19" s="1010"/>
      <c r="CC19" s="1010"/>
      <c r="CD19" s="1010"/>
      <c r="CE19" s="1010"/>
      <c r="CF19" s="1010"/>
      <c r="CG19" s="1011"/>
      <c r="CH19" s="984"/>
      <c r="CI19" s="985"/>
      <c r="CJ19" s="985"/>
      <c r="CK19" s="985"/>
      <c r="CL19" s="986"/>
      <c r="CM19" s="984"/>
      <c r="CN19" s="985"/>
      <c r="CO19" s="985"/>
      <c r="CP19" s="985"/>
      <c r="CQ19" s="986"/>
      <c r="CR19" s="984"/>
      <c r="CS19" s="985"/>
      <c r="CT19" s="985"/>
      <c r="CU19" s="985"/>
      <c r="CV19" s="986"/>
      <c r="CW19" s="984"/>
      <c r="CX19" s="985"/>
      <c r="CY19" s="985"/>
      <c r="CZ19" s="985"/>
      <c r="DA19" s="986"/>
      <c r="DB19" s="984"/>
      <c r="DC19" s="985"/>
      <c r="DD19" s="985"/>
      <c r="DE19" s="985"/>
      <c r="DF19" s="986"/>
      <c r="DG19" s="984"/>
      <c r="DH19" s="985"/>
      <c r="DI19" s="985"/>
      <c r="DJ19" s="985"/>
      <c r="DK19" s="986"/>
      <c r="DL19" s="984"/>
      <c r="DM19" s="985"/>
      <c r="DN19" s="985"/>
      <c r="DO19" s="985"/>
      <c r="DP19" s="986"/>
      <c r="DQ19" s="984"/>
      <c r="DR19" s="985"/>
      <c r="DS19" s="985"/>
      <c r="DT19" s="985"/>
      <c r="DU19" s="986"/>
      <c r="DV19" s="987"/>
      <c r="DW19" s="988"/>
      <c r="DX19" s="988"/>
      <c r="DY19" s="988"/>
      <c r="DZ19" s="989"/>
      <c r="EA19" s="205"/>
    </row>
    <row r="20" spans="1:131" s="206" customFormat="1" ht="26.25" customHeight="1">
      <c r="A20" s="212">
        <v>14</v>
      </c>
      <c r="B20" s="1032"/>
      <c r="C20" s="1033"/>
      <c r="D20" s="1033"/>
      <c r="E20" s="1033"/>
      <c r="F20" s="1033"/>
      <c r="G20" s="1033"/>
      <c r="H20" s="1033"/>
      <c r="I20" s="1033"/>
      <c r="J20" s="1033"/>
      <c r="K20" s="1033"/>
      <c r="L20" s="1033"/>
      <c r="M20" s="1033"/>
      <c r="N20" s="1033"/>
      <c r="O20" s="1033"/>
      <c r="P20" s="1034"/>
      <c r="Q20" s="1038"/>
      <c r="R20" s="1039"/>
      <c r="S20" s="1039"/>
      <c r="T20" s="1039"/>
      <c r="U20" s="1039"/>
      <c r="V20" s="1039"/>
      <c r="W20" s="1039"/>
      <c r="X20" s="1039"/>
      <c r="Y20" s="1039"/>
      <c r="Z20" s="1039"/>
      <c r="AA20" s="1039"/>
      <c r="AB20" s="1039"/>
      <c r="AC20" s="1039"/>
      <c r="AD20" s="1039"/>
      <c r="AE20" s="1040"/>
      <c r="AF20" s="1014"/>
      <c r="AG20" s="1015"/>
      <c r="AH20" s="1015"/>
      <c r="AI20" s="1015"/>
      <c r="AJ20" s="1016"/>
      <c r="AK20" s="1081"/>
      <c r="AL20" s="1082"/>
      <c r="AM20" s="1082"/>
      <c r="AN20" s="1082"/>
      <c r="AO20" s="1082"/>
      <c r="AP20" s="1082"/>
      <c r="AQ20" s="1082"/>
      <c r="AR20" s="1082"/>
      <c r="AS20" s="1082"/>
      <c r="AT20" s="1082"/>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09"/>
      <c r="BT20" s="1010"/>
      <c r="BU20" s="1010"/>
      <c r="BV20" s="1010"/>
      <c r="BW20" s="1010"/>
      <c r="BX20" s="1010"/>
      <c r="BY20" s="1010"/>
      <c r="BZ20" s="1010"/>
      <c r="CA20" s="1010"/>
      <c r="CB20" s="1010"/>
      <c r="CC20" s="1010"/>
      <c r="CD20" s="1010"/>
      <c r="CE20" s="1010"/>
      <c r="CF20" s="1010"/>
      <c r="CG20" s="1011"/>
      <c r="CH20" s="984"/>
      <c r="CI20" s="985"/>
      <c r="CJ20" s="985"/>
      <c r="CK20" s="985"/>
      <c r="CL20" s="986"/>
      <c r="CM20" s="984"/>
      <c r="CN20" s="985"/>
      <c r="CO20" s="985"/>
      <c r="CP20" s="985"/>
      <c r="CQ20" s="986"/>
      <c r="CR20" s="984"/>
      <c r="CS20" s="985"/>
      <c r="CT20" s="985"/>
      <c r="CU20" s="985"/>
      <c r="CV20" s="986"/>
      <c r="CW20" s="984"/>
      <c r="CX20" s="985"/>
      <c r="CY20" s="985"/>
      <c r="CZ20" s="985"/>
      <c r="DA20" s="986"/>
      <c r="DB20" s="984"/>
      <c r="DC20" s="985"/>
      <c r="DD20" s="985"/>
      <c r="DE20" s="985"/>
      <c r="DF20" s="986"/>
      <c r="DG20" s="984"/>
      <c r="DH20" s="985"/>
      <c r="DI20" s="985"/>
      <c r="DJ20" s="985"/>
      <c r="DK20" s="986"/>
      <c r="DL20" s="984"/>
      <c r="DM20" s="985"/>
      <c r="DN20" s="985"/>
      <c r="DO20" s="985"/>
      <c r="DP20" s="986"/>
      <c r="DQ20" s="984"/>
      <c r="DR20" s="985"/>
      <c r="DS20" s="985"/>
      <c r="DT20" s="985"/>
      <c r="DU20" s="986"/>
      <c r="DV20" s="987"/>
      <c r="DW20" s="988"/>
      <c r="DX20" s="988"/>
      <c r="DY20" s="988"/>
      <c r="DZ20" s="989"/>
      <c r="EA20" s="205"/>
    </row>
    <row r="21" spans="1:131" s="206" customFormat="1" ht="26.25" customHeight="1" thickBot="1">
      <c r="A21" s="212">
        <v>15</v>
      </c>
      <c r="B21" s="1032"/>
      <c r="C21" s="1033"/>
      <c r="D21" s="1033"/>
      <c r="E21" s="1033"/>
      <c r="F21" s="1033"/>
      <c r="G21" s="1033"/>
      <c r="H21" s="1033"/>
      <c r="I21" s="1033"/>
      <c r="J21" s="1033"/>
      <c r="K21" s="1033"/>
      <c r="L21" s="1033"/>
      <c r="M21" s="1033"/>
      <c r="N21" s="1033"/>
      <c r="O21" s="1033"/>
      <c r="P21" s="1034"/>
      <c r="Q21" s="1038"/>
      <c r="R21" s="1039"/>
      <c r="S21" s="1039"/>
      <c r="T21" s="1039"/>
      <c r="U21" s="1039"/>
      <c r="V21" s="1039"/>
      <c r="W21" s="1039"/>
      <c r="X21" s="1039"/>
      <c r="Y21" s="1039"/>
      <c r="Z21" s="1039"/>
      <c r="AA21" s="1039"/>
      <c r="AB21" s="1039"/>
      <c r="AC21" s="1039"/>
      <c r="AD21" s="1039"/>
      <c r="AE21" s="1040"/>
      <c r="AF21" s="1014"/>
      <c r="AG21" s="1015"/>
      <c r="AH21" s="1015"/>
      <c r="AI21" s="1015"/>
      <c r="AJ21" s="1016"/>
      <c r="AK21" s="1081"/>
      <c r="AL21" s="1082"/>
      <c r="AM21" s="1082"/>
      <c r="AN21" s="1082"/>
      <c r="AO21" s="1082"/>
      <c r="AP21" s="1082"/>
      <c r="AQ21" s="1082"/>
      <c r="AR21" s="1082"/>
      <c r="AS21" s="1082"/>
      <c r="AT21" s="1082"/>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09"/>
      <c r="BT21" s="1010"/>
      <c r="BU21" s="1010"/>
      <c r="BV21" s="1010"/>
      <c r="BW21" s="1010"/>
      <c r="BX21" s="1010"/>
      <c r="BY21" s="1010"/>
      <c r="BZ21" s="1010"/>
      <c r="CA21" s="1010"/>
      <c r="CB21" s="1010"/>
      <c r="CC21" s="1010"/>
      <c r="CD21" s="1010"/>
      <c r="CE21" s="1010"/>
      <c r="CF21" s="1010"/>
      <c r="CG21" s="1011"/>
      <c r="CH21" s="984"/>
      <c r="CI21" s="985"/>
      <c r="CJ21" s="985"/>
      <c r="CK21" s="985"/>
      <c r="CL21" s="986"/>
      <c r="CM21" s="984"/>
      <c r="CN21" s="985"/>
      <c r="CO21" s="985"/>
      <c r="CP21" s="985"/>
      <c r="CQ21" s="986"/>
      <c r="CR21" s="984"/>
      <c r="CS21" s="985"/>
      <c r="CT21" s="985"/>
      <c r="CU21" s="985"/>
      <c r="CV21" s="986"/>
      <c r="CW21" s="984"/>
      <c r="CX21" s="985"/>
      <c r="CY21" s="985"/>
      <c r="CZ21" s="985"/>
      <c r="DA21" s="986"/>
      <c r="DB21" s="984"/>
      <c r="DC21" s="985"/>
      <c r="DD21" s="985"/>
      <c r="DE21" s="985"/>
      <c r="DF21" s="986"/>
      <c r="DG21" s="984"/>
      <c r="DH21" s="985"/>
      <c r="DI21" s="985"/>
      <c r="DJ21" s="985"/>
      <c r="DK21" s="986"/>
      <c r="DL21" s="984"/>
      <c r="DM21" s="985"/>
      <c r="DN21" s="985"/>
      <c r="DO21" s="985"/>
      <c r="DP21" s="986"/>
      <c r="DQ21" s="984"/>
      <c r="DR21" s="985"/>
      <c r="DS21" s="985"/>
      <c r="DT21" s="985"/>
      <c r="DU21" s="986"/>
      <c r="DV21" s="987"/>
      <c r="DW21" s="988"/>
      <c r="DX21" s="988"/>
      <c r="DY21" s="988"/>
      <c r="DZ21" s="989"/>
      <c r="EA21" s="205"/>
    </row>
    <row r="22" spans="1:131" s="206" customFormat="1" ht="26.25" customHeight="1">
      <c r="A22" s="212">
        <v>16</v>
      </c>
      <c r="B22" s="1032"/>
      <c r="C22" s="1033"/>
      <c r="D22" s="1033"/>
      <c r="E22" s="1033"/>
      <c r="F22" s="1033"/>
      <c r="G22" s="1033"/>
      <c r="H22" s="1033"/>
      <c r="I22" s="1033"/>
      <c r="J22" s="1033"/>
      <c r="K22" s="1033"/>
      <c r="L22" s="1033"/>
      <c r="M22" s="1033"/>
      <c r="N22" s="1033"/>
      <c r="O22" s="1033"/>
      <c r="P22" s="1034"/>
      <c r="Q22" s="1076"/>
      <c r="R22" s="1077"/>
      <c r="S22" s="1077"/>
      <c r="T22" s="1077"/>
      <c r="U22" s="1077"/>
      <c r="V22" s="1077"/>
      <c r="W22" s="1077"/>
      <c r="X22" s="1077"/>
      <c r="Y22" s="1077"/>
      <c r="Z22" s="1077"/>
      <c r="AA22" s="1077"/>
      <c r="AB22" s="1077"/>
      <c r="AC22" s="1077"/>
      <c r="AD22" s="1077"/>
      <c r="AE22" s="1078"/>
      <c r="AF22" s="1014"/>
      <c r="AG22" s="1015"/>
      <c r="AH22" s="1015"/>
      <c r="AI22" s="1015"/>
      <c r="AJ22" s="1016"/>
      <c r="AK22" s="1072"/>
      <c r="AL22" s="1073"/>
      <c r="AM22" s="1073"/>
      <c r="AN22" s="1073"/>
      <c r="AO22" s="1073"/>
      <c r="AP22" s="1073"/>
      <c r="AQ22" s="1073"/>
      <c r="AR22" s="1073"/>
      <c r="AS22" s="1073"/>
      <c r="AT22" s="1073"/>
      <c r="AU22" s="1074"/>
      <c r="AV22" s="1074"/>
      <c r="AW22" s="1074"/>
      <c r="AX22" s="1074"/>
      <c r="AY22" s="1075"/>
      <c r="AZ22" s="1030" t="s">
        <v>366</v>
      </c>
      <c r="BA22" s="1030"/>
      <c r="BB22" s="1030"/>
      <c r="BC22" s="1030"/>
      <c r="BD22" s="1031"/>
      <c r="BE22" s="204"/>
      <c r="BF22" s="204"/>
      <c r="BG22" s="204"/>
      <c r="BH22" s="204"/>
      <c r="BI22" s="204"/>
      <c r="BJ22" s="204"/>
      <c r="BK22" s="204"/>
      <c r="BL22" s="204"/>
      <c r="BM22" s="204"/>
      <c r="BN22" s="204"/>
      <c r="BO22" s="204"/>
      <c r="BP22" s="204"/>
      <c r="BQ22" s="213">
        <v>16</v>
      </c>
      <c r="BR22" s="214"/>
      <c r="BS22" s="1009"/>
      <c r="BT22" s="1010"/>
      <c r="BU22" s="1010"/>
      <c r="BV22" s="1010"/>
      <c r="BW22" s="1010"/>
      <c r="BX22" s="1010"/>
      <c r="BY22" s="1010"/>
      <c r="BZ22" s="1010"/>
      <c r="CA22" s="1010"/>
      <c r="CB22" s="1010"/>
      <c r="CC22" s="1010"/>
      <c r="CD22" s="1010"/>
      <c r="CE22" s="1010"/>
      <c r="CF22" s="1010"/>
      <c r="CG22" s="1011"/>
      <c r="CH22" s="984"/>
      <c r="CI22" s="985"/>
      <c r="CJ22" s="985"/>
      <c r="CK22" s="985"/>
      <c r="CL22" s="986"/>
      <c r="CM22" s="984"/>
      <c r="CN22" s="985"/>
      <c r="CO22" s="985"/>
      <c r="CP22" s="985"/>
      <c r="CQ22" s="986"/>
      <c r="CR22" s="984"/>
      <c r="CS22" s="985"/>
      <c r="CT22" s="985"/>
      <c r="CU22" s="985"/>
      <c r="CV22" s="986"/>
      <c r="CW22" s="984"/>
      <c r="CX22" s="985"/>
      <c r="CY22" s="985"/>
      <c r="CZ22" s="985"/>
      <c r="DA22" s="986"/>
      <c r="DB22" s="984"/>
      <c r="DC22" s="985"/>
      <c r="DD22" s="985"/>
      <c r="DE22" s="985"/>
      <c r="DF22" s="986"/>
      <c r="DG22" s="984"/>
      <c r="DH22" s="985"/>
      <c r="DI22" s="985"/>
      <c r="DJ22" s="985"/>
      <c r="DK22" s="986"/>
      <c r="DL22" s="984"/>
      <c r="DM22" s="985"/>
      <c r="DN22" s="985"/>
      <c r="DO22" s="985"/>
      <c r="DP22" s="986"/>
      <c r="DQ22" s="984"/>
      <c r="DR22" s="985"/>
      <c r="DS22" s="985"/>
      <c r="DT22" s="985"/>
      <c r="DU22" s="986"/>
      <c r="DV22" s="987"/>
      <c r="DW22" s="988"/>
      <c r="DX22" s="988"/>
      <c r="DY22" s="988"/>
      <c r="DZ22" s="989"/>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3">
        <v>25007</v>
      </c>
      <c r="R23" s="1064"/>
      <c r="S23" s="1064"/>
      <c r="T23" s="1064"/>
      <c r="U23" s="1064"/>
      <c r="V23" s="1064">
        <v>23622</v>
      </c>
      <c r="W23" s="1064"/>
      <c r="X23" s="1064"/>
      <c r="Y23" s="1064"/>
      <c r="Z23" s="1064"/>
      <c r="AA23" s="1064">
        <v>1384</v>
      </c>
      <c r="AB23" s="1064"/>
      <c r="AC23" s="1064"/>
      <c r="AD23" s="1064"/>
      <c r="AE23" s="1065"/>
      <c r="AF23" s="1066">
        <v>1366</v>
      </c>
      <c r="AG23" s="1064"/>
      <c r="AH23" s="1064"/>
      <c r="AI23" s="1064"/>
      <c r="AJ23" s="1067"/>
      <c r="AK23" s="1068"/>
      <c r="AL23" s="1069"/>
      <c r="AM23" s="1069"/>
      <c r="AN23" s="1069"/>
      <c r="AO23" s="1069"/>
      <c r="AP23" s="1064">
        <v>25733</v>
      </c>
      <c r="AQ23" s="1064"/>
      <c r="AR23" s="1064"/>
      <c r="AS23" s="1064"/>
      <c r="AT23" s="1064"/>
      <c r="AU23" s="1070"/>
      <c r="AV23" s="1070"/>
      <c r="AW23" s="1070"/>
      <c r="AX23" s="1070"/>
      <c r="AY23" s="1071"/>
      <c r="AZ23" s="1060" t="s">
        <v>112</v>
      </c>
      <c r="BA23" s="1061"/>
      <c r="BB23" s="1061"/>
      <c r="BC23" s="1061"/>
      <c r="BD23" s="1062"/>
      <c r="BE23" s="204"/>
      <c r="BF23" s="204"/>
      <c r="BG23" s="204"/>
      <c r="BH23" s="204"/>
      <c r="BI23" s="204"/>
      <c r="BJ23" s="204"/>
      <c r="BK23" s="204"/>
      <c r="BL23" s="204"/>
      <c r="BM23" s="204"/>
      <c r="BN23" s="204"/>
      <c r="BO23" s="204"/>
      <c r="BP23" s="204"/>
      <c r="BQ23" s="213">
        <v>17</v>
      </c>
      <c r="BR23" s="214"/>
      <c r="BS23" s="1009"/>
      <c r="BT23" s="1010"/>
      <c r="BU23" s="1010"/>
      <c r="BV23" s="1010"/>
      <c r="BW23" s="1010"/>
      <c r="BX23" s="1010"/>
      <c r="BY23" s="1010"/>
      <c r="BZ23" s="1010"/>
      <c r="CA23" s="1010"/>
      <c r="CB23" s="1010"/>
      <c r="CC23" s="1010"/>
      <c r="CD23" s="1010"/>
      <c r="CE23" s="1010"/>
      <c r="CF23" s="1010"/>
      <c r="CG23" s="1011"/>
      <c r="CH23" s="984"/>
      <c r="CI23" s="985"/>
      <c r="CJ23" s="985"/>
      <c r="CK23" s="985"/>
      <c r="CL23" s="986"/>
      <c r="CM23" s="984"/>
      <c r="CN23" s="985"/>
      <c r="CO23" s="985"/>
      <c r="CP23" s="985"/>
      <c r="CQ23" s="986"/>
      <c r="CR23" s="984"/>
      <c r="CS23" s="985"/>
      <c r="CT23" s="985"/>
      <c r="CU23" s="985"/>
      <c r="CV23" s="986"/>
      <c r="CW23" s="984"/>
      <c r="CX23" s="985"/>
      <c r="CY23" s="985"/>
      <c r="CZ23" s="985"/>
      <c r="DA23" s="986"/>
      <c r="DB23" s="984"/>
      <c r="DC23" s="985"/>
      <c r="DD23" s="985"/>
      <c r="DE23" s="985"/>
      <c r="DF23" s="986"/>
      <c r="DG23" s="984"/>
      <c r="DH23" s="985"/>
      <c r="DI23" s="985"/>
      <c r="DJ23" s="985"/>
      <c r="DK23" s="986"/>
      <c r="DL23" s="984"/>
      <c r="DM23" s="985"/>
      <c r="DN23" s="985"/>
      <c r="DO23" s="985"/>
      <c r="DP23" s="986"/>
      <c r="DQ23" s="984"/>
      <c r="DR23" s="985"/>
      <c r="DS23" s="985"/>
      <c r="DT23" s="985"/>
      <c r="DU23" s="986"/>
      <c r="DV23" s="987"/>
      <c r="DW23" s="988"/>
      <c r="DX23" s="988"/>
      <c r="DY23" s="988"/>
      <c r="DZ23" s="989"/>
      <c r="EA23" s="205"/>
    </row>
    <row r="24" spans="1:131" s="206" customFormat="1" ht="26.25" customHeight="1">
      <c r="A24" s="1059" t="s">
        <v>369</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09"/>
      <c r="BT24" s="1010"/>
      <c r="BU24" s="1010"/>
      <c r="BV24" s="1010"/>
      <c r="BW24" s="1010"/>
      <c r="BX24" s="1010"/>
      <c r="BY24" s="1010"/>
      <c r="BZ24" s="1010"/>
      <c r="CA24" s="1010"/>
      <c r="CB24" s="1010"/>
      <c r="CC24" s="1010"/>
      <c r="CD24" s="1010"/>
      <c r="CE24" s="1010"/>
      <c r="CF24" s="1010"/>
      <c r="CG24" s="1011"/>
      <c r="CH24" s="984"/>
      <c r="CI24" s="985"/>
      <c r="CJ24" s="985"/>
      <c r="CK24" s="985"/>
      <c r="CL24" s="986"/>
      <c r="CM24" s="984"/>
      <c r="CN24" s="985"/>
      <c r="CO24" s="985"/>
      <c r="CP24" s="985"/>
      <c r="CQ24" s="986"/>
      <c r="CR24" s="984"/>
      <c r="CS24" s="985"/>
      <c r="CT24" s="985"/>
      <c r="CU24" s="985"/>
      <c r="CV24" s="986"/>
      <c r="CW24" s="984"/>
      <c r="CX24" s="985"/>
      <c r="CY24" s="985"/>
      <c r="CZ24" s="985"/>
      <c r="DA24" s="986"/>
      <c r="DB24" s="984"/>
      <c r="DC24" s="985"/>
      <c r="DD24" s="985"/>
      <c r="DE24" s="985"/>
      <c r="DF24" s="986"/>
      <c r="DG24" s="984"/>
      <c r="DH24" s="985"/>
      <c r="DI24" s="985"/>
      <c r="DJ24" s="985"/>
      <c r="DK24" s="986"/>
      <c r="DL24" s="984"/>
      <c r="DM24" s="985"/>
      <c r="DN24" s="985"/>
      <c r="DO24" s="985"/>
      <c r="DP24" s="986"/>
      <c r="DQ24" s="984"/>
      <c r="DR24" s="985"/>
      <c r="DS24" s="985"/>
      <c r="DT24" s="985"/>
      <c r="DU24" s="986"/>
      <c r="DV24" s="987"/>
      <c r="DW24" s="988"/>
      <c r="DX24" s="988"/>
      <c r="DY24" s="988"/>
      <c r="DZ24" s="989"/>
      <c r="EA24" s="205"/>
    </row>
    <row r="25" spans="1:131" s="198" customFormat="1" ht="26.25" customHeight="1" thickBot="1">
      <c r="A25" s="1058" t="s">
        <v>370</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09"/>
      <c r="BT25" s="1010"/>
      <c r="BU25" s="1010"/>
      <c r="BV25" s="1010"/>
      <c r="BW25" s="1010"/>
      <c r="BX25" s="1010"/>
      <c r="BY25" s="1010"/>
      <c r="BZ25" s="1010"/>
      <c r="CA25" s="1010"/>
      <c r="CB25" s="1010"/>
      <c r="CC25" s="1010"/>
      <c r="CD25" s="1010"/>
      <c r="CE25" s="1010"/>
      <c r="CF25" s="1010"/>
      <c r="CG25" s="1011"/>
      <c r="CH25" s="984"/>
      <c r="CI25" s="985"/>
      <c r="CJ25" s="985"/>
      <c r="CK25" s="985"/>
      <c r="CL25" s="986"/>
      <c r="CM25" s="984"/>
      <c r="CN25" s="985"/>
      <c r="CO25" s="985"/>
      <c r="CP25" s="985"/>
      <c r="CQ25" s="986"/>
      <c r="CR25" s="984"/>
      <c r="CS25" s="985"/>
      <c r="CT25" s="985"/>
      <c r="CU25" s="985"/>
      <c r="CV25" s="986"/>
      <c r="CW25" s="984"/>
      <c r="CX25" s="985"/>
      <c r="CY25" s="985"/>
      <c r="CZ25" s="985"/>
      <c r="DA25" s="986"/>
      <c r="DB25" s="984"/>
      <c r="DC25" s="985"/>
      <c r="DD25" s="985"/>
      <c r="DE25" s="985"/>
      <c r="DF25" s="986"/>
      <c r="DG25" s="984"/>
      <c r="DH25" s="985"/>
      <c r="DI25" s="985"/>
      <c r="DJ25" s="985"/>
      <c r="DK25" s="986"/>
      <c r="DL25" s="984"/>
      <c r="DM25" s="985"/>
      <c r="DN25" s="985"/>
      <c r="DO25" s="985"/>
      <c r="DP25" s="986"/>
      <c r="DQ25" s="984"/>
      <c r="DR25" s="985"/>
      <c r="DS25" s="985"/>
      <c r="DT25" s="985"/>
      <c r="DU25" s="986"/>
      <c r="DV25" s="987"/>
      <c r="DW25" s="988"/>
      <c r="DX25" s="988"/>
      <c r="DY25" s="988"/>
      <c r="DZ25" s="989"/>
      <c r="EA25" s="197"/>
    </row>
    <row r="26" spans="1:131" s="198" customFormat="1" ht="26.25" customHeight="1">
      <c r="A26" s="990" t="s">
        <v>345</v>
      </c>
      <c r="B26" s="991"/>
      <c r="C26" s="991"/>
      <c r="D26" s="991"/>
      <c r="E26" s="991"/>
      <c r="F26" s="991"/>
      <c r="G26" s="991"/>
      <c r="H26" s="991"/>
      <c r="I26" s="991"/>
      <c r="J26" s="991"/>
      <c r="K26" s="991"/>
      <c r="L26" s="991"/>
      <c r="M26" s="991"/>
      <c r="N26" s="991"/>
      <c r="O26" s="991"/>
      <c r="P26" s="992"/>
      <c r="Q26" s="996" t="s">
        <v>371</v>
      </c>
      <c r="R26" s="997"/>
      <c r="S26" s="997"/>
      <c r="T26" s="997"/>
      <c r="U26" s="998"/>
      <c r="V26" s="996" t="s">
        <v>372</v>
      </c>
      <c r="W26" s="997"/>
      <c r="X26" s="997"/>
      <c r="Y26" s="997"/>
      <c r="Z26" s="998"/>
      <c r="AA26" s="996" t="s">
        <v>373</v>
      </c>
      <c r="AB26" s="997"/>
      <c r="AC26" s="997"/>
      <c r="AD26" s="997"/>
      <c r="AE26" s="997"/>
      <c r="AF26" s="1054" t="s">
        <v>374</v>
      </c>
      <c r="AG26" s="1003"/>
      <c r="AH26" s="1003"/>
      <c r="AI26" s="1003"/>
      <c r="AJ26" s="1055"/>
      <c r="AK26" s="997" t="s">
        <v>375</v>
      </c>
      <c r="AL26" s="997"/>
      <c r="AM26" s="997"/>
      <c r="AN26" s="997"/>
      <c r="AO26" s="998"/>
      <c r="AP26" s="996" t="s">
        <v>376</v>
      </c>
      <c r="AQ26" s="997"/>
      <c r="AR26" s="997"/>
      <c r="AS26" s="997"/>
      <c r="AT26" s="998"/>
      <c r="AU26" s="996" t="s">
        <v>377</v>
      </c>
      <c r="AV26" s="997"/>
      <c r="AW26" s="997"/>
      <c r="AX26" s="997"/>
      <c r="AY26" s="998"/>
      <c r="AZ26" s="996" t="s">
        <v>378</v>
      </c>
      <c r="BA26" s="997"/>
      <c r="BB26" s="997"/>
      <c r="BC26" s="997"/>
      <c r="BD26" s="998"/>
      <c r="BE26" s="996" t="s">
        <v>352</v>
      </c>
      <c r="BF26" s="997"/>
      <c r="BG26" s="997"/>
      <c r="BH26" s="997"/>
      <c r="BI26" s="1012"/>
      <c r="BJ26" s="203"/>
      <c r="BK26" s="203"/>
      <c r="BL26" s="203"/>
      <c r="BM26" s="203"/>
      <c r="BN26" s="203"/>
      <c r="BO26" s="216"/>
      <c r="BP26" s="216"/>
      <c r="BQ26" s="213">
        <v>20</v>
      </c>
      <c r="BR26" s="214"/>
      <c r="BS26" s="1009"/>
      <c r="BT26" s="1010"/>
      <c r="BU26" s="1010"/>
      <c r="BV26" s="1010"/>
      <c r="BW26" s="1010"/>
      <c r="BX26" s="1010"/>
      <c r="BY26" s="1010"/>
      <c r="BZ26" s="1010"/>
      <c r="CA26" s="1010"/>
      <c r="CB26" s="1010"/>
      <c r="CC26" s="1010"/>
      <c r="CD26" s="1010"/>
      <c r="CE26" s="1010"/>
      <c r="CF26" s="1010"/>
      <c r="CG26" s="1011"/>
      <c r="CH26" s="984"/>
      <c r="CI26" s="985"/>
      <c r="CJ26" s="985"/>
      <c r="CK26" s="985"/>
      <c r="CL26" s="986"/>
      <c r="CM26" s="984"/>
      <c r="CN26" s="985"/>
      <c r="CO26" s="985"/>
      <c r="CP26" s="985"/>
      <c r="CQ26" s="986"/>
      <c r="CR26" s="984"/>
      <c r="CS26" s="985"/>
      <c r="CT26" s="985"/>
      <c r="CU26" s="985"/>
      <c r="CV26" s="986"/>
      <c r="CW26" s="984"/>
      <c r="CX26" s="985"/>
      <c r="CY26" s="985"/>
      <c r="CZ26" s="985"/>
      <c r="DA26" s="986"/>
      <c r="DB26" s="984"/>
      <c r="DC26" s="985"/>
      <c r="DD26" s="985"/>
      <c r="DE26" s="985"/>
      <c r="DF26" s="986"/>
      <c r="DG26" s="984"/>
      <c r="DH26" s="985"/>
      <c r="DI26" s="985"/>
      <c r="DJ26" s="985"/>
      <c r="DK26" s="986"/>
      <c r="DL26" s="984"/>
      <c r="DM26" s="985"/>
      <c r="DN26" s="985"/>
      <c r="DO26" s="985"/>
      <c r="DP26" s="986"/>
      <c r="DQ26" s="984"/>
      <c r="DR26" s="985"/>
      <c r="DS26" s="985"/>
      <c r="DT26" s="985"/>
      <c r="DU26" s="986"/>
      <c r="DV26" s="987"/>
      <c r="DW26" s="988"/>
      <c r="DX26" s="988"/>
      <c r="DY26" s="988"/>
      <c r="DZ26" s="989"/>
      <c r="EA26" s="197"/>
    </row>
    <row r="27" spans="1:131" s="198" customFormat="1" ht="26.25" customHeight="1" thickBot="1">
      <c r="A27" s="993"/>
      <c r="B27" s="994"/>
      <c r="C27" s="994"/>
      <c r="D27" s="994"/>
      <c r="E27" s="994"/>
      <c r="F27" s="994"/>
      <c r="G27" s="994"/>
      <c r="H27" s="994"/>
      <c r="I27" s="994"/>
      <c r="J27" s="994"/>
      <c r="K27" s="994"/>
      <c r="L27" s="994"/>
      <c r="M27" s="994"/>
      <c r="N27" s="994"/>
      <c r="O27" s="994"/>
      <c r="P27" s="995"/>
      <c r="Q27" s="999"/>
      <c r="R27" s="1000"/>
      <c r="S27" s="1000"/>
      <c r="T27" s="1000"/>
      <c r="U27" s="1001"/>
      <c r="V27" s="999"/>
      <c r="W27" s="1000"/>
      <c r="X27" s="1000"/>
      <c r="Y27" s="1000"/>
      <c r="Z27" s="1001"/>
      <c r="AA27" s="999"/>
      <c r="AB27" s="1000"/>
      <c r="AC27" s="1000"/>
      <c r="AD27" s="1000"/>
      <c r="AE27" s="1000"/>
      <c r="AF27" s="1056"/>
      <c r="AG27" s="1006"/>
      <c r="AH27" s="1006"/>
      <c r="AI27" s="1006"/>
      <c r="AJ27" s="1057"/>
      <c r="AK27" s="1000"/>
      <c r="AL27" s="1000"/>
      <c r="AM27" s="1000"/>
      <c r="AN27" s="1000"/>
      <c r="AO27" s="1001"/>
      <c r="AP27" s="999"/>
      <c r="AQ27" s="1000"/>
      <c r="AR27" s="1000"/>
      <c r="AS27" s="1000"/>
      <c r="AT27" s="1001"/>
      <c r="AU27" s="999"/>
      <c r="AV27" s="1000"/>
      <c r="AW27" s="1000"/>
      <c r="AX27" s="1000"/>
      <c r="AY27" s="1001"/>
      <c r="AZ27" s="999"/>
      <c r="BA27" s="1000"/>
      <c r="BB27" s="1000"/>
      <c r="BC27" s="1000"/>
      <c r="BD27" s="1001"/>
      <c r="BE27" s="999"/>
      <c r="BF27" s="1000"/>
      <c r="BG27" s="1000"/>
      <c r="BH27" s="1000"/>
      <c r="BI27" s="1013"/>
      <c r="BJ27" s="203"/>
      <c r="BK27" s="203"/>
      <c r="BL27" s="203"/>
      <c r="BM27" s="203"/>
      <c r="BN27" s="203"/>
      <c r="BO27" s="216"/>
      <c r="BP27" s="216"/>
      <c r="BQ27" s="213">
        <v>21</v>
      </c>
      <c r="BR27" s="214"/>
      <c r="BS27" s="1009"/>
      <c r="BT27" s="1010"/>
      <c r="BU27" s="1010"/>
      <c r="BV27" s="1010"/>
      <c r="BW27" s="1010"/>
      <c r="BX27" s="1010"/>
      <c r="BY27" s="1010"/>
      <c r="BZ27" s="1010"/>
      <c r="CA27" s="1010"/>
      <c r="CB27" s="1010"/>
      <c r="CC27" s="1010"/>
      <c r="CD27" s="1010"/>
      <c r="CE27" s="1010"/>
      <c r="CF27" s="1010"/>
      <c r="CG27" s="1011"/>
      <c r="CH27" s="984"/>
      <c r="CI27" s="985"/>
      <c r="CJ27" s="985"/>
      <c r="CK27" s="985"/>
      <c r="CL27" s="986"/>
      <c r="CM27" s="984"/>
      <c r="CN27" s="985"/>
      <c r="CO27" s="985"/>
      <c r="CP27" s="985"/>
      <c r="CQ27" s="986"/>
      <c r="CR27" s="984"/>
      <c r="CS27" s="985"/>
      <c r="CT27" s="985"/>
      <c r="CU27" s="985"/>
      <c r="CV27" s="986"/>
      <c r="CW27" s="984"/>
      <c r="CX27" s="985"/>
      <c r="CY27" s="985"/>
      <c r="CZ27" s="985"/>
      <c r="DA27" s="986"/>
      <c r="DB27" s="984"/>
      <c r="DC27" s="985"/>
      <c r="DD27" s="985"/>
      <c r="DE27" s="985"/>
      <c r="DF27" s="986"/>
      <c r="DG27" s="984"/>
      <c r="DH27" s="985"/>
      <c r="DI27" s="985"/>
      <c r="DJ27" s="985"/>
      <c r="DK27" s="986"/>
      <c r="DL27" s="984"/>
      <c r="DM27" s="985"/>
      <c r="DN27" s="985"/>
      <c r="DO27" s="985"/>
      <c r="DP27" s="986"/>
      <c r="DQ27" s="984"/>
      <c r="DR27" s="985"/>
      <c r="DS27" s="985"/>
      <c r="DT27" s="985"/>
      <c r="DU27" s="986"/>
      <c r="DV27" s="987"/>
      <c r="DW27" s="988"/>
      <c r="DX27" s="988"/>
      <c r="DY27" s="988"/>
      <c r="DZ27" s="989"/>
      <c r="EA27" s="197"/>
    </row>
    <row r="28" spans="1:131" s="198" customFormat="1" ht="26.25" customHeight="1" thickTop="1">
      <c r="A28" s="217">
        <v>1</v>
      </c>
      <c r="B28" s="1045" t="s">
        <v>379</v>
      </c>
      <c r="C28" s="1046"/>
      <c r="D28" s="1046"/>
      <c r="E28" s="1046"/>
      <c r="F28" s="1046"/>
      <c r="G28" s="1046"/>
      <c r="H28" s="1046"/>
      <c r="I28" s="1046"/>
      <c r="J28" s="1046"/>
      <c r="K28" s="1046"/>
      <c r="L28" s="1046"/>
      <c r="M28" s="1046"/>
      <c r="N28" s="1046"/>
      <c r="O28" s="1046"/>
      <c r="P28" s="1047"/>
      <c r="Q28" s="1048">
        <v>6125</v>
      </c>
      <c r="R28" s="1049"/>
      <c r="S28" s="1049"/>
      <c r="T28" s="1049"/>
      <c r="U28" s="1049"/>
      <c r="V28" s="1049">
        <v>6110</v>
      </c>
      <c r="W28" s="1049"/>
      <c r="X28" s="1049"/>
      <c r="Y28" s="1049"/>
      <c r="Z28" s="1049"/>
      <c r="AA28" s="1049">
        <v>15</v>
      </c>
      <c r="AB28" s="1049"/>
      <c r="AC28" s="1049"/>
      <c r="AD28" s="1049"/>
      <c r="AE28" s="1050"/>
      <c r="AF28" s="1051">
        <v>15</v>
      </c>
      <c r="AG28" s="1049"/>
      <c r="AH28" s="1049"/>
      <c r="AI28" s="1049"/>
      <c r="AJ28" s="1052"/>
      <c r="AK28" s="1053">
        <v>405</v>
      </c>
      <c r="AL28" s="1041"/>
      <c r="AM28" s="1041"/>
      <c r="AN28" s="1041"/>
      <c r="AO28" s="1041"/>
      <c r="AP28" s="1041" t="s">
        <v>568</v>
      </c>
      <c r="AQ28" s="1041"/>
      <c r="AR28" s="1041"/>
      <c r="AS28" s="1041"/>
      <c r="AT28" s="1041"/>
      <c r="AU28" s="1041" t="s">
        <v>568</v>
      </c>
      <c r="AV28" s="1041"/>
      <c r="AW28" s="1041"/>
      <c r="AX28" s="1041"/>
      <c r="AY28" s="1041"/>
      <c r="AZ28" s="1042" t="s">
        <v>568</v>
      </c>
      <c r="BA28" s="1042"/>
      <c r="BB28" s="1042"/>
      <c r="BC28" s="1042"/>
      <c r="BD28" s="1042"/>
      <c r="BE28" s="1043"/>
      <c r="BF28" s="1043"/>
      <c r="BG28" s="1043"/>
      <c r="BH28" s="1043"/>
      <c r="BI28" s="1044"/>
      <c r="BJ28" s="203"/>
      <c r="BK28" s="203"/>
      <c r="BL28" s="203"/>
      <c r="BM28" s="203"/>
      <c r="BN28" s="203"/>
      <c r="BO28" s="216"/>
      <c r="BP28" s="216"/>
      <c r="BQ28" s="213">
        <v>22</v>
      </c>
      <c r="BR28" s="214"/>
      <c r="BS28" s="1009"/>
      <c r="BT28" s="1010"/>
      <c r="BU28" s="1010"/>
      <c r="BV28" s="1010"/>
      <c r="BW28" s="1010"/>
      <c r="BX28" s="1010"/>
      <c r="BY28" s="1010"/>
      <c r="BZ28" s="1010"/>
      <c r="CA28" s="1010"/>
      <c r="CB28" s="1010"/>
      <c r="CC28" s="1010"/>
      <c r="CD28" s="1010"/>
      <c r="CE28" s="1010"/>
      <c r="CF28" s="1010"/>
      <c r="CG28" s="1011"/>
      <c r="CH28" s="984"/>
      <c r="CI28" s="985"/>
      <c r="CJ28" s="985"/>
      <c r="CK28" s="985"/>
      <c r="CL28" s="986"/>
      <c r="CM28" s="984"/>
      <c r="CN28" s="985"/>
      <c r="CO28" s="985"/>
      <c r="CP28" s="985"/>
      <c r="CQ28" s="986"/>
      <c r="CR28" s="984"/>
      <c r="CS28" s="985"/>
      <c r="CT28" s="985"/>
      <c r="CU28" s="985"/>
      <c r="CV28" s="986"/>
      <c r="CW28" s="984"/>
      <c r="CX28" s="985"/>
      <c r="CY28" s="985"/>
      <c r="CZ28" s="985"/>
      <c r="DA28" s="986"/>
      <c r="DB28" s="984"/>
      <c r="DC28" s="985"/>
      <c r="DD28" s="985"/>
      <c r="DE28" s="985"/>
      <c r="DF28" s="986"/>
      <c r="DG28" s="984"/>
      <c r="DH28" s="985"/>
      <c r="DI28" s="985"/>
      <c r="DJ28" s="985"/>
      <c r="DK28" s="986"/>
      <c r="DL28" s="984"/>
      <c r="DM28" s="985"/>
      <c r="DN28" s="985"/>
      <c r="DO28" s="985"/>
      <c r="DP28" s="986"/>
      <c r="DQ28" s="984"/>
      <c r="DR28" s="985"/>
      <c r="DS28" s="985"/>
      <c r="DT28" s="985"/>
      <c r="DU28" s="986"/>
      <c r="DV28" s="987"/>
      <c r="DW28" s="988"/>
      <c r="DX28" s="988"/>
      <c r="DY28" s="988"/>
      <c r="DZ28" s="989"/>
      <c r="EA28" s="197"/>
    </row>
    <row r="29" spans="1:131" s="198" customFormat="1" ht="26.25" customHeight="1">
      <c r="A29" s="217">
        <v>2</v>
      </c>
      <c r="B29" s="1032" t="s">
        <v>380</v>
      </c>
      <c r="C29" s="1033"/>
      <c r="D29" s="1033"/>
      <c r="E29" s="1033"/>
      <c r="F29" s="1033"/>
      <c r="G29" s="1033"/>
      <c r="H29" s="1033"/>
      <c r="I29" s="1033"/>
      <c r="J29" s="1033"/>
      <c r="K29" s="1033"/>
      <c r="L29" s="1033"/>
      <c r="M29" s="1033"/>
      <c r="N29" s="1033"/>
      <c r="O29" s="1033"/>
      <c r="P29" s="1034"/>
      <c r="Q29" s="1038">
        <v>86</v>
      </c>
      <c r="R29" s="1039"/>
      <c r="S29" s="1039"/>
      <c r="T29" s="1039"/>
      <c r="U29" s="1039"/>
      <c r="V29" s="1039">
        <v>86</v>
      </c>
      <c r="W29" s="1039"/>
      <c r="X29" s="1039"/>
      <c r="Y29" s="1039"/>
      <c r="Z29" s="1039"/>
      <c r="AA29" s="1039" t="s">
        <v>571</v>
      </c>
      <c r="AB29" s="1039"/>
      <c r="AC29" s="1039"/>
      <c r="AD29" s="1039"/>
      <c r="AE29" s="1040"/>
      <c r="AF29" s="1014" t="s">
        <v>112</v>
      </c>
      <c r="AG29" s="1015"/>
      <c r="AH29" s="1015"/>
      <c r="AI29" s="1015"/>
      <c r="AJ29" s="1016"/>
      <c r="AK29" s="975">
        <v>23</v>
      </c>
      <c r="AL29" s="965"/>
      <c r="AM29" s="965"/>
      <c r="AN29" s="965"/>
      <c r="AO29" s="965"/>
      <c r="AP29" s="965">
        <v>3</v>
      </c>
      <c r="AQ29" s="965"/>
      <c r="AR29" s="965"/>
      <c r="AS29" s="965"/>
      <c r="AT29" s="965"/>
      <c r="AU29" s="965">
        <v>0</v>
      </c>
      <c r="AV29" s="965"/>
      <c r="AW29" s="965"/>
      <c r="AX29" s="965"/>
      <c r="AY29" s="965"/>
      <c r="AZ29" s="1037" t="s">
        <v>568</v>
      </c>
      <c r="BA29" s="1037"/>
      <c r="BB29" s="1037"/>
      <c r="BC29" s="1037"/>
      <c r="BD29" s="1037"/>
      <c r="BE29" s="1027"/>
      <c r="BF29" s="1027"/>
      <c r="BG29" s="1027"/>
      <c r="BH29" s="1027"/>
      <c r="BI29" s="1028"/>
      <c r="BJ29" s="203"/>
      <c r="BK29" s="203"/>
      <c r="BL29" s="203"/>
      <c r="BM29" s="203"/>
      <c r="BN29" s="203"/>
      <c r="BO29" s="216"/>
      <c r="BP29" s="216"/>
      <c r="BQ29" s="213">
        <v>23</v>
      </c>
      <c r="BR29" s="214"/>
      <c r="BS29" s="1009"/>
      <c r="BT29" s="1010"/>
      <c r="BU29" s="1010"/>
      <c r="BV29" s="1010"/>
      <c r="BW29" s="1010"/>
      <c r="BX29" s="1010"/>
      <c r="BY29" s="1010"/>
      <c r="BZ29" s="1010"/>
      <c r="CA29" s="1010"/>
      <c r="CB29" s="1010"/>
      <c r="CC29" s="1010"/>
      <c r="CD29" s="1010"/>
      <c r="CE29" s="1010"/>
      <c r="CF29" s="1010"/>
      <c r="CG29" s="1011"/>
      <c r="CH29" s="984"/>
      <c r="CI29" s="985"/>
      <c r="CJ29" s="985"/>
      <c r="CK29" s="985"/>
      <c r="CL29" s="986"/>
      <c r="CM29" s="984"/>
      <c r="CN29" s="985"/>
      <c r="CO29" s="985"/>
      <c r="CP29" s="985"/>
      <c r="CQ29" s="986"/>
      <c r="CR29" s="984"/>
      <c r="CS29" s="985"/>
      <c r="CT29" s="985"/>
      <c r="CU29" s="985"/>
      <c r="CV29" s="986"/>
      <c r="CW29" s="984"/>
      <c r="CX29" s="985"/>
      <c r="CY29" s="985"/>
      <c r="CZ29" s="985"/>
      <c r="DA29" s="986"/>
      <c r="DB29" s="984"/>
      <c r="DC29" s="985"/>
      <c r="DD29" s="985"/>
      <c r="DE29" s="985"/>
      <c r="DF29" s="986"/>
      <c r="DG29" s="984"/>
      <c r="DH29" s="985"/>
      <c r="DI29" s="985"/>
      <c r="DJ29" s="985"/>
      <c r="DK29" s="986"/>
      <c r="DL29" s="984"/>
      <c r="DM29" s="985"/>
      <c r="DN29" s="985"/>
      <c r="DO29" s="985"/>
      <c r="DP29" s="986"/>
      <c r="DQ29" s="984"/>
      <c r="DR29" s="985"/>
      <c r="DS29" s="985"/>
      <c r="DT29" s="985"/>
      <c r="DU29" s="986"/>
      <c r="DV29" s="987"/>
      <c r="DW29" s="988"/>
      <c r="DX29" s="988"/>
      <c r="DY29" s="988"/>
      <c r="DZ29" s="989"/>
      <c r="EA29" s="197"/>
    </row>
    <row r="30" spans="1:131" s="198" customFormat="1" ht="26.25" customHeight="1">
      <c r="A30" s="217">
        <v>3</v>
      </c>
      <c r="B30" s="1032" t="s">
        <v>381</v>
      </c>
      <c r="C30" s="1033"/>
      <c r="D30" s="1033"/>
      <c r="E30" s="1033"/>
      <c r="F30" s="1033"/>
      <c r="G30" s="1033"/>
      <c r="H30" s="1033"/>
      <c r="I30" s="1033"/>
      <c r="J30" s="1033"/>
      <c r="K30" s="1033"/>
      <c r="L30" s="1033"/>
      <c r="M30" s="1033"/>
      <c r="N30" s="1033"/>
      <c r="O30" s="1033"/>
      <c r="P30" s="1034"/>
      <c r="Q30" s="1038">
        <v>601</v>
      </c>
      <c r="R30" s="1039"/>
      <c r="S30" s="1039"/>
      <c r="T30" s="1039"/>
      <c r="U30" s="1039"/>
      <c r="V30" s="1039">
        <v>578</v>
      </c>
      <c r="W30" s="1039"/>
      <c r="X30" s="1039"/>
      <c r="Y30" s="1039"/>
      <c r="Z30" s="1039"/>
      <c r="AA30" s="1039">
        <v>23</v>
      </c>
      <c r="AB30" s="1039"/>
      <c r="AC30" s="1039"/>
      <c r="AD30" s="1039"/>
      <c r="AE30" s="1040"/>
      <c r="AF30" s="1014">
        <v>23</v>
      </c>
      <c r="AG30" s="1015"/>
      <c r="AH30" s="1015"/>
      <c r="AI30" s="1015"/>
      <c r="AJ30" s="1016"/>
      <c r="AK30" s="975">
        <v>211</v>
      </c>
      <c r="AL30" s="965"/>
      <c r="AM30" s="965"/>
      <c r="AN30" s="965"/>
      <c r="AO30" s="965"/>
      <c r="AP30" s="965" t="s">
        <v>568</v>
      </c>
      <c r="AQ30" s="965"/>
      <c r="AR30" s="965"/>
      <c r="AS30" s="965"/>
      <c r="AT30" s="965"/>
      <c r="AU30" s="965" t="s">
        <v>568</v>
      </c>
      <c r="AV30" s="965"/>
      <c r="AW30" s="965"/>
      <c r="AX30" s="965"/>
      <c r="AY30" s="965"/>
      <c r="AZ30" s="1037" t="s">
        <v>573</v>
      </c>
      <c r="BA30" s="1037"/>
      <c r="BB30" s="1037"/>
      <c r="BC30" s="1037"/>
      <c r="BD30" s="1037"/>
      <c r="BE30" s="1027"/>
      <c r="BF30" s="1027"/>
      <c r="BG30" s="1027"/>
      <c r="BH30" s="1027"/>
      <c r="BI30" s="1028"/>
      <c r="BJ30" s="203"/>
      <c r="BK30" s="203"/>
      <c r="BL30" s="203"/>
      <c r="BM30" s="203"/>
      <c r="BN30" s="203"/>
      <c r="BO30" s="216"/>
      <c r="BP30" s="216"/>
      <c r="BQ30" s="213">
        <v>24</v>
      </c>
      <c r="BR30" s="214"/>
      <c r="BS30" s="1009"/>
      <c r="BT30" s="1010"/>
      <c r="BU30" s="1010"/>
      <c r="BV30" s="1010"/>
      <c r="BW30" s="1010"/>
      <c r="BX30" s="1010"/>
      <c r="BY30" s="1010"/>
      <c r="BZ30" s="1010"/>
      <c r="CA30" s="1010"/>
      <c r="CB30" s="1010"/>
      <c r="CC30" s="1010"/>
      <c r="CD30" s="1010"/>
      <c r="CE30" s="1010"/>
      <c r="CF30" s="1010"/>
      <c r="CG30" s="1011"/>
      <c r="CH30" s="984"/>
      <c r="CI30" s="985"/>
      <c r="CJ30" s="985"/>
      <c r="CK30" s="985"/>
      <c r="CL30" s="986"/>
      <c r="CM30" s="984"/>
      <c r="CN30" s="985"/>
      <c r="CO30" s="985"/>
      <c r="CP30" s="985"/>
      <c r="CQ30" s="986"/>
      <c r="CR30" s="984"/>
      <c r="CS30" s="985"/>
      <c r="CT30" s="985"/>
      <c r="CU30" s="985"/>
      <c r="CV30" s="986"/>
      <c r="CW30" s="984"/>
      <c r="CX30" s="985"/>
      <c r="CY30" s="985"/>
      <c r="CZ30" s="985"/>
      <c r="DA30" s="986"/>
      <c r="DB30" s="984"/>
      <c r="DC30" s="985"/>
      <c r="DD30" s="985"/>
      <c r="DE30" s="985"/>
      <c r="DF30" s="986"/>
      <c r="DG30" s="984"/>
      <c r="DH30" s="985"/>
      <c r="DI30" s="985"/>
      <c r="DJ30" s="985"/>
      <c r="DK30" s="986"/>
      <c r="DL30" s="984"/>
      <c r="DM30" s="985"/>
      <c r="DN30" s="985"/>
      <c r="DO30" s="985"/>
      <c r="DP30" s="986"/>
      <c r="DQ30" s="984"/>
      <c r="DR30" s="985"/>
      <c r="DS30" s="985"/>
      <c r="DT30" s="985"/>
      <c r="DU30" s="986"/>
      <c r="DV30" s="987"/>
      <c r="DW30" s="988"/>
      <c r="DX30" s="988"/>
      <c r="DY30" s="988"/>
      <c r="DZ30" s="989"/>
      <c r="EA30" s="197"/>
    </row>
    <row r="31" spans="1:131" s="198" customFormat="1" ht="26.25" customHeight="1">
      <c r="A31" s="217">
        <v>4</v>
      </c>
      <c r="B31" s="1032" t="s">
        <v>382</v>
      </c>
      <c r="C31" s="1033"/>
      <c r="D31" s="1033"/>
      <c r="E31" s="1033"/>
      <c r="F31" s="1033"/>
      <c r="G31" s="1033"/>
      <c r="H31" s="1033"/>
      <c r="I31" s="1033"/>
      <c r="J31" s="1033"/>
      <c r="K31" s="1033"/>
      <c r="L31" s="1033"/>
      <c r="M31" s="1033"/>
      <c r="N31" s="1033"/>
      <c r="O31" s="1033"/>
      <c r="P31" s="1034"/>
      <c r="Q31" s="1038">
        <v>4516</v>
      </c>
      <c r="R31" s="1039"/>
      <c r="S31" s="1039"/>
      <c r="T31" s="1039"/>
      <c r="U31" s="1039"/>
      <c r="V31" s="1039">
        <v>4502</v>
      </c>
      <c r="W31" s="1039"/>
      <c r="X31" s="1039"/>
      <c r="Y31" s="1039"/>
      <c r="Z31" s="1039"/>
      <c r="AA31" s="1039">
        <v>14</v>
      </c>
      <c r="AB31" s="1039"/>
      <c r="AC31" s="1039"/>
      <c r="AD31" s="1039"/>
      <c r="AE31" s="1040"/>
      <c r="AF31" s="1014">
        <v>14</v>
      </c>
      <c r="AG31" s="1015"/>
      <c r="AH31" s="1015"/>
      <c r="AI31" s="1015"/>
      <c r="AJ31" s="1016"/>
      <c r="AK31" s="975">
        <v>641</v>
      </c>
      <c r="AL31" s="965"/>
      <c r="AM31" s="965"/>
      <c r="AN31" s="965"/>
      <c r="AO31" s="965"/>
      <c r="AP31" s="965" t="s">
        <v>568</v>
      </c>
      <c r="AQ31" s="965"/>
      <c r="AR31" s="965"/>
      <c r="AS31" s="965"/>
      <c r="AT31" s="965"/>
      <c r="AU31" s="965" t="s">
        <v>568</v>
      </c>
      <c r="AV31" s="965"/>
      <c r="AW31" s="965"/>
      <c r="AX31" s="965"/>
      <c r="AY31" s="965"/>
      <c r="AZ31" s="1037" t="s">
        <v>568</v>
      </c>
      <c r="BA31" s="1037"/>
      <c r="BB31" s="1037"/>
      <c r="BC31" s="1037"/>
      <c r="BD31" s="1037"/>
      <c r="BE31" s="1027"/>
      <c r="BF31" s="1027"/>
      <c r="BG31" s="1027"/>
      <c r="BH31" s="1027"/>
      <c r="BI31" s="1028"/>
      <c r="BJ31" s="203"/>
      <c r="BK31" s="203"/>
      <c r="BL31" s="203"/>
      <c r="BM31" s="203"/>
      <c r="BN31" s="203"/>
      <c r="BO31" s="216"/>
      <c r="BP31" s="216"/>
      <c r="BQ31" s="213">
        <v>25</v>
      </c>
      <c r="BR31" s="214"/>
      <c r="BS31" s="1009"/>
      <c r="BT31" s="1010"/>
      <c r="BU31" s="1010"/>
      <c r="BV31" s="1010"/>
      <c r="BW31" s="1010"/>
      <c r="BX31" s="1010"/>
      <c r="BY31" s="1010"/>
      <c r="BZ31" s="1010"/>
      <c r="CA31" s="1010"/>
      <c r="CB31" s="1010"/>
      <c r="CC31" s="1010"/>
      <c r="CD31" s="1010"/>
      <c r="CE31" s="1010"/>
      <c r="CF31" s="1010"/>
      <c r="CG31" s="1011"/>
      <c r="CH31" s="984"/>
      <c r="CI31" s="985"/>
      <c r="CJ31" s="985"/>
      <c r="CK31" s="985"/>
      <c r="CL31" s="986"/>
      <c r="CM31" s="984"/>
      <c r="CN31" s="985"/>
      <c r="CO31" s="985"/>
      <c r="CP31" s="985"/>
      <c r="CQ31" s="986"/>
      <c r="CR31" s="984"/>
      <c r="CS31" s="985"/>
      <c r="CT31" s="985"/>
      <c r="CU31" s="985"/>
      <c r="CV31" s="986"/>
      <c r="CW31" s="984"/>
      <c r="CX31" s="985"/>
      <c r="CY31" s="985"/>
      <c r="CZ31" s="985"/>
      <c r="DA31" s="986"/>
      <c r="DB31" s="984"/>
      <c r="DC31" s="985"/>
      <c r="DD31" s="985"/>
      <c r="DE31" s="985"/>
      <c r="DF31" s="986"/>
      <c r="DG31" s="984"/>
      <c r="DH31" s="985"/>
      <c r="DI31" s="985"/>
      <c r="DJ31" s="985"/>
      <c r="DK31" s="986"/>
      <c r="DL31" s="984"/>
      <c r="DM31" s="985"/>
      <c r="DN31" s="985"/>
      <c r="DO31" s="985"/>
      <c r="DP31" s="986"/>
      <c r="DQ31" s="984"/>
      <c r="DR31" s="985"/>
      <c r="DS31" s="985"/>
      <c r="DT31" s="985"/>
      <c r="DU31" s="986"/>
      <c r="DV31" s="987"/>
      <c r="DW31" s="988"/>
      <c r="DX31" s="988"/>
      <c r="DY31" s="988"/>
      <c r="DZ31" s="989"/>
      <c r="EA31" s="197"/>
    </row>
    <row r="32" spans="1:131" s="198" customFormat="1" ht="26.25" customHeight="1">
      <c r="A32" s="217">
        <v>5</v>
      </c>
      <c r="B32" s="1032" t="s">
        <v>383</v>
      </c>
      <c r="C32" s="1033"/>
      <c r="D32" s="1033"/>
      <c r="E32" s="1033"/>
      <c r="F32" s="1033"/>
      <c r="G32" s="1033"/>
      <c r="H32" s="1033"/>
      <c r="I32" s="1033"/>
      <c r="J32" s="1033"/>
      <c r="K32" s="1033"/>
      <c r="L32" s="1033"/>
      <c r="M32" s="1033"/>
      <c r="N32" s="1033"/>
      <c r="O32" s="1033"/>
      <c r="P32" s="1034"/>
      <c r="Q32" s="1038">
        <v>20</v>
      </c>
      <c r="R32" s="1039"/>
      <c r="S32" s="1039"/>
      <c r="T32" s="1039"/>
      <c r="U32" s="1039"/>
      <c r="V32" s="1039">
        <v>20</v>
      </c>
      <c r="W32" s="1039"/>
      <c r="X32" s="1039"/>
      <c r="Y32" s="1039"/>
      <c r="Z32" s="1039"/>
      <c r="AA32" s="1039" t="s">
        <v>570</v>
      </c>
      <c r="AB32" s="1039"/>
      <c r="AC32" s="1039"/>
      <c r="AD32" s="1039"/>
      <c r="AE32" s="1040"/>
      <c r="AF32" s="1014" t="s">
        <v>112</v>
      </c>
      <c r="AG32" s="1015"/>
      <c r="AH32" s="1015"/>
      <c r="AI32" s="1015"/>
      <c r="AJ32" s="1016"/>
      <c r="AK32" s="975">
        <v>14</v>
      </c>
      <c r="AL32" s="965"/>
      <c r="AM32" s="965"/>
      <c r="AN32" s="965"/>
      <c r="AO32" s="965"/>
      <c r="AP32" s="965">
        <v>13</v>
      </c>
      <c r="AQ32" s="965"/>
      <c r="AR32" s="965"/>
      <c r="AS32" s="965"/>
      <c r="AT32" s="965"/>
      <c r="AU32" s="965">
        <v>8</v>
      </c>
      <c r="AV32" s="965"/>
      <c r="AW32" s="965"/>
      <c r="AX32" s="965"/>
      <c r="AY32" s="965"/>
      <c r="AZ32" s="1037" t="s">
        <v>568</v>
      </c>
      <c r="BA32" s="1037"/>
      <c r="BB32" s="1037"/>
      <c r="BC32" s="1037"/>
      <c r="BD32" s="1037"/>
      <c r="BE32" s="1027"/>
      <c r="BF32" s="1027"/>
      <c r="BG32" s="1027"/>
      <c r="BH32" s="1027"/>
      <c r="BI32" s="1028"/>
      <c r="BJ32" s="203"/>
      <c r="BK32" s="203"/>
      <c r="BL32" s="203"/>
      <c r="BM32" s="203"/>
      <c r="BN32" s="203"/>
      <c r="BO32" s="216"/>
      <c r="BP32" s="216"/>
      <c r="BQ32" s="213">
        <v>26</v>
      </c>
      <c r="BR32" s="214"/>
      <c r="BS32" s="1009"/>
      <c r="BT32" s="1010"/>
      <c r="BU32" s="1010"/>
      <c r="BV32" s="1010"/>
      <c r="BW32" s="1010"/>
      <c r="BX32" s="1010"/>
      <c r="BY32" s="1010"/>
      <c r="BZ32" s="1010"/>
      <c r="CA32" s="1010"/>
      <c r="CB32" s="1010"/>
      <c r="CC32" s="1010"/>
      <c r="CD32" s="1010"/>
      <c r="CE32" s="1010"/>
      <c r="CF32" s="1010"/>
      <c r="CG32" s="1011"/>
      <c r="CH32" s="984"/>
      <c r="CI32" s="985"/>
      <c r="CJ32" s="985"/>
      <c r="CK32" s="985"/>
      <c r="CL32" s="986"/>
      <c r="CM32" s="984"/>
      <c r="CN32" s="985"/>
      <c r="CO32" s="985"/>
      <c r="CP32" s="985"/>
      <c r="CQ32" s="986"/>
      <c r="CR32" s="984"/>
      <c r="CS32" s="985"/>
      <c r="CT32" s="985"/>
      <c r="CU32" s="985"/>
      <c r="CV32" s="986"/>
      <c r="CW32" s="984"/>
      <c r="CX32" s="985"/>
      <c r="CY32" s="985"/>
      <c r="CZ32" s="985"/>
      <c r="DA32" s="986"/>
      <c r="DB32" s="984"/>
      <c r="DC32" s="985"/>
      <c r="DD32" s="985"/>
      <c r="DE32" s="985"/>
      <c r="DF32" s="986"/>
      <c r="DG32" s="984"/>
      <c r="DH32" s="985"/>
      <c r="DI32" s="985"/>
      <c r="DJ32" s="985"/>
      <c r="DK32" s="986"/>
      <c r="DL32" s="984"/>
      <c r="DM32" s="985"/>
      <c r="DN32" s="985"/>
      <c r="DO32" s="985"/>
      <c r="DP32" s="986"/>
      <c r="DQ32" s="984"/>
      <c r="DR32" s="985"/>
      <c r="DS32" s="985"/>
      <c r="DT32" s="985"/>
      <c r="DU32" s="986"/>
      <c r="DV32" s="987"/>
      <c r="DW32" s="988"/>
      <c r="DX32" s="988"/>
      <c r="DY32" s="988"/>
      <c r="DZ32" s="989"/>
      <c r="EA32" s="197"/>
    </row>
    <row r="33" spans="1:131" s="198" customFormat="1" ht="26.25" customHeight="1">
      <c r="A33" s="217">
        <v>6</v>
      </c>
      <c r="B33" s="1032" t="s">
        <v>384</v>
      </c>
      <c r="C33" s="1033"/>
      <c r="D33" s="1033"/>
      <c r="E33" s="1033"/>
      <c r="F33" s="1033"/>
      <c r="G33" s="1033"/>
      <c r="H33" s="1033"/>
      <c r="I33" s="1033"/>
      <c r="J33" s="1033"/>
      <c r="K33" s="1033"/>
      <c r="L33" s="1033"/>
      <c r="M33" s="1033"/>
      <c r="N33" s="1033"/>
      <c r="O33" s="1033"/>
      <c r="P33" s="1034"/>
      <c r="Q33" s="1038">
        <v>696</v>
      </c>
      <c r="R33" s="1039"/>
      <c r="S33" s="1039"/>
      <c r="T33" s="1039"/>
      <c r="U33" s="1039"/>
      <c r="V33" s="1039">
        <v>731</v>
      </c>
      <c r="W33" s="1039"/>
      <c r="X33" s="1039"/>
      <c r="Y33" s="1039"/>
      <c r="Z33" s="1039"/>
      <c r="AA33" s="1039">
        <v>-35</v>
      </c>
      <c r="AB33" s="1039"/>
      <c r="AC33" s="1039"/>
      <c r="AD33" s="1039"/>
      <c r="AE33" s="1040"/>
      <c r="AF33" s="1014">
        <v>973</v>
      </c>
      <c r="AG33" s="1015"/>
      <c r="AH33" s="1015"/>
      <c r="AI33" s="1015"/>
      <c r="AJ33" s="1016"/>
      <c r="AK33" s="975">
        <v>103</v>
      </c>
      <c r="AL33" s="965"/>
      <c r="AM33" s="965"/>
      <c r="AN33" s="965"/>
      <c r="AO33" s="965"/>
      <c r="AP33" s="965">
        <v>3904</v>
      </c>
      <c r="AQ33" s="965"/>
      <c r="AR33" s="965"/>
      <c r="AS33" s="965"/>
      <c r="AT33" s="965"/>
      <c r="AU33" s="965">
        <v>753</v>
      </c>
      <c r="AV33" s="965"/>
      <c r="AW33" s="965"/>
      <c r="AX33" s="965"/>
      <c r="AY33" s="965"/>
      <c r="AZ33" s="1037" t="s">
        <v>568</v>
      </c>
      <c r="BA33" s="1037"/>
      <c r="BB33" s="1037"/>
      <c r="BC33" s="1037"/>
      <c r="BD33" s="1037"/>
      <c r="BE33" s="1027" t="s">
        <v>385</v>
      </c>
      <c r="BF33" s="1027"/>
      <c r="BG33" s="1027"/>
      <c r="BH33" s="1027"/>
      <c r="BI33" s="1028"/>
      <c r="BJ33" s="203"/>
      <c r="BK33" s="203"/>
      <c r="BL33" s="203"/>
      <c r="BM33" s="203"/>
      <c r="BN33" s="203"/>
      <c r="BO33" s="216"/>
      <c r="BP33" s="216"/>
      <c r="BQ33" s="213">
        <v>27</v>
      </c>
      <c r="BR33" s="214"/>
      <c r="BS33" s="1009"/>
      <c r="BT33" s="1010"/>
      <c r="BU33" s="1010"/>
      <c r="BV33" s="1010"/>
      <c r="BW33" s="1010"/>
      <c r="BX33" s="1010"/>
      <c r="BY33" s="1010"/>
      <c r="BZ33" s="1010"/>
      <c r="CA33" s="1010"/>
      <c r="CB33" s="1010"/>
      <c r="CC33" s="1010"/>
      <c r="CD33" s="1010"/>
      <c r="CE33" s="1010"/>
      <c r="CF33" s="1010"/>
      <c r="CG33" s="1011"/>
      <c r="CH33" s="984"/>
      <c r="CI33" s="985"/>
      <c r="CJ33" s="985"/>
      <c r="CK33" s="985"/>
      <c r="CL33" s="986"/>
      <c r="CM33" s="984"/>
      <c r="CN33" s="985"/>
      <c r="CO33" s="985"/>
      <c r="CP33" s="985"/>
      <c r="CQ33" s="986"/>
      <c r="CR33" s="984"/>
      <c r="CS33" s="985"/>
      <c r="CT33" s="985"/>
      <c r="CU33" s="985"/>
      <c r="CV33" s="986"/>
      <c r="CW33" s="984"/>
      <c r="CX33" s="985"/>
      <c r="CY33" s="985"/>
      <c r="CZ33" s="985"/>
      <c r="DA33" s="986"/>
      <c r="DB33" s="984"/>
      <c r="DC33" s="985"/>
      <c r="DD33" s="985"/>
      <c r="DE33" s="985"/>
      <c r="DF33" s="986"/>
      <c r="DG33" s="984"/>
      <c r="DH33" s="985"/>
      <c r="DI33" s="985"/>
      <c r="DJ33" s="985"/>
      <c r="DK33" s="986"/>
      <c r="DL33" s="984"/>
      <c r="DM33" s="985"/>
      <c r="DN33" s="985"/>
      <c r="DO33" s="985"/>
      <c r="DP33" s="986"/>
      <c r="DQ33" s="984"/>
      <c r="DR33" s="985"/>
      <c r="DS33" s="985"/>
      <c r="DT33" s="985"/>
      <c r="DU33" s="986"/>
      <c r="DV33" s="987"/>
      <c r="DW33" s="988"/>
      <c r="DX33" s="988"/>
      <c r="DY33" s="988"/>
      <c r="DZ33" s="989"/>
      <c r="EA33" s="197"/>
    </row>
    <row r="34" spans="1:131" s="198" customFormat="1" ht="26.25" customHeight="1">
      <c r="A34" s="217">
        <v>7</v>
      </c>
      <c r="B34" s="1032" t="s">
        <v>386</v>
      </c>
      <c r="C34" s="1033"/>
      <c r="D34" s="1033"/>
      <c r="E34" s="1033"/>
      <c r="F34" s="1033"/>
      <c r="G34" s="1033"/>
      <c r="H34" s="1033"/>
      <c r="I34" s="1033"/>
      <c r="J34" s="1033"/>
      <c r="K34" s="1033"/>
      <c r="L34" s="1033"/>
      <c r="M34" s="1033"/>
      <c r="N34" s="1033"/>
      <c r="O34" s="1033"/>
      <c r="P34" s="1034"/>
      <c r="Q34" s="1038">
        <v>3</v>
      </c>
      <c r="R34" s="1039"/>
      <c r="S34" s="1039"/>
      <c r="T34" s="1039"/>
      <c r="U34" s="1039"/>
      <c r="V34" s="1039">
        <v>3</v>
      </c>
      <c r="W34" s="1039"/>
      <c r="X34" s="1039"/>
      <c r="Y34" s="1039"/>
      <c r="Z34" s="1039"/>
      <c r="AA34" s="1039" t="s">
        <v>574</v>
      </c>
      <c r="AB34" s="1039"/>
      <c r="AC34" s="1039"/>
      <c r="AD34" s="1039"/>
      <c r="AE34" s="1040"/>
      <c r="AF34" s="1014">
        <v>106</v>
      </c>
      <c r="AG34" s="1015"/>
      <c r="AH34" s="1015"/>
      <c r="AI34" s="1015"/>
      <c r="AJ34" s="1016"/>
      <c r="AK34" s="975">
        <v>1</v>
      </c>
      <c r="AL34" s="965"/>
      <c r="AM34" s="965"/>
      <c r="AN34" s="965"/>
      <c r="AO34" s="965"/>
      <c r="AP34" s="965">
        <v>3</v>
      </c>
      <c r="AQ34" s="965"/>
      <c r="AR34" s="965"/>
      <c r="AS34" s="965"/>
      <c r="AT34" s="965"/>
      <c r="AU34" s="965">
        <v>0</v>
      </c>
      <c r="AV34" s="965"/>
      <c r="AW34" s="965"/>
      <c r="AX34" s="965"/>
      <c r="AY34" s="965"/>
      <c r="AZ34" s="1037" t="s">
        <v>568</v>
      </c>
      <c r="BA34" s="1037"/>
      <c r="BB34" s="1037"/>
      <c r="BC34" s="1037"/>
      <c r="BD34" s="1037"/>
      <c r="BE34" s="1027" t="s">
        <v>385</v>
      </c>
      <c r="BF34" s="1027"/>
      <c r="BG34" s="1027"/>
      <c r="BH34" s="1027"/>
      <c r="BI34" s="1028"/>
      <c r="BJ34" s="203"/>
      <c r="BK34" s="203"/>
      <c r="BL34" s="203"/>
      <c r="BM34" s="203"/>
      <c r="BN34" s="203"/>
      <c r="BO34" s="216"/>
      <c r="BP34" s="216"/>
      <c r="BQ34" s="213">
        <v>28</v>
      </c>
      <c r="BR34" s="214"/>
      <c r="BS34" s="1009"/>
      <c r="BT34" s="1010"/>
      <c r="BU34" s="1010"/>
      <c r="BV34" s="1010"/>
      <c r="BW34" s="1010"/>
      <c r="BX34" s="1010"/>
      <c r="BY34" s="1010"/>
      <c r="BZ34" s="1010"/>
      <c r="CA34" s="1010"/>
      <c r="CB34" s="1010"/>
      <c r="CC34" s="1010"/>
      <c r="CD34" s="1010"/>
      <c r="CE34" s="1010"/>
      <c r="CF34" s="1010"/>
      <c r="CG34" s="1011"/>
      <c r="CH34" s="984"/>
      <c r="CI34" s="985"/>
      <c r="CJ34" s="985"/>
      <c r="CK34" s="985"/>
      <c r="CL34" s="986"/>
      <c r="CM34" s="984"/>
      <c r="CN34" s="985"/>
      <c r="CO34" s="985"/>
      <c r="CP34" s="985"/>
      <c r="CQ34" s="986"/>
      <c r="CR34" s="984"/>
      <c r="CS34" s="985"/>
      <c r="CT34" s="985"/>
      <c r="CU34" s="985"/>
      <c r="CV34" s="986"/>
      <c r="CW34" s="984"/>
      <c r="CX34" s="985"/>
      <c r="CY34" s="985"/>
      <c r="CZ34" s="985"/>
      <c r="DA34" s="986"/>
      <c r="DB34" s="984"/>
      <c r="DC34" s="985"/>
      <c r="DD34" s="985"/>
      <c r="DE34" s="985"/>
      <c r="DF34" s="986"/>
      <c r="DG34" s="984"/>
      <c r="DH34" s="985"/>
      <c r="DI34" s="985"/>
      <c r="DJ34" s="985"/>
      <c r="DK34" s="986"/>
      <c r="DL34" s="984"/>
      <c r="DM34" s="985"/>
      <c r="DN34" s="985"/>
      <c r="DO34" s="985"/>
      <c r="DP34" s="986"/>
      <c r="DQ34" s="984"/>
      <c r="DR34" s="985"/>
      <c r="DS34" s="985"/>
      <c r="DT34" s="985"/>
      <c r="DU34" s="986"/>
      <c r="DV34" s="987"/>
      <c r="DW34" s="988"/>
      <c r="DX34" s="988"/>
      <c r="DY34" s="988"/>
      <c r="DZ34" s="989"/>
      <c r="EA34" s="197"/>
    </row>
    <row r="35" spans="1:131" s="198" customFormat="1" ht="26.25" customHeight="1">
      <c r="A35" s="217">
        <v>8</v>
      </c>
      <c r="B35" s="1032" t="s">
        <v>387</v>
      </c>
      <c r="C35" s="1033"/>
      <c r="D35" s="1033"/>
      <c r="E35" s="1033"/>
      <c r="F35" s="1033"/>
      <c r="G35" s="1033"/>
      <c r="H35" s="1033"/>
      <c r="I35" s="1033"/>
      <c r="J35" s="1033"/>
      <c r="K35" s="1033"/>
      <c r="L35" s="1033"/>
      <c r="M35" s="1033"/>
      <c r="N35" s="1033"/>
      <c r="O35" s="1033"/>
      <c r="P35" s="1034"/>
      <c r="Q35" s="1038">
        <v>3267</v>
      </c>
      <c r="R35" s="1039"/>
      <c r="S35" s="1039"/>
      <c r="T35" s="1039"/>
      <c r="U35" s="1039"/>
      <c r="V35" s="1039">
        <v>3312</v>
      </c>
      <c r="W35" s="1039"/>
      <c r="X35" s="1039"/>
      <c r="Y35" s="1039"/>
      <c r="Z35" s="1039"/>
      <c r="AA35" s="1039">
        <v>-45</v>
      </c>
      <c r="AB35" s="1039"/>
      <c r="AC35" s="1039"/>
      <c r="AD35" s="1039"/>
      <c r="AE35" s="1040"/>
      <c r="AF35" s="1014">
        <v>1735</v>
      </c>
      <c r="AG35" s="1015"/>
      <c r="AH35" s="1015"/>
      <c r="AI35" s="1015"/>
      <c r="AJ35" s="1016"/>
      <c r="AK35" s="975">
        <v>173</v>
      </c>
      <c r="AL35" s="965"/>
      <c r="AM35" s="965"/>
      <c r="AN35" s="965"/>
      <c r="AO35" s="965"/>
      <c r="AP35" s="965">
        <v>2879</v>
      </c>
      <c r="AQ35" s="965"/>
      <c r="AR35" s="965"/>
      <c r="AS35" s="965"/>
      <c r="AT35" s="965"/>
      <c r="AU35" s="965">
        <v>1849</v>
      </c>
      <c r="AV35" s="965"/>
      <c r="AW35" s="965"/>
      <c r="AX35" s="965"/>
      <c r="AY35" s="965"/>
      <c r="AZ35" s="1037" t="s">
        <v>573</v>
      </c>
      <c r="BA35" s="1037"/>
      <c r="BB35" s="1037"/>
      <c r="BC35" s="1037"/>
      <c r="BD35" s="1037"/>
      <c r="BE35" s="1027" t="s">
        <v>385</v>
      </c>
      <c r="BF35" s="1027"/>
      <c r="BG35" s="1027"/>
      <c r="BH35" s="1027"/>
      <c r="BI35" s="1028"/>
      <c r="BJ35" s="203"/>
      <c r="BK35" s="203"/>
      <c r="BL35" s="203"/>
      <c r="BM35" s="203"/>
      <c r="BN35" s="203"/>
      <c r="BO35" s="216"/>
      <c r="BP35" s="216"/>
      <c r="BQ35" s="213">
        <v>29</v>
      </c>
      <c r="BR35" s="214"/>
      <c r="BS35" s="1009"/>
      <c r="BT35" s="1010"/>
      <c r="BU35" s="1010"/>
      <c r="BV35" s="1010"/>
      <c r="BW35" s="1010"/>
      <c r="BX35" s="1010"/>
      <c r="BY35" s="1010"/>
      <c r="BZ35" s="1010"/>
      <c r="CA35" s="1010"/>
      <c r="CB35" s="1010"/>
      <c r="CC35" s="1010"/>
      <c r="CD35" s="1010"/>
      <c r="CE35" s="1010"/>
      <c r="CF35" s="1010"/>
      <c r="CG35" s="1011"/>
      <c r="CH35" s="984"/>
      <c r="CI35" s="985"/>
      <c r="CJ35" s="985"/>
      <c r="CK35" s="985"/>
      <c r="CL35" s="986"/>
      <c r="CM35" s="984"/>
      <c r="CN35" s="985"/>
      <c r="CO35" s="985"/>
      <c r="CP35" s="985"/>
      <c r="CQ35" s="986"/>
      <c r="CR35" s="984"/>
      <c r="CS35" s="985"/>
      <c r="CT35" s="985"/>
      <c r="CU35" s="985"/>
      <c r="CV35" s="986"/>
      <c r="CW35" s="984"/>
      <c r="CX35" s="985"/>
      <c r="CY35" s="985"/>
      <c r="CZ35" s="985"/>
      <c r="DA35" s="986"/>
      <c r="DB35" s="984"/>
      <c r="DC35" s="985"/>
      <c r="DD35" s="985"/>
      <c r="DE35" s="985"/>
      <c r="DF35" s="986"/>
      <c r="DG35" s="984"/>
      <c r="DH35" s="985"/>
      <c r="DI35" s="985"/>
      <c r="DJ35" s="985"/>
      <c r="DK35" s="986"/>
      <c r="DL35" s="984"/>
      <c r="DM35" s="985"/>
      <c r="DN35" s="985"/>
      <c r="DO35" s="985"/>
      <c r="DP35" s="986"/>
      <c r="DQ35" s="984"/>
      <c r="DR35" s="985"/>
      <c r="DS35" s="985"/>
      <c r="DT35" s="985"/>
      <c r="DU35" s="986"/>
      <c r="DV35" s="987"/>
      <c r="DW35" s="988"/>
      <c r="DX35" s="988"/>
      <c r="DY35" s="988"/>
      <c r="DZ35" s="989"/>
      <c r="EA35" s="197"/>
    </row>
    <row r="36" spans="1:131" s="198" customFormat="1" ht="26.25" customHeight="1">
      <c r="A36" s="217">
        <v>9</v>
      </c>
      <c r="B36" s="1032" t="s">
        <v>388</v>
      </c>
      <c r="C36" s="1033"/>
      <c r="D36" s="1033"/>
      <c r="E36" s="1033"/>
      <c r="F36" s="1033"/>
      <c r="G36" s="1033"/>
      <c r="H36" s="1033"/>
      <c r="I36" s="1033"/>
      <c r="J36" s="1033"/>
      <c r="K36" s="1033"/>
      <c r="L36" s="1033"/>
      <c r="M36" s="1033"/>
      <c r="N36" s="1033"/>
      <c r="O36" s="1033"/>
      <c r="P36" s="1034"/>
      <c r="Q36" s="1038">
        <v>267</v>
      </c>
      <c r="R36" s="1039"/>
      <c r="S36" s="1039"/>
      <c r="T36" s="1039"/>
      <c r="U36" s="1039"/>
      <c r="V36" s="1039">
        <v>267</v>
      </c>
      <c r="W36" s="1039"/>
      <c r="X36" s="1039"/>
      <c r="Y36" s="1039"/>
      <c r="Z36" s="1039"/>
      <c r="AA36" s="1039" t="s">
        <v>569</v>
      </c>
      <c r="AB36" s="1039"/>
      <c r="AC36" s="1039"/>
      <c r="AD36" s="1039"/>
      <c r="AE36" s="1040"/>
      <c r="AF36" s="1014" t="s">
        <v>112</v>
      </c>
      <c r="AG36" s="1015"/>
      <c r="AH36" s="1015"/>
      <c r="AI36" s="1015"/>
      <c r="AJ36" s="1016"/>
      <c r="AK36" s="975">
        <v>148</v>
      </c>
      <c r="AL36" s="965"/>
      <c r="AM36" s="965"/>
      <c r="AN36" s="965"/>
      <c r="AO36" s="965"/>
      <c r="AP36" s="965">
        <v>1062</v>
      </c>
      <c r="AQ36" s="965"/>
      <c r="AR36" s="965"/>
      <c r="AS36" s="965"/>
      <c r="AT36" s="965"/>
      <c r="AU36" s="965">
        <v>782</v>
      </c>
      <c r="AV36" s="965"/>
      <c r="AW36" s="965"/>
      <c r="AX36" s="965"/>
      <c r="AY36" s="965"/>
      <c r="AZ36" s="1037" t="s">
        <v>568</v>
      </c>
      <c r="BA36" s="1037"/>
      <c r="BB36" s="1037"/>
      <c r="BC36" s="1037"/>
      <c r="BD36" s="1037"/>
      <c r="BE36" s="1027" t="s">
        <v>389</v>
      </c>
      <c r="BF36" s="1027"/>
      <c r="BG36" s="1027"/>
      <c r="BH36" s="1027"/>
      <c r="BI36" s="1028"/>
      <c r="BJ36" s="203"/>
      <c r="BK36" s="203"/>
      <c r="BL36" s="203"/>
      <c r="BM36" s="203"/>
      <c r="BN36" s="203"/>
      <c r="BO36" s="216"/>
      <c r="BP36" s="216"/>
      <c r="BQ36" s="213">
        <v>30</v>
      </c>
      <c r="BR36" s="214"/>
      <c r="BS36" s="1009"/>
      <c r="BT36" s="1010"/>
      <c r="BU36" s="1010"/>
      <c r="BV36" s="1010"/>
      <c r="BW36" s="1010"/>
      <c r="BX36" s="1010"/>
      <c r="BY36" s="1010"/>
      <c r="BZ36" s="1010"/>
      <c r="CA36" s="1010"/>
      <c r="CB36" s="1010"/>
      <c r="CC36" s="1010"/>
      <c r="CD36" s="1010"/>
      <c r="CE36" s="1010"/>
      <c r="CF36" s="1010"/>
      <c r="CG36" s="1011"/>
      <c r="CH36" s="984"/>
      <c r="CI36" s="985"/>
      <c r="CJ36" s="985"/>
      <c r="CK36" s="985"/>
      <c r="CL36" s="986"/>
      <c r="CM36" s="984"/>
      <c r="CN36" s="985"/>
      <c r="CO36" s="985"/>
      <c r="CP36" s="985"/>
      <c r="CQ36" s="986"/>
      <c r="CR36" s="984"/>
      <c r="CS36" s="985"/>
      <c r="CT36" s="985"/>
      <c r="CU36" s="985"/>
      <c r="CV36" s="986"/>
      <c r="CW36" s="984"/>
      <c r="CX36" s="985"/>
      <c r="CY36" s="985"/>
      <c r="CZ36" s="985"/>
      <c r="DA36" s="986"/>
      <c r="DB36" s="984"/>
      <c r="DC36" s="985"/>
      <c r="DD36" s="985"/>
      <c r="DE36" s="985"/>
      <c r="DF36" s="986"/>
      <c r="DG36" s="984"/>
      <c r="DH36" s="985"/>
      <c r="DI36" s="985"/>
      <c r="DJ36" s="985"/>
      <c r="DK36" s="986"/>
      <c r="DL36" s="984"/>
      <c r="DM36" s="985"/>
      <c r="DN36" s="985"/>
      <c r="DO36" s="985"/>
      <c r="DP36" s="986"/>
      <c r="DQ36" s="984"/>
      <c r="DR36" s="985"/>
      <c r="DS36" s="985"/>
      <c r="DT36" s="985"/>
      <c r="DU36" s="986"/>
      <c r="DV36" s="987"/>
      <c r="DW36" s="988"/>
      <c r="DX36" s="988"/>
      <c r="DY36" s="988"/>
      <c r="DZ36" s="989"/>
      <c r="EA36" s="197"/>
    </row>
    <row r="37" spans="1:131" s="198" customFormat="1" ht="26.25" customHeight="1">
      <c r="A37" s="217">
        <v>10</v>
      </c>
      <c r="B37" s="1032" t="s">
        <v>390</v>
      </c>
      <c r="C37" s="1033"/>
      <c r="D37" s="1033"/>
      <c r="E37" s="1033"/>
      <c r="F37" s="1033"/>
      <c r="G37" s="1033"/>
      <c r="H37" s="1033"/>
      <c r="I37" s="1033"/>
      <c r="J37" s="1033"/>
      <c r="K37" s="1033"/>
      <c r="L37" s="1033"/>
      <c r="M37" s="1033"/>
      <c r="N37" s="1033"/>
      <c r="O37" s="1033"/>
      <c r="P37" s="1034"/>
      <c r="Q37" s="1038">
        <v>8</v>
      </c>
      <c r="R37" s="1039"/>
      <c r="S37" s="1039"/>
      <c r="T37" s="1039"/>
      <c r="U37" s="1039"/>
      <c r="V37" s="1039">
        <v>7</v>
      </c>
      <c r="W37" s="1039"/>
      <c r="X37" s="1039"/>
      <c r="Y37" s="1039"/>
      <c r="Z37" s="1039"/>
      <c r="AA37" s="1039">
        <v>1</v>
      </c>
      <c r="AB37" s="1039"/>
      <c r="AC37" s="1039"/>
      <c r="AD37" s="1039"/>
      <c r="AE37" s="1040"/>
      <c r="AF37" s="1014">
        <v>0</v>
      </c>
      <c r="AG37" s="1015"/>
      <c r="AH37" s="1015"/>
      <c r="AI37" s="1015"/>
      <c r="AJ37" s="1016"/>
      <c r="AK37" s="975" t="s">
        <v>569</v>
      </c>
      <c r="AL37" s="965"/>
      <c r="AM37" s="965"/>
      <c r="AN37" s="965"/>
      <c r="AO37" s="965"/>
      <c r="AP37" s="965" t="s">
        <v>568</v>
      </c>
      <c r="AQ37" s="965"/>
      <c r="AR37" s="965"/>
      <c r="AS37" s="965"/>
      <c r="AT37" s="965"/>
      <c r="AU37" s="965" t="s">
        <v>568</v>
      </c>
      <c r="AV37" s="965"/>
      <c r="AW37" s="965"/>
      <c r="AX37" s="965"/>
      <c r="AY37" s="965"/>
      <c r="AZ37" s="1037" t="s">
        <v>568</v>
      </c>
      <c r="BA37" s="1037"/>
      <c r="BB37" s="1037"/>
      <c r="BC37" s="1037"/>
      <c r="BD37" s="1037"/>
      <c r="BE37" s="1027" t="s">
        <v>389</v>
      </c>
      <c r="BF37" s="1027"/>
      <c r="BG37" s="1027"/>
      <c r="BH37" s="1027"/>
      <c r="BI37" s="1028"/>
      <c r="BJ37" s="203"/>
      <c r="BK37" s="203"/>
      <c r="BL37" s="203"/>
      <c r="BM37" s="203"/>
      <c r="BN37" s="203"/>
      <c r="BO37" s="216"/>
      <c r="BP37" s="216"/>
      <c r="BQ37" s="213">
        <v>31</v>
      </c>
      <c r="BR37" s="214"/>
      <c r="BS37" s="1009"/>
      <c r="BT37" s="1010"/>
      <c r="BU37" s="1010"/>
      <c r="BV37" s="1010"/>
      <c r="BW37" s="1010"/>
      <c r="BX37" s="1010"/>
      <c r="BY37" s="1010"/>
      <c r="BZ37" s="1010"/>
      <c r="CA37" s="1010"/>
      <c r="CB37" s="1010"/>
      <c r="CC37" s="1010"/>
      <c r="CD37" s="1010"/>
      <c r="CE37" s="1010"/>
      <c r="CF37" s="1010"/>
      <c r="CG37" s="1011"/>
      <c r="CH37" s="984"/>
      <c r="CI37" s="985"/>
      <c r="CJ37" s="985"/>
      <c r="CK37" s="985"/>
      <c r="CL37" s="986"/>
      <c r="CM37" s="984"/>
      <c r="CN37" s="985"/>
      <c r="CO37" s="985"/>
      <c r="CP37" s="985"/>
      <c r="CQ37" s="986"/>
      <c r="CR37" s="984"/>
      <c r="CS37" s="985"/>
      <c r="CT37" s="985"/>
      <c r="CU37" s="985"/>
      <c r="CV37" s="986"/>
      <c r="CW37" s="984"/>
      <c r="CX37" s="985"/>
      <c r="CY37" s="985"/>
      <c r="CZ37" s="985"/>
      <c r="DA37" s="986"/>
      <c r="DB37" s="984"/>
      <c r="DC37" s="985"/>
      <c r="DD37" s="985"/>
      <c r="DE37" s="985"/>
      <c r="DF37" s="986"/>
      <c r="DG37" s="984"/>
      <c r="DH37" s="985"/>
      <c r="DI37" s="985"/>
      <c r="DJ37" s="985"/>
      <c r="DK37" s="986"/>
      <c r="DL37" s="984"/>
      <c r="DM37" s="985"/>
      <c r="DN37" s="985"/>
      <c r="DO37" s="985"/>
      <c r="DP37" s="986"/>
      <c r="DQ37" s="984"/>
      <c r="DR37" s="985"/>
      <c r="DS37" s="985"/>
      <c r="DT37" s="985"/>
      <c r="DU37" s="986"/>
      <c r="DV37" s="987"/>
      <c r="DW37" s="988"/>
      <c r="DX37" s="988"/>
      <c r="DY37" s="988"/>
      <c r="DZ37" s="989"/>
      <c r="EA37" s="197"/>
    </row>
    <row r="38" spans="1:131" s="198" customFormat="1" ht="26.25" customHeight="1">
      <c r="A38" s="217">
        <v>11</v>
      </c>
      <c r="B38" s="1032" t="s">
        <v>391</v>
      </c>
      <c r="C38" s="1033"/>
      <c r="D38" s="1033"/>
      <c r="E38" s="1033"/>
      <c r="F38" s="1033"/>
      <c r="G38" s="1033"/>
      <c r="H38" s="1033"/>
      <c r="I38" s="1033"/>
      <c r="J38" s="1033"/>
      <c r="K38" s="1033"/>
      <c r="L38" s="1033"/>
      <c r="M38" s="1033"/>
      <c r="N38" s="1033"/>
      <c r="O38" s="1033"/>
      <c r="P38" s="1034"/>
      <c r="Q38" s="1038">
        <v>673</v>
      </c>
      <c r="R38" s="1039"/>
      <c r="S38" s="1039"/>
      <c r="T38" s="1039"/>
      <c r="U38" s="1039"/>
      <c r="V38" s="1039">
        <v>669</v>
      </c>
      <c r="W38" s="1039"/>
      <c r="X38" s="1039"/>
      <c r="Y38" s="1039"/>
      <c r="Z38" s="1039"/>
      <c r="AA38" s="1039">
        <v>4</v>
      </c>
      <c r="AB38" s="1039"/>
      <c r="AC38" s="1039"/>
      <c r="AD38" s="1039"/>
      <c r="AE38" s="1040"/>
      <c r="AF38" s="1014" t="s">
        <v>112</v>
      </c>
      <c r="AG38" s="1015"/>
      <c r="AH38" s="1015"/>
      <c r="AI38" s="1015"/>
      <c r="AJ38" s="1016"/>
      <c r="AK38" s="975">
        <v>153</v>
      </c>
      <c r="AL38" s="965"/>
      <c r="AM38" s="965"/>
      <c r="AN38" s="965"/>
      <c r="AO38" s="965"/>
      <c r="AP38" s="965">
        <v>5176</v>
      </c>
      <c r="AQ38" s="965"/>
      <c r="AR38" s="965"/>
      <c r="AS38" s="965"/>
      <c r="AT38" s="965"/>
      <c r="AU38" s="965">
        <v>4524</v>
      </c>
      <c r="AV38" s="965"/>
      <c r="AW38" s="965"/>
      <c r="AX38" s="965"/>
      <c r="AY38" s="965"/>
      <c r="AZ38" s="1037" t="s">
        <v>568</v>
      </c>
      <c r="BA38" s="1037"/>
      <c r="BB38" s="1037"/>
      <c r="BC38" s="1037"/>
      <c r="BD38" s="1037"/>
      <c r="BE38" s="1027" t="s">
        <v>389</v>
      </c>
      <c r="BF38" s="1027"/>
      <c r="BG38" s="1027"/>
      <c r="BH38" s="1027"/>
      <c r="BI38" s="1028"/>
      <c r="BJ38" s="203"/>
      <c r="BK38" s="203"/>
      <c r="BL38" s="203"/>
      <c r="BM38" s="203"/>
      <c r="BN38" s="203"/>
      <c r="BO38" s="216"/>
      <c r="BP38" s="216"/>
      <c r="BQ38" s="213">
        <v>32</v>
      </c>
      <c r="BR38" s="214"/>
      <c r="BS38" s="1009"/>
      <c r="BT38" s="1010"/>
      <c r="BU38" s="1010"/>
      <c r="BV38" s="1010"/>
      <c r="BW38" s="1010"/>
      <c r="BX38" s="1010"/>
      <c r="BY38" s="1010"/>
      <c r="BZ38" s="1010"/>
      <c r="CA38" s="1010"/>
      <c r="CB38" s="1010"/>
      <c r="CC38" s="1010"/>
      <c r="CD38" s="1010"/>
      <c r="CE38" s="1010"/>
      <c r="CF38" s="1010"/>
      <c r="CG38" s="1011"/>
      <c r="CH38" s="984"/>
      <c r="CI38" s="985"/>
      <c r="CJ38" s="985"/>
      <c r="CK38" s="985"/>
      <c r="CL38" s="986"/>
      <c r="CM38" s="984"/>
      <c r="CN38" s="985"/>
      <c r="CO38" s="985"/>
      <c r="CP38" s="985"/>
      <c r="CQ38" s="986"/>
      <c r="CR38" s="984"/>
      <c r="CS38" s="985"/>
      <c r="CT38" s="985"/>
      <c r="CU38" s="985"/>
      <c r="CV38" s="986"/>
      <c r="CW38" s="984"/>
      <c r="CX38" s="985"/>
      <c r="CY38" s="985"/>
      <c r="CZ38" s="985"/>
      <c r="DA38" s="986"/>
      <c r="DB38" s="984"/>
      <c r="DC38" s="985"/>
      <c r="DD38" s="985"/>
      <c r="DE38" s="985"/>
      <c r="DF38" s="986"/>
      <c r="DG38" s="984"/>
      <c r="DH38" s="985"/>
      <c r="DI38" s="985"/>
      <c r="DJ38" s="985"/>
      <c r="DK38" s="986"/>
      <c r="DL38" s="984"/>
      <c r="DM38" s="985"/>
      <c r="DN38" s="985"/>
      <c r="DO38" s="985"/>
      <c r="DP38" s="986"/>
      <c r="DQ38" s="984"/>
      <c r="DR38" s="985"/>
      <c r="DS38" s="985"/>
      <c r="DT38" s="985"/>
      <c r="DU38" s="986"/>
      <c r="DV38" s="987"/>
      <c r="DW38" s="988"/>
      <c r="DX38" s="988"/>
      <c r="DY38" s="988"/>
      <c r="DZ38" s="989"/>
      <c r="EA38" s="197"/>
    </row>
    <row r="39" spans="1:131" s="198" customFormat="1" ht="26.25" customHeight="1">
      <c r="A39" s="217">
        <v>12</v>
      </c>
      <c r="B39" s="1032" t="s">
        <v>392</v>
      </c>
      <c r="C39" s="1033"/>
      <c r="D39" s="1033"/>
      <c r="E39" s="1033"/>
      <c r="F39" s="1033"/>
      <c r="G39" s="1033"/>
      <c r="H39" s="1033"/>
      <c r="I39" s="1033"/>
      <c r="J39" s="1033"/>
      <c r="K39" s="1033"/>
      <c r="L39" s="1033"/>
      <c r="M39" s="1033"/>
      <c r="N39" s="1033"/>
      <c r="O39" s="1033"/>
      <c r="P39" s="1034"/>
      <c r="Q39" s="1038">
        <v>28</v>
      </c>
      <c r="R39" s="1039"/>
      <c r="S39" s="1039"/>
      <c r="T39" s="1039"/>
      <c r="U39" s="1039"/>
      <c r="V39" s="1039">
        <v>28</v>
      </c>
      <c r="W39" s="1039"/>
      <c r="X39" s="1039"/>
      <c r="Y39" s="1039"/>
      <c r="Z39" s="1039"/>
      <c r="AA39" s="1039" t="s">
        <v>574</v>
      </c>
      <c r="AB39" s="1039"/>
      <c r="AC39" s="1039"/>
      <c r="AD39" s="1039"/>
      <c r="AE39" s="1040"/>
      <c r="AF39" s="1014" t="s">
        <v>112</v>
      </c>
      <c r="AG39" s="1015"/>
      <c r="AH39" s="1015"/>
      <c r="AI39" s="1015"/>
      <c r="AJ39" s="1016"/>
      <c r="AK39" s="975">
        <v>14</v>
      </c>
      <c r="AL39" s="965"/>
      <c r="AM39" s="965"/>
      <c r="AN39" s="965"/>
      <c r="AO39" s="965"/>
      <c r="AP39" s="965">
        <v>37</v>
      </c>
      <c r="AQ39" s="965"/>
      <c r="AR39" s="965"/>
      <c r="AS39" s="965"/>
      <c r="AT39" s="965"/>
      <c r="AU39" s="965">
        <v>28</v>
      </c>
      <c r="AV39" s="965"/>
      <c r="AW39" s="965"/>
      <c r="AX39" s="965"/>
      <c r="AY39" s="965"/>
      <c r="AZ39" s="1037" t="s">
        <v>568</v>
      </c>
      <c r="BA39" s="1037"/>
      <c r="BB39" s="1037"/>
      <c r="BC39" s="1037"/>
      <c r="BD39" s="1037"/>
      <c r="BE39" s="1027" t="s">
        <v>389</v>
      </c>
      <c r="BF39" s="1027"/>
      <c r="BG39" s="1027"/>
      <c r="BH39" s="1027"/>
      <c r="BI39" s="1028"/>
      <c r="BJ39" s="203"/>
      <c r="BK39" s="203"/>
      <c r="BL39" s="203"/>
      <c r="BM39" s="203"/>
      <c r="BN39" s="203"/>
      <c r="BO39" s="216"/>
      <c r="BP39" s="216"/>
      <c r="BQ39" s="213">
        <v>33</v>
      </c>
      <c r="BR39" s="214"/>
      <c r="BS39" s="1009"/>
      <c r="BT39" s="1010"/>
      <c r="BU39" s="1010"/>
      <c r="BV39" s="1010"/>
      <c r="BW39" s="1010"/>
      <c r="BX39" s="1010"/>
      <c r="BY39" s="1010"/>
      <c r="BZ39" s="1010"/>
      <c r="CA39" s="1010"/>
      <c r="CB39" s="1010"/>
      <c r="CC39" s="1010"/>
      <c r="CD39" s="1010"/>
      <c r="CE39" s="1010"/>
      <c r="CF39" s="1010"/>
      <c r="CG39" s="1011"/>
      <c r="CH39" s="984"/>
      <c r="CI39" s="985"/>
      <c r="CJ39" s="985"/>
      <c r="CK39" s="985"/>
      <c r="CL39" s="986"/>
      <c r="CM39" s="984"/>
      <c r="CN39" s="985"/>
      <c r="CO39" s="985"/>
      <c r="CP39" s="985"/>
      <c r="CQ39" s="986"/>
      <c r="CR39" s="984"/>
      <c r="CS39" s="985"/>
      <c r="CT39" s="985"/>
      <c r="CU39" s="985"/>
      <c r="CV39" s="986"/>
      <c r="CW39" s="984"/>
      <c r="CX39" s="985"/>
      <c r="CY39" s="985"/>
      <c r="CZ39" s="985"/>
      <c r="DA39" s="986"/>
      <c r="DB39" s="984"/>
      <c r="DC39" s="985"/>
      <c r="DD39" s="985"/>
      <c r="DE39" s="985"/>
      <c r="DF39" s="986"/>
      <c r="DG39" s="984"/>
      <c r="DH39" s="985"/>
      <c r="DI39" s="985"/>
      <c r="DJ39" s="985"/>
      <c r="DK39" s="986"/>
      <c r="DL39" s="984"/>
      <c r="DM39" s="985"/>
      <c r="DN39" s="985"/>
      <c r="DO39" s="985"/>
      <c r="DP39" s="986"/>
      <c r="DQ39" s="984"/>
      <c r="DR39" s="985"/>
      <c r="DS39" s="985"/>
      <c r="DT39" s="985"/>
      <c r="DU39" s="986"/>
      <c r="DV39" s="987"/>
      <c r="DW39" s="988"/>
      <c r="DX39" s="988"/>
      <c r="DY39" s="988"/>
      <c r="DZ39" s="989"/>
      <c r="EA39" s="197"/>
    </row>
    <row r="40" spans="1:131" s="198" customFormat="1" ht="26.25" customHeight="1">
      <c r="A40" s="212">
        <v>13</v>
      </c>
      <c r="B40" s="1032" t="s">
        <v>393</v>
      </c>
      <c r="C40" s="1033"/>
      <c r="D40" s="1033"/>
      <c r="E40" s="1033"/>
      <c r="F40" s="1033"/>
      <c r="G40" s="1033"/>
      <c r="H40" s="1033"/>
      <c r="I40" s="1033"/>
      <c r="J40" s="1033"/>
      <c r="K40" s="1033"/>
      <c r="L40" s="1033"/>
      <c r="M40" s="1033"/>
      <c r="N40" s="1033"/>
      <c r="O40" s="1033"/>
      <c r="P40" s="1034"/>
      <c r="Q40" s="1038">
        <v>9</v>
      </c>
      <c r="R40" s="1039"/>
      <c r="S40" s="1039"/>
      <c r="T40" s="1039"/>
      <c r="U40" s="1039"/>
      <c r="V40" s="1039">
        <v>9</v>
      </c>
      <c r="W40" s="1039"/>
      <c r="X40" s="1039"/>
      <c r="Y40" s="1039"/>
      <c r="Z40" s="1039"/>
      <c r="AA40" s="1039" t="s">
        <v>569</v>
      </c>
      <c r="AB40" s="1039"/>
      <c r="AC40" s="1039"/>
      <c r="AD40" s="1039"/>
      <c r="AE40" s="1040"/>
      <c r="AF40" s="1014" t="s">
        <v>112</v>
      </c>
      <c r="AG40" s="1015"/>
      <c r="AH40" s="1015"/>
      <c r="AI40" s="1015"/>
      <c r="AJ40" s="1016"/>
      <c r="AK40" s="975">
        <v>4</v>
      </c>
      <c r="AL40" s="965"/>
      <c r="AM40" s="965"/>
      <c r="AN40" s="965"/>
      <c r="AO40" s="965"/>
      <c r="AP40" s="965" t="s">
        <v>568</v>
      </c>
      <c r="AQ40" s="965"/>
      <c r="AR40" s="965"/>
      <c r="AS40" s="965"/>
      <c r="AT40" s="965"/>
      <c r="AU40" s="965" t="s">
        <v>568</v>
      </c>
      <c r="AV40" s="965"/>
      <c r="AW40" s="965"/>
      <c r="AX40" s="965"/>
      <c r="AY40" s="965"/>
      <c r="AZ40" s="1037" t="s">
        <v>568</v>
      </c>
      <c r="BA40" s="1037"/>
      <c r="BB40" s="1037"/>
      <c r="BC40" s="1037"/>
      <c r="BD40" s="1037"/>
      <c r="BE40" s="1027" t="s">
        <v>389</v>
      </c>
      <c r="BF40" s="1027"/>
      <c r="BG40" s="1027"/>
      <c r="BH40" s="1027"/>
      <c r="BI40" s="1028"/>
      <c r="BJ40" s="203"/>
      <c r="BK40" s="203"/>
      <c r="BL40" s="203"/>
      <c r="BM40" s="203"/>
      <c r="BN40" s="203"/>
      <c r="BO40" s="216"/>
      <c r="BP40" s="216"/>
      <c r="BQ40" s="213">
        <v>34</v>
      </c>
      <c r="BR40" s="214"/>
      <c r="BS40" s="1009"/>
      <c r="BT40" s="1010"/>
      <c r="BU40" s="1010"/>
      <c r="BV40" s="1010"/>
      <c r="BW40" s="1010"/>
      <c r="BX40" s="1010"/>
      <c r="BY40" s="1010"/>
      <c r="BZ40" s="1010"/>
      <c r="CA40" s="1010"/>
      <c r="CB40" s="1010"/>
      <c r="CC40" s="1010"/>
      <c r="CD40" s="1010"/>
      <c r="CE40" s="1010"/>
      <c r="CF40" s="1010"/>
      <c r="CG40" s="1011"/>
      <c r="CH40" s="984"/>
      <c r="CI40" s="985"/>
      <c r="CJ40" s="985"/>
      <c r="CK40" s="985"/>
      <c r="CL40" s="986"/>
      <c r="CM40" s="984"/>
      <c r="CN40" s="985"/>
      <c r="CO40" s="985"/>
      <c r="CP40" s="985"/>
      <c r="CQ40" s="986"/>
      <c r="CR40" s="984"/>
      <c r="CS40" s="985"/>
      <c r="CT40" s="985"/>
      <c r="CU40" s="985"/>
      <c r="CV40" s="986"/>
      <c r="CW40" s="984"/>
      <c r="CX40" s="985"/>
      <c r="CY40" s="985"/>
      <c r="CZ40" s="985"/>
      <c r="DA40" s="986"/>
      <c r="DB40" s="984"/>
      <c r="DC40" s="985"/>
      <c r="DD40" s="985"/>
      <c r="DE40" s="985"/>
      <c r="DF40" s="986"/>
      <c r="DG40" s="984"/>
      <c r="DH40" s="985"/>
      <c r="DI40" s="985"/>
      <c r="DJ40" s="985"/>
      <c r="DK40" s="986"/>
      <c r="DL40" s="984"/>
      <c r="DM40" s="985"/>
      <c r="DN40" s="985"/>
      <c r="DO40" s="985"/>
      <c r="DP40" s="986"/>
      <c r="DQ40" s="984"/>
      <c r="DR40" s="985"/>
      <c r="DS40" s="985"/>
      <c r="DT40" s="985"/>
      <c r="DU40" s="986"/>
      <c r="DV40" s="987"/>
      <c r="DW40" s="988"/>
      <c r="DX40" s="988"/>
      <c r="DY40" s="988"/>
      <c r="DZ40" s="989"/>
      <c r="EA40" s="197"/>
    </row>
    <row r="41" spans="1:131" s="198" customFormat="1" ht="26.25" customHeight="1">
      <c r="A41" s="212">
        <v>14</v>
      </c>
      <c r="B41" s="1032" t="s">
        <v>394</v>
      </c>
      <c r="C41" s="1033"/>
      <c r="D41" s="1033"/>
      <c r="E41" s="1033"/>
      <c r="F41" s="1033"/>
      <c r="G41" s="1033"/>
      <c r="H41" s="1033"/>
      <c r="I41" s="1033"/>
      <c r="J41" s="1033"/>
      <c r="K41" s="1033"/>
      <c r="L41" s="1033"/>
      <c r="M41" s="1033"/>
      <c r="N41" s="1033"/>
      <c r="O41" s="1033"/>
      <c r="P41" s="1034"/>
      <c r="Q41" s="1038">
        <v>107</v>
      </c>
      <c r="R41" s="1039"/>
      <c r="S41" s="1039"/>
      <c r="T41" s="1039"/>
      <c r="U41" s="1039"/>
      <c r="V41" s="1039">
        <v>97</v>
      </c>
      <c r="W41" s="1039"/>
      <c r="X41" s="1039"/>
      <c r="Y41" s="1039"/>
      <c r="Z41" s="1039"/>
      <c r="AA41" s="1039">
        <v>10</v>
      </c>
      <c r="AB41" s="1039"/>
      <c r="AC41" s="1039"/>
      <c r="AD41" s="1039"/>
      <c r="AE41" s="1040"/>
      <c r="AF41" s="1014" t="s">
        <v>112</v>
      </c>
      <c r="AG41" s="1015"/>
      <c r="AH41" s="1015"/>
      <c r="AI41" s="1015"/>
      <c r="AJ41" s="1016"/>
      <c r="AK41" s="975">
        <v>82</v>
      </c>
      <c r="AL41" s="965"/>
      <c r="AM41" s="965"/>
      <c r="AN41" s="965"/>
      <c r="AO41" s="965"/>
      <c r="AP41" s="965" t="s">
        <v>568</v>
      </c>
      <c r="AQ41" s="965"/>
      <c r="AR41" s="965"/>
      <c r="AS41" s="965"/>
      <c r="AT41" s="965"/>
      <c r="AU41" s="965" t="s">
        <v>568</v>
      </c>
      <c r="AV41" s="965"/>
      <c r="AW41" s="965"/>
      <c r="AX41" s="965"/>
      <c r="AY41" s="965"/>
      <c r="AZ41" s="1037" t="s">
        <v>568</v>
      </c>
      <c r="BA41" s="1037"/>
      <c r="BB41" s="1037"/>
      <c r="BC41" s="1037"/>
      <c r="BD41" s="1037"/>
      <c r="BE41" s="1027" t="s">
        <v>389</v>
      </c>
      <c r="BF41" s="1027"/>
      <c r="BG41" s="1027"/>
      <c r="BH41" s="1027"/>
      <c r="BI41" s="1028"/>
      <c r="BJ41" s="203"/>
      <c r="BK41" s="203"/>
      <c r="BL41" s="203"/>
      <c r="BM41" s="203"/>
      <c r="BN41" s="203"/>
      <c r="BO41" s="216"/>
      <c r="BP41" s="216"/>
      <c r="BQ41" s="213">
        <v>35</v>
      </c>
      <c r="BR41" s="214"/>
      <c r="BS41" s="1009"/>
      <c r="BT41" s="1010"/>
      <c r="BU41" s="1010"/>
      <c r="BV41" s="1010"/>
      <c r="BW41" s="1010"/>
      <c r="BX41" s="1010"/>
      <c r="BY41" s="1010"/>
      <c r="BZ41" s="1010"/>
      <c r="CA41" s="1010"/>
      <c r="CB41" s="1010"/>
      <c r="CC41" s="1010"/>
      <c r="CD41" s="1010"/>
      <c r="CE41" s="1010"/>
      <c r="CF41" s="1010"/>
      <c r="CG41" s="1011"/>
      <c r="CH41" s="984"/>
      <c r="CI41" s="985"/>
      <c r="CJ41" s="985"/>
      <c r="CK41" s="985"/>
      <c r="CL41" s="986"/>
      <c r="CM41" s="984"/>
      <c r="CN41" s="985"/>
      <c r="CO41" s="985"/>
      <c r="CP41" s="985"/>
      <c r="CQ41" s="986"/>
      <c r="CR41" s="984"/>
      <c r="CS41" s="985"/>
      <c r="CT41" s="985"/>
      <c r="CU41" s="985"/>
      <c r="CV41" s="986"/>
      <c r="CW41" s="984"/>
      <c r="CX41" s="985"/>
      <c r="CY41" s="985"/>
      <c r="CZ41" s="985"/>
      <c r="DA41" s="986"/>
      <c r="DB41" s="984"/>
      <c r="DC41" s="985"/>
      <c r="DD41" s="985"/>
      <c r="DE41" s="985"/>
      <c r="DF41" s="986"/>
      <c r="DG41" s="984"/>
      <c r="DH41" s="985"/>
      <c r="DI41" s="985"/>
      <c r="DJ41" s="985"/>
      <c r="DK41" s="986"/>
      <c r="DL41" s="984"/>
      <c r="DM41" s="985"/>
      <c r="DN41" s="985"/>
      <c r="DO41" s="985"/>
      <c r="DP41" s="986"/>
      <c r="DQ41" s="984"/>
      <c r="DR41" s="985"/>
      <c r="DS41" s="985"/>
      <c r="DT41" s="985"/>
      <c r="DU41" s="986"/>
      <c r="DV41" s="987"/>
      <c r="DW41" s="988"/>
      <c r="DX41" s="988"/>
      <c r="DY41" s="988"/>
      <c r="DZ41" s="989"/>
      <c r="EA41" s="197"/>
    </row>
    <row r="42" spans="1:131" s="198" customFormat="1" ht="26.25" customHeight="1">
      <c r="A42" s="212">
        <v>15</v>
      </c>
      <c r="B42" s="1032"/>
      <c r="C42" s="1033"/>
      <c r="D42" s="1033"/>
      <c r="E42" s="1033"/>
      <c r="F42" s="1033"/>
      <c r="G42" s="1033"/>
      <c r="H42" s="1033"/>
      <c r="I42" s="1033"/>
      <c r="J42" s="1033"/>
      <c r="K42" s="1033"/>
      <c r="L42" s="1033"/>
      <c r="M42" s="1033"/>
      <c r="N42" s="1033"/>
      <c r="O42" s="1033"/>
      <c r="P42" s="1034"/>
      <c r="Q42" s="1038"/>
      <c r="R42" s="1039"/>
      <c r="S42" s="1039"/>
      <c r="T42" s="1039"/>
      <c r="U42" s="1039"/>
      <c r="V42" s="1039"/>
      <c r="W42" s="1039"/>
      <c r="X42" s="1039"/>
      <c r="Y42" s="1039"/>
      <c r="Z42" s="1039"/>
      <c r="AA42" s="1039"/>
      <c r="AB42" s="1039"/>
      <c r="AC42" s="1039"/>
      <c r="AD42" s="1039"/>
      <c r="AE42" s="1040"/>
      <c r="AF42" s="1014"/>
      <c r="AG42" s="1015"/>
      <c r="AH42" s="1015"/>
      <c r="AI42" s="1015"/>
      <c r="AJ42" s="1016"/>
      <c r="AK42" s="975"/>
      <c r="AL42" s="965"/>
      <c r="AM42" s="965"/>
      <c r="AN42" s="965"/>
      <c r="AO42" s="965"/>
      <c r="AP42" s="965"/>
      <c r="AQ42" s="965"/>
      <c r="AR42" s="965"/>
      <c r="AS42" s="965"/>
      <c r="AT42" s="965"/>
      <c r="AU42" s="965"/>
      <c r="AV42" s="965"/>
      <c r="AW42" s="965"/>
      <c r="AX42" s="965"/>
      <c r="AY42" s="965"/>
      <c r="AZ42" s="1037"/>
      <c r="BA42" s="1037"/>
      <c r="BB42" s="1037"/>
      <c r="BC42" s="1037"/>
      <c r="BD42" s="1037"/>
      <c r="BE42" s="1027"/>
      <c r="BF42" s="1027"/>
      <c r="BG42" s="1027"/>
      <c r="BH42" s="1027"/>
      <c r="BI42" s="1028"/>
      <c r="BJ42" s="203"/>
      <c r="BK42" s="203"/>
      <c r="BL42" s="203"/>
      <c r="BM42" s="203"/>
      <c r="BN42" s="203"/>
      <c r="BO42" s="216"/>
      <c r="BP42" s="216"/>
      <c r="BQ42" s="213">
        <v>36</v>
      </c>
      <c r="BR42" s="214"/>
      <c r="BS42" s="1009"/>
      <c r="BT42" s="1010"/>
      <c r="BU42" s="1010"/>
      <c r="BV42" s="1010"/>
      <c r="BW42" s="1010"/>
      <c r="BX42" s="1010"/>
      <c r="BY42" s="1010"/>
      <c r="BZ42" s="1010"/>
      <c r="CA42" s="1010"/>
      <c r="CB42" s="1010"/>
      <c r="CC42" s="1010"/>
      <c r="CD42" s="1010"/>
      <c r="CE42" s="1010"/>
      <c r="CF42" s="1010"/>
      <c r="CG42" s="1011"/>
      <c r="CH42" s="984"/>
      <c r="CI42" s="985"/>
      <c r="CJ42" s="985"/>
      <c r="CK42" s="985"/>
      <c r="CL42" s="986"/>
      <c r="CM42" s="984"/>
      <c r="CN42" s="985"/>
      <c r="CO42" s="985"/>
      <c r="CP42" s="985"/>
      <c r="CQ42" s="986"/>
      <c r="CR42" s="984"/>
      <c r="CS42" s="985"/>
      <c r="CT42" s="985"/>
      <c r="CU42" s="985"/>
      <c r="CV42" s="986"/>
      <c r="CW42" s="984"/>
      <c r="CX42" s="985"/>
      <c r="CY42" s="985"/>
      <c r="CZ42" s="985"/>
      <c r="DA42" s="986"/>
      <c r="DB42" s="984"/>
      <c r="DC42" s="985"/>
      <c r="DD42" s="985"/>
      <c r="DE42" s="985"/>
      <c r="DF42" s="986"/>
      <c r="DG42" s="984"/>
      <c r="DH42" s="985"/>
      <c r="DI42" s="985"/>
      <c r="DJ42" s="985"/>
      <c r="DK42" s="986"/>
      <c r="DL42" s="984"/>
      <c r="DM42" s="985"/>
      <c r="DN42" s="985"/>
      <c r="DO42" s="985"/>
      <c r="DP42" s="986"/>
      <c r="DQ42" s="984"/>
      <c r="DR42" s="985"/>
      <c r="DS42" s="985"/>
      <c r="DT42" s="985"/>
      <c r="DU42" s="986"/>
      <c r="DV42" s="987"/>
      <c r="DW42" s="988"/>
      <c r="DX42" s="988"/>
      <c r="DY42" s="988"/>
      <c r="DZ42" s="989"/>
      <c r="EA42" s="197"/>
    </row>
    <row r="43" spans="1:131" s="198" customFormat="1" ht="26.25" customHeight="1">
      <c r="A43" s="212">
        <v>16</v>
      </c>
      <c r="B43" s="1032"/>
      <c r="C43" s="1033"/>
      <c r="D43" s="1033"/>
      <c r="E43" s="1033"/>
      <c r="F43" s="1033"/>
      <c r="G43" s="1033"/>
      <c r="H43" s="1033"/>
      <c r="I43" s="1033"/>
      <c r="J43" s="1033"/>
      <c r="K43" s="1033"/>
      <c r="L43" s="1033"/>
      <c r="M43" s="1033"/>
      <c r="N43" s="1033"/>
      <c r="O43" s="1033"/>
      <c r="P43" s="1034"/>
      <c r="Q43" s="1038"/>
      <c r="R43" s="1039"/>
      <c r="S43" s="1039"/>
      <c r="T43" s="1039"/>
      <c r="U43" s="1039"/>
      <c r="V43" s="1039"/>
      <c r="W43" s="1039"/>
      <c r="X43" s="1039"/>
      <c r="Y43" s="1039"/>
      <c r="Z43" s="1039"/>
      <c r="AA43" s="1039"/>
      <c r="AB43" s="1039"/>
      <c r="AC43" s="1039"/>
      <c r="AD43" s="1039"/>
      <c r="AE43" s="1040"/>
      <c r="AF43" s="1014"/>
      <c r="AG43" s="1015"/>
      <c r="AH43" s="1015"/>
      <c r="AI43" s="1015"/>
      <c r="AJ43" s="1016"/>
      <c r="AK43" s="975"/>
      <c r="AL43" s="965"/>
      <c r="AM43" s="965"/>
      <c r="AN43" s="965"/>
      <c r="AO43" s="965"/>
      <c r="AP43" s="965"/>
      <c r="AQ43" s="965"/>
      <c r="AR43" s="965"/>
      <c r="AS43" s="965"/>
      <c r="AT43" s="965"/>
      <c r="AU43" s="965"/>
      <c r="AV43" s="965"/>
      <c r="AW43" s="965"/>
      <c r="AX43" s="965"/>
      <c r="AY43" s="965"/>
      <c r="AZ43" s="1037"/>
      <c r="BA43" s="1037"/>
      <c r="BB43" s="1037"/>
      <c r="BC43" s="1037"/>
      <c r="BD43" s="1037"/>
      <c r="BE43" s="1027"/>
      <c r="BF43" s="1027"/>
      <c r="BG43" s="1027"/>
      <c r="BH43" s="1027"/>
      <c r="BI43" s="1028"/>
      <c r="BJ43" s="203"/>
      <c r="BK43" s="203"/>
      <c r="BL43" s="203"/>
      <c r="BM43" s="203"/>
      <c r="BN43" s="203"/>
      <c r="BO43" s="216"/>
      <c r="BP43" s="216"/>
      <c r="BQ43" s="213">
        <v>37</v>
      </c>
      <c r="BR43" s="214"/>
      <c r="BS43" s="1009"/>
      <c r="BT43" s="1010"/>
      <c r="BU43" s="1010"/>
      <c r="BV43" s="1010"/>
      <c r="BW43" s="1010"/>
      <c r="BX43" s="1010"/>
      <c r="BY43" s="1010"/>
      <c r="BZ43" s="1010"/>
      <c r="CA43" s="1010"/>
      <c r="CB43" s="1010"/>
      <c r="CC43" s="1010"/>
      <c r="CD43" s="1010"/>
      <c r="CE43" s="1010"/>
      <c r="CF43" s="1010"/>
      <c r="CG43" s="1011"/>
      <c r="CH43" s="984"/>
      <c r="CI43" s="985"/>
      <c r="CJ43" s="985"/>
      <c r="CK43" s="985"/>
      <c r="CL43" s="986"/>
      <c r="CM43" s="984"/>
      <c r="CN43" s="985"/>
      <c r="CO43" s="985"/>
      <c r="CP43" s="985"/>
      <c r="CQ43" s="986"/>
      <c r="CR43" s="984"/>
      <c r="CS43" s="985"/>
      <c r="CT43" s="985"/>
      <c r="CU43" s="985"/>
      <c r="CV43" s="986"/>
      <c r="CW43" s="984"/>
      <c r="CX43" s="985"/>
      <c r="CY43" s="985"/>
      <c r="CZ43" s="985"/>
      <c r="DA43" s="986"/>
      <c r="DB43" s="984"/>
      <c r="DC43" s="985"/>
      <c r="DD43" s="985"/>
      <c r="DE43" s="985"/>
      <c r="DF43" s="986"/>
      <c r="DG43" s="984"/>
      <c r="DH43" s="985"/>
      <c r="DI43" s="985"/>
      <c r="DJ43" s="985"/>
      <c r="DK43" s="986"/>
      <c r="DL43" s="984"/>
      <c r="DM43" s="985"/>
      <c r="DN43" s="985"/>
      <c r="DO43" s="985"/>
      <c r="DP43" s="986"/>
      <c r="DQ43" s="984"/>
      <c r="DR43" s="985"/>
      <c r="DS43" s="985"/>
      <c r="DT43" s="985"/>
      <c r="DU43" s="986"/>
      <c r="DV43" s="987"/>
      <c r="DW43" s="988"/>
      <c r="DX43" s="988"/>
      <c r="DY43" s="988"/>
      <c r="DZ43" s="989"/>
      <c r="EA43" s="197"/>
    </row>
    <row r="44" spans="1:131" s="198" customFormat="1" ht="26.25" customHeight="1">
      <c r="A44" s="212">
        <v>17</v>
      </c>
      <c r="B44" s="1032"/>
      <c r="C44" s="1033"/>
      <c r="D44" s="1033"/>
      <c r="E44" s="1033"/>
      <c r="F44" s="1033"/>
      <c r="G44" s="1033"/>
      <c r="H44" s="1033"/>
      <c r="I44" s="1033"/>
      <c r="J44" s="1033"/>
      <c r="K44" s="1033"/>
      <c r="L44" s="1033"/>
      <c r="M44" s="1033"/>
      <c r="N44" s="1033"/>
      <c r="O44" s="1033"/>
      <c r="P44" s="1034"/>
      <c r="Q44" s="1038"/>
      <c r="R44" s="1039"/>
      <c r="S44" s="1039"/>
      <c r="T44" s="1039"/>
      <c r="U44" s="1039"/>
      <c r="V44" s="1039"/>
      <c r="W44" s="1039"/>
      <c r="X44" s="1039"/>
      <c r="Y44" s="1039"/>
      <c r="Z44" s="1039"/>
      <c r="AA44" s="1039"/>
      <c r="AB44" s="1039"/>
      <c r="AC44" s="1039"/>
      <c r="AD44" s="1039"/>
      <c r="AE44" s="1040"/>
      <c r="AF44" s="1014"/>
      <c r="AG44" s="1015"/>
      <c r="AH44" s="1015"/>
      <c r="AI44" s="1015"/>
      <c r="AJ44" s="1016"/>
      <c r="AK44" s="975"/>
      <c r="AL44" s="965"/>
      <c r="AM44" s="965"/>
      <c r="AN44" s="965"/>
      <c r="AO44" s="965"/>
      <c r="AP44" s="965"/>
      <c r="AQ44" s="965"/>
      <c r="AR44" s="965"/>
      <c r="AS44" s="965"/>
      <c r="AT44" s="965"/>
      <c r="AU44" s="965"/>
      <c r="AV44" s="965"/>
      <c r="AW44" s="965"/>
      <c r="AX44" s="965"/>
      <c r="AY44" s="965"/>
      <c r="AZ44" s="1037"/>
      <c r="BA44" s="1037"/>
      <c r="BB44" s="1037"/>
      <c r="BC44" s="1037"/>
      <c r="BD44" s="1037"/>
      <c r="BE44" s="1027"/>
      <c r="BF44" s="1027"/>
      <c r="BG44" s="1027"/>
      <c r="BH44" s="1027"/>
      <c r="BI44" s="1028"/>
      <c r="BJ44" s="203"/>
      <c r="BK44" s="203"/>
      <c r="BL44" s="203"/>
      <c r="BM44" s="203"/>
      <c r="BN44" s="203"/>
      <c r="BO44" s="216"/>
      <c r="BP44" s="216"/>
      <c r="BQ44" s="213">
        <v>38</v>
      </c>
      <c r="BR44" s="214"/>
      <c r="BS44" s="1009"/>
      <c r="BT44" s="1010"/>
      <c r="BU44" s="1010"/>
      <c r="BV44" s="1010"/>
      <c r="BW44" s="1010"/>
      <c r="BX44" s="1010"/>
      <c r="BY44" s="1010"/>
      <c r="BZ44" s="1010"/>
      <c r="CA44" s="1010"/>
      <c r="CB44" s="1010"/>
      <c r="CC44" s="1010"/>
      <c r="CD44" s="1010"/>
      <c r="CE44" s="1010"/>
      <c r="CF44" s="1010"/>
      <c r="CG44" s="1011"/>
      <c r="CH44" s="984"/>
      <c r="CI44" s="985"/>
      <c r="CJ44" s="985"/>
      <c r="CK44" s="985"/>
      <c r="CL44" s="986"/>
      <c r="CM44" s="984"/>
      <c r="CN44" s="985"/>
      <c r="CO44" s="985"/>
      <c r="CP44" s="985"/>
      <c r="CQ44" s="986"/>
      <c r="CR44" s="984"/>
      <c r="CS44" s="985"/>
      <c r="CT44" s="985"/>
      <c r="CU44" s="985"/>
      <c r="CV44" s="986"/>
      <c r="CW44" s="984"/>
      <c r="CX44" s="985"/>
      <c r="CY44" s="985"/>
      <c r="CZ44" s="985"/>
      <c r="DA44" s="986"/>
      <c r="DB44" s="984"/>
      <c r="DC44" s="985"/>
      <c r="DD44" s="985"/>
      <c r="DE44" s="985"/>
      <c r="DF44" s="986"/>
      <c r="DG44" s="984"/>
      <c r="DH44" s="985"/>
      <c r="DI44" s="985"/>
      <c r="DJ44" s="985"/>
      <c r="DK44" s="986"/>
      <c r="DL44" s="984"/>
      <c r="DM44" s="985"/>
      <c r="DN44" s="985"/>
      <c r="DO44" s="985"/>
      <c r="DP44" s="986"/>
      <c r="DQ44" s="984"/>
      <c r="DR44" s="985"/>
      <c r="DS44" s="985"/>
      <c r="DT44" s="985"/>
      <c r="DU44" s="986"/>
      <c r="DV44" s="987"/>
      <c r="DW44" s="988"/>
      <c r="DX44" s="988"/>
      <c r="DY44" s="988"/>
      <c r="DZ44" s="989"/>
      <c r="EA44" s="197"/>
    </row>
    <row r="45" spans="1:131" s="198" customFormat="1" ht="26.25" customHeight="1">
      <c r="A45" s="212">
        <v>18</v>
      </c>
      <c r="B45" s="1032"/>
      <c r="C45" s="1033"/>
      <c r="D45" s="1033"/>
      <c r="E45" s="1033"/>
      <c r="F45" s="1033"/>
      <c r="G45" s="1033"/>
      <c r="H45" s="1033"/>
      <c r="I45" s="1033"/>
      <c r="J45" s="1033"/>
      <c r="K45" s="1033"/>
      <c r="L45" s="1033"/>
      <c r="M45" s="1033"/>
      <c r="N45" s="1033"/>
      <c r="O45" s="1033"/>
      <c r="P45" s="1034"/>
      <c r="Q45" s="1038"/>
      <c r="R45" s="1039"/>
      <c r="S45" s="1039"/>
      <c r="T45" s="1039"/>
      <c r="U45" s="1039"/>
      <c r="V45" s="1039"/>
      <c r="W45" s="1039"/>
      <c r="X45" s="1039"/>
      <c r="Y45" s="1039"/>
      <c r="Z45" s="1039"/>
      <c r="AA45" s="1039"/>
      <c r="AB45" s="1039"/>
      <c r="AC45" s="1039"/>
      <c r="AD45" s="1039"/>
      <c r="AE45" s="1040"/>
      <c r="AF45" s="1014"/>
      <c r="AG45" s="1015"/>
      <c r="AH45" s="1015"/>
      <c r="AI45" s="1015"/>
      <c r="AJ45" s="1016"/>
      <c r="AK45" s="975"/>
      <c r="AL45" s="965"/>
      <c r="AM45" s="965"/>
      <c r="AN45" s="965"/>
      <c r="AO45" s="965"/>
      <c r="AP45" s="965"/>
      <c r="AQ45" s="965"/>
      <c r="AR45" s="965"/>
      <c r="AS45" s="965"/>
      <c r="AT45" s="965"/>
      <c r="AU45" s="965"/>
      <c r="AV45" s="965"/>
      <c r="AW45" s="965"/>
      <c r="AX45" s="965"/>
      <c r="AY45" s="965"/>
      <c r="AZ45" s="1037"/>
      <c r="BA45" s="1037"/>
      <c r="BB45" s="1037"/>
      <c r="BC45" s="1037"/>
      <c r="BD45" s="1037"/>
      <c r="BE45" s="1027"/>
      <c r="BF45" s="1027"/>
      <c r="BG45" s="1027"/>
      <c r="BH45" s="1027"/>
      <c r="BI45" s="1028"/>
      <c r="BJ45" s="203"/>
      <c r="BK45" s="203"/>
      <c r="BL45" s="203"/>
      <c r="BM45" s="203"/>
      <c r="BN45" s="203"/>
      <c r="BO45" s="216"/>
      <c r="BP45" s="216"/>
      <c r="BQ45" s="213">
        <v>39</v>
      </c>
      <c r="BR45" s="214"/>
      <c r="BS45" s="1009"/>
      <c r="BT45" s="1010"/>
      <c r="BU45" s="1010"/>
      <c r="BV45" s="1010"/>
      <c r="BW45" s="1010"/>
      <c r="BX45" s="1010"/>
      <c r="BY45" s="1010"/>
      <c r="BZ45" s="1010"/>
      <c r="CA45" s="1010"/>
      <c r="CB45" s="1010"/>
      <c r="CC45" s="1010"/>
      <c r="CD45" s="1010"/>
      <c r="CE45" s="1010"/>
      <c r="CF45" s="1010"/>
      <c r="CG45" s="1011"/>
      <c r="CH45" s="984"/>
      <c r="CI45" s="985"/>
      <c r="CJ45" s="985"/>
      <c r="CK45" s="985"/>
      <c r="CL45" s="986"/>
      <c r="CM45" s="984"/>
      <c r="CN45" s="985"/>
      <c r="CO45" s="985"/>
      <c r="CP45" s="985"/>
      <c r="CQ45" s="986"/>
      <c r="CR45" s="984"/>
      <c r="CS45" s="985"/>
      <c r="CT45" s="985"/>
      <c r="CU45" s="985"/>
      <c r="CV45" s="986"/>
      <c r="CW45" s="984"/>
      <c r="CX45" s="985"/>
      <c r="CY45" s="985"/>
      <c r="CZ45" s="985"/>
      <c r="DA45" s="986"/>
      <c r="DB45" s="984"/>
      <c r="DC45" s="985"/>
      <c r="DD45" s="985"/>
      <c r="DE45" s="985"/>
      <c r="DF45" s="986"/>
      <c r="DG45" s="984"/>
      <c r="DH45" s="985"/>
      <c r="DI45" s="985"/>
      <c r="DJ45" s="985"/>
      <c r="DK45" s="986"/>
      <c r="DL45" s="984"/>
      <c r="DM45" s="985"/>
      <c r="DN45" s="985"/>
      <c r="DO45" s="985"/>
      <c r="DP45" s="986"/>
      <c r="DQ45" s="984"/>
      <c r="DR45" s="985"/>
      <c r="DS45" s="985"/>
      <c r="DT45" s="985"/>
      <c r="DU45" s="986"/>
      <c r="DV45" s="987"/>
      <c r="DW45" s="988"/>
      <c r="DX45" s="988"/>
      <c r="DY45" s="988"/>
      <c r="DZ45" s="989"/>
      <c r="EA45" s="197"/>
    </row>
    <row r="46" spans="1:131" s="198" customFormat="1" ht="26.25" customHeight="1">
      <c r="A46" s="212">
        <v>19</v>
      </c>
      <c r="B46" s="1032"/>
      <c r="C46" s="1033"/>
      <c r="D46" s="1033"/>
      <c r="E46" s="1033"/>
      <c r="F46" s="1033"/>
      <c r="G46" s="1033"/>
      <c r="H46" s="1033"/>
      <c r="I46" s="1033"/>
      <c r="J46" s="1033"/>
      <c r="K46" s="1033"/>
      <c r="L46" s="1033"/>
      <c r="M46" s="1033"/>
      <c r="N46" s="1033"/>
      <c r="O46" s="1033"/>
      <c r="P46" s="1034"/>
      <c r="Q46" s="1038"/>
      <c r="R46" s="1039"/>
      <c r="S46" s="1039"/>
      <c r="T46" s="1039"/>
      <c r="U46" s="1039"/>
      <c r="V46" s="1039"/>
      <c r="W46" s="1039"/>
      <c r="X46" s="1039"/>
      <c r="Y46" s="1039"/>
      <c r="Z46" s="1039"/>
      <c r="AA46" s="1039"/>
      <c r="AB46" s="1039"/>
      <c r="AC46" s="1039"/>
      <c r="AD46" s="1039"/>
      <c r="AE46" s="1040"/>
      <c r="AF46" s="1014"/>
      <c r="AG46" s="1015"/>
      <c r="AH46" s="1015"/>
      <c r="AI46" s="1015"/>
      <c r="AJ46" s="1016"/>
      <c r="AK46" s="975"/>
      <c r="AL46" s="965"/>
      <c r="AM46" s="965"/>
      <c r="AN46" s="965"/>
      <c r="AO46" s="965"/>
      <c r="AP46" s="965"/>
      <c r="AQ46" s="965"/>
      <c r="AR46" s="965"/>
      <c r="AS46" s="965"/>
      <c r="AT46" s="965"/>
      <c r="AU46" s="965"/>
      <c r="AV46" s="965"/>
      <c r="AW46" s="965"/>
      <c r="AX46" s="965"/>
      <c r="AY46" s="965"/>
      <c r="AZ46" s="1037"/>
      <c r="BA46" s="1037"/>
      <c r="BB46" s="1037"/>
      <c r="BC46" s="1037"/>
      <c r="BD46" s="1037"/>
      <c r="BE46" s="1027"/>
      <c r="BF46" s="1027"/>
      <c r="BG46" s="1027"/>
      <c r="BH46" s="1027"/>
      <c r="BI46" s="1028"/>
      <c r="BJ46" s="203"/>
      <c r="BK46" s="203"/>
      <c r="BL46" s="203"/>
      <c r="BM46" s="203"/>
      <c r="BN46" s="203"/>
      <c r="BO46" s="216"/>
      <c r="BP46" s="216"/>
      <c r="BQ46" s="213">
        <v>40</v>
      </c>
      <c r="BR46" s="214"/>
      <c r="BS46" s="1009"/>
      <c r="BT46" s="1010"/>
      <c r="BU46" s="1010"/>
      <c r="BV46" s="1010"/>
      <c r="BW46" s="1010"/>
      <c r="BX46" s="1010"/>
      <c r="BY46" s="1010"/>
      <c r="BZ46" s="1010"/>
      <c r="CA46" s="1010"/>
      <c r="CB46" s="1010"/>
      <c r="CC46" s="1010"/>
      <c r="CD46" s="1010"/>
      <c r="CE46" s="1010"/>
      <c r="CF46" s="1010"/>
      <c r="CG46" s="1011"/>
      <c r="CH46" s="984"/>
      <c r="CI46" s="985"/>
      <c r="CJ46" s="985"/>
      <c r="CK46" s="985"/>
      <c r="CL46" s="986"/>
      <c r="CM46" s="984"/>
      <c r="CN46" s="985"/>
      <c r="CO46" s="985"/>
      <c r="CP46" s="985"/>
      <c r="CQ46" s="986"/>
      <c r="CR46" s="984"/>
      <c r="CS46" s="985"/>
      <c r="CT46" s="985"/>
      <c r="CU46" s="985"/>
      <c r="CV46" s="986"/>
      <c r="CW46" s="984"/>
      <c r="CX46" s="985"/>
      <c r="CY46" s="985"/>
      <c r="CZ46" s="985"/>
      <c r="DA46" s="986"/>
      <c r="DB46" s="984"/>
      <c r="DC46" s="985"/>
      <c r="DD46" s="985"/>
      <c r="DE46" s="985"/>
      <c r="DF46" s="986"/>
      <c r="DG46" s="984"/>
      <c r="DH46" s="985"/>
      <c r="DI46" s="985"/>
      <c r="DJ46" s="985"/>
      <c r="DK46" s="986"/>
      <c r="DL46" s="984"/>
      <c r="DM46" s="985"/>
      <c r="DN46" s="985"/>
      <c r="DO46" s="985"/>
      <c r="DP46" s="986"/>
      <c r="DQ46" s="984"/>
      <c r="DR46" s="985"/>
      <c r="DS46" s="985"/>
      <c r="DT46" s="985"/>
      <c r="DU46" s="986"/>
      <c r="DV46" s="987"/>
      <c r="DW46" s="988"/>
      <c r="DX46" s="988"/>
      <c r="DY46" s="988"/>
      <c r="DZ46" s="989"/>
      <c r="EA46" s="197"/>
    </row>
    <row r="47" spans="1:131" s="198" customFormat="1" ht="26.25" customHeight="1">
      <c r="A47" s="212">
        <v>20</v>
      </c>
      <c r="B47" s="1032"/>
      <c r="C47" s="1033"/>
      <c r="D47" s="1033"/>
      <c r="E47" s="1033"/>
      <c r="F47" s="1033"/>
      <c r="G47" s="1033"/>
      <c r="H47" s="1033"/>
      <c r="I47" s="1033"/>
      <c r="J47" s="1033"/>
      <c r="K47" s="1033"/>
      <c r="L47" s="1033"/>
      <c r="M47" s="1033"/>
      <c r="N47" s="1033"/>
      <c r="O47" s="1033"/>
      <c r="P47" s="1034"/>
      <c r="Q47" s="1038"/>
      <c r="R47" s="1039"/>
      <c r="S47" s="1039"/>
      <c r="T47" s="1039"/>
      <c r="U47" s="1039"/>
      <c r="V47" s="1039"/>
      <c r="W47" s="1039"/>
      <c r="X47" s="1039"/>
      <c r="Y47" s="1039"/>
      <c r="Z47" s="1039"/>
      <c r="AA47" s="1039"/>
      <c r="AB47" s="1039"/>
      <c r="AC47" s="1039"/>
      <c r="AD47" s="1039"/>
      <c r="AE47" s="1040"/>
      <c r="AF47" s="1014"/>
      <c r="AG47" s="1015"/>
      <c r="AH47" s="1015"/>
      <c r="AI47" s="1015"/>
      <c r="AJ47" s="1016"/>
      <c r="AK47" s="975"/>
      <c r="AL47" s="965"/>
      <c r="AM47" s="965"/>
      <c r="AN47" s="965"/>
      <c r="AO47" s="965"/>
      <c r="AP47" s="965"/>
      <c r="AQ47" s="965"/>
      <c r="AR47" s="965"/>
      <c r="AS47" s="965"/>
      <c r="AT47" s="965"/>
      <c r="AU47" s="965"/>
      <c r="AV47" s="965"/>
      <c r="AW47" s="965"/>
      <c r="AX47" s="965"/>
      <c r="AY47" s="965"/>
      <c r="AZ47" s="1037"/>
      <c r="BA47" s="1037"/>
      <c r="BB47" s="1037"/>
      <c r="BC47" s="1037"/>
      <c r="BD47" s="1037"/>
      <c r="BE47" s="1027"/>
      <c r="BF47" s="1027"/>
      <c r="BG47" s="1027"/>
      <c r="BH47" s="1027"/>
      <c r="BI47" s="1028"/>
      <c r="BJ47" s="203"/>
      <c r="BK47" s="203"/>
      <c r="BL47" s="203"/>
      <c r="BM47" s="203"/>
      <c r="BN47" s="203"/>
      <c r="BO47" s="216"/>
      <c r="BP47" s="216"/>
      <c r="BQ47" s="213">
        <v>41</v>
      </c>
      <c r="BR47" s="214"/>
      <c r="BS47" s="1009"/>
      <c r="BT47" s="1010"/>
      <c r="BU47" s="1010"/>
      <c r="BV47" s="1010"/>
      <c r="BW47" s="1010"/>
      <c r="BX47" s="1010"/>
      <c r="BY47" s="1010"/>
      <c r="BZ47" s="1010"/>
      <c r="CA47" s="1010"/>
      <c r="CB47" s="1010"/>
      <c r="CC47" s="1010"/>
      <c r="CD47" s="1010"/>
      <c r="CE47" s="1010"/>
      <c r="CF47" s="1010"/>
      <c r="CG47" s="1011"/>
      <c r="CH47" s="984"/>
      <c r="CI47" s="985"/>
      <c r="CJ47" s="985"/>
      <c r="CK47" s="985"/>
      <c r="CL47" s="986"/>
      <c r="CM47" s="984"/>
      <c r="CN47" s="985"/>
      <c r="CO47" s="985"/>
      <c r="CP47" s="985"/>
      <c r="CQ47" s="986"/>
      <c r="CR47" s="984"/>
      <c r="CS47" s="985"/>
      <c r="CT47" s="985"/>
      <c r="CU47" s="985"/>
      <c r="CV47" s="986"/>
      <c r="CW47" s="984"/>
      <c r="CX47" s="985"/>
      <c r="CY47" s="985"/>
      <c r="CZ47" s="985"/>
      <c r="DA47" s="986"/>
      <c r="DB47" s="984"/>
      <c r="DC47" s="985"/>
      <c r="DD47" s="985"/>
      <c r="DE47" s="985"/>
      <c r="DF47" s="986"/>
      <c r="DG47" s="984"/>
      <c r="DH47" s="985"/>
      <c r="DI47" s="985"/>
      <c r="DJ47" s="985"/>
      <c r="DK47" s="986"/>
      <c r="DL47" s="984"/>
      <c r="DM47" s="985"/>
      <c r="DN47" s="985"/>
      <c r="DO47" s="985"/>
      <c r="DP47" s="986"/>
      <c r="DQ47" s="984"/>
      <c r="DR47" s="985"/>
      <c r="DS47" s="985"/>
      <c r="DT47" s="985"/>
      <c r="DU47" s="986"/>
      <c r="DV47" s="987"/>
      <c r="DW47" s="988"/>
      <c r="DX47" s="988"/>
      <c r="DY47" s="988"/>
      <c r="DZ47" s="989"/>
      <c r="EA47" s="197"/>
    </row>
    <row r="48" spans="1:131" s="198" customFormat="1" ht="26.25" customHeight="1">
      <c r="A48" s="212">
        <v>21</v>
      </c>
      <c r="B48" s="1032"/>
      <c r="C48" s="1033"/>
      <c r="D48" s="1033"/>
      <c r="E48" s="1033"/>
      <c r="F48" s="1033"/>
      <c r="G48" s="1033"/>
      <c r="H48" s="1033"/>
      <c r="I48" s="1033"/>
      <c r="J48" s="1033"/>
      <c r="K48" s="1033"/>
      <c r="L48" s="1033"/>
      <c r="M48" s="1033"/>
      <c r="N48" s="1033"/>
      <c r="O48" s="1033"/>
      <c r="P48" s="1034"/>
      <c r="Q48" s="1038"/>
      <c r="R48" s="1039"/>
      <c r="S48" s="1039"/>
      <c r="T48" s="1039"/>
      <c r="U48" s="1039"/>
      <c r="V48" s="1039"/>
      <c r="W48" s="1039"/>
      <c r="X48" s="1039"/>
      <c r="Y48" s="1039"/>
      <c r="Z48" s="1039"/>
      <c r="AA48" s="1039"/>
      <c r="AB48" s="1039"/>
      <c r="AC48" s="1039"/>
      <c r="AD48" s="1039"/>
      <c r="AE48" s="1040"/>
      <c r="AF48" s="1014"/>
      <c r="AG48" s="1015"/>
      <c r="AH48" s="1015"/>
      <c r="AI48" s="1015"/>
      <c r="AJ48" s="1016"/>
      <c r="AK48" s="975"/>
      <c r="AL48" s="965"/>
      <c r="AM48" s="965"/>
      <c r="AN48" s="965"/>
      <c r="AO48" s="965"/>
      <c r="AP48" s="965"/>
      <c r="AQ48" s="965"/>
      <c r="AR48" s="965"/>
      <c r="AS48" s="965"/>
      <c r="AT48" s="965"/>
      <c r="AU48" s="965"/>
      <c r="AV48" s="965"/>
      <c r="AW48" s="965"/>
      <c r="AX48" s="965"/>
      <c r="AY48" s="965"/>
      <c r="AZ48" s="1037"/>
      <c r="BA48" s="1037"/>
      <c r="BB48" s="1037"/>
      <c r="BC48" s="1037"/>
      <c r="BD48" s="1037"/>
      <c r="BE48" s="1027"/>
      <c r="BF48" s="1027"/>
      <c r="BG48" s="1027"/>
      <c r="BH48" s="1027"/>
      <c r="BI48" s="1028"/>
      <c r="BJ48" s="203"/>
      <c r="BK48" s="203"/>
      <c r="BL48" s="203"/>
      <c r="BM48" s="203"/>
      <c r="BN48" s="203"/>
      <c r="BO48" s="216"/>
      <c r="BP48" s="216"/>
      <c r="BQ48" s="213">
        <v>42</v>
      </c>
      <c r="BR48" s="214"/>
      <c r="BS48" s="1009"/>
      <c r="BT48" s="1010"/>
      <c r="BU48" s="1010"/>
      <c r="BV48" s="1010"/>
      <c r="BW48" s="1010"/>
      <c r="BX48" s="1010"/>
      <c r="BY48" s="1010"/>
      <c r="BZ48" s="1010"/>
      <c r="CA48" s="1010"/>
      <c r="CB48" s="1010"/>
      <c r="CC48" s="1010"/>
      <c r="CD48" s="1010"/>
      <c r="CE48" s="1010"/>
      <c r="CF48" s="1010"/>
      <c r="CG48" s="1011"/>
      <c r="CH48" s="984"/>
      <c r="CI48" s="985"/>
      <c r="CJ48" s="985"/>
      <c r="CK48" s="985"/>
      <c r="CL48" s="986"/>
      <c r="CM48" s="984"/>
      <c r="CN48" s="985"/>
      <c r="CO48" s="985"/>
      <c r="CP48" s="985"/>
      <c r="CQ48" s="986"/>
      <c r="CR48" s="984"/>
      <c r="CS48" s="985"/>
      <c r="CT48" s="985"/>
      <c r="CU48" s="985"/>
      <c r="CV48" s="986"/>
      <c r="CW48" s="984"/>
      <c r="CX48" s="985"/>
      <c r="CY48" s="985"/>
      <c r="CZ48" s="985"/>
      <c r="DA48" s="986"/>
      <c r="DB48" s="984"/>
      <c r="DC48" s="985"/>
      <c r="DD48" s="985"/>
      <c r="DE48" s="985"/>
      <c r="DF48" s="986"/>
      <c r="DG48" s="984"/>
      <c r="DH48" s="985"/>
      <c r="DI48" s="985"/>
      <c r="DJ48" s="985"/>
      <c r="DK48" s="986"/>
      <c r="DL48" s="984"/>
      <c r="DM48" s="985"/>
      <c r="DN48" s="985"/>
      <c r="DO48" s="985"/>
      <c r="DP48" s="986"/>
      <c r="DQ48" s="984"/>
      <c r="DR48" s="985"/>
      <c r="DS48" s="985"/>
      <c r="DT48" s="985"/>
      <c r="DU48" s="986"/>
      <c r="DV48" s="987"/>
      <c r="DW48" s="988"/>
      <c r="DX48" s="988"/>
      <c r="DY48" s="988"/>
      <c r="DZ48" s="989"/>
      <c r="EA48" s="197"/>
    </row>
    <row r="49" spans="1:131" s="198" customFormat="1" ht="26.25" customHeight="1">
      <c r="A49" s="212">
        <v>22</v>
      </c>
      <c r="B49" s="1032"/>
      <c r="C49" s="1033"/>
      <c r="D49" s="1033"/>
      <c r="E49" s="1033"/>
      <c r="F49" s="1033"/>
      <c r="G49" s="1033"/>
      <c r="H49" s="1033"/>
      <c r="I49" s="1033"/>
      <c r="J49" s="1033"/>
      <c r="K49" s="1033"/>
      <c r="L49" s="1033"/>
      <c r="M49" s="1033"/>
      <c r="N49" s="1033"/>
      <c r="O49" s="1033"/>
      <c r="P49" s="1034"/>
      <c r="Q49" s="1038"/>
      <c r="R49" s="1039"/>
      <c r="S49" s="1039"/>
      <c r="T49" s="1039"/>
      <c r="U49" s="1039"/>
      <c r="V49" s="1039"/>
      <c r="W49" s="1039"/>
      <c r="X49" s="1039"/>
      <c r="Y49" s="1039"/>
      <c r="Z49" s="1039"/>
      <c r="AA49" s="1039"/>
      <c r="AB49" s="1039"/>
      <c r="AC49" s="1039"/>
      <c r="AD49" s="1039"/>
      <c r="AE49" s="1040"/>
      <c r="AF49" s="1014"/>
      <c r="AG49" s="1015"/>
      <c r="AH49" s="1015"/>
      <c r="AI49" s="1015"/>
      <c r="AJ49" s="1016"/>
      <c r="AK49" s="975"/>
      <c r="AL49" s="965"/>
      <c r="AM49" s="965"/>
      <c r="AN49" s="965"/>
      <c r="AO49" s="965"/>
      <c r="AP49" s="965"/>
      <c r="AQ49" s="965"/>
      <c r="AR49" s="965"/>
      <c r="AS49" s="965"/>
      <c r="AT49" s="965"/>
      <c r="AU49" s="965"/>
      <c r="AV49" s="965"/>
      <c r="AW49" s="965"/>
      <c r="AX49" s="965"/>
      <c r="AY49" s="965"/>
      <c r="AZ49" s="1037"/>
      <c r="BA49" s="1037"/>
      <c r="BB49" s="1037"/>
      <c r="BC49" s="1037"/>
      <c r="BD49" s="1037"/>
      <c r="BE49" s="1027"/>
      <c r="BF49" s="1027"/>
      <c r="BG49" s="1027"/>
      <c r="BH49" s="1027"/>
      <c r="BI49" s="1028"/>
      <c r="BJ49" s="203"/>
      <c r="BK49" s="203"/>
      <c r="BL49" s="203"/>
      <c r="BM49" s="203"/>
      <c r="BN49" s="203"/>
      <c r="BO49" s="216"/>
      <c r="BP49" s="216"/>
      <c r="BQ49" s="213">
        <v>43</v>
      </c>
      <c r="BR49" s="214"/>
      <c r="BS49" s="1009"/>
      <c r="BT49" s="1010"/>
      <c r="BU49" s="1010"/>
      <c r="BV49" s="1010"/>
      <c r="BW49" s="1010"/>
      <c r="BX49" s="1010"/>
      <c r="BY49" s="1010"/>
      <c r="BZ49" s="1010"/>
      <c r="CA49" s="1010"/>
      <c r="CB49" s="1010"/>
      <c r="CC49" s="1010"/>
      <c r="CD49" s="1010"/>
      <c r="CE49" s="1010"/>
      <c r="CF49" s="1010"/>
      <c r="CG49" s="1011"/>
      <c r="CH49" s="984"/>
      <c r="CI49" s="985"/>
      <c r="CJ49" s="985"/>
      <c r="CK49" s="985"/>
      <c r="CL49" s="986"/>
      <c r="CM49" s="984"/>
      <c r="CN49" s="985"/>
      <c r="CO49" s="985"/>
      <c r="CP49" s="985"/>
      <c r="CQ49" s="986"/>
      <c r="CR49" s="984"/>
      <c r="CS49" s="985"/>
      <c r="CT49" s="985"/>
      <c r="CU49" s="985"/>
      <c r="CV49" s="986"/>
      <c r="CW49" s="984"/>
      <c r="CX49" s="985"/>
      <c r="CY49" s="985"/>
      <c r="CZ49" s="985"/>
      <c r="DA49" s="986"/>
      <c r="DB49" s="984"/>
      <c r="DC49" s="985"/>
      <c r="DD49" s="985"/>
      <c r="DE49" s="985"/>
      <c r="DF49" s="986"/>
      <c r="DG49" s="984"/>
      <c r="DH49" s="985"/>
      <c r="DI49" s="985"/>
      <c r="DJ49" s="985"/>
      <c r="DK49" s="986"/>
      <c r="DL49" s="984"/>
      <c r="DM49" s="985"/>
      <c r="DN49" s="985"/>
      <c r="DO49" s="985"/>
      <c r="DP49" s="986"/>
      <c r="DQ49" s="984"/>
      <c r="DR49" s="985"/>
      <c r="DS49" s="985"/>
      <c r="DT49" s="985"/>
      <c r="DU49" s="986"/>
      <c r="DV49" s="987"/>
      <c r="DW49" s="988"/>
      <c r="DX49" s="988"/>
      <c r="DY49" s="988"/>
      <c r="DZ49" s="989"/>
      <c r="EA49" s="197"/>
    </row>
    <row r="50" spans="1:131" s="198" customFormat="1" ht="26.25" customHeight="1">
      <c r="A50" s="212">
        <v>23</v>
      </c>
      <c r="B50" s="1032"/>
      <c r="C50" s="1033"/>
      <c r="D50" s="1033"/>
      <c r="E50" s="1033"/>
      <c r="F50" s="1033"/>
      <c r="G50" s="1033"/>
      <c r="H50" s="1033"/>
      <c r="I50" s="1033"/>
      <c r="J50" s="1033"/>
      <c r="K50" s="1033"/>
      <c r="L50" s="1033"/>
      <c r="M50" s="1033"/>
      <c r="N50" s="1033"/>
      <c r="O50" s="1033"/>
      <c r="P50" s="1034"/>
      <c r="Q50" s="1035"/>
      <c r="R50" s="1018"/>
      <c r="S50" s="1018"/>
      <c r="T50" s="1018"/>
      <c r="U50" s="1018"/>
      <c r="V50" s="1018"/>
      <c r="W50" s="1018"/>
      <c r="X50" s="1018"/>
      <c r="Y50" s="1018"/>
      <c r="Z50" s="1018"/>
      <c r="AA50" s="1018"/>
      <c r="AB50" s="1018"/>
      <c r="AC50" s="1018"/>
      <c r="AD50" s="1018"/>
      <c r="AE50" s="1036"/>
      <c r="AF50" s="1014"/>
      <c r="AG50" s="1015"/>
      <c r="AH50" s="1015"/>
      <c r="AI50" s="1015"/>
      <c r="AJ50" s="1016"/>
      <c r="AK50" s="1017"/>
      <c r="AL50" s="1018"/>
      <c r="AM50" s="1018"/>
      <c r="AN50" s="1018"/>
      <c r="AO50" s="1018"/>
      <c r="AP50" s="1018"/>
      <c r="AQ50" s="1018"/>
      <c r="AR50" s="1018"/>
      <c r="AS50" s="1018"/>
      <c r="AT50" s="1018"/>
      <c r="AU50" s="1018"/>
      <c r="AV50" s="1018"/>
      <c r="AW50" s="1018"/>
      <c r="AX50" s="1018"/>
      <c r="AY50" s="1018"/>
      <c r="AZ50" s="1019"/>
      <c r="BA50" s="1019"/>
      <c r="BB50" s="1019"/>
      <c r="BC50" s="1019"/>
      <c r="BD50" s="1019"/>
      <c r="BE50" s="1027"/>
      <c r="BF50" s="1027"/>
      <c r="BG50" s="1027"/>
      <c r="BH50" s="1027"/>
      <c r="BI50" s="1028"/>
      <c r="BJ50" s="203"/>
      <c r="BK50" s="203"/>
      <c r="BL50" s="203"/>
      <c r="BM50" s="203"/>
      <c r="BN50" s="203"/>
      <c r="BO50" s="216"/>
      <c r="BP50" s="216"/>
      <c r="BQ50" s="213">
        <v>44</v>
      </c>
      <c r="BR50" s="214"/>
      <c r="BS50" s="1009"/>
      <c r="BT50" s="1010"/>
      <c r="BU50" s="1010"/>
      <c r="BV50" s="1010"/>
      <c r="BW50" s="1010"/>
      <c r="BX50" s="1010"/>
      <c r="BY50" s="1010"/>
      <c r="BZ50" s="1010"/>
      <c r="CA50" s="1010"/>
      <c r="CB50" s="1010"/>
      <c r="CC50" s="1010"/>
      <c r="CD50" s="1010"/>
      <c r="CE50" s="1010"/>
      <c r="CF50" s="1010"/>
      <c r="CG50" s="1011"/>
      <c r="CH50" s="984"/>
      <c r="CI50" s="985"/>
      <c r="CJ50" s="985"/>
      <c r="CK50" s="985"/>
      <c r="CL50" s="986"/>
      <c r="CM50" s="984"/>
      <c r="CN50" s="985"/>
      <c r="CO50" s="985"/>
      <c r="CP50" s="985"/>
      <c r="CQ50" s="986"/>
      <c r="CR50" s="984"/>
      <c r="CS50" s="985"/>
      <c r="CT50" s="985"/>
      <c r="CU50" s="985"/>
      <c r="CV50" s="986"/>
      <c r="CW50" s="984"/>
      <c r="CX50" s="985"/>
      <c r="CY50" s="985"/>
      <c r="CZ50" s="985"/>
      <c r="DA50" s="986"/>
      <c r="DB50" s="984"/>
      <c r="DC50" s="985"/>
      <c r="DD50" s="985"/>
      <c r="DE50" s="985"/>
      <c r="DF50" s="986"/>
      <c r="DG50" s="984"/>
      <c r="DH50" s="985"/>
      <c r="DI50" s="985"/>
      <c r="DJ50" s="985"/>
      <c r="DK50" s="986"/>
      <c r="DL50" s="984"/>
      <c r="DM50" s="985"/>
      <c r="DN50" s="985"/>
      <c r="DO50" s="985"/>
      <c r="DP50" s="986"/>
      <c r="DQ50" s="984"/>
      <c r="DR50" s="985"/>
      <c r="DS50" s="985"/>
      <c r="DT50" s="985"/>
      <c r="DU50" s="986"/>
      <c r="DV50" s="987"/>
      <c r="DW50" s="988"/>
      <c r="DX50" s="988"/>
      <c r="DY50" s="988"/>
      <c r="DZ50" s="989"/>
      <c r="EA50" s="197"/>
    </row>
    <row r="51" spans="1:131" s="198" customFormat="1" ht="26.25" customHeight="1">
      <c r="A51" s="212">
        <v>24</v>
      </c>
      <c r="B51" s="1032"/>
      <c r="C51" s="1033"/>
      <c r="D51" s="1033"/>
      <c r="E51" s="1033"/>
      <c r="F51" s="1033"/>
      <c r="G51" s="1033"/>
      <c r="H51" s="1033"/>
      <c r="I51" s="1033"/>
      <c r="J51" s="1033"/>
      <c r="K51" s="1033"/>
      <c r="L51" s="1033"/>
      <c r="M51" s="1033"/>
      <c r="N51" s="1033"/>
      <c r="O51" s="1033"/>
      <c r="P51" s="1034"/>
      <c r="Q51" s="1035"/>
      <c r="R51" s="1018"/>
      <c r="S51" s="1018"/>
      <c r="T51" s="1018"/>
      <c r="U51" s="1018"/>
      <c r="V51" s="1018"/>
      <c r="W51" s="1018"/>
      <c r="X51" s="1018"/>
      <c r="Y51" s="1018"/>
      <c r="Z51" s="1018"/>
      <c r="AA51" s="1018"/>
      <c r="AB51" s="1018"/>
      <c r="AC51" s="1018"/>
      <c r="AD51" s="1018"/>
      <c r="AE51" s="1036"/>
      <c r="AF51" s="1014"/>
      <c r="AG51" s="1015"/>
      <c r="AH51" s="1015"/>
      <c r="AI51" s="1015"/>
      <c r="AJ51" s="1016"/>
      <c r="AK51" s="1017"/>
      <c r="AL51" s="1018"/>
      <c r="AM51" s="1018"/>
      <c r="AN51" s="1018"/>
      <c r="AO51" s="1018"/>
      <c r="AP51" s="1018"/>
      <c r="AQ51" s="1018"/>
      <c r="AR51" s="1018"/>
      <c r="AS51" s="1018"/>
      <c r="AT51" s="1018"/>
      <c r="AU51" s="1018"/>
      <c r="AV51" s="1018"/>
      <c r="AW51" s="1018"/>
      <c r="AX51" s="1018"/>
      <c r="AY51" s="1018"/>
      <c r="AZ51" s="1019"/>
      <c r="BA51" s="1019"/>
      <c r="BB51" s="1019"/>
      <c r="BC51" s="1019"/>
      <c r="BD51" s="1019"/>
      <c r="BE51" s="1027"/>
      <c r="BF51" s="1027"/>
      <c r="BG51" s="1027"/>
      <c r="BH51" s="1027"/>
      <c r="BI51" s="1028"/>
      <c r="BJ51" s="203"/>
      <c r="BK51" s="203"/>
      <c r="BL51" s="203"/>
      <c r="BM51" s="203"/>
      <c r="BN51" s="203"/>
      <c r="BO51" s="216"/>
      <c r="BP51" s="216"/>
      <c r="BQ51" s="213">
        <v>45</v>
      </c>
      <c r="BR51" s="214"/>
      <c r="BS51" s="1009"/>
      <c r="BT51" s="1010"/>
      <c r="BU51" s="1010"/>
      <c r="BV51" s="1010"/>
      <c r="BW51" s="1010"/>
      <c r="BX51" s="1010"/>
      <c r="BY51" s="1010"/>
      <c r="BZ51" s="1010"/>
      <c r="CA51" s="1010"/>
      <c r="CB51" s="1010"/>
      <c r="CC51" s="1010"/>
      <c r="CD51" s="1010"/>
      <c r="CE51" s="1010"/>
      <c r="CF51" s="1010"/>
      <c r="CG51" s="1011"/>
      <c r="CH51" s="984"/>
      <c r="CI51" s="985"/>
      <c r="CJ51" s="985"/>
      <c r="CK51" s="985"/>
      <c r="CL51" s="986"/>
      <c r="CM51" s="984"/>
      <c r="CN51" s="985"/>
      <c r="CO51" s="985"/>
      <c r="CP51" s="985"/>
      <c r="CQ51" s="986"/>
      <c r="CR51" s="984"/>
      <c r="CS51" s="985"/>
      <c r="CT51" s="985"/>
      <c r="CU51" s="985"/>
      <c r="CV51" s="986"/>
      <c r="CW51" s="984"/>
      <c r="CX51" s="985"/>
      <c r="CY51" s="985"/>
      <c r="CZ51" s="985"/>
      <c r="DA51" s="986"/>
      <c r="DB51" s="984"/>
      <c r="DC51" s="985"/>
      <c r="DD51" s="985"/>
      <c r="DE51" s="985"/>
      <c r="DF51" s="986"/>
      <c r="DG51" s="984"/>
      <c r="DH51" s="985"/>
      <c r="DI51" s="985"/>
      <c r="DJ51" s="985"/>
      <c r="DK51" s="986"/>
      <c r="DL51" s="984"/>
      <c r="DM51" s="985"/>
      <c r="DN51" s="985"/>
      <c r="DO51" s="985"/>
      <c r="DP51" s="986"/>
      <c r="DQ51" s="984"/>
      <c r="DR51" s="985"/>
      <c r="DS51" s="985"/>
      <c r="DT51" s="985"/>
      <c r="DU51" s="986"/>
      <c r="DV51" s="987"/>
      <c r="DW51" s="988"/>
      <c r="DX51" s="988"/>
      <c r="DY51" s="988"/>
      <c r="DZ51" s="989"/>
      <c r="EA51" s="197"/>
    </row>
    <row r="52" spans="1:131" s="198" customFormat="1" ht="26.25" customHeight="1">
      <c r="A52" s="212">
        <v>25</v>
      </c>
      <c r="B52" s="1032"/>
      <c r="C52" s="1033"/>
      <c r="D52" s="1033"/>
      <c r="E52" s="1033"/>
      <c r="F52" s="1033"/>
      <c r="G52" s="1033"/>
      <c r="H52" s="1033"/>
      <c r="I52" s="1033"/>
      <c r="J52" s="1033"/>
      <c r="K52" s="1033"/>
      <c r="L52" s="1033"/>
      <c r="M52" s="1033"/>
      <c r="N52" s="1033"/>
      <c r="O52" s="1033"/>
      <c r="P52" s="1034"/>
      <c r="Q52" s="1035"/>
      <c r="R52" s="1018"/>
      <c r="S52" s="1018"/>
      <c r="T52" s="1018"/>
      <c r="U52" s="1018"/>
      <c r="V52" s="1018"/>
      <c r="W52" s="1018"/>
      <c r="X52" s="1018"/>
      <c r="Y52" s="1018"/>
      <c r="Z52" s="1018"/>
      <c r="AA52" s="1018"/>
      <c r="AB52" s="1018"/>
      <c r="AC52" s="1018"/>
      <c r="AD52" s="1018"/>
      <c r="AE52" s="1036"/>
      <c r="AF52" s="1014"/>
      <c r="AG52" s="1015"/>
      <c r="AH52" s="1015"/>
      <c r="AI52" s="1015"/>
      <c r="AJ52" s="1016"/>
      <c r="AK52" s="1017"/>
      <c r="AL52" s="1018"/>
      <c r="AM52" s="1018"/>
      <c r="AN52" s="1018"/>
      <c r="AO52" s="1018"/>
      <c r="AP52" s="1018"/>
      <c r="AQ52" s="1018"/>
      <c r="AR52" s="1018"/>
      <c r="AS52" s="1018"/>
      <c r="AT52" s="1018"/>
      <c r="AU52" s="1018"/>
      <c r="AV52" s="1018"/>
      <c r="AW52" s="1018"/>
      <c r="AX52" s="1018"/>
      <c r="AY52" s="1018"/>
      <c r="AZ52" s="1019"/>
      <c r="BA52" s="1019"/>
      <c r="BB52" s="1019"/>
      <c r="BC52" s="1019"/>
      <c r="BD52" s="1019"/>
      <c r="BE52" s="1027"/>
      <c r="BF52" s="1027"/>
      <c r="BG52" s="1027"/>
      <c r="BH52" s="1027"/>
      <c r="BI52" s="1028"/>
      <c r="BJ52" s="203"/>
      <c r="BK52" s="203"/>
      <c r="BL52" s="203"/>
      <c r="BM52" s="203"/>
      <c r="BN52" s="203"/>
      <c r="BO52" s="216"/>
      <c r="BP52" s="216"/>
      <c r="BQ52" s="213">
        <v>46</v>
      </c>
      <c r="BR52" s="214"/>
      <c r="BS52" s="1009"/>
      <c r="BT52" s="1010"/>
      <c r="BU52" s="1010"/>
      <c r="BV52" s="1010"/>
      <c r="BW52" s="1010"/>
      <c r="BX52" s="1010"/>
      <c r="BY52" s="1010"/>
      <c r="BZ52" s="1010"/>
      <c r="CA52" s="1010"/>
      <c r="CB52" s="1010"/>
      <c r="CC52" s="1010"/>
      <c r="CD52" s="1010"/>
      <c r="CE52" s="1010"/>
      <c r="CF52" s="1010"/>
      <c r="CG52" s="1011"/>
      <c r="CH52" s="984"/>
      <c r="CI52" s="985"/>
      <c r="CJ52" s="985"/>
      <c r="CK52" s="985"/>
      <c r="CL52" s="986"/>
      <c r="CM52" s="984"/>
      <c r="CN52" s="985"/>
      <c r="CO52" s="985"/>
      <c r="CP52" s="985"/>
      <c r="CQ52" s="986"/>
      <c r="CR52" s="984"/>
      <c r="CS52" s="985"/>
      <c r="CT52" s="985"/>
      <c r="CU52" s="985"/>
      <c r="CV52" s="986"/>
      <c r="CW52" s="984"/>
      <c r="CX52" s="985"/>
      <c r="CY52" s="985"/>
      <c r="CZ52" s="985"/>
      <c r="DA52" s="986"/>
      <c r="DB52" s="984"/>
      <c r="DC52" s="985"/>
      <c r="DD52" s="985"/>
      <c r="DE52" s="985"/>
      <c r="DF52" s="986"/>
      <c r="DG52" s="984"/>
      <c r="DH52" s="985"/>
      <c r="DI52" s="985"/>
      <c r="DJ52" s="985"/>
      <c r="DK52" s="986"/>
      <c r="DL52" s="984"/>
      <c r="DM52" s="985"/>
      <c r="DN52" s="985"/>
      <c r="DO52" s="985"/>
      <c r="DP52" s="986"/>
      <c r="DQ52" s="984"/>
      <c r="DR52" s="985"/>
      <c r="DS52" s="985"/>
      <c r="DT52" s="985"/>
      <c r="DU52" s="986"/>
      <c r="DV52" s="987"/>
      <c r="DW52" s="988"/>
      <c r="DX52" s="988"/>
      <c r="DY52" s="988"/>
      <c r="DZ52" s="989"/>
      <c r="EA52" s="197"/>
    </row>
    <row r="53" spans="1:131" s="198" customFormat="1" ht="26.25" customHeight="1">
      <c r="A53" s="212">
        <v>26</v>
      </c>
      <c r="B53" s="1032"/>
      <c r="C53" s="1033"/>
      <c r="D53" s="1033"/>
      <c r="E53" s="1033"/>
      <c r="F53" s="1033"/>
      <c r="G53" s="1033"/>
      <c r="H53" s="1033"/>
      <c r="I53" s="1033"/>
      <c r="J53" s="1033"/>
      <c r="K53" s="1033"/>
      <c r="L53" s="1033"/>
      <c r="M53" s="1033"/>
      <c r="N53" s="1033"/>
      <c r="O53" s="1033"/>
      <c r="P53" s="1034"/>
      <c r="Q53" s="1035"/>
      <c r="R53" s="1018"/>
      <c r="S53" s="1018"/>
      <c r="T53" s="1018"/>
      <c r="U53" s="1018"/>
      <c r="V53" s="1018"/>
      <c r="W53" s="1018"/>
      <c r="X53" s="1018"/>
      <c r="Y53" s="1018"/>
      <c r="Z53" s="1018"/>
      <c r="AA53" s="1018"/>
      <c r="AB53" s="1018"/>
      <c r="AC53" s="1018"/>
      <c r="AD53" s="1018"/>
      <c r="AE53" s="1036"/>
      <c r="AF53" s="1014"/>
      <c r="AG53" s="1015"/>
      <c r="AH53" s="1015"/>
      <c r="AI53" s="1015"/>
      <c r="AJ53" s="1016"/>
      <c r="AK53" s="1017"/>
      <c r="AL53" s="1018"/>
      <c r="AM53" s="1018"/>
      <c r="AN53" s="1018"/>
      <c r="AO53" s="1018"/>
      <c r="AP53" s="1018"/>
      <c r="AQ53" s="1018"/>
      <c r="AR53" s="1018"/>
      <c r="AS53" s="1018"/>
      <c r="AT53" s="1018"/>
      <c r="AU53" s="1018"/>
      <c r="AV53" s="1018"/>
      <c r="AW53" s="1018"/>
      <c r="AX53" s="1018"/>
      <c r="AY53" s="1018"/>
      <c r="AZ53" s="1019"/>
      <c r="BA53" s="1019"/>
      <c r="BB53" s="1019"/>
      <c r="BC53" s="1019"/>
      <c r="BD53" s="1019"/>
      <c r="BE53" s="1027"/>
      <c r="BF53" s="1027"/>
      <c r="BG53" s="1027"/>
      <c r="BH53" s="1027"/>
      <c r="BI53" s="1028"/>
      <c r="BJ53" s="203"/>
      <c r="BK53" s="203"/>
      <c r="BL53" s="203"/>
      <c r="BM53" s="203"/>
      <c r="BN53" s="203"/>
      <c r="BO53" s="216"/>
      <c r="BP53" s="216"/>
      <c r="BQ53" s="213">
        <v>47</v>
      </c>
      <c r="BR53" s="214"/>
      <c r="BS53" s="1009"/>
      <c r="BT53" s="1010"/>
      <c r="BU53" s="1010"/>
      <c r="BV53" s="1010"/>
      <c r="BW53" s="1010"/>
      <c r="BX53" s="1010"/>
      <c r="BY53" s="1010"/>
      <c r="BZ53" s="1010"/>
      <c r="CA53" s="1010"/>
      <c r="CB53" s="1010"/>
      <c r="CC53" s="1010"/>
      <c r="CD53" s="1010"/>
      <c r="CE53" s="1010"/>
      <c r="CF53" s="1010"/>
      <c r="CG53" s="1011"/>
      <c r="CH53" s="984"/>
      <c r="CI53" s="985"/>
      <c r="CJ53" s="985"/>
      <c r="CK53" s="985"/>
      <c r="CL53" s="986"/>
      <c r="CM53" s="984"/>
      <c r="CN53" s="985"/>
      <c r="CO53" s="985"/>
      <c r="CP53" s="985"/>
      <c r="CQ53" s="986"/>
      <c r="CR53" s="984"/>
      <c r="CS53" s="985"/>
      <c r="CT53" s="985"/>
      <c r="CU53" s="985"/>
      <c r="CV53" s="986"/>
      <c r="CW53" s="984"/>
      <c r="CX53" s="985"/>
      <c r="CY53" s="985"/>
      <c r="CZ53" s="985"/>
      <c r="DA53" s="986"/>
      <c r="DB53" s="984"/>
      <c r="DC53" s="985"/>
      <c r="DD53" s="985"/>
      <c r="DE53" s="985"/>
      <c r="DF53" s="986"/>
      <c r="DG53" s="984"/>
      <c r="DH53" s="985"/>
      <c r="DI53" s="985"/>
      <c r="DJ53" s="985"/>
      <c r="DK53" s="986"/>
      <c r="DL53" s="984"/>
      <c r="DM53" s="985"/>
      <c r="DN53" s="985"/>
      <c r="DO53" s="985"/>
      <c r="DP53" s="986"/>
      <c r="DQ53" s="984"/>
      <c r="DR53" s="985"/>
      <c r="DS53" s="985"/>
      <c r="DT53" s="985"/>
      <c r="DU53" s="986"/>
      <c r="DV53" s="987"/>
      <c r="DW53" s="988"/>
      <c r="DX53" s="988"/>
      <c r="DY53" s="988"/>
      <c r="DZ53" s="989"/>
      <c r="EA53" s="197"/>
    </row>
    <row r="54" spans="1:131" s="198" customFormat="1" ht="26.25" customHeight="1">
      <c r="A54" s="212">
        <v>27</v>
      </c>
      <c r="B54" s="1032"/>
      <c r="C54" s="1033"/>
      <c r="D54" s="1033"/>
      <c r="E54" s="1033"/>
      <c r="F54" s="1033"/>
      <c r="G54" s="1033"/>
      <c r="H54" s="1033"/>
      <c r="I54" s="1033"/>
      <c r="J54" s="1033"/>
      <c r="K54" s="1033"/>
      <c r="L54" s="1033"/>
      <c r="M54" s="1033"/>
      <c r="N54" s="1033"/>
      <c r="O54" s="1033"/>
      <c r="P54" s="1034"/>
      <c r="Q54" s="1035"/>
      <c r="R54" s="1018"/>
      <c r="S54" s="1018"/>
      <c r="T54" s="1018"/>
      <c r="U54" s="1018"/>
      <c r="V54" s="1018"/>
      <c r="W54" s="1018"/>
      <c r="X54" s="1018"/>
      <c r="Y54" s="1018"/>
      <c r="Z54" s="1018"/>
      <c r="AA54" s="1018"/>
      <c r="AB54" s="1018"/>
      <c r="AC54" s="1018"/>
      <c r="AD54" s="1018"/>
      <c r="AE54" s="1036"/>
      <c r="AF54" s="1014"/>
      <c r="AG54" s="1015"/>
      <c r="AH54" s="1015"/>
      <c r="AI54" s="1015"/>
      <c r="AJ54" s="1016"/>
      <c r="AK54" s="1017"/>
      <c r="AL54" s="1018"/>
      <c r="AM54" s="1018"/>
      <c r="AN54" s="1018"/>
      <c r="AO54" s="1018"/>
      <c r="AP54" s="1018"/>
      <c r="AQ54" s="1018"/>
      <c r="AR54" s="1018"/>
      <c r="AS54" s="1018"/>
      <c r="AT54" s="1018"/>
      <c r="AU54" s="1018"/>
      <c r="AV54" s="1018"/>
      <c r="AW54" s="1018"/>
      <c r="AX54" s="1018"/>
      <c r="AY54" s="1018"/>
      <c r="AZ54" s="1019"/>
      <c r="BA54" s="1019"/>
      <c r="BB54" s="1019"/>
      <c r="BC54" s="1019"/>
      <c r="BD54" s="1019"/>
      <c r="BE54" s="1027"/>
      <c r="BF54" s="1027"/>
      <c r="BG54" s="1027"/>
      <c r="BH54" s="1027"/>
      <c r="BI54" s="1028"/>
      <c r="BJ54" s="203"/>
      <c r="BK54" s="203"/>
      <c r="BL54" s="203"/>
      <c r="BM54" s="203"/>
      <c r="BN54" s="203"/>
      <c r="BO54" s="216"/>
      <c r="BP54" s="216"/>
      <c r="BQ54" s="213">
        <v>48</v>
      </c>
      <c r="BR54" s="214"/>
      <c r="BS54" s="1009"/>
      <c r="BT54" s="1010"/>
      <c r="BU54" s="1010"/>
      <c r="BV54" s="1010"/>
      <c r="BW54" s="1010"/>
      <c r="BX54" s="1010"/>
      <c r="BY54" s="1010"/>
      <c r="BZ54" s="1010"/>
      <c r="CA54" s="1010"/>
      <c r="CB54" s="1010"/>
      <c r="CC54" s="1010"/>
      <c r="CD54" s="1010"/>
      <c r="CE54" s="1010"/>
      <c r="CF54" s="1010"/>
      <c r="CG54" s="1011"/>
      <c r="CH54" s="984"/>
      <c r="CI54" s="985"/>
      <c r="CJ54" s="985"/>
      <c r="CK54" s="985"/>
      <c r="CL54" s="986"/>
      <c r="CM54" s="984"/>
      <c r="CN54" s="985"/>
      <c r="CO54" s="985"/>
      <c r="CP54" s="985"/>
      <c r="CQ54" s="986"/>
      <c r="CR54" s="984"/>
      <c r="CS54" s="985"/>
      <c r="CT54" s="985"/>
      <c r="CU54" s="985"/>
      <c r="CV54" s="986"/>
      <c r="CW54" s="984"/>
      <c r="CX54" s="985"/>
      <c r="CY54" s="985"/>
      <c r="CZ54" s="985"/>
      <c r="DA54" s="986"/>
      <c r="DB54" s="984"/>
      <c r="DC54" s="985"/>
      <c r="DD54" s="985"/>
      <c r="DE54" s="985"/>
      <c r="DF54" s="986"/>
      <c r="DG54" s="984"/>
      <c r="DH54" s="985"/>
      <c r="DI54" s="985"/>
      <c r="DJ54" s="985"/>
      <c r="DK54" s="986"/>
      <c r="DL54" s="984"/>
      <c r="DM54" s="985"/>
      <c r="DN54" s="985"/>
      <c r="DO54" s="985"/>
      <c r="DP54" s="986"/>
      <c r="DQ54" s="984"/>
      <c r="DR54" s="985"/>
      <c r="DS54" s="985"/>
      <c r="DT54" s="985"/>
      <c r="DU54" s="986"/>
      <c r="DV54" s="987"/>
      <c r="DW54" s="988"/>
      <c r="DX54" s="988"/>
      <c r="DY54" s="988"/>
      <c r="DZ54" s="989"/>
      <c r="EA54" s="197"/>
    </row>
    <row r="55" spans="1:131" s="198" customFormat="1" ht="26.25" customHeight="1">
      <c r="A55" s="212">
        <v>28</v>
      </c>
      <c r="B55" s="1032"/>
      <c r="C55" s="1033"/>
      <c r="D55" s="1033"/>
      <c r="E55" s="1033"/>
      <c r="F55" s="1033"/>
      <c r="G55" s="1033"/>
      <c r="H55" s="1033"/>
      <c r="I55" s="1033"/>
      <c r="J55" s="1033"/>
      <c r="K55" s="1033"/>
      <c r="L55" s="1033"/>
      <c r="M55" s="1033"/>
      <c r="N55" s="1033"/>
      <c r="O55" s="1033"/>
      <c r="P55" s="1034"/>
      <c r="Q55" s="1035"/>
      <c r="R55" s="1018"/>
      <c r="S55" s="1018"/>
      <c r="T55" s="1018"/>
      <c r="U55" s="1018"/>
      <c r="V55" s="1018"/>
      <c r="W55" s="1018"/>
      <c r="X55" s="1018"/>
      <c r="Y55" s="1018"/>
      <c r="Z55" s="1018"/>
      <c r="AA55" s="1018"/>
      <c r="AB55" s="1018"/>
      <c r="AC55" s="1018"/>
      <c r="AD55" s="1018"/>
      <c r="AE55" s="1036"/>
      <c r="AF55" s="1014"/>
      <c r="AG55" s="1015"/>
      <c r="AH55" s="1015"/>
      <c r="AI55" s="1015"/>
      <c r="AJ55" s="1016"/>
      <c r="AK55" s="1017"/>
      <c r="AL55" s="1018"/>
      <c r="AM55" s="1018"/>
      <c r="AN55" s="1018"/>
      <c r="AO55" s="1018"/>
      <c r="AP55" s="1018"/>
      <c r="AQ55" s="1018"/>
      <c r="AR55" s="1018"/>
      <c r="AS55" s="1018"/>
      <c r="AT55" s="1018"/>
      <c r="AU55" s="1018"/>
      <c r="AV55" s="1018"/>
      <c r="AW55" s="1018"/>
      <c r="AX55" s="1018"/>
      <c r="AY55" s="1018"/>
      <c r="AZ55" s="1019"/>
      <c r="BA55" s="1019"/>
      <c r="BB55" s="1019"/>
      <c r="BC55" s="1019"/>
      <c r="BD55" s="1019"/>
      <c r="BE55" s="1027"/>
      <c r="BF55" s="1027"/>
      <c r="BG55" s="1027"/>
      <c r="BH55" s="1027"/>
      <c r="BI55" s="1028"/>
      <c r="BJ55" s="203"/>
      <c r="BK55" s="203"/>
      <c r="BL55" s="203"/>
      <c r="BM55" s="203"/>
      <c r="BN55" s="203"/>
      <c r="BO55" s="216"/>
      <c r="BP55" s="216"/>
      <c r="BQ55" s="213">
        <v>49</v>
      </c>
      <c r="BR55" s="214"/>
      <c r="BS55" s="1009"/>
      <c r="BT55" s="1010"/>
      <c r="BU55" s="1010"/>
      <c r="BV55" s="1010"/>
      <c r="BW55" s="1010"/>
      <c r="BX55" s="1010"/>
      <c r="BY55" s="1010"/>
      <c r="BZ55" s="1010"/>
      <c r="CA55" s="1010"/>
      <c r="CB55" s="1010"/>
      <c r="CC55" s="1010"/>
      <c r="CD55" s="1010"/>
      <c r="CE55" s="1010"/>
      <c r="CF55" s="1010"/>
      <c r="CG55" s="1011"/>
      <c r="CH55" s="984"/>
      <c r="CI55" s="985"/>
      <c r="CJ55" s="985"/>
      <c r="CK55" s="985"/>
      <c r="CL55" s="986"/>
      <c r="CM55" s="984"/>
      <c r="CN55" s="985"/>
      <c r="CO55" s="985"/>
      <c r="CP55" s="985"/>
      <c r="CQ55" s="986"/>
      <c r="CR55" s="984"/>
      <c r="CS55" s="985"/>
      <c r="CT55" s="985"/>
      <c r="CU55" s="985"/>
      <c r="CV55" s="986"/>
      <c r="CW55" s="984"/>
      <c r="CX55" s="985"/>
      <c r="CY55" s="985"/>
      <c r="CZ55" s="985"/>
      <c r="DA55" s="986"/>
      <c r="DB55" s="984"/>
      <c r="DC55" s="985"/>
      <c r="DD55" s="985"/>
      <c r="DE55" s="985"/>
      <c r="DF55" s="986"/>
      <c r="DG55" s="984"/>
      <c r="DH55" s="985"/>
      <c r="DI55" s="985"/>
      <c r="DJ55" s="985"/>
      <c r="DK55" s="986"/>
      <c r="DL55" s="984"/>
      <c r="DM55" s="985"/>
      <c r="DN55" s="985"/>
      <c r="DO55" s="985"/>
      <c r="DP55" s="986"/>
      <c r="DQ55" s="984"/>
      <c r="DR55" s="985"/>
      <c r="DS55" s="985"/>
      <c r="DT55" s="985"/>
      <c r="DU55" s="986"/>
      <c r="DV55" s="987"/>
      <c r="DW55" s="988"/>
      <c r="DX55" s="988"/>
      <c r="DY55" s="988"/>
      <c r="DZ55" s="989"/>
      <c r="EA55" s="197"/>
    </row>
    <row r="56" spans="1:131" s="198" customFormat="1" ht="26.25" customHeight="1">
      <c r="A56" s="212">
        <v>29</v>
      </c>
      <c r="B56" s="1032"/>
      <c r="C56" s="1033"/>
      <c r="D56" s="1033"/>
      <c r="E56" s="1033"/>
      <c r="F56" s="1033"/>
      <c r="G56" s="1033"/>
      <c r="H56" s="1033"/>
      <c r="I56" s="1033"/>
      <c r="J56" s="1033"/>
      <c r="K56" s="1033"/>
      <c r="L56" s="1033"/>
      <c r="M56" s="1033"/>
      <c r="N56" s="1033"/>
      <c r="O56" s="1033"/>
      <c r="P56" s="1034"/>
      <c r="Q56" s="1035"/>
      <c r="R56" s="1018"/>
      <c r="S56" s="1018"/>
      <c r="T56" s="1018"/>
      <c r="U56" s="1018"/>
      <c r="V56" s="1018"/>
      <c r="W56" s="1018"/>
      <c r="X56" s="1018"/>
      <c r="Y56" s="1018"/>
      <c r="Z56" s="1018"/>
      <c r="AA56" s="1018"/>
      <c r="AB56" s="1018"/>
      <c r="AC56" s="1018"/>
      <c r="AD56" s="1018"/>
      <c r="AE56" s="1036"/>
      <c r="AF56" s="1014"/>
      <c r="AG56" s="1015"/>
      <c r="AH56" s="1015"/>
      <c r="AI56" s="1015"/>
      <c r="AJ56" s="1016"/>
      <c r="AK56" s="1017"/>
      <c r="AL56" s="1018"/>
      <c r="AM56" s="1018"/>
      <c r="AN56" s="1018"/>
      <c r="AO56" s="1018"/>
      <c r="AP56" s="1018"/>
      <c r="AQ56" s="1018"/>
      <c r="AR56" s="1018"/>
      <c r="AS56" s="1018"/>
      <c r="AT56" s="1018"/>
      <c r="AU56" s="1018"/>
      <c r="AV56" s="1018"/>
      <c r="AW56" s="1018"/>
      <c r="AX56" s="1018"/>
      <c r="AY56" s="1018"/>
      <c r="AZ56" s="1019"/>
      <c r="BA56" s="1019"/>
      <c r="BB56" s="1019"/>
      <c r="BC56" s="1019"/>
      <c r="BD56" s="1019"/>
      <c r="BE56" s="1027"/>
      <c r="BF56" s="1027"/>
      <c r="BG56" s="1027"/>
      <c r="BH56" s="1027"/>
      <c r="BI56" s="1028"/>
      <c r="BJ56" s="203"/>
      <c r="BK56" s="203"/>
      <c r="BL56" s="203"/>
      <c r="BM56" s="203"/>
      <c r="BN56" s="203"/>
      <c r="BO56" s="216"/>
      <c r="BP56" s="216"/>
      <c r="BQ56" s="213">
        <v>50</v>
      </c>
      <c r="BR56" s="214"/>
      <c r="BS56" s="1009"/>
      <c r="BT56" s="1010"/>
      <c r="BU56" s="1010"/>
      <c r="BV56" s="1010"/>
      <c r="BW56" s="1010"/>
      <c r="BX56" s="1010"/>
      <c r="BY56" s="1010"/>
      <c r="BZ56" s="1010"/>
      <c r="CA56" s="1010"/>
      <c r="CB56" s="1010"/>
      <c r="CC56" s="1010"/>
      <c r="CD56" s="1010"/>
      <c r="CE56" s="1010"/>
      <c r="CF56" s="1010"/>
      <c r="CG56" s="1011"/>
      <c r="CH56" s="984"/>
      <c r="CI56" s="985"/>
      <c r="CJ56" s="985"/>
      <c r="CK56" s="985"/>
      <c r="CL56" s="986"/>
      <c r="CM56" s="984"/>
      <c r="CN56" s="985"/>
      <c r="CO56" s="985"/>
      <c r="CP56" s="985"/>
      <c r="CQ56" s="986"/>
      <c r="CR56" s="984"/>
      <c r="CS56" s="985"/>
      <c r="CT56" s="985"/>
      <c r="CU56" s="985"/>
      <c r="CV56" s="986"/>
      <c r="CW56" s="984"/>
      <c r="CX56" s="985"/>
      <c r="CY56" s="985"/>
      <c r="CZ56" s="985"/>
      <c r="DA56" s="986"/>
      <c r="DB56" s="984"/>
      <c r="DC56" s="985"/>
      <c r="DD56" s="985"/>
      <c r="DE56" s="985"/>
      <c r="DF56" s="986"/>
      <c r="DG56" s="984"/>
      <c r="DH56" s="985"/>
      <c r="DI56" s="985"/>
      <c r="DJ56" s="985"/>
      <c r="DK56" s="986"/>
      <c r="DL56" s="984"/>
      <c r="DM56" s="985"/>
      <c r="DN56" s="985"/>
      <c r="DO56" s="985"/>
      <c r="DP56" s="986"/>
      <c r="DQ56" s="984"/>
      <c r="DR56" s="985"/>
      <c r="DS56" s="985"/>
      <c r="DT56" s="985"/>
      <c r="DU56" s="986"/>
      <c r="DV56" s="987"/>
      <c r="DW56" s="988"/>
      <c r="DX56" s="988"/>
      <c r="DY56" s="988"/>
      <c r="DZ56" s="989"/>
      <c r="EA56" s="197"/>
    </row>
    <row r="57" spans="1:131" s="198" customFormat="1" ht="26.25" customHeight="1">
      <c r="A57" s="212">
        <v>30</v>
      </c>
      <c r="B57" s="1032"/>
      <c r="C57" s="1033"/>
      <c r="D57" s="1033"/>
      <c r="E57" s="1033"/>
      <c r="F57" s="1033"/>
      <c r="G57" s="1033"/>
      <c r="H57" s="1033"/>
      <c r="I57" s="1033"/>
      <c r="J57" s="1033"/>
      <c r="K57" s="1033"/>
      <c r="L57" s="1033"/>
      <c r="M57" s="1033"/>
      <c r="N57" s="1033"/>
      <c r="O57" s="1033"/>
      <c r="P57" s="1034"/>
      <c r="Q57" s="1035"/>
      <c r="R57" s="1018"/>
      <c r="S57" s="1018"/>
      <c r="T57" s="1018"/>
      <c r="U57" s="1018"/>
      <c r="V57" s="1018"/>
      <c r="W57" s="1018"/>
      <c r="X57" s="1018"/>
      <c r="Y57" s="1018"/>
      <c r="Z57" s="1018"/>
      <c r="AA57" s="1018"/>
      <c r="AB57" s="1018"/>
      <c r="AC57" s="1018"/>
      <c r="AD57" s="1018"/>
      <c r="AE57" s="1036"/>
      <c r="AF57" s="1014"/>
      <c r="AG57" s="1015"/>
      <c r="AH57" s="1015"/>
      <c r="AI57" s="1015"/>
      <c r="AJ57" s="1016"/>
      <c r="AK57" s="1017"/>
      <c r="AL57" s="1018"/>
      <c r="AM57" s="1018"/>
      <c r="AN57" s="1018"/>
      <c r="AO57" s="1018"/>
      <c r="AP57" s="1018"/>
      <c r="AQ57" s="1018"/>
      <c r="AR57" s="1018"/>
      <c r="AS57" s="1018"/>
      <c r="AT57" s="1018"/>
      <c r="AU57" s="1018"/>
      <c r="AV57" s="1018"/>
      <c r="AW57" s="1018"/>
      <c r="AX57" s="1018"/>
      <c r="AY57" s="1018"/>
      <c r="AZ57" s="1019"/>
      <c r="BA57" s="1019"/>
      <c r="BB57" s="1019"/>
      <c r="BC57" s="1019"/>
      <c r="BD57" s="1019"/>
      <c r="BE57" s="1027"/>
      <c r="BF57" s="1027"/>
      <c r="BG57" s="1027"/>
      <c r="BH57" s="1027"/>
      <c r="BI57" s="1028"/>
      <c r="BJ57" s="203"/>
      <c r="BK57" s="203"/>
      <c r="BL57" s="203"/>
      <c r="BM57" s="203"/>
      <c r="BN57" s="203"/>
      <c r="BO57" s="216"/>
      <c r="BP57" s="216"/>
      <c r="BQ57" s="213">
        <v>51</v>
      </c>
      <c r="BR57" s="214"/>
      <c r="BS57" s="1009"/>
      <c r="BT57" s="1010"/>
      <c r="BU57" s="1010"/>
      <c r="BV57" s="1010"/>
      <c r="BW57" s="1010"/>
      <c r="BX57" s="1010"/>
      <c r="BY57" s="1010"/>
      <c r="BZ57" s="1010"/>
      <c r="CA57" s="1010"/>
      <c r="CB57" s="1010"/>
      <c r="CC57" s="1010"/>
      <c r="CD57" s="1010"/>
      <c r="CE57" s="1010"/>
      <c r="CF57" s="1010"/>
      <c r="CG57" s="1011"/>
      <c r="CH57" s="984"/>
      <c r="CI57" s="985"/>
      <c r="CJ57" s="985"/>
      <c r="CK57" s="985"/>
      <c r="CL57" s="986"/>
      <c r="CM57" s="984"/>
      <c r="CN57" s="985"/>
      <c r="CO57" s="985"/>
      <c r="CP57" s="985"/>
      <c r="CQ57" s="986"/>
      <c r="CR57" s="984"/>
      <c r="CS57" s="985"/>
      <c r="CT57" s="985"/>
      <c r="CU57" s="985"/>
      <c r="CV57" s="986"/>
      <c r="CW57" s="984"/>
      <c r="CX57" s="985"/>
      <c r="CY57" s="985"/>
      <c r="CZ57" s="985"/>
      <c r="DA57" s="986"/>
      <c r="DB57" s="984"/>
      <c r="DC57" s="985"/>
      <c r="DD57" s="985"/>
      <c r="DE57" s="985"/>
      <c r="DF57" s="986"/>
      <c r="DG57" s="984"/>
      <c r="DH57" s="985"/>
      <c r="DI57" s="985"/>
      <c r="DJ57" s="985"/>
      <c r="DK57" s="986"/>
      <c r="DL57" s="984"/>
      <c r="DM57" s="985"/>
      <c r="DN57" s="985"/>
      <c r="DO57" s="985"/>
      <c r="DP57" s="986"/>
      <c r="DQ57" s="984"/>
      <c r="DR57" s="985"/>
      <c r="DS57" s="985"/>
      <c r="DT57" s="985"/>
      <c r="DU57" s="986"/>
      <c r="DV57" s="987"/>
      <c r="DW57" s="988"/>
      <c r="DX57" s="988"/>
      <c r="DY57" s="988"/>
      <c r="DZ57" s="989"/>
      <c r="EA57" s="197"/>
    </row>
    <row r="58" spans="1:131" s="198" customFormat="1" ht="26.25" customHeight="1">
      <c r="A58" s="212">
        <v>31</v>
      </c>
      <c r="B58" s="1032"/>
      <c r="C58" s="1033"/>
      <c r="D58" s="1033"/>
      <c r="E58" s="1033"/>
      <c r="F58" s="1033"/>
      <c r="G58" s="1033"/>
      <c r="H58" s="1033"/>
      <c r="I58" s="1033"/>
      <c r="J58" s="1033"/>
      <c r="K58" s="1033"/>
      <c r="L58" s="1033"/>
      <c r="M58" s="1033"/>
      <c r="N58" s="1033"/>
      <c r="O58" s="1033"/>
      <c r="P58" s="1034"/>
      <c r="Q58" s="1035"/>
      <c r="R58" s="1018"/>
      <c r="S58" s="1018"/>
      <c r="T58" s="1018"/>
      <c r="U58" s="1018"/>
      <c r="V58" s="1018"/>
      <c r="W58" s="1018"/>
      <c r="X58" s="1018"/>
      <c r="Y58" s="1018"/>
      <c r="Z58" s="1018"/>
      <c r="AA58" s="1018"/>
      <c r="AB58" s="1018"/>
      <c r="AC58" s="1018"/>
      <c r="AD58" s="1018"/>
      <c r="AE58" s="1036"/>
      <c r="AF58" s="1014"/>
      <c r="AG58" s="1015"/>
      <c r="AH58" s="1015"/>
      <c r="AI58" s="1015"/>
      <c r="AJ58" s="1016"/>
      <c r="AK58" s="1017"/>
      <c r="AL58" s="1018"/>
      <c r="AM58" s="1018"/>
      <c r="AN58" s="1018"/>
      <c r="AO58" s="1018"/>
      <c r="AP58" s="1018"/>
      <c r="AQ58" s="1018"/>
      <c r="AR58" s="1018"/>
      <c r="AS58" s="1018"/>
      <c r="AT58" s="1018"/>
      <c r="AU58" s="1018"/>
      <c r="AV58" s="1018"/>
      <c r="AW58" s="1018"/>
      <c r="AX58" s="1018"/>
      <c r="AY58" s="1018"/>
      <c r="AZ58" s="1019"/>
      <c r="BA58" s="1019"/>
      <c r="BB58" s="1019"/>
      <c r="BC58" s="1019"/>
      <c r="BD58" s="1019"/>
      <c r="BE58" s="1027"/>
      <c r="BF58" s="1027"/>
      <c r="BG58" s="1027"/>
      <c r="BH58" s="1027"/>
      <c r="BI58" s="1028"/>
      <c r="BJ58" s="203"/>
      <c r="BK58" s="203"/>
      <c r="BL58" s="203"/>
      <c r="BM58" s="203"/>
      <c r="BN58" s="203"/>
      <c r="BO58" s="216"/>
      <c r="BP58" s="216"/>
      <c r="BQ58" s="213">
        <v>52</v>
      </c>
      <c r="BR58" s="214"/>
      <c r="BS58" s="1009"/>
      <c r="BT58" s="1010"/>
      <c r="BU58" s="1010"/>
      <c r="BV58" s="1010"/>
      <c r="BW58" s="1010"/>
      <c r="BX58" s="1010"/>
      <c r="BY58" s="1010"/>
      <c r="BZ58" s="1010"/>
      <c r="CA58" s="1010"/>
      <c r="CB58" s="1010"/>
      <c r="CC58" s="1010"/>
      <c r="CD58" s="1010"/>
      <c r="CE58" s="1010"/>
      <c r="CF58" s="1010"/>
      <c r="CG58" s="1011"/>
      <c r="CH58" s="984"/>
      <c r="CI58" s="985"/>
      <c r="CJ58" s="985"/>
      <c r="CK58" s="985"/>
      <c r="CL58" s="986"/>
      <c r="CM58" s="984"/>
      <c r="CN58" s="985"/>
      <c r="CO58" s="985"/>
      <c r="CP58" s="985"/>
      <c r="CQ58" s="986"/>
      <c r="CR58" s="984"/>
      <c r="CS58" s="985"/>
      <c r="CT58" s="985"/>
      <c r="CU58" s="985"/>
      <c r="CV58" s="986"/>
      <c r="CW58" s="984"/>
      <c r="CX58" s="985"/>
      <c r="CY58" s="985"/>
      <c r="CZ58" s="985"/>
      <c r="DA58" s="986"/>
      <c r="DB58" s="984"/>
      <c r="DC58" s="985"/>
      <c r="DD58" s="985"/>
      <c r="DE58" s="985"/>
      <c r="DF58" s="986"/>
      <c r="DG58" s="984"/>
      <c r="DH58" s="985"/>
      <c r="DI58" s="985"/>
      <c r="DJ58" s="985"/>
      <c r="DK58" s="986"/>
      <c r="DL58" s="984"/>
      <c r="DM58" s="985"/>
      <c r="DN58" s="985"/>
      <c r="DO58" s="985"/>
      <c r="DP58" s="986"/>
      <c r="DQ58" s="984"/>
      <c r="DR58" s="985"/>
      <c r="DS58" s="985"/>
      <c r="DT58" s="985"/>
      <c r="DU58" s="986"/>
      <c r="DV58" s="987"/>
      <c r="DW58" s="988"/>
      <c r="DX58" s="988"/>
      <c r="DY58" s="988"/>
      <c r="DZ58" s="989"/>
      <c r="EA58" s="197"/>
    </row>
    <row r="59" spans="1:131" s="198" customFormat="1" ht="26.25" customHeight="1">
      <c r="A59" s="212">
        <v>32</v>
      </c>
      <c r="B59" s="1032"/>
      <c r="C59" s="1033"/>
      <c r="D59" s="1033"/>
      <c r="E59" s="1033"/>
      <c r="F59" s="1033"/>
      <c r="G59" s="1033"/>
      <c r="H59" s="1033"/>
      <c r="I59" s="1033"/>
      <c r="J59" s="1033"/>
      <c r="K59" s="1033"/>
      <c r="L59" s="1033"/>
      <c r="M59" s="1033"/>
      <c r="N59" s="1033"/>
      <c r="O59" s="1033"/>
      <c r="P59" s="1034"/>
      <c r="Q59" s="1035"/>
      <c r="R59" s="1018"/>
      <c r="S59" s="1018"/>
      <c r="T59" s="1018"/>
      <c r="U59" s="1018"/>
      <c r="V59" s="1018"/>
      <c r="W59" s="1018"/>
      <c r="X59" s="1018"/>
      <c r="Y59" s="1018"/>
      <c r="Z59" s="1018"/>
      <c r="AA59" s="1018"/>
      <c r="AB59" s="1018"/>
      <c r="AC59" s="1018"/>
      <c r="AD59" s="1018"/>
      <c r="AE59" s="1036"/>
      <c r="AF59" s="1014"/>
      <c r="AG59" s="1015"/>
      <c r="AH59" s="1015"/>
      <c r="AI59" s="1015"/>
      <c r="AJ59" s="1016"/>
      <c r="AK59" s="1017"/>
      <c r="AL59" s="1018"/>
      <c r="AM59" s="1018"/>
      <c r="AN59" s="1018"/>
      <c r="AO59" s="1018"/>
      <c r="AP59" s="1018"/>
      <c r="AQ59" s="1018"/>
      <c r="AR59" s="1018"/>
      <c r="AS59" s="1018"/>
      <c r="AT59" s="1018"/>
      <c r="AU59" s="1018"/>
      <c r="AV59" s="1018"/>
      <c r="AW59" s="1018"/>
      <c r="AX59" s="1018"/>
      <c r="AY59" s="1018"/>
      <c r="AZ59" s="1019"/>
      <c r="BA59" s="1019"/>
      <c r="BB59" s="1019"/>
      <c r="BC59" s="1019"/>
      <c r="BD59" s="1019"/>
      <c r="BE59" s="1027"/>
      <c r="BF59" s="1027"/>
      <c r="BG59" s="1027"/>
      <c r="BH59" s="1027"/>
      <c r="BI59" s="1028"/>
      <c r="BJ59" s="203"/>
      <c r="BK59" s="203"/>
      <c r="BL59" s="203"/>
      <c r="BM59" s="203"/>
      <c r="BN59" s="203"/>
      <c r="BO59" s="216"/>
      <c r="BP59" s="216"/>
      <c r="BQ59" s="213">
        <v>53</v>
      </c>
      <c r="BR59" s="214"/>
      <c r="BS59" s="1009"/>
      <c r="BT59" s="1010"/>
      <c r="BU59" s="1010"/>
      <c r="BV59" s="1010"/>
      <c r="BW59" s="1010"/>
      <c r="BX59" s="1010"/>
      <c r="BY59" s="1010"/>
      <c r="BZ59" s="1010"/>
      <c r="CA59" s="1010"/>
      <c r="CB59" s="1010"/>
      <c r="CC59" s="1010"/>
      <c r="CD59" s="1010"/>
      <c r="CE59" s="1010"/>
      <c r="CF59" s="1010"/>
      <c r="CG59" s="1011"/>
      <c r="CH59" s="984"/>
      <c r="CI59" s="985"/>
      <c r="CJ59" s="985"/>
      <c r="CK59" s="985"/>
      <c r="CL59" s="986"/>
      <c r="CM59" s="984"/>
      <c r="CN59" s="985"/>
      <c r="CO59" s="985"/>
      <c r="CP59" s="985"/>
      <c r="CQ59" s="986"/>
      <c r="CR59" s="984"/>
      <c r="CS59" s="985"/>
      <c r="CT59" s="985"/>
      <c r="CU59" s="985"/>
      <c r="CV59" s="986"/>
      <c r="CW59" s="984"/>
      <c r="CX59" s="985"/>
      <c r="CY59" s="985"/>
      <c r="CZ59" s="985"/>
      <c r="DA59" s="986"/>
      <c r="DB59" s="984"/>
      <c r="DC59" s="985"/>
      <c r="DD59" s="985"/>
      <c r="DE59" s="985"/>
      <c r="DF59" s="986"/>
      <c r="DG59" s="984"/>
      <c r="DH59" s="985"/>
      <c r="DI59" s="985"/>
      <c r="DJ59" s="985"/>
      <c r="DK59" s="986"/>
      <c r="DL59" s="984"/>
      <c r="DM59" s="985"/>
      <c r="DN59" s="985"/>
      <c r="DO59" s="985"/>
      <c r="DP59" s="986"/>
      <c r="DQ59" s="984"/>
      <c r="DR59" s="985"/>
      <c r="DS59" s="985"/>
      <c r="DT59" s="985"/>
      <c r="DU59" s="986"/>
      <c r="DV59" s="987"/>
      <c r="DW59" s="988"/>
      <c r="DX59" s="988"/>
      <c r="DY59" s="988"/>
      <c r="DZ59" s="989"/>
      <c r="EA59" s="197"/>
    </row>
    <row r="60" spans="1:131" s="198" customFormat="1" ht="26.25" customHeight="1">
      <c r="A60" s="212">
        <v>33</v>
      </c>
      <c r="B60" s="1032"/>
      <c r="C60" s="1033"/>
      <c r="D60" s="1033"/>
      <c r="E60" s="1033"/>
      <c r="F60" s="1033"/>
      <c r="G60" s="1033"/>
      <c r="H60" s="1033"/>
      <c r="I60" s="1033"/>
      <c r="J60" s="1033"/>
      <c r="K60" s="1033"/>
      <c r="L60" s="1033"/>
      <c r="M60" s="1033"/>
      <c r="N60" s="1033"/>
      <c r="O60" s="1033"/>
      <c r="P60" s="1034"/>
      <c r="Q60" s="1035"/>
      <c r="R60" s="1018"/>
      <c r="S60" s="1018"/>
      <c r="T60" s="1018"/>
      <c r="U60" s="1018"/>
      <c r="V60" s="1018"/>
      <c r="W60" s="1018"/>
      <c r="X60" s="1018"/>
      <c r="Y60" s="1018"/>
      <c r="Z60" s="1018"/>
      <c r="AA60" s="1018"/>
      <c r="AB60" s="1018"/>
      <c r="AC60" s="1018"/>
      <c r="AD60" s="1018"/>
      <c r="AE60" s="1036"/>
      <c r="AF60" s="1014"/>
      <c r="AG60" s="1015"/>
      <c r="AH60" s="1015"/>
      <c r="AI60" s="1015"/>
      <c r="AJ60" s="1016"/>
      <c r="AK60" s="1017"/>
      <c r="AL60" s="1018"/>
      <c r="AM60" s="1018"/>
      <c r="AN60" s="1018"/>
      <c r="AO60" s="1018"/>
      <c r="AP60" s="1018"/>
      <c r="AQ60" s="1018"/>
      <c r="AR60" s="1018"/>
      <c r="AS60" s="1018"/>
      <c r="AT60" s="1018"/>
      <c r="AU60" s="1018"/>
      <c r="AV60" s="1018"/>
      <c r="AW60" s="1018"/>
      <c r="AX60" s="1018"/>
      <c r="AY60" s="1018"/>
      <c r="AZ60" s="1019"/>
      <c r="BA60" s="1019"/>
      <c r="BB60" s="1019"/>
      <c r="BC60" s="1019"/>
      <c r="BD60" s="1019"/>
      <c r="BE60" s="1027"/>
      <c r="BF60" s="1027"/>
      <c r="BG60" s="1027"/>
      <c r="BH60" s="1027"/>
      <c r="BI60" s="1028"/>
      <c r="BJ60" s="203"/>
      <c r="BK60" s="203"/>
      <c r="BL60" s="203"/>
      <c r="BM60" s="203"/>
      <c r="BN60" s="203"/>
      <c r="BO60" s="216"/>
      <c r="BP60" s="216"/>
      <c r="BQ60" s="213">
        <v>54</v>
      </c>
      <c r="BR60" s="214"/>
      <c r="BS60" s="1009"/>
      <c r="BT60" s="1010"/>
      <c r="BU60" s="1010"/>
      <c r="BV60" s="1010"/>
      <c r="BW60" s="1010"/>
      <c r="BX60" s="1010"/>
      <c r="BY60" s="1010"/>
      <c r="BZ60" s="1010"/>
      <c r="CA60" s="1010"/>
      <c r="CB60" s="1010"/>
      <c r="CC60" s="1010"/>
      <c r="CD60" s="1010"/>
      <c r="CE60" s="1010"/>
      <c r="CF60" s="1010"/>
      <c r="CG60" s="1011"/>
      <c r="CH60" s="984"/>
      <c r="CI60" s="985"/>
      <c r="CJ60" s="985"/>
      <c r="CK60" s="985"/>
      <c r="CL60" s="986"/>
      <c r="CM60" s="984"/>
      <c r="CN60" s="985"/>
      <c r="CO60" s="985"/>
      <c r="CP60" s="985"/>
      <c r="CQ60" s="986"/>
      <c r="CR60" s="984"/>
      <c r="CS60" s="985"/>
      <c r="CT60" s="985"/>
      <c r="CU60" s="985"/>
      <c r="CV60" s="986"/>
      <c r="CW60" s="984"/>
      <c r="CX60" s="985"/>
      <c r="CY60" s="985"/>
      <c r="CZ60" s="985"/>
      <c r="DA60" s="986"/>
      <c r="DB60" s="984"/>
      <c r="DC60" s="985"/>
      <c r="DD60" s="985"/>
      <c r="DE60" s="985"/>
      <c r="DF60" s="986"/>
      <c r="DG60" s="984"/>
      <c r="DH60" s="985"/>
      <c r="DI60" s="985"/>
      <c r="DJ60" s="985"/>
      <c r="DK60" s="986"/>
      <c r="DL60" s="984"/>
      <c r="DM60" s="985"/>
      <c r="DN60" s="985"/>
      <c r="DO60" s="985"/>
      <c r="DP60" s="986"/>
      <c r="DQ60" s="984"/>
      <c r="DR60" s="985"/>
      <c r="DS60" s="985"/>
      <c r="DT60" s="985"/>
      <c r="DU60" s="986"/>
      <c r="DV60" s="987"/>
      <c r="DW60" s="988"/>
      <c r="DX60" s="988"/>
      <c r="DY60" s="988"/>
      <c r="DZ60" s="989"/>
      <c r="EA60" s="197"/>
    </row>
    <row r="61" spans="1:131" s="198" customFormat="1" ht="26.25" customHeight="1" thickBot="1">
      <c r="A61" s="212">
        <v>34</v>
      </c>
      <c r="B61" s="1032"/>
      <c r="C61" s="1033"/>
      <c r="D61" s="1033"/>
      <c r="E61" s="1033"/>
      <c r="F61" s="1033"/>
      <c r="G61" s="1033"/>
      <c r="H61" s="1033"/>
      <c r="I61" s="1033"/>
      <c r="J61" s="1033"/>
      <c r="K61" s="1033"/>
      <c r="L61" s="1033"/>
      <c r="M61" s="1033"/>
      <c r="N61" s="1033"/>
      <c r="O61" s="1033"/>
      <c r="P61" s="1034"/>
      <c r="Q61" s="1035"/>
      <c r="R61" s="1018"/>
      <c r="S61" s="1018"/>
      <c r="T61" s="1018"/>
      <c r="U61" s="1018"/>
      <c r="V61" s="1018"/>
      <c r="W61" s="1018"/>
      <c r="X61" s="1018"/>
      <c r="Y61" s="1018"/>
      <c r="Z61" s="1018"/>
      <c r="AA61" s="1018"/>
      <c r="AB61" s="1018"/>
      <c r="AC61" s="1018"/>
      <c r="AD61" s="1018"/>
      <c r="AE61" s="1036"/>
      <c r="AF61" s="1014"/>
      <c r="AG61" s="1015"/>
      <c r="AH61" s="1015"/>
      <c r="AI61" s="1015"/>
      <c r="AJ61" s="1016"/>
      <c r="AK61" s="1017"/>
      <c r="AL61" s="1018"/>
      <c r="AM61" s="1018"/>
      <c r="AN61" s="1018"/>
      <c r="AO61" s="1018"/>
      <c r="AP61" s="1018"/>
      <c r="AQ61" s="1018"/>
      <c r="AR61" s="1018"/>
      <c r="AS61" s="1018"/>
      <c r="AT61" s="1018"/>
      <c r="AU61" s="1018"/>
      <c r="AV61" s="1018"/>
      <c r="AW61" s="1018"/>
      <c r="AX61" s="1018"/>
      <c r="AY61" s="1018"/>
      <c r="AZ61" s="1019"/>
      <c r="BA61" s="1019"/>
      <c r="BB61" s="1019"/>
      <c r="BC61" s="1019"/>
      <c r="BD61" s="1019"/>
      <c r="BE61" s="1027"/>
      <c r="BF61" s="1027"/>
      <c r="BG61" s="1027"/>
      <c r="BH61" s="1027"/>
      <c r="BI61" s="1028"/>
      <c r="BJ61" s="203"/>
      <c r="BK61" s="203"/>
      <c r="BL61" s="203"/>
      <c r="BM61" s="203"/>
      <c r="BN61" s="203"/>
      <c r="BO61" s="216"/>
      <c r="BP61" s="216"/>
      <c r="BQ61" s="213">
        <v>55</v>
      </c>
      <c r="BR61" s="214"/>
      <c r="BS61" s="1009"/>
      <c r="BT61" s="1010"/>
      <c r="BU61" s="1010"/>
      <c r="BV61" s="1010"/>
      <c r="BW61" s="1010"/>
      <c r="BX61" s="1010"/>
      <c r="BY61" s="1010"/>
      <c r="BZ61" s="1010"/>
      <c r="CA61" s="1010"/>
      <c r="CB61" s="1010"/>
      <c r="CC61" s="1010"/>
      <c r="CD61" s="1010"/>
      <c r="CE61" s="1010"/>
      <c r="CF61" s="1010"/>
      <c r="CG61" s="1011"/>
      <c r="CH61" s="984"/>
      <c r="CI61" s="985"/>
      <c r="CJ61" s="985"/>
      <c r="CK61" s="985"/>
      <c r="CL61" s="986"/>
      <c r="CM61" s="984"/>
      <c r="CN61" s="985"/>
      <c r="CO61" s="985"/>
      <c r="CP61" s="985"/>
      <c r="CQ61" s="986"/>
      <c r="CR61" s="984"/>
      <c r="CS61" s="985"/>
      <c r="CT61" s="985"/>
      <c r="CU61" s="985"/>
      <c r="CV61" s="986"/>
      <c r="CW61" s="984"/>
      <c r="CX61" s="985"/>
      <c r="CY61" s="985"/>
      <c r="CZ61" s="985"/>
      <c r="DA61" s="986"/>
      <c r="DB61" s="984"/>
      <c r="DC61" s="985"/>
      <c r="DD61" s="985"/>
      <c r="DE61" s="985"/>
      <c r="DF61" s="986"/>
      <c r="DG61" s="984"/>
      <c r="DH61" s="985"/>
      <c r="DI61" s="985"/>
      <c r="DJ61" s="985"/>
      <c r="DK61" s="986"/>
      <c r="DL61" s="984"/>
      <c r="DM61" s="985"/>
      <c r="DN61" s="985"/>
      <c r="DO61" s="985"/>
      <c r="DP61" s="986"/>
      <c r="DQ61" s="984"/>
      <c r="DR61" s="985"/>
      <c r="DS61" s="985"/>
      <c r="DT61" s="985"/>
      <c r="DU61" s="986"/>
      <c r="DV61" s="987"/>
      <c r="DW61" s="988"/>
      <c r="DX61" s="988"/>
      <c r="DY61" s="988"/>
      <c r="DZ61" s="989"/>
      <c r="EA61" s="197"/>
    </row>
    <row r="62" spans="1:131" s="198" customFormat="1" ht="26.25" customHeight="1">
      <c r="A62" s="212">
        <v>35</v>
      </c>
      <c r="B62" s="1032"/>
      <c r="C62" s="1033"/>
      <c r="D62" s="1033"/>
      <c r="E62" s="1033"/>
      <c r="F62" s="1033"/>
      <c r="G62" s="1033"/>
      <c r="H62" s="1033"/>
      <c r="I62" s="1033"/>
      <c r="J62" s="1033"/>
      <c r="K62" s="1033"/>
      <c r="L62" s="1033"/>
      <c r="M62" s="1033"/>
      <c r="N62" s="1033"/>
      <c r="O62" s="1033"/>
      <c r="P62" s="1034"/>
      <c r="Q62" s="1035"/>
      <c r="R62" s="1018"/>
      <c r="S62" s="1018"/>
      <c r="T62" s="1018"/>
      <c r="U62" s="1018"/>
      <c r="V62" s="1018"/>
      <c r="W62" s="1018"/>
      <c r="X62" s="1018"/>
      <c r="Y62" s="1018"/>
      <c r="Z62" s="1018"/>
      <c r="AA62" s="1018"/>
      <c r="AB62" s="1018"/>
      <c r="AC62" s="1018"/>
      <c r="AD62" s="1018"/>
      <c r="AE62" s="1036"/>
      <c r="AF62" s="1014"/>
      <c r="AG62" s="1015"/>
      <c r="AH62" s="1015"/>
      <c r="AI62" s="1015"/>
      <c r="AJ62" s="1016"/>
      <c r="AK62" s="1017"/>
      <c r="AL62" s="1018"/>
      <c r="AM62" s="1018"/>
      <c r="AN62" s="1018"/>
      <c r="AO62" s="1018"/>
      <c r="AP62" s="1018"/>
      <c r="AQ62" s="1018"/>
      <c r="AR62" s="1018"/>
      <c r="AS62" s="1018"/>
      <c r="AT62" s="1018"/>
      <c r="AU62" s="1018"/>
      <c r="AV62" s="1018"/>
      <c r="AW62" s="1018"/>
      <c r="AX62" s="1018"/>
      <c r="AY62" s="1018"/>
      <c r="AZ62" s="1019"/>
      <c r="BA62" s="1019"/>
      <c r="BB62" s="1019"/>
      <c r="BC62" s="1019"/>
      <c r="BD62" s="1019"/>
      <c r="BE62" s="1027"/>
      <c r="BF62" s="1027"/>
      <c r="BG62" s="1027"/>
      <c r="BH62" s="1027"/>
      <c r="BI62" s="1028"/>
      <c r="BJ62" s="1029" t="s">
        <v>395</v>
      </c>
      <c r="BK62" s="1030"/>
      <c r="BL62" s="1030"/>
      <c r="BM62" s="1030"/>
      <c r="BN62" s="1031"/>
      <c r="BO62" s="216"/>
      <c r="BP62" s="216"/>
      <c r="BQ62" s="213">
        <v>56</v>
      </c>
      <c r="BR62" s="214"/>
      <c r="BS62" s="1009"/>
      <c r="BT62" s="1010"/>
      <c r="BU62" s="1010"/>
      <c r="BV62" s="1010"/>
      <c r="BW62" s="1010"/>
      <c r="BX62" s="1010"/>
      <c r="BY62" s="1010"/>
      <c r="BZ62" s="1010"/>
      <c r="CA62" s="1010"/>
      <c r="CB62" s="1010"/>
      <c r="CC62" s="1010"/>
      <c r="CD62" s="1010"/>
      <c r="CE62" s="1010"/>
      <c r="CF62" s="1010"/>
      <c r="CG62" s="1011"/>
      <c r="CH62" s="984"/>
      <c r="CI62" s="985"/>
      <c r="CJ62" s="985"/>
      <c r="CK62" s="985"/>
      <c r="CL62" s="986"/>
      <c r="CM62" s="984"/>
      <c r="CN62" s="985"/>
      <c r="CO62" s="985"/>
      <c r="CP62" s="985"/>
      <c r="CQ62" s="986"/>
      <c r="CR62" s="984"/>
      <c r="CS62" s="985"/>
      <c r="CT62" s="985"/>
      <c r="CU62" s="985"/>
      <c r="CV62" s="986"/>
      <c r="CW62" s="984"/>
      <c r="CX62" s="985"/>
      <c r="CY62" s="985"/>
      <c r="CZ62" s="985"/>
      <c r="DA62" s="986"/>
      <c r="DB62" s="984"/>
      <c r="DC62" s="985"/>
      <c r="DD62" s="985"/>
      <c r="DE62" s="985"/>
      <c r="DF62" s="986"/>
      <c r="DG62" s="984"/>
      <c r="DH62" s="985"/>
      <c r="DI62" s="985"/>
      <c r="DJ62" s="985"/>
      <c r="DK62" s="986"/>
      <c r="DL62" s="984"/>
      <c r="DM62" s="985"/>
      <c r="DN62" s="985"/>
      <c r="DO62" s="985"/>
      <c r="DP62" s="986"/>
      <c r="DQ62" s="984"/>
      <c r="DR62" s="985"/>
      <c r="DS62" s="985"/>
      <c r="DT62" s="985"/>
      <c r="DU62" s="986"/>
      <c r="DV62" s="987"/>
      <c r="DW62" s="988"/>
      <c r="DX62" s="988"/>
      <c r="DY62" s="988"/>
      <c r="DZ62" s="989"/>
      <c r="EA62" s="197"/>
    </row>
    <row r="63" spans="1:131" s="198" customFormat="1" ht="26.25" customHeight="1" thickBot="1">
      <c r="A63" s="215" t="s">
        <v>367</v>
      </c>
      <c r="B63" s="938" t="s">
        <v>396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3"/>
      <c r="AF63" s="1024">
        <v>2866</v>
      </c>
      <c r="AG63" s="953"/>
      <c r="AH63" s="953"/>
      <c r="AI63" s="953"/>
      <c r="AJ63" s="1025"/>
      <c r="AK63" s="1026"/>
      <c r="AL63" s="957"/>
      <c r="AM63" s="957"/>
      <c r="AN63" s="957"/>
      <c r="AO63" s="957"/>
      <c r="AP63" s="953">
        <v>13077</v>
      </c>
      <c r="AQ63" s="953"/>
      <c r="AR63" s="953"/>
      <c r="AS63" s="953"/>
      <c r="AT63" s="953"/>
      <c r="AU63" s="953">
        <v>7946</v>
      </c>
      <c r="AV63" s="953"/>
      <c r="AW63" s="953"/>
      <c r="AX63" s="953"/>
      <c r="AY63" s="953"/>
      <c r="AZ63" s="1020"/>
      <c r="BA63" s="1020"/>
      <c r="BB63" s="1020"/>
      <c r="BC63" s="1020"/>
      <c r="BD63" s="1020"/>
      <c r="BE63" s="954"/>
      <c r="BF63" s="954"/>
      <c r="BG63" s="954"/>
      <c r="BH63" s="954"/>
      <c r="BI63" s="955"/>
      <c r="BJ63" s="1021" t="s">
        <v>112</v>
      </c>
      <c r="BK63" s="945"/>
      <c r="BL63" s="945"/>
      <c r="BM63" s="945"/>
      <c r="BN63" s="1022"/>
      <c r="BO63" s="216"/>
      <c r="BP63" s="216"/>
      <c r="BQ63" s="213">
        <v>57</v>
      </c>
      <c r="BR63" s="214"/>
      <c r="BS63" s="1009"/>
      <c r="BT63" s="1010"/>
      <c r="BU63" s="1010"/>
      <c r="BV63" s="1010"/>
      <c r="BW63" s="1010"/>
      <c r="BX63" s="1010"/>
      <c r="BY63" s="1010"/>
      <c r="BZ63" s="1010"/>
      <c r="CA63" s="1010"/>
      <c r="CB63" s="1010"/>
      <c r="CC63" s="1010"/>
      <c r="CD63" s="1010"/>
      <c r="CE63" s="1010"/>
      <c r="CF63" s="1010"/>
      <c r="CG63" s="1011"/>
      <c r="CH63" s="984"/>
      <c r="CI63" s="985"/>
      <c r="CJ63" s="985"/>
      <c r="CK63" s="985"/>
      <c r="CL63" s="986"/>
      <c r="CM63" s="984"/>
      <c r="CN63" s="985"/>
      <c r="CO63" s="985"/>
      <c r="CP63" s="985"/>
      <c r="CQ63" s="986"/>
      <c r="CR63" s="984"/>
      <c r="CS63" s="985"/>
      <c r="CT63" s="985"/>
      <c r="CU63" s="985"/>
      <c r="CV63" s="986"/>
      <c r="CW63" s="984"/>
      <c r="CX63" s="985"/>
      <c r="CY63" s="985"/>
      <c r="CZ63" s="985"/>
      <c r="DA63" s="986"/>
      <c r="DB63" s="984"/>
      <c r="DC63" s="985"/>
      <c r="DD63" s="985"/>
      <c r="DE63" s="985"/>
      <c r="DF63" s="986"/>
      <c r="DG63" s="984"/>
      <c r="DH63" s="985"/>
      <c r="DI63" s="985"/>
      <c r="DJ63" s="985"/>
      <c r="DK63" s="986"/>
      <c r="DL63" s="984"/>
      <c r="DM63" s="985"/>
      <c r="DN63" s="985"/>
      <c r="DO63" s="985"/>
      <c r="DP63" s="986"/>
      <c r="DQ63" s="984"/>
      <c r="DR63" s="985"/>
      <c r="DS63" s="985"/>
      <c r="DT63" s="985"/>
      <c r="DU63" s="986"/>
      <c r="DV63" s="987"/>
      <c r="DW63" s="988"/>
      <c r="DX63" s="988"/>
      <c r="DY63" s="988"/>
      <c r="DZ63" s="989"/>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9"/>
      <c r="BT64" s="1010"/>
      <c r="BU64" s="1010"/>
      <c r="BV64" s="1010"/>
      <c r="BW64" s="1010"/>
      <c r="BX64" s="1010"/>
      <c r="BY64" s="1010"/>
      <c r="BZ64" s="1010"/>
      <c r="CA64" s="1010"/>
      <c r="CB64" s="1010"/>
      <c r="CC64" s="1010"/>
      <c r="CD64" s="1010"/>
      <c r="CE64" s="1010"/>
      <c r="CF64" s="1010"/>
      <c r="CG64" s="1011"/>
      <c r="CH64" s="984"/>
      <c r="CI64" s="985"/>
      <c r="CJ64" s="985"/>
      <c r="CK64" s="985"/>
      <c r="CL64" s="986"/>
      <c r="CM64" s="984"/>
      <c r="CN64" s="985"/>
      <c r="CO64" s="985"/>
      <c r="CP64" s="985"/>
      <c r="CQ64" s="986"/>
      <c r="CR64" s="984"/>
      <c r="CS64" s="985"/>
      <c r="CT64" s="985"/>
      <c r="CU64" s="985"/>
      <c r="CV64" s="986"/>
      <c r="CW64" s="984"/>
      <c r="CX64" s="985"/>
      <c r="CY64" s="985"/>
      <c r="CZ64" s="985"/>
      <c r="DA64" s="986"/>
      <c r="DB64" s="984"/>
      <c r="DC64" s="985"/>
      <c r="DD64" s="985"/>
      <c r="DE64" s="985"/>
      <c r="DF64" s="986"/>
      <c r="DG64" s="984"/>
      <c r="DH64" s="985"/>
      <c r="DI64" s="985"/>
      <c r="DJ64" s="985"/>
      <c r="DK64" s="986"/>
      <c r="DL64" s="984"/>
      <c r="DM64" s="985"/>
      <c r="DN64" s="985"/>
      <c r="DO64" s="985"/>
      <c r="DP64" s="986"/>
      <c r="DQ64" s="984"/>
      <c r="DR64" s="985"/>
      <c r="DS64" s="985"/>
      <c r="DT64" s="985"/>
      <c r="DU64" s="986"/>
      <c r="DV64" s="987"/>
      <c r="DW64" s="988"/>
      <c r="DX64" s="988"/>
      <c r="DY64" s="988"/>
      <c r="DZ64" s="989"/>
      <c r="EA64" s="197"/>
    </row>
    <row r="65" spans="1:131" s="198" customFormat="1" ht="26.25" customHeight="1" thickBot="1">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9"/>
      <c r="BT65" s="1010"/>
      <c r="BU65" s="1010"/>
      <c r="BV65" s="1010"/>
      <c r="BW65" s="1010"/>
      <c r="BX65" s="1010"/>
      <c r="BY65" s="1010"/>
      <c r="BZ65" s="1010"/>
      <c r="CA65" s="1010"/>
      <c r="CB65" s="1010"/>
      <c r="CC65" s="1010"/>
      <c r="CD65" s="1010"/>
      <c r="CE65" s="1010"/>
      <c r="CF65" s="1010"/>
      <c r="CG65" s="1011"/>
      <c r="CH65" s="984"/>
      <c r="CI65" s="985"/>
      <c r="CJ65" s="985"/>
      <c r="CK65" s="985"/>
      <c r="CL65" s="986"/>
      <c r="CM65" s="984"/>
      <c r="CN65" s="985"/>
      <c r="CO65" s="985"/>
      <c r="CP65" s="985"/>
      <c r="CQ65" s="986"/>
      <c r="CR65" s="984"/>
      <c r="CS65" s="985"/>
      <c r="CT65" s="985"/>
      <c r="CU65" s="985"/>
      <c r="CV65" s="986"/>
      <c r="CW65" s="984"/>
      <c r="CX65" s="985"/>
      <c r="CY65" s="985"/>
      <c r="CZ65" s="985"/>
      <c r="DA65" s="986"/>
      <c r="DB65" s="984"/>
      <c r="DC65" s="985"/>
      <c r="DD65" s="985"/>
      <c r="DE65" s="985"/>
      <c r="DF65" s="986"/>
      <c r="DG65" s="984"/>
      <c r="DH65" s="985"/>
      <c r="DI65" s="985"/>
      <c r="DJ65" s="985"/>
      <c r="DK65" s="986"/>
      <c r="DL65" s="984"/>
      <c r="DM65" s="985"/>
      <c r="DN65" s="985"/>
      <c r="DO65" s="985"/>
      <c r="DP65" s="986"/>
      <c r="DQ65" s="984"/>
      <c r="DR65" s="985"/>
      <c r="DS65" s="985"/>
      <c r="DT65" s="985"/>
      <c r="DU65" s="986"/>
      <c r="DV65" s="987"/>
      <c r="DW65" s="988"/>
      <c r="DX65" s="988"/>
      <c r="DY65" s="988"/>
      <c r="DZ65" s="989"/>
      <c r="EA65" s="197"/>
    </row>
    <row r="66" spans="1:131" s="198" customFormat="1" ht="26.25" customHeight="1">
      <c r="A66" s="990" t="s">
        <v>398</v>
      </c>
      <c r="B66" s="991"/>
      <c r="C66" s="991"/>
      <c r="D66" s="991"/>
      <c r="E66" s="991"/>
      <c r="F66" s="991"/>
      <c r="G66" s="991"/>
      <c r="H66" s="991"/>
      <c r="I66" s="991"/>
      <c r="J66" s="991"/>
      <c r="K66" s="991"/>
      <c r="L66" s="991"/>
      <c r="M66" s="991"/>
      <c r="N66" s="991"/>
      <c r="O66" s="991"/>
      <c r="P66" s="992"/>
      <c r="Q66" s="996" t="s">
        <v>371</v>
      </c>
      <c r="R66" s="997"/>
      <c r="S66" s="997"/>
      <c r="T66" s="997"/>
      <c r="U66" s="998"/>
      <c r="V66" s="996" t="s">
        <v>372</v>
      </c>
      <c r="W66" s="997"/>
      <c r="X66" s="997"/>
      <c r="Y66" s="997"/>
      <c r="Z66" s="998"/>
      <c r="AA66" s="996" t="s">
        <v>373</v>
      </c>
      <c r="AB66" s="997"/>
      <c r="AC66" s="997"/>
      <c r="AD66" s="997"/>
      <c r="AE66" s="998"/>
      <c r="AF66" s="1002" t="s">
        <v>374</v>
      </c>
      <c r="AG66" s="1003"/>
      <c r="AH66" s="1003"/>
      <c r="AI66" s="1003"/>
      <c r="AJ66" s="1004"/>
      <c r="AK66" s="996" t="s">
        <v>375</v>
      </c>
      <c r="AL66" s="991"/>
      <c r="AM66" s="991"/>
      <c r="AN66" s="991"/>
      <c r="AO66" s="992"/>
      <c r="AP66" s="996" t="s">
        <v>376</v>
      </c>
      <c r="AQ66" s="997"/>
      <c r="AR66" s="997"/>
      <c r="AS66" s="997"/>
      <c r="AT66" s="998"/>
      <c r="AU66" s="996" t="s">
        <v>399</v>
      </c>
      <c r="AV66" s="997"/>
      <c r="AW66" s="997"/>
      <c r="AX66" s="997"/>
      <c r="AY66" s="998"/>
      <c r="AZ66" s="996" t="s">
        <v>352</v>
      </c>
      <c r="BA66" s="997"/>
      <c r="BB66" s="997"/>
      <c r="BC66" s="997"/>
      <c r="BD66" s="1012"/>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3"/>
      <c r="B67" s="994"/>
      <c r="C67" s="994"/>
      <c r="D67" s="994"/>
      <c r="E67" s="994"/>
      <c r="F67" s="994"/>
      <c r="G67" s="994"/>
      <c r="H67" s="994"/>
      <c r="I67" s="994"/>
      <c r="J67" s="994"/>
      <c r="K67" s="994"/>
      <c r="L67" s="994"/>
      <c r="M67" s="994"/>
      <c r="N67" s="994"/>
      <c r="O67" s="994"/>
      <c r="P67" s="995"/>
      <c r="Q67" s="999"/>
      <c r="R67" s="1000"/>
      <c r="S67" s="1000"/>
      <c r="T67" s="1000"/>
      <c r="U67" s="1001"/>
      <c r="V67" s="999"/>
      <c r="W67" s="1000"/>
      <c r="X67" s="1000"/>
      <c r="Y67" s="1000"/>
      <c r="Z67" s="1001"/>
      <c r="AA67" s="999"/>
      <c r="AB67" s="1000"/>
      <c r="AC67" s="1000"/>
      <c r="AD67" s="1000"/>
      <c r="AE67" s="1001"/>
      <c r="AF67" s="1005"/>
      <c r="AG67" s="1006"/>
      <c r="AH67" s="1006"/>
      <c r="AI67" s="1006"/>
      <c r="AJ67" s="1007"/>
      <c r="AK67" s="1008"/>
      <c r="AL67" s="994"/>
      <c r="AM67" s="994"/>
      <c r="AN67" s="994"/>
      <c r="AO67" s="995"/>
      <c r="AP67" s="999"/>
      <c r="AQ67" s="1000"/>
      <c r="AR67" s="1000"/>
      <c r="AS67" s="1000"/>
      <c r="AT67" s="1001"/>
      <c r="AU67" s="999"/>
      <c r="AV67" s="1000"/>
      <c r="AW67" s="1000"/>
      <c r="AX67" s="1000"/>
      <c r="AY67" s="1001"/>
      <c r="AZ67" s="999"/>
      <c r="BA67" s="1000"/>
      <c r="BB67" s="1000"/>
      <c r="BC67" s="1000"/>
      <c r="BD67" s="1013"/>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33" customHeight="1" thickTop="1">
      <c r="A68" s="209">
        <v>1</v>
      </c>
      <c r="B68" s="980" t="s">
        <v>543</v>
      </c>
      <c r="C68" s="981"/>
      <c r="D68" s="981"/>
      <c r="E68" s="981"/>
      <c r="F68" s="981"/>
      <c r="G68" s="981"/>
      <c r="H68" s="981"/>
      <c r="I68" s="981"/>
      <c r="J68" s="981"/>
      <c r="K68" s="981"/>
      <c r="L68" s="981"/>
      <c r="M68" s="981"/>
      <c r="N68" s="981"/>
      <c r="O68" s="981"/>
      <c r="P68" s="982"/>
      <c r="Q68" s="983">
        <v>7</v>
      </c>
      <c r="R68" s="977"/>
      <c r="S68" s="977"/>
      <c r="T68" s="977"/>
      <c r="U68" s="977"/>
      <c r="V68" s="977">
        <v>6</v>
      </c>
      <c r="W68" s="977"/>
      <c r="X68" s="977"/>
      <c r="Y68" s="977"/>
      <c r="Z68" s="977"/>
      <c r="AA68" s="977">
        <v>1</v>
      </c>
      <c r="AB68" s="977"/>
      <c r="AC68" s="977"/>
      <c r="AD68" s="977"/>
      <c r="AE68" s="977"/>
      <c r="AF68" s="977">
        <v>0</v>
      </c>
      <c r="AG68" s="977"/>
      <c r="AH68" s="977"/>
      <c r="AI68" s="977"/>
      <c r="AJ68" s="977"/>
      <c r="AK68" s="977" t="s">
        <v>567</v>
      </c>
      <c r="AL68" s="977"/>
      <c r="AM68" s="977"/>
      <c r="AN68" s="977"/>
      <c r="AO68" s="977"/>
      <c r="AP68" s="977" t="s">
        <v>568</v>
      </c>
      <c r="AQ68" s="977"/>
      <c r="AR68" s="977"/>
      <c r="AS68" s="977"/>
      <c r="AT68" s="977"/>
      <c r="AU68" s="977" t="s">
        <v>568</v>
      </c>
      <c r="AV68" s="977"/>
      <c r="AW68" s="977"/>
      <c r="AX68" s="977"/>
      <c r="AY68" s="977"/>
      <c r="AZ68" s="978"/>
      <c r="BA68" s="978"/>
      <c r="BB68" s="978"/>
      <c r="BC68" s="978"/>
      <c r="BD68" s="979"/>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33.75" customHeight="1">
      <c r="A69" s="212">
        <v>2</v>
      </c>
      <c r="B69" s="972" t="s">
        <v>544</v>
      </c>
      <c r="C69" s="969"/>
      <c r="D69" s="969"/>
      <c r="E69" s="969"/>
      <c r="F69" s="969"/>
      <c r="G69" s="969"/>
      <c r="H69" s="969"/>
      <c r="I69" s="969"/>
      <c r="J69" s="969"/>
      <c r="K69" s="969"/>
      <c r="L69" s="969"/>
      <c r="M69" s="969"/>
      <c r="N69" s="969"/>
      <c r="O69" s="969"/>
      <c r="P69" s="970"/>
      <c r="Q69" s="971">
        <v>2</v>
      </c>
      <c r="R69" s="965"/>
      <c r="S69" s="965"/>
      <c r="T69" s="965"/>
      <c r="U69" s="965"/>
      <c r="V69" s="965">
        <v>0</v>
      </c>
      <c r="W69" s="965"/>
      <c r="X69" s="965"/>
      <c r="Y69" s="965"/>
      <c r="Z69" s="965"/>
      <c r="AA69" s="965">
        <v>2</v>
      </c>
      <c r="AB69" s="965"/>
      <c r="AC69" s="965"/>
      <c r="AD69" s="965"/>
      <c r="AE69" s="965"/>
      <c r="AF69" s="965">
        <v>0</v>
      </c>
      <c r="AG69" s="965"/>
      <c r="AH69" s="965"/>
      <c r="AI69" s="965"/>
      <c r="AJ69" s="965"/>
      <c r="AK69" s="965" t="s">
        <v>568</v>
      </c>
      <c r="AL69" s="965"/>
      <c r="AM69" s="965"/>
      <c r="AN69" s="965"/>
      <c r="AO69" s="965"/>
      <c r="AP69" s="965" t="s">
        <v>568</v>
      </c>
      <c r="AQ69" s="965"/>
      <c r="AR69" s="965"/>
      <c r="AS69" s="965"/>
      <c r="AT69" s="965"/>
      <c r="AU69" s="965" t="s">
        <v>568</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33" customHeight="1">
      <c r="A70" s="212">
        <v>3</v>
      </c>
      <c r="B70" s="972" t="s">
        <v>545</v>
      </c>
      <c r="C70" s="969"/>
      <c r="D70" s="969"/>
      <c r="E70" s="969"/>
      <c r="F70" s="969"/>
      <c r="G70" s="969"/>
      <c r="H70" s="969"/>
      <c r="I70" s="969"/>
      <c r="J70" s="969"/>
      <c r="K70" s="969"/>
      <c r="L70" s="969"/>
      <c r="M70" s="969"/>
      <c r="N70" s="969"/>
      <c r="O70" s="969"/>
      <c r="P70" s="970"/>
      <c r="Q70" s="971">
        <v>14</v>
      </c>
      <c r="R70" s="965"/>
      <c r="S70" s="965"/>
      <c r="T70" s="965"/>
      <c r="U70" s="965"/>
      <c r="V70" s="965">
        <v>5</v>
      </c>
      <c r="W70" s="965"/>
      <c r="X70" s="965"/>
      <c r="Y70" s="965"/>
      <c r="Z70" s="965"/>
      <c r="AA70" s="965">
        <v>9</v>
      </c>
      <c r="AB70" s="965"/>
      <c r="AC70" s="965"/>
      <c r="AD70" s="965"/>
      <c r="AE70" s="965"/>
      <c r="AF70" s="965">
        <v>0</v>
      </c>
      <c r="AG70" s="965"/>
      <c r="AH70" s="965"/>
      <c r="AI70" s="965"/>
      <c r="AJ70" s="965"/>
      <c r="AK70" s="965" t="s">
        <v>568</v>
      </c>
      <c r="AL70" s="965"/>
      <c r="AM70" s="965"/>
      <c r="AN70" s="965"/>
      <c r="AO70" s="965"/>
      <c r="AP70" s="965" t="s">
        <v>568</v>
      </c>
      <c r="AQ70" s="965"/>
      <c r="AR70" s="965"/>
      <c r="AS70" s="965"/>
      <c r="AT70" s="965"/>
      <c r="AU70" s="965" t="s">
        <v>568</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33" customHeight="1">
      <c r="A71" s="212">
        <v>4</v>
      </c>
      <c r="B71" s="972" t="s">
        <v>546</v>
      </c>
      <c r="C71" s="969"/>
      <c r="D71" s="969"/>
      <c r="E71" s="969"/>
      <c r="F71" s="969"/>
      <c r="G71" s="969"/>
      <c r="H71" s="969"/>
      <c r="I71" s="969"/>
      <c r="J71" s="969"/>
      <c r="K71" s="969"/>
      <c r="L71" s="969"/>
      <c r="M71" s="969"/>
      <c r="N71" s="969"/>
      <c r="O71" s="969"/>
      <c r="P71" s="970"/>
      <c r="Q71" s="971">
        <v>107</v>
      </c>
      <c r="R71" s="965"/>
      <c r="S71" s="965"/>
      <c r="T71" s="965"/>
      <c r="U71" s="965"/>
      <c r="V71" s="965">
        <v>101</v>
      </c>
      <c r="W71" s="965"/>
      <c r="X71" s="965"/>
      <c r="Y71" s="965"/>
      <c r="Z71" s="965"/>
      <c r="AA71" s="965">
        <v>6</v>
      </c>
      <c r="AB71" s="965"/>
      <c r="AC71" s="965"/>
      <c r="AD71" s="965"/>
      <c r="AE71" s="965"/>
      <c r="AF71" s="965">
        <v>0</v>
      </c>
      <c r="AG71" s="965"/>
      <c r="AH71" s="965"/>
      <c r="AI71" s="965"/>
      <c r="AJ71" s="965"/>
      <c r="AK71" s="965" t="s">
        <v>569</v>
      </c>
      <c r="AL71" s="965"/>
      <c r="AM71" s="965"/>
      <c r="AN71" s="965"/>
      <c r="AO71" s="965"/>
      <c r="AP71" s="965">
        <v>5</v>
      </c>
      <c r="AQ71" s="965"/>
      <c r="AR71" s="965"/>
      <c r="AS71" s="965"/>
      <c r="AT71" s="965"/>
      <c r="AU71" s="965">
        <v>3</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33" customHeight="1">
      <c r="A72" s="212">
        <v>5</v>
      </c>
      <c r="B72" s="972" t="s">
        <v>547</v>
      </c>
      <c r="C72" s="969"/>
      <c r="D72" s="969"/>
      <c r="E72" s="969"/>
      <c r="F72" s="969"/>
      <c r="G72" s="969"/>
      <c r="H72" s="969"/>
      <c r="I72" s="969"/>
      <c r="J72" s="969"/>
      <c r="K72" s="969"/>
      <c r="L72" s="969"/>
      <c r="M72" s="969"/>
      <c r="N72" s="969"/>
      <c r="O72" s="969"/>
      <c r="P72" s="970"/>
      <c r="Q72" s="971">
        <v>76</v>
      </c>
      <c r="R72" s="965"/>
      <c r="S72" s="965"/>
      <c r="T72" s="965"/>
      <c r="U72" s="965"/>
      <c r="V72" s="965">
        <v>76</v>
      </c>
      <c r="W72" s="965"/>
      <c r="X72" s="965"/>
      <c r="Y72" s="965"/>
      <c r="Z72" s="965"/>
      <c r="AA72" s="965">
        <v>0</v>
      </c>
      <c r="AB72" s="965"/>
      <c r="AC72" s="965"/>
      <c r="AD72" s="965"/>
      <c r="AE72" s="965"/>
      <c r="AF72" s="965">
        <v>0</v>
      </c>
      <c r="AG72" s="965"/>
      <c r="AH72" s="965"/>
      <c r="AI72" s="965"/>
      <c r="AJ72" s="965"/>
      <c r="AK72" s="965" t="s">
        <v>568</v>
      </c>
      <c r="AL72" s="965"/>
      <c r="AM72" s="965"/>
      <c r="AN72" s="965"/>
      <c r="AO72" s="965"/>
      <c r="AP72" s="965" t="s">
        <v>568</v>
      </c>
      <c r="AQ72" s="965"/>
      <c r="AR72" s="965"/>
      <c r="AS72" s="965"/>
      <c r="AT72" s="965"/>
      <c r="AU72" s="965" t="s">
        <v>568</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33" customHeight="1">
      <c r="A73" s="212">
        <v>6</v>
      </c>
      <c r="B73" s="972" t="s">
        <v>548</v>
      </c>
      <c r="C73" s="969"/>
      <c r="D73" s="969"/>
      <c r="E73" s="969"/>
      <c r="F73" s="969"/>
      <c r="G73" s="969"/>
      <c r="H73" s="969"/>
      <c r="I73" s="969"/>
      <c r="J73" s="969"/>
      <c r="K73" s="969"/>
      <c r="L73" s="969"/>
      <c r="M73" s="969"/>
      <c r="N73" s="969"/>
      <c r="O73" s="969"/>
      <c r="P73" s="970"/>
      <c r="Q73" s="971">
        <v>263</v>
      </c>
      <c r="R73" s="965"/>
      <c r="S73" s="965"/>
      <c r="T73" s="965"/>
      <c r="U73" s="965"/>
      <c r="V73" s="965">
        <v>184</v>
      </c>
      <c r="W73" s="965"/>
      <c r="X73" s="965"/>
      <c r="Y73" s="965"/>
      <c r="Z73" s="965"/>
      <c r="AA73" s="965">
        <v>79</v>
      </c>
      <c r="AB73" s="965"/>
      <c r="AC73" s="965"/>
      <c r="AD73" s="965"/>
      <c r="AE73" s="965"/>
      <c r="AF73" s="965">
        <v>79</v>
      </c>
      <c r="AG73" s="965"/>
      <c r="AH73" s="965"/>
      <c r="AI73" s="965"/>
      <c r="AJ73" s="965"/>
      <c r="AK73" s="965" t="s">
        <v>569</v>
      </c>
      <c r="AL73" s="965"/>
      <c r="AM73" s="965"/>
      <c r="AN73" s="965"/>
      <c r="AO73" s="965"/>
      <c r="AP73" s="965">
        <v>322</v>
      </c>
      <c r="AQ73" s="965"/>
      <c r="AR73" s="965"/>
      <c r="AS73" s="965"/>
      <c r="AT73" s="965"/>
      <c r="AU73" s="965">
        <v>265</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33" customHeight="1">
      <c r="A74" s="212">
        <v>7</v>
      </c>
      <c r="B74" s="972" t="s">
        <v>549</v>
      </c>
      <c r="C74" s="969"/>
      <c r="D74" s="969"/>
      <c r="E74" s="969"/>
      <c r="F74" s="969"/>
      <c r="G74" s="969"/>
      <c r="H74" s="969"/>
      <c r="I74" s="969"/>
      <c r="J74" s="969"/>
      <c r="K74" s="969"/>
      <c r="L74" s="969"/>
      <c r="M74" s="969"/>
      <c r="N74" s="969"/>
      <c r="O74" s="969"/>
      <c r="P74" s="970"/>
      <c r="Q74" s="971">
        <v>1126</v>
      </c>
      <c r="R74" s="965"/>
      <c r="S74" s="965"/>
      <c r="T74" s="965"/>
      <c r="U74" s="965"/>
      <c r="V74" s="965">
        <v>1122</v>
      </c>
      <c r="W74" s="965"/>
      <c r="X74" s="965"/>
      <c r="Y74" s="965"/>
      <c r="Z74" s="965"/>
      <c r="AA74" s="965">
        <v>4</v>
      </c>
      <c r="AB74" s="965"/>
      <c r="AC74" s="965"/>
      <c r="AD74" s="965"/>
      <c r="AE74" s="965"/>
      <c r="AF74" s="965">
        <v>4</v>
      </c>
      <c r="AG74" s="965"/>
      <c r="AH74" s="965"/>
      <c r="AI74" s="965"/>
      <c r="AJ74" s="965"/>
      <c r="AK74" s="965">
        <v>26</v>
      </c>
      <c r="AL74" s="965"/>
      <c r="AM74" s="965"/>
      <c r="AN74" s="965"/>
      <c r="AO74" s="965"/>
      <c r="AP74" s="965" t="s">
        <v>569</v>
      </c>
      <c r="AQ74" s="965"/>
      <c r="AR74" s="965"/>
      <c r="AS74" s="965"/>
      <c r="AT74" s="965"/>
      <c r="AU74" s="965" t="s">
        <v>568</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550</v>
      </c>
      <c r="C75" s="969"/>
      <c r="D75" s="969"/>
      <c r="E75" s="969"/>
      <c r="F75" s="969"/>
      <c r="G75" s="969"/>
      <c r="H75" s="969"/>
      <c r="I75" s="969"/>
      <c r="J75" s="969"/>
      <c r="K75" s="969"/>
      <c r="L75" s="969"/>
      <c r="M75" s="969"/>
      <c r="N75" s="969"/>
      <c r="O75" s="969"/>
      <c r="P75" s="970"/>
      <c r="Q75" s="973">
        <v>347</v>
      </c>
      <c r="R75" s="974"/>
      <c r="S75" s="974"/>
      <c r="T75" s="974"/>
      <c r="U75" s="975"/>
      <c r="V75" s="976">
        <v>344</v>
      </c>
      <c r="W75" s="974"/>
      <c r="X75" s="974"/>
      <c r="Y75" s="974"/>
      <c r="Z75" s="975"/>
      <c r="AA75" s="976">
        <v>3</v>
      </c>
      <c r="AB75" s="974"/>
      <c r="AC75" s="974"/>
      <c r="AD75" s="974"/>
      <c r="AE75" s="975"/>
      <c r="AF75" s="976">
        <v>3</v>
      </c>
      <c r="AG75" s="974"/>
      <c r="AH75" s="974"/>
      <c r="AI75" s="974"/>
      <c r="AJ75" s="975"/>
      <c r="AK75" s="976" t="s">
        <v>569</v>
      </c>
      <c r="AL75" s="974"/>
      <c r="AM75" s="974"/>
      <c r="AN75" s="974"/>
      <c r="AO75" s="975"/>
      <c r="AP75" s="976">
        <v>29</v>
      </c>
      <c r="AQ75" s="974"/>
      <c r="AR75" s="974"/>
      <c r="AS75" s="974"/>
      <c r="AT75" s="975"/>
      <c r="AU75" s="976">
        <v>4</v>
      </c>
      <c r="AV75" s="974"/>
      <c r="AW75" s="974"/>
      <c r="AX75" s="974"/>
      <c r="AY75" s="97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551</v>
      </c>
      <c r="C76" s="969"/>
      <c r="D76" s="969"/>
      <c r="E76" s="969"/>
      <c r="F76" s="969"/>
      <c r="G76" s="969"/>
      <c r="H76" s="969"/>
      <c r="I76" s="969"/>
      <c r="J76" s="969"/>
      <c r="K76" s="969"/>
      <c r="L76" s="969"/>
      <c r="M76" s="969"/>
      <c r="N76" s="969"/>
      <c r="O76" s="969"/>
      <c r="P76" s="970"/>
      <c r="Q76" s="973">
        <v>414</v>
      </c>
      <c r="R76" s="974"/>
      <c r="S76" s="974"/>
      <c r="T76" s="974"/>
      <c r="U76" s="975"/>
      <c r="V76" s="976">
        <v>384</v>
      </c>
      <c r="W76" s="974"/>
      <c r="X76" s="974"/>
      <c r="Y76" s="974"/>
      <c r="Z76" s="975"/>
      <c r="AA76" s="976">
        <v>30</v>
      </c>
      <c r="AB76" s="974"/>
      <c r="AC76" s="974"/>
      <c r="AD76" s="974"/>
      <c r="AE76" s="975"/>
      <c r="AF76" s="976">
        <v>30</v>
      </c>
      <c r="AG76" s="974"/>
      <c r="AH76" s="974"/>
      <c r="AI76" s="974"/>
      <c r="AJ76" s="975"/>
      <c r="AK76" s="976" t="s">
        <v>570</v>
      </c>
      <c r="AL76" s="974"/>
      <c r="AM76" s="974"/>
      <c r="AN76" s="974"/>
      <c r="AO76" s="975"/>
      <c r="AP76" s="976">
        <v>61</v>
      </c>
      <c r="AQ76" s="974"/>
      <c r="AR76" s="974"/>
      <c r="AS76" s="974"/>
      <c r="AT76" s="975"/>
      <c r="AU76" s="976">
        <v>52</v>
      </c>
      <c r="AV76" s="974"/>
      <c r="AW76" s="974"/>
      <c r="AX76" s="974"/>
      <c r="AY76" s="975"/>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552</v>
      </c>
      <c r="C77" s="969"/>
      <c r="D77" s="969"/>
      <c r="E77" s="969"/>
      <c r="F77" s="969"/>
      <c r="G77" s="969"/>
      <c r="H77" s="969"/>
      <c r="I77" s="969"/>
      <c r="J77" s="969"/>
      <c r="K77" s="969"/>
      <c r="L77" s="969"/>
      <c r="M77" s="969"/>
      <c r="N77" s="969"/>
      <c r="O77" s="969"/>
      <c r="P77" s="970"/>
      <c r="Q77" s="973">
        <v>1126</v>
      </c>
      <c r="R77" s="974"/>
      <c r="S77" s="974"/>
      <c r="T77" s="974"/>
      <c r="U77" s="975"/>
      <c r="V77" s="976">
        <v>1111</v>
      </c>
      <c r="W77" s="974"/>
      <c r="X77" s="974"/>
      <c r="Y77" s="974"/>
      <c r="Z77" s="975"/>
      <c r="AA77" s="976">
        <v>15</v>
      </c>
      <c r="AB77" s="974"/>
      <c r="AC77" s="974"/>
      <c r="AD77" s="974"/>
      <c r="AE77" s="975"/>
      <c r="AF77" s="976">
        <v>15</v>
      </c>
      <c r="AG77" s="974"/>
      <c r="AH77" s="974"/>
      <c r="AI77" s="974"/>
      <c r="AJ77" s="975"/>
      <c r="AK77" s="976" t="s">
        <v>569</v>
      </c>
      <c r="AL77" s="974"/>
      <c r="AM77" s="974"/>
      <c r="AN77" s="974"/>
      <c r="AO77" s="975"/>
      <c r="AP77" s="976">
        <v>90</v>
      </c>
      <c r="AQ77" s="974"/>
      <c r="AR77" s="974"/>
      <c r="AS77" s="974"/>
      <c r="AT77" s="975"/>
      <c r="AU77" s="976">
        <v>60</v>
      </c>
      <c r="AV77" s="974"/>
      <c r="AW77" s="974"/>
      <c r="AX77" s="974"/>
      <c r="AY77" s="975"/>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553</v>
      </c>
      <c r="C78" s="969"/>
      <c r="D78" s="969"/>
      <c r="E78" s="969"/>
      <c r="F78" s="969"/>
      <c r="G78" s="969"/>
      <c r="H78" s="969"/>
      <c r="I78" s="969"/>
      <c r="J78" s="969"/>
      <c r="K78" s="969"/>
      <c r="L78" s="969"/>
      <c r="M78" s="969"/>
      <c r="N78" s="969"/>
      <c r="O78" s="969"/>
      <c r="P78" s="970"/>
      <c r="Q78" s="971">
        <v>10384</v>
      </c>
      <c r="R78" s="965"/>
      <c r="S78" s="965"/>
      <c r="T78" s="965"/>
      <c r="U78" s="965"/>
      <c r="V78" s="965">
        <v>9930</v>
      </c>
      <c r="W78" s="965"/>
      <c r="X78" s="965"/>
      <c r="Y78" s="965"/>
      <c r="Z78" s="965"/>
      <c r="AA78" s="965">
        <v>453</v>
      </c>
      <c r="AB78" s="965"/>
      <c r="AC78" s="965"/>
      <c r="AD78" s="965"/>
      <c r="AE78" s="965"/>
      <c r="AF78" s="965">
        <v>453</v>
      </c>
      <c r="AG78" s="965"/>
      <c r="AH78" s="965"/>
      <c r="AI78" s="965"/>
      <c r="AJ78" s="965"/>
      <c r="AK78" s="965">
        <v>3600</v>
      </c>
      <c r="AL78" s="965"/>
      <c r="AM78" s="965"/>
      <c r="AN78" s="965"/>
      <c r="AO78" s="965"/>
      <c r="AP78" s="965" t="s">
        <v>569</v>
      </c>
      <c r="AQ78" s="965"/>
      <c r="AR78" s="965"/>
      <c r="AS78" s="965"/>
      <c r="AT78" s="965"/>
      <c r="AU78" s="965" t="s">
        <v>568</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554</v>
      </c>
      <c r="C79" s="969"/>
      <c r="D79" s="969"/>
      <c r="E79" s="969"/>
      <c r="F79" s="969"/>
      <c r="G79" s="969"/>
      <c r="H79" s="969"/>
      <c r="I79" s="969"/>
      <c r="J79" s="969"/>
      <c r="K79" s="969"/>
      <c r="L79" s="969"/>
      <c r="M79" s="969"/>
      <c r="N79" s="969"/>
      <c r="O79" s="969"/>
      <c r="P79" s="970"/>
      <c r="Q79" s="971">
        <v>534</v>
      </c>
      <c r="R79" s="965"/>
      <c r="S79" s="965"/>
      <c r="T79" s="965"/>
      <c r="U79" s="965"/>
      <c r="V79" s="965">
        <v>532</v>
      </c>
      <c r="W79" s="965"/>
      <c r="X79" s="965"/>
      <c r="Y79" s="965"/>
      <c r="Z79" s="965"/>
      <c r="AA79" s="965">
        <v>2</v>
      </c>
      <c r="AB79" s="965"/>
      <c r="AC79" s="965"/>
      <c r="AD79" s="965"/>
      <c r="AE79" s="965"/>
      <c r="AF79" s="965">
        <v>2</v>
      </c>
      <c r="AG79" s="965"/>
      <c r="AH79" s="965"/>
      <c r="AI79" s="965"/>
      <c r="AJ79" s="965"/>
      <c r="AK79" s="965" t="s">
        <v>570</v>
      </c>
      <c r="AL79" s="965"/>
      <c r="AM79" s="965"/>
      <c r="AN79" s="965"/>
      <c r="AO79" s="965"/>
      <c r="AP79" s="965" t="s">
        <v>570</v>
      </c>
      <c r="AQ79" s="965"/>
      <c r="AR79" s="965"/>
      <c r="AS79" s="965"/>
      <c r="AT79" s="965"/>
      <c r="AU79" s="965" t="s">
        <v>568</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t="s">
        <v>555</v>
      </c>
      <c r="C80" s="969"/>
      <c r="D80" s="969"/>
      <c r="E80" s="969"/>
      <c r="F80" s="969"/>
      <c r="G80" s="969"/>
      <c r="H80" s="969"/>
      <c r="I80" s="969"/>
      <c r="J80" s="969"/>
      <c r="K80" s="969"/>
      <c r="L80" s="969"/>
      <c r="M80" s="969"/>
      <c r="N80" s="969"/>
      <c r="O80" s="969"/>
      <c r="P80" s="970"/>
      <c r="Q80" s="971">
        <v>55</v>
      </c>
      <c r="R80" s="965"/>
      <c r="S80" s="965"/>
      <c r="T80" s="965"/>
      <c r="U80" s="965"/>
      <c r="V80" s="965">
        <v>51</v>
      </c>
      <c r="W80" s="965"/>
      <c r="X80" s="965"/>
      <c r="Y80" s="965"/>
      <c r="Z80" s="965"/>
      <c r="AA80" s="965">
        <v>4</v>
      </c>
      <c r="AB80" s="965"/>
      <c r="AC80" s="965"/>
      <c r="AD80" s="965"/>
      <c r="AE80" s="965"/>
      <c r="AF80" s="965">
        <v>4</v>
      </c>
      <c r="AG80" s="965"/>
      <c r="AH80" s="965"/>
      <c r="AI80" s="965"/>
      <c r="AJ80" s="965"/>
      <c r="AK80" s="965" t="s">
        <v>570</v>
      </c>
      <c r="AL80" s="965"/>
      <c r="AM80" s="965"/>
      <c r="AN80" s="965"/>
      <c r="AO80" s="965"/>
      <c r="AP80" s="965" t="s">
        <v>569</v>
      </c>
      <c r="AQ80" s="965"/>
      <c r="AR80" s="965"/>
      <c r="AS80" s="965"/>
      <c r="AT80" s="965"/>
      <c r="AU80" s="965" t="s">
        <v>568</v>
      </c>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t="s">
        <v>556</v>
      </c>
      <c r="C81" s="969"/>
      <c r="D81" s="969"/>
      <c r="E81" s="969"/>
      <c r="F81" s="969"/>
      <c r="G81" s="969"/>
      <c r="H81" s="969"/>
      <c r="I81" s="969"/>
      <c r="J81" s="969"/>
      <c r="K81" s="969"/>
      <c r="L81" s="969"/>
      <c r="M81" s="969"/>
      <c r="N81" s="969"/>
      <c r="O81" s="969"/>
      <c r="P81" s="970"/>
      <c r="Q81" s="971">
        <v>198</v>
      </c>
      <c r="R81" s="965"/>
      <c r="S81" s="965"/>
      <c r="T81" s="965"/>
      <c r="U81" s="965"/>
      <c r="V81" s="965">
        <v>90</v>
      </c>
      <c r="W81" s="965"/>
      <c r="X81" s="965"/>
      <c r="Y81" s="965"/>
      <c r="Z81" s="965"/>
      <c r="AA81" s="965">
        <v>109</v>
      </c>
      <c r="AB81" s="965"/>
      <c r="AC81" s="965"/>
      <c r="AD81" s="965"/>
      <c r="AE81" s="965"/>
      <c r="AF81" s="965">
        <v>109</v>
      </c>
      <c r="AG81" s="965"/>
      <c r="AH81" s="965"/>
      <c r="AI81" s="965"/>
      <c r="AJ81" s="965"/>
      <c r="AK81" s="965" t="s">
        <v>569</v>
      </c>
      <c r="AL81" s="965"/>
      <c r="AM81" s="965"/>
      <c r="AN81" s="965"/>
      <c r="AO81" s="965"/>
      <c r="AP81" s="965" t="s">
        <v>569</v>
      </c>
      <c r="AQ81" s="965"/>
      <c r="AR81" s="965"/>
      <c r="AS81" s="965"/>
      <c r="AT81" s="965"/>
      <c r="AU81" s="965" t="s">
        <v>568</v>
      </c>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33" customHeight="1">
      <c r="A82" s="212">
        <v>15</v>
      </c>
      <c r="B82" s="972" t="s">
        <v>557</v>
      </c>
      <c r="C82" s="969"/>
      <c r="D82" s="969"/>
      <c r="E82" s="969"/>
      <c r="F82" s="969"/>
      <c r="G82" s="969"/>
      <c r="H82" s="969"/>
      <c r="I82" s="969"/>
      <c r="J82" s="969"/>
      <c r="K82" s="969"/>
      <c r="L82" s="969"/>
      <c r="M82" s="969"/>
      <c r="N82" s="969"/>
      <c r="O82" s="969"/>
      <c r="P82" s="970"/>
      <c r="Q82" s="971">
        <v>191</v>
      </c>
      <c r="R82" s="965"/>
      <c r="S82" s="965"/>
      <c r="T82" s="965"/>
      <c r="U82" s="965"/>
      <c r="V82" s="965">
        <v>182</v>
      </c>
      <c r="W82" s="965"/>
      <c r="X82" s="965"/>
      <c r="Y82" s="965"/>
      <c r="Z82" s="965"/>
      <c r="AA82" s="965">
        <v>9</v>
      </c>
      <c r="AB82" s="965"/>
      <c r="AC82" s="965"/>
      <c r="AD82" s="965"/>
      <c r="AE82" s="965"/>
      <c r="AF82" s="965">
        <v>9</v>
      </c>
      <c r="AG82" s="965"/>
      <c r="AH82" s="965"/>
      <c r="AI82" s="965"/>
      <c r="AJ82" s="965"/>
      <c r="AK82" s="965" t="s">
        <v>569</v>
      </c>
      <c r="AL82" s="965"/>
      <c r="AM82" s="965"/>
      <c r="AN82" s="965"/>
      <c r="AO82" s="965"/>
      <c r="AP82" s="965" t="s">
        <v>570</v>
      </c>
      <c r="AQ82" s="965"/>
      <c r="AR82" s="965"/>
      <c r="AS82" s="965"/>
      <c r="AT82" s="965"/>
      <c r="AU82" s="965" t="s">
        <v>568</v>
      </c>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33" customHeight="1">
      <c r="A83" s="212">
        <v>16</v>
      </c>
      <c r="B83" s="972" t="s">
        <v>558</v>
      </c>
      <c r="C83" s="969"/>
      <c r="D83" s="969"/>
      <c r="E83" s="969"/>
      <c r="F83" s="969"/>
      <c r="G83" s="969"/>
      <c r="H83" s="969"/>
      <c r="I83" s="969"/>
      <c r="J83" s="969"/>
      <c r="K83" s="969"/>
      <c r="L83" s="969"/>
      <c r="M83" s="969"/>
      <c r="N83" s="969"/>
      <c r="O83" s="969"/>
      <c r="P83" s="970"/>
      <c r="Q83" s="971">
        <v>193752</v>
      </c>
      <c r="R83" s="965"/>
      <c r="S83" s="965"/>
      <c r="T83" s="965"/>
      <c r="U83" s="965"/>
      <c r="V83" s="965">
        <v>186919</v>
      </c>
      <c r="W83" s="965"/>
      <c r="X83" s="965"/>
      <c r="Y83" s="965"/>
      <c r="Z83" s="965"/>
      <c r="AA83" s="965">
        <v>6833</v>
      </c>
      <c r="AB83" s="965"/>
      <c r="AC83" s="965"/>
      <c r="AD83" s="965"/>
      <c r="AE83" s="965"/>
      <c r="AF83" s="965">
        <v>6833</v>
      </c>
      <c r="AG83" s="965"/>
      <c r="AH83" s="965"/>
      <c r="AI83" s="965"/>
      <c r="AJ83" s="965"/>
      <c r="AK83" s="965">
        <v>1270</v>
      </c>
      <c r="AL83" s="965"/>
      <c r="AM83" s="965"/>
      <c r="AN83" s="965"/>
      <c r="AO83" s="965"/>
      <c r="AP83" s="965" t="s">
        <v>569</v>
      </c>
      <c r="AQ83" s="965"/>
      <c r="AR83" s="965"/>
      <c r="AS83" s="965"/>
      <c r="AT83" s="965"/>
      <c r="AU83" s="965" t="s">
        <v>568</v>
      </c>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400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7541</v>
      </c>
      <c r="AG88" s="953"/>
      <c r="AH88" s="953"/>
      <c r="AI88" s="953"/>
      <c r="AJ88" s="953"/>
      <c r="AK88" s="957"/>
      <c r="AL88" s="957"/>
      <c r="AM88" s="957"/>
      <c r="AN88" s="957"/>
      <c r="AO88" s="957"/>
      <c r="AP88" s="953">
        <v>507</v>
      </c>
      <c r="AQ88" s="953"/>
      <c r="AR88" s="953"/>
      <c r="AS88" s="953"/>
      <c r="AT88" s="953"/>
      <c r="AU88" s="953">
        <v>384</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401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77</v>
      </c>
      <c r="CS102" s="945"/>
      <c r="CT102" s="945"/>
      <c r="CU102" s="945"/>
      <c r="CV102" s="946"/>
      <c r="CW102" s="944">
        <v>23</v>
      </c>
      <c r="CX102" s="945"/>
      <c r="CY102" s="945"/>
      <c r="CZ102" s="945"/>
      <c r="DA102" s="946"/>
      <c r="DB102" s="944">
        <v>12</v>
      </c>
      <c r="DC102" s="945"/>
      <c r="DD102" s="945"/>
      <c r="DE102" s="945"/>
      <c r="DF102" s="946"/>
      <c r="DG102" s="944">
        <v>421</v>
      </c>
      <c r="DH102" s="945"/>
      <c r="DI102" s="945"/>
      <c r="DJ102" s="945"/>
      <c r="DK102" s="946"/>
      <c r="DL102" s="944" t="s">
        <v>578</v>
      </c>
      <c r="DM102" s="945"/>
      <c r="DN102" s="945"/>
      <c r="DO102" s="945"/>
      <c r="DP102" s="946"/>
      <c r="DQ102" s="944">
        <v>212</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409</v>
      </c>
      <c r="AB109" s="886"/>
      <c r="AC109" s="886"/>
      <c r="AD109" s="886"/>
      <c r="AE109" s="887"/>
      <c r="AF109" s="888" t="s">
        <v>284</v>
      </c>
      <c r="AG109" s="886"/>
      <c r="AH109" s="886"/>
      <c r="AI109" s="886"/>
      <c r="AJ109" s="887"/>
      <c r="AK109" s="888" t="s">
        <v>283</v>
      </c>
      <c r="AL109" s="886"/>
      <c r="AM109" s="886"/>
      <c r="AN109" s="886"/>
      <c r="AO109" s="887"/>
      <c r="AP109" s="888" t="s">
        <v>410</v>
      </c>
      <c r="AQ109" s="886"/>
      <c r="AR109" s="886"/>
      <c r="AS109" s="886"/>
      <c r="AT109" s="917"/>
      <c r="AU109" s="885" t="s">
        <v>408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409</v>
      </c>
      <c r="BR109" s="886"/>
      <c r="BS109" s="886"/>
      <c r="BT109" s="886"/>
      <c r="BU109" s="887"/>
      <c r="BV109" s="888" t="s">
        <v>284</v>
      </c>
      <c r="BW109" s="886"/>
      <c r="BX109" s="886"/>
      <c r="BY109" s="886"/>
      <c r="BZ109" s="887"/>
      <c r="CA109" s="888" t="s">
        <v>283</v>
      </c>
      <c r="CB109" s="886"/>
      <c r="CC109" s="886"/>
      <c r="CD109" s="886"/>
      <c r="CE109" s="887"/>
      <c r="CF109" s="926" t="s">
        <v>410</v>
      </c>
      <c r="CG109" s="926"/>
      <c r="CH109" s="926"/>
      <c r="CI109" s="926"/>
      <c r="CJ109" s="926"/>
      <c r="CK109" s="888" t="s">
        <v>411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409</v>
      </c>
      <c r="DH109" s="886"/>
      <c r="DI109" s="886"/>
      <c r="DJ109" s="886"/>
      <c r="DK109" s="887"/>
      <c r="DL109" s="888" t="s">
        <v>284</v>
      </c>
      <c r="DM109" s="886"/>
      <c r="DN109" s="886"/>
      <c r="DO109" s="886"/>
      <c r="DP109" s="887"/>
      <c r="DQ109" s="888" t="s">
        <v>283</v>
      </c>
      <c r="DR109" s="886"/>
      <c r="DS109" s="886"/>
      <c r="DT109" s="886"/>
      <c r="DU109" s="887"/>
      <c r="DV109" s="888" t="s">
        <v>410</v>
      </c>
      <c r="DW109" s="886"/>
      <c r="DX109" s="886"/>
      <c r="DY109" s="886"/>
      <c r="DZ109" s="917"/>
    </row>
    <row r="110" spans="1:131" s="197" customFormat="1" ht="26.25" customHeight="1">
      <c r="A110" s="755" t="s">
        <v>412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3863776</v>
      </c>
      <c r="AB110" s="871"/>
      <c r="AC110" s="871"/>
      <c r="AD110" s="871"/>
      <c r="AE110" s="872"/>
      <c r="AF110" s="873">
        <v>3631002</v>
      </c>
      <c r="AG110" s="871"/>
      <c r="AH110" s="871"/>
      <c r="AI110" s="871"/>
      <c r="AJ110" s="872"/>
      <c r="AK110" s="873">
        <v>3467515</v>
      </c>
      <c r="AL110" s="871"/>
      <c r="AM110" s="871"/>
      <c r="AN110" s="871"/>
      <c r="AO110" s="872"/>
      <c r="AP110" s="874">
        <v>26.4</v>
      </c>
      <c r="AQ110" s="875"/>
      <c r="AR110" s="875"/>
      <c r="AS110" s="875"/>
      <c r="AT110" s="876"/>
      <c r="AU110" s="918" t="s">
        <v>60</v>
      </c>
      <c r="AV110" s="919"/>
      <c r="AW110" s="919"/>
      <c r="AX110" s="919"/>
      <c r="AY110" s="920"/>
      <c r="AZ110" s="814" t="s">
        <v>413</v>
      </c>
      <c r="BA110" s="756"/>
      <c r="BB110" s="756"/>
      <c r="BC110" s="756"/>
      <c r="BD110" s="756"/>
      <c r="BE110" s="756"/>
      <c r="BF110" s="756"/>
      <c r="BG110" s="756"/>
      <c r="BH110" s="756"/>
      <c r="BI110" s="756"/>
      <c r="BJ110" s="756"/>
      <c r="BK110" s="756"/>
      <c r="BL110" s="756"/>
      <c r="BM110" s="756"/>
      <c r="BN110" s="756"/>
      <c r="BO110" s="756"/>
      <c r="BP110" s="757"/>
      <c r="BQ110" s="797">
        <v>27359909</v>
      </c>
      <c r="BR110" s="798"/>
      <c r="BS110" s="798"/>
      <c r="BT110" s="798"/>
      <c r="BU110" s="798"/>
      <c r="BV110" s="798">
        <v>26929667</v>
      </c>
      <c r="BW110" s="798"/>
      <c r="BX110" s="798"/>
      <c r="BY110" s="798"/>
      <c r="BZ110" s="798"/>
      <c r="CA110" s="798">
        <v>25732604</v>
      </c>
      <c r="CB110" s="798"/>
      <c r="CC110" s="798"/>
      <c r="CD110" s="798"/>
      <c r="CE110" s="798"/>
      <c r="CF110" s="859">
        <v>195.9</v>
      </c>
      <c r="CG110" s="860"/>
      <c r="CH110" s="860"/>
      <c r="CI110" s="860"/>
      <c r="CJ110" s="860"/>
      <c r="CK110" s="914" t="s">
        <v>414</v>
      </c>
      <c r="CL110" s="862"/>
      <c r="CM110" s="867" t="s">
        <v>415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v>157072</v>
      </c>
      <c r="DM110" s="798"/>
      <c r="DN110" s="798"/>
      <c r="DO110" s="798"/>
      <c r="DP110" s="798"/>
      <c r="DQ110" s="798">
        <v>146891</v>
      </c>
      <c r="DR110" s="798"/>
      <c r="DS110" s="798"/>
      <c r="DT110" s="798"/>
      <c r="DU110" s="798"/>
      <c r="DV110" s="799">
        <v>1.1000000000000001</v>
      </c>
      <c r="DW110" s="799"/>
      <c r="DX110" s="799"/>
      <c r="DY110" s="799"/>
      <c r="DZ110" s="800"/>
    </row>
    <row r="111" spans="1:131" s="197" customFormat="1" ht="26.25" customHeight="1">
      <c r="A111" s="776" t="s">
        <v>416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417</v>
      </c>
      <c r="BA111" s="766"/>
      <c r="BB111" s="766"/>
      <c r="BC111" s="766"/>
      <c r="BD111" s="766"/>
      <c r="BE111" s="766"/>
      <c r="BF111" s="766"/>
      <c r="BG111" s="766"/>
      <c r="BH111" s="766"/>
      <c r="BI111" s="766"/>
      <c r="BJ111" s="766"/>
      <c r="BK111" s="766"/>
      <c r="BL111" s="766"/>
      <c r="BM111" s="766"/>
      <c r="BN111" s="766"/>
      <c r="BO111" s="766"/>
      <c r="BP111" s="767"/>
      <c r="BQ111" s="768">
        <v>360143</v>
      </c>
      <c r="BR111" s="769"/>
      <c r="BS111" s="769"/>
      <c r="BT111" s="769"/>
      <c r="BU111" s="769"/>
      <c r="BV111" s="769">
        <v>462651</v>
      </c>
      <c r="BW111" s="769"/>
      <c r="BX111" s="769"/>
      <c r="BY111" s="769"/>
      <c r="BZ111" s="769"/>
      <c r="CA111" s="769">
        <v>403628</v>
      </c>
      <c r="CB111" s="769"/>
      <c r="CC111" s="769"/>
      <c r="CD111" s="769"/>
      <c r="CE111" s="769"/>
      <c r="CF111" s="846">
        <v>3.1</v>
      </c>
      <c r="CG111" s="847"/>
      <c r="CH111" s="847"/>
      <c r="CI111" s="847"/>
      <c r="CJ111" s="847"/>
      <c r="CK111" s="915"/>
      <c r="CL111" s="864"/>
      <c r="CM111" s="801" t="s">
        <v>418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419</v>
      </c>
      <c r="B112" s="901"/>
      <c r="C112" s="766" t="s">
        <v>420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421</v>
      </c>
      <c r="BA112" s="766"/>
      <c r="BB112" s="766"/>
      <c r="BC112" s="766"/>
      <c r="BD112" s="766"/>
      <c r="BE112" s="766"/>
      <c r="BF112" s="766"/>
      <c r="BG112" s="766"/>
      <c r="BH112" s="766"/>
      <c r="BI112" s="766"/>
      <c r="BJ112" s="766"/>
      <c r="BK112" s="766"/>
      <c r="BL112" s="766"/>
      <c r="BM112" s="766"/>
      <c r="BN112" s="766"/>
      <c r="BO112" s="766"/>
      <c r="BP112" s="767"/>
      <c r="BQ112" s="768">
        <v>8227518</v>
      </c>
      <c r="BR112" s="769"/>
      <c r="BS112" s="769"/>
      <c r="BT112" s="769"/>
      <c r="BU112" s="769"/>
      <c r="BV112" s="769">
        <v>7932398</v>
      </c>
      <c r="BW112" s="769"/>
      <c r="BX112" s="769"/>
      <c r="BY112" s="769"/>
      <c r="BZ112" s="769"/>
      <c r="CA112" s="769">
        <v>7945621</v>
      </c>
      <c r="CB112" s="769"/>
      <c r="CC112" s="769"/>
      <c r="CD112" s="769"/>
      <c r="CE112" s="769"/>
      <c r="CF112" s="846">
        <v>60.5</v>
      </c>
      <c r="CG112" s="847"/>
      <c r="CH112" s="847"/>
      <c r="CI112" s="847"/>
      <c r="CJ112" s="847"/>
      <c r="CK112" s="915"/>
      <c r="CL112" s="864"/>
      <c r="CM112" s="801" t="s">
        <v>422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423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663867</v>
      </c>
      <c r="AB113" s="907"/>
      <c r="AC113" s="907"/>
      <c r="AD113" s="907"/>
      <c r="AE113" s="908"/>
      <c r="AF113" s="909">
        <v>667369</v>
      </c>
      <c r="AG113" s="907"/>
      <c r="AH113" s="907"/>
      <c r="AI113" s="907"/>
      <c r="AJ113" s="908"/>
      <c r="AK113" s="909">
        <v>666525</v>
      </c>
      <c r="AL113" s="907"/>
      <c r="AM113" s="907"/>
      <c r="AN113" s="907"/>
      <c r="AO113" s="908"/>
      <c r="AP113" s="910">
        <v>5.0999999999999996</v>
      </c>
      <c r="AQ113" s="911"/>
      <c r="AR113" s="911"/>
      <c r="AS113" s="911"/>
      <c r="AT113" s="912"/>
      <c r="AU113" s="921"/>
      <c r="AV113" s="922"/>
      <c r="AW113" s="922"/>
      <c r="AX113" s="922"/>
      <c r="AY113" s="923"/>
      <c r="AZ113" s="765" t="s">
        <v>424</v>
      </c>
      <c r="BA113" s="766"/>
      <c r="BB113" s="766"/>
      <c r="BC113" s="766"/>
      <c r="BD113" s="766"/>
      <c r="BE113" s="766"/>
      <c r="BF113" s="766"/>
      <c r="BG113" s="766"/>
      <c r="BH113" s="766"/>
      <c r="BI113" s="766"/>
      <c r="BJ113" s="766"/>
      <c r="BK113" s="766"/>
      <c r="BL113" s="766"/>
      <c r="BM113" s="766"/>
      <c r="BN113" s="766"/>
      <c r="BO113" s="766"/>
      <c r="BP113" s="767"/>
      <c r="BQ113" s="768">
        <v>950768</v>
      </c>
      <c r="BR113" s="769"/>
      <c r="BS113" s="769"/>
      <c r="BT113" s="769"/>
      <c r="BU113" s="769"/>
      <c r="BV113" s="769">
        <v>628199</v>
      </c>
      <c r="BW113" s="769"/>
      <c r="BX113" s="769"/>
      <c r="BY113" s="769"/>
      <c r="BZ113" s="769"/>
      <c r="CA113" s="769">
        <v>384064</v>
      </c>
      <c r="CB113" s="769"/>
      <c r="CC113" s="769"/>
      <c r="CD113" s="769"/>
      <c r="CE113" s="769"/>
      <c r="CF113" s="846">
        <v>2.9</v>
      </c>
      <c r="CG113" s="847"/>
      <c r="CH113" s="847"/>
      <c r="CI113" s="847"/>
      <c r="CJ113" s="847"/>
      <c r="CK113" s="915"/>
      <c r="CL113" s="864"/>
      <c r="CM113" s="801" t="s">
        <v>425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330899</v>
      </c>
      <c r="AB114" s="782"/>
      <c r="AC114" s="782"/>
      <c r="AD114" s="782"/>
      <c r="AE114" s="783"/>
      <c r="AF114" s="784">
        <v>319653</v>
      </c>
      <c r="AG114" s="782"/>
      <c r="AH114" s="782"/>
      <c r="AI114" s="782"/>
      <c r="AJ114" s="783"/>
      <c r="AK114" s="784">
        <v>236766</v>
      </c>
      <c r="AL114" s="782"/>
      <c r="AM114" s="782"/>
      <c r="AN114" s="782"/>
      <c r="AO114" s="783"/>
      <c r="AP114" s="752">
        <v>1.8</v>
      </c>
      <c r="AQ114" s="753"/>
      <c r="AR114" s="753"/>
      <c r="AS114" s="753"/>
      <c r="AT114" s="754"/>
      <c r="AU114" s="921"/>
      <c r="AV114" s="922"/>
      <c r="AW114" s="922"/>
      <c r="AX114" s="922"/>
      <c r="AY114" s="923"/>
      <c r="AZ114" s="765" t="s">
        <v>427</v>
      </c>
      <c r="BA114" s="766"/>
      <c r="BB114" s="766"/>
      <c r="BC114" s="766"/>
      <c r="BD114" s="766"/>
      <c r="BE114" s="766"/>
      <c r="BF114" s="766"/>
      <c r="BG114" s="766"/>
      <c r="BH114" s="766"/>
      <c r="BI114" s="766"/>
      <c r="BJ114" s="766"/>
      <c r="BK114" s="766"/>
      <c r="BL114" s="766"/>
      <c r="BM114" s="766"/>
      <c r="BN114" s="766"/>
      <c r="BO114" s="766"/>
      <c r="BP114" s="767"/>
      <c r="BQ114" s="768">
        <v>5389228</v>
      </c>
      <c r="BR114" s="769"/>
      <c r="BS114" s="769"/>
      <c r="BT114" s="769"/>
      <c r="BU114" s="769"/>
      <c r="BV114" s="769">
        <v>5246156</v>
      </c>
      <c r="BW114" s="769"/>
      <c r="BX114" s="769"/>
      <c r="BY114" s="769"/>
      <c r="BZ114" s="769"/>
      <c r="CA114" s="769">
        <v>5057844</v>
      </c>
      <c r="CB114" s="769"/>
      <c r="CC114" s="769"/>
      <c r="CD114" s="769"/>
      <c r="CE114" s="769"/>
      <c r="CF114" s="846">
        <v>38.5</v>
      </c>
      <c r="CG114" s="847"/>
      <c r="CH114" s="847"/>
      <c r="CI114" s="847"/>
      <c r="CJ114" s="847"/>
      <c r="CK114" s="915"/>
      <c r="CL114" s="864"/>
      <c r="CM114" s="801" t="s">
        <v>428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89357</v>
      </c>
      <c r="AB115" s="907"/>
      <c r="AC115" s="907"/>
      <c r="AD115" s="907"/>
      <c r="AE115" s="908"/>
      <c r="AF115" s="909">
        <v>69098</v>
      </c>
      <c r="AG115" s="907"/>
      <c r="AH115" s="907"/>
      <c r="AI115" s="907"/>
      <c r="AJ115" s="908"/>
      <c r="AK115" s="909">
        <v>67121</v>
      </c>
      <c r="AL115" s="907"/>
      <c r="AM115" s="907"/>
      <c r="AN115" s="907"/>
      <c r="AO115" s="908"/>
      <c r="AP115" s="910">
        <v>0.5</v>
      </c>
      <c r="AQ115" s="911"/>
      <c r="AR115" s="911"/>
      <c r="AS115" s="911"/>
      <c r="AT115" s="912"/>
      <c r="AU115" s="921"/>
      <c r="AV115" s="922"/>
      <c r="AW115" s="922"/>
      <c r="AX115" s="922"/>
      <c r="AY115" s="923"/>
      <c r="AZ115" s="765" t="s">
        <v>430</v>
      </c>
      <c r="BA115" s="766"/>
      <c r="BB115" s="766"/>
      <c r="BC115" s="766"/>
      <c r="BD115" s="766"/>
      <c r="BE115" s="766"/>
      <c r="BF115" s="766"/>
      <c r="BG115" s="766"/>
      <c r="BH115" s="766"/>
      <c r="BI115" s="766"/>
      <c r="BJ115" s="766"/>
      <c r="BK115" s="766"/>
      <c r="BL115" s="766"/>
      <c r="BM115" s="766"/>
      <c r="BN115" s="766"/>
      <c r="BO115" s="766"/>
      <c r="BP115" s="767"/>
      <c r="BQ115" s="768">
        <v>408311</v>
      </c>
      <c r="BR115" s="769"/>
      <c r="BS115" s="769"/>
      <c r="BT115" s="769"/>
      <c r="BU115" s="769"/>
      <c r="BV115" s="769">
        <v>324873</v>
      </c>
      <c r="BW115" s="769"/>
      <c r="BX115" s="769"/>
      <c r="BY115" s="769"/>
      <c r="BZ115" s="769"/>
      <c r="CA115" s="769">
        <v>211667</v>
      </c>
      <c r="CB115" s="769"/>
      <c r="CC115" s="769"/>
      <c r="CD115" s="769"/>
      <c r="CE115" s="769"/>
      <c r="CF115" s="846">
        <v>1.6</v>
      </c>
      <c r="CG115" s="847"/>
      <c r="CH115" s="847"/>
      <c r="CI115" s="847"/>
      <c r="CJ115" s="847"/>
      <c r="CK115" s="915"/>
      <c r="CL115" s="864"/>
      <c r="CM115" s="765" t="s">
        <v>431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432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433</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114814</v>
      </c>
      <c r="DH116" s="782"/>
      <c r="DI116" s="782"/>
      <c r="DJ116" s="782"/>
      <c r="DK116" s="783"/>
      <c r="DL116" s="784">
        <v>102942</v>
      </c>
      <c r="DM116" s="782"/>
      <c r="DN116" s="782"/>
      <c r="DO116" s="782"/>
      <c r="DP116" s="783"/>
      <c r="DQ116" s="784">
        <v>91070</v>
      </c>
      <c r="DR116" s="782"/>
      <c r="DS116" s="782"/>
      <c r="DT116" s="782"/>
      <c r="DU116" s="783"/>
      <c r="DV116" s="752">
        <v>0.7</v>
      </c>
      <c r="DW116" s="753"/>
      <c r="DX116" s="753"/>
      <c r="DY116" s="753"/>
      <c r="DZ116" s="754"/>
    </row>
    <row r="117" spans="1:130" s="197" customFormat="1" ht="26.25" customHeight="1">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435</v>
      </c>
      <c r="Z117" s="887"/>
      <c r="AA117" s="892">
        <v>4947899</v>
      </c>
      <c r="AB117" s="893"/>
      <c r="AC117" s="893"/>
      <c r="AD117" s="893"/>
      <c r="AE117" s="894"/>
      <c r="AF117" s="896">
        <v>4687122</v>
      </c>
      <c r="AG117" s="893"/>
      <c r="AH117" s="893"/>
      <c r="AI117" s="893"/>
      <c r="AJ117" s="894"/>
      <c r="AK117" s="896">
        <v>4437927</v>
      </c>
      <c r="AL117" s="893"/>
      <c r="AM117" s="893"/>
      <c r="AN117" s="893"/>
      <c r="AO117" s="894"/>
      <c r="AP117" s="897"/>
      <c r="AQ117" s="898"/>
      <c r="AR117" s="898"/>
      <c r="AS117" s="898"/>
      <c r="AT117" s="899"/>
      <c r="AU117" s="921"/>
      <c r="AV117" s="922"/>
      <c r="AW117" s="922"/>
      <c r="AX117" s="922"/>
      <c r="AY117" s="923"/>
      <c r="AZ117" s="843" t="s">
        <v>436</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411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409</v>
      </c>
      <c r="AB118" s="886"/>
      <c r="AC118" s="886"/>
      <c r="AD118" s="886"/>
      <c r="AE118" s="887"/>
      <c r="AF118" s="888" t="s">
        <v>284</v>
      </c>
      <c r="AG118" s="886"/>
      <c r="AH118" s="886"/>
      <c r="AI118" s="886"/>
      <c r="AJ118" s="887"/>
      <c r="AK118" s="888" t="s">
        <v>283</v>
      </c>
      <c r="AL118" s="886"/>
      <c r="AM118" s="886"/>
      <c r="AN118" s="886"/>
      <c r="AO118" s="887"/>
      <c r="AP118" s="889" t="s">
        <v>410</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438</v>
      </c>
      <c r="BP118" s="836"/>
      <c r="BQ118" s="855">
        <v>42695877</v>
      </c>
      <c r="BR118" s="856"/>
      <c r="BS118" s="856"/>
      <c r="BT118" s="856"/>
      <c r="BU118" s="856"/>
      <c r="BV118" s="856">
        <v>41523944</v>
      </c>
      <c r="BW118" s="856"/>
      <c r="BX118" s="856"/>
      <c r="BY118" s="856"/>
      <c r="BZ118" s="856"/>
      <c r="CA118" s="856">
        <v>39735428</v>
      </c>
      <c r="CB118" s="856"/>
      <c r="CC118" s="856"/>
      <c r="CD118" s="856"/>
      <c r="CE118" s="856"/>
      <c r="CF118" s="741"/>
      <c r="CG118" s="742"/>
      <c r="CH118" s="742"/>
      <c r="CI118" s="742"/>
      <c r="CJ118" s="839"/>
      <c r="CK118" s="915"/>
      <c r="CL118" s="864"/>
      <c r="CM118" s="801" t="s">
        <v>439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414</v>
      </c>
      <c r="B119" s="862"/>
      <c r="C119" s="867" t="s">
        <v>415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v>8207</v>
      </c>
      <c r="AG119" s="871"/>
      <c r="AH119" s="871"/>
      <c r="AI119" s="871"/>
      <c r="AJ119" s="872"/>
      <c r="AK119" s="873">
        <v>12317</v>
      </c>
      <c r="AL119" s="871"/>
      <c r="AM119" s="871"/>
      <c r="AN119" s="871"/>
      <c r="AO119" s="872"/>
      <c r="AP119" s="874">
        <v>0.1</v>
      </c>
      <c r="AQ119" s="875"/>
      <c r="AR119" s="875"/>
      <c r="AS119" s="875"/>
      <c r="AT119" s="876"/>
      <c r="AU119" s="877" t="s">
        <v>440</v>
      </c>
      <c r="AV119" s="878"/>
      <c r="AW119" s="878"/>
      <c r="AX119" s="878"/>
      <c r="AY119" s="879"/>
      <c r="AZ119" s="814" t="s">
        <v>441</v>
      </c>
      <c r="BA119" s="756"/>
      <c r="BB119" s="756"/>
      <c r="BC119" s="756"/>
      <c r="BD119" s="756"/>
      <c r="BE119" s="756"/>
      <c r="BF119" s="756"/>
      <c r="BG119" s="756"/>
      <c r="BH119" s="756"/>
      <c r="BI119" s="756"/>
      <c r="BJ119" s="756"/>
      <c r="BK119" s="756"/>
      <c r="BL119" s="756"/>
      <c r="BM119" s="756"/>
      <c r="BN119" s="756"/>
      <c r="BO119" s="756"/>
      <c r="BP119" s="757"/>
      <c r="BQ119" s="797">
        <v>4878417</v>
      </c>
      <c r="BR119" s="798"/>
      <c r="BS119" s="798"/>
      <c r="BT119" s="798"/>
      <c r="BU119" s="798"/>
      <c r="BV119" s="798">
        <v>6177652</v>
      </c>
      <c r="BW119" s="798"/>
      <c r="BX119" s="798"/>
      <c r="BY119" s="798"/>
      <c r="BZ119" s="798"/>
      <c r="CA119" s="798">
        <v>7183787</v>
      </c>
      <c r="CB119" s="798"/>
      <c r="CC119" s="798"/>
      <c r="CD119" s="798"/>
      <c r="CE119" s="798"/>
      <c r="CF119" s="859">
        <v>54.7</v>
      </c>
      <c r="CG119" s="860"/>
      <c r="CH119" s="860"/>
      <c r="CI119" s="860"/>
      <c r="CJ119" s="860"/>
      <c r="CK119" s="916"/>
      <c r="CL119" s="866"/>
      <c r="CM119" s="823" t="s">
        <v>442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245329</v>
      </c>
      <c r="DH119" s="715"/>
      <c r="DI119" s="715"/>
      <c r="DJ119" s="715"/>
      <c r="DK119" s="716"/>
      <c r="DL119" s="717">
        <v>202637</v>
      </c>
      <c r="DM119" s="715"/>
      <c r="DN119" s="715"/>
      <c r="DO119" s="715"/>
      <c r="DP119" s="716"/>
      <c r="DQ119" s="717">
        <v>165667</v>
      </c>
      <c r="DR119" s="715"/>
      <c r="DS119" s="715"/>
      <c r="DT119" s="715"/>
      <c r="DU119" s="716"/>
      <c r="DV119" s="805">
        <v>1.3</v>
      </c>
      <c r="DW119" s="806"/>
      <c r="DX119" s="806"/>
      <c r="DY119" s="806"/>
      <c r="DZ119" s="807"/>
    </row>
    <row r="120" spans="1:130" s="197" customFormat="1" ht="26.25" customHeight="1">
      <c r="A120" s="863"/>
      <c r="B120" s="864"/>
      <c r="C120" s="801" t="s">
        <v>418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443</v>
      </c>
      <c r="BA120" s="766"/>
      <c r="BB120" s="766"/>
      <c r="BC120" s="766"/>
      <c r="BD120" s="766"/>
      <c r="BE120" s="766"/>
      <c r="BF120" s="766"/>
      <c r="BG120" s="766"/>
      <c r="BH120" s="766"/>
      <c r="BI120" s="766"/>
      <c r="BJ120" s="766"/>
      <c r="BK120" s="766"/>
      <c r="BL120" s="766"/>
      <c r="BM120" s="766"/>
      <c r="BN120" s="766"/>
      <c r="BO120" s="766"/>
      <c r="BP120" s="767"/>
      <c r="BQ120" s="768">
        <v>671229</v>
      </c>
      <c r="BR120" s="769"/>
      <c r="BS120" s="769"/>
      <c r="BT120" s="769"/>
      <c r="BU120" s="769"/>
      <c r="BV120" s="769">
        <v>577598</v>
      </c>
      <c r="BW120" s="769"/>
      <c r="BX120" s="769"/>
      <c r="BY120" s="769"/>
      <c r="BZ120" s="769"/>
      <c r="CA120" s="769">
        <v>489404</v>
      </c>
      <c r="CB120" s="769"/>
      <c r="CC120" s="769"/>
      <c r="CD120" s="769"/>
      <c r="CE120" s="769"/>
      <c r="CF120" s="846">
        <v>3.7</v>
      </c>
      <c r="CG120" s="847"/>
      <c r="CH120" s="847"/>
      <c r="CI120" s="847"/>
      <c r="CJ120" s="847"/>
      <c r="CK120" s="848" t="s">
        <v>444</v>
      </c>
      <c r="CL120" s="808"/>
      <c r="CM120" s="808"/>
      <c r="CN120" s="808"/>
      <c r="CO120" s="809"/>
      <c r="CP120" s="852" t="s">
        <v>391</v>
      </c>
      <c r="CQ120" s="853"/>
      <c r="CR120" s="853"/>
      <c r="CS120" s="853"/>
      <c r="CT120" s="853"/>
      <c r="CU120" s="853"/>
      <c r="CV120" s="853"/>
      <c r="CW120" s="853"/>
      <c r="CX120" s="853"/>
      <c r="CY120" s="853"/>
      <c r="CZ120" s="853"/>
      <c r="DA120" s="853"/>
      <c r="DB120" s="853"/>
      <c r="DC120" s="853"/>
      <c r="DD120" s="853"/>
      <c r="DE120" s="853"/>
      <c r="DF120" s="854"/>
      <c r="DG120" s="797">
        <v>4573567</v>
      </c>
      <c r="DH120" s="798"/>
      <c r="DI120" s="798"/>
      <c r="DJ120" s="798"/>
      <c r="DK120" s="798"/>
      <c r="DL120" s="798">
        <v>4539971</v>
      </c>
      <c r="DM120" s="798"/>
      <c r="DN120" s="798"/>
      <c r="DO120" s="798"/>
      <c r="DP120" s="798"/>
      <c r="DQ120" s="798">
        <v>4523796</v>
      </c>
      <c r="DR120" s="798"/>
      <c r="DS120" s="798"/>
      <c r="DT120" s="798"/>
      <c r="DU120" s="798"/>
      <c r="DV120" s="799">
        <v>34.4</v>
      </c>
      <c r="DW120" s="799"/>
      <c r="DX120" s="799"/>
      <c r="DY120" s="799"/>
      <c r="DZ120" s="800"/>
    </row>
    <row r="121" spans="1:130" s="197" customFormat="1" ht="26.25" customHeight="1">
      <c r="A121" s="863"/>
      <c r="B121" s="864"/>
      <c r="C121" s="840" t="s">
        <v>445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446</v>
      </c>
      <c r="BA121" s="844"/>
      <c r="BB121" s="844"/>
      <c r="BC121" s="844"/>
      <c r="BD121" s="844"/>
      <c r="BE121" s="844"/>
      <c r="BF121" s="844"/>
      <c r="BG121" s="844"/>
      <c r="BH121" s="844"/>
      <c r="BI121" s="844"/>
      <c r="BJ121" s="844"/>
      <c r="BK121" s="844"/>
      <c r="BL121" s="844"/>
      <c r="BM121" s="844"/>
      <c r="BN121" s="844"/>
      <c r="BO121" s="844"/>
      <c r="BP121" s="845"/>
      <c r="BQ121" s="855">
        <v>23863086</v>
      </c>
      <c r="BR121" s="856"/>
      <c r="BS121" s="856"/>
      <c r="BT121" s="856"/>
      <c r="BU121" s="856"/>
      <c r="BV121" s="856">
        <v>24401594</v>
      </c>
      <c r="BW121" s="856"/>
      <c r="BX121" s="856"/>
      <c r="BY121" s="856"/>
      <c r="BZ121" s="856"/>
      <c r="CA121" s="856">
        <v>24553494</v>
      </c>
      <c r="CB121" s="856"/>
      <c r="CC121" s="856"/>
      <c r="CD121" s="856"/>
      <c r="CE121" s="856"/>
      <c r="CF121" s="857">
        <v>186.9</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1953723</v>
      </c>
      <c r="DH121" s="769"/>
      <c r="DI121" s="769"/>
      <c r="DJ121" s="769"/>
      <c r="DK121" s="769"/>
      <c r="DL121" s="769">
        <v>1812454</v>
      </c>
      <c r="DM121" s="769"/>
      <c r="DN121" s="769"/>
      <c r="DO121" s="769"/>
      <c r="DP121" s="769"/>
      <c r="DQ121" s="769">
        <v>1849478</v>
      </c>
      <c r="DR121" s="769"/>
      <c r="DS121" s="769"/>
      <c r="DT121" s="769"/>
      <c r="DU121" s="769"/>
      <c r="DV121" s="821">
        <v>14.1</v>
      </c>
      <c r="DW121" s="821"/>
      <c r="DX121" s="821"/>
      <c r="DY121" s="821"/>
      <c r="DZ121" s="822"/>
    </row>
    <row r="122" spans="1:130" s="197" customFormat="1" ht="26.25" customHeight="1">
      <c r="A122" s="863"/>
      <c r="B122" s="864"/>
      <c r="C122" s="801" t="s">
        <v>428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447</v>
      </c>
      <c r="BP122" s="836"/>
      <c r="BQ122" s="837">
        <v>29412732</v>
      </c>
      <c r="BR122" s="838"/>
      <c r="BS122" s="838"/>
      <c r="BT122" s="838"/>
      <c r="BU122" s="838"/>
      <c r="BV122" s="838">
        <v>31156844</v>
      </c>
      <c r="BW122" s="838"/>
      <c r="BX122" s="838"/>
      <c r="BY122" s="838"/>
      <c r="BZ122" s="838"/>
      <c r="CA122" s="838">
        <v>32226685</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v>853849</v>
      </c>
      <c r="DH122" s="769"/>
      <c r="DI122" s="769"/>
      <c r="DJ122" s="769"/>
      <c r="DK122" s="769"/>
      <c r="DL122" s="769">
        <v>815348</v>
      </c>
      <c r="DM122" s="769"/>
      <c r="DN122" s="769"/>
      <c r="DO122" s="769"/>
      <c r="DP122" s="769"/>
      <c r="DQ122" s="769">
        <v>781635</v>
      </c>
      <c r="DR122" s="769"/>
      <c r="DS122" s="769"/>
      <c r="DT122" s="769"/>
      <c r="DU122" s="769"/>
      <c r="DV122" s="821">
        <v>6</v>
      </c>
      <c r="DW122" s="821"/>
      <c r="DX122" s="821"/>
      <c r="DY122" s="821"/>
      <c r="DZ122" s="822"/>
    </row>
    <row r="123" spans="1:130" s="197" customFormat="1" ht="26.25" customHeight="1" thickBot="1">
      <c r="A123" s="863"/>
      <c r="B123" s="864"/>
      <c r="C123" s="801" t="s">
        <v>434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13346</v>
      </c>
      <c r="AB123" s="782"/>
      <c r="AC123" s="782"/>
      <c r="AD123" s="782"/>
      <c r="AE123" s="783"/>
      <c r="AF123" s="784">
        <v>13213</v>
      </c>
      <c r="AG123" s="782"/>
      <c r="AH123" s="782"/>
      <c r="AI123" s="782"/>
      <c r="AJ123" s="783"/>
      <c r="AK123" s="784">
        <v>13080</v>
      </c>
      <c r="AL123" s="782"/>
      <c r="AM123" s="782"/>
      <c r="AN123" s="782"/>
      <c r="AO123" s="783"/>
      <c r="AP123" s="752">
        <v>0.1</v>
      </c>
      <c r="AQ123" s="753"/>
      <c r="AR123" s="753"/>
      <c r="AS123" s="753"/>
      <c r="AT123" s="754"/>
      <c r="AU123" s="832" t="s">
        <v>448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99.7</v>
      </c>
      <c r="BR123" s="830"/>
      <c r="BS123" s="830"/>
      <c r="BT123" s="830"/>
      <c r="BU123" s="830"/>
      <c r="BV123" s="830">
        <v>79.099999999999994</v>
      </c>
      <c r="BW123" s="830"/>
      <c r="BX123" s="830"/>
      <c r="BY123" s="830"/>
      <c r="BZ123" s="830"/>
      <c r="CA123" s="830">
        <v>57.1</v>
      </c>
      <c r="CB123" s="830"/>
      <c r="CC123" s="830"/>
      <c r="CD123" s="830"/>
      <c r="CE123" s="830"/>
      <c r="CF123" s="728"/>
      <c r="CG123" s="729"/>
      <c r="CH123" s="729"/>
      <c r="CI123" s="729"/>
      <c r="CJ123" s="831"/>
      <c r="CK123" s="849"/>
      <c r="CL123" s="810"/>
      <c r="CM123" s="810"/>
      <c r="CN123" s="810"/>
      <c r="CO123" s="811"/>
      <c r="CP123" s="826" t="s">
        <v>384</v>
      </c>
      <c r="CQ123" s="827"/>
      <c r="CR123" s="827"/>
      <c r="CS123" s="827"/>
      <c r="CT123" s="827"/>
      <c r="CU123" s="827"/>
      <c r="CV123" s="827"/>
      <c r="CW123" s="827"/>
      <c r="CX123" s="827"/>
      <c r="CY123" s="827"/>
      <c r="CZ123" s="827"/>
      <c r="DA123" s="827"/>
      <c r="DB123" s="827"/>
      <c r="DC123" s="827"/>
      <c r="DD123" s="827"/>
      <c r="DE123" s="827"/>
      <c r="DF123" s="828"/>
      <c r="DG123" s="781">
        <v>780249</v>
      </c>
      <c r="DH123" s="782"/>
      <c r="DI123" s="782"/>
      <c r="DJ123" s="782"/>
      <c r="DK123" s="783"/>
      <c r="DL123" s="784">
        <v>712290</v>
      </c>
      <c r="DM123" s="782"/>
      <c r="DN123" s="782"/>
      <c r="DO123" s="782"/>
      <c r="DP123" s="783"/>
      <c r="DQ123" s="784">
        <v>753437</v>
      </c>
      <c r="DR123" s="782"/>
      <c r="DS123" s="782"/>
      <c r="DT123" s="782"/>
      <c r="DU123" s="783"/>
      <c r="DV123" s="752">
        <v>5.7</v>
      </c>
      <c r="DW123" s="753"/>
      <c r="DX123" s="753"/>
      <c r="DY123" s="753"/>
      <c r="DZ123" s="754"/>
    </row>
    <row r="124" spans="1:130" s="197" customFormat="1" ht="26.25" customHeight="1">
      <c r="A124" s="863"/>
      <c r="B124" s="864"/>
      <c r="C124" s="801" t="s">
        <v>437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449</v>
      </c>
      <c r="CQ124" s="827"/>
      <c r="CR124" s="827"/>
      <c r="CS124" s="827"/>
      <c r="CT124" s="827"/>
      <c r="CU124" s="827"/>
      <c r="CV124" s="827"/>
      <c r="CW124" s="827"/>
      <c r="CX124" s="827"/>
      <c r="CY124" s="827"/>
      <c r="CZ124" s="827"/>
      <c r="DA124" s="827"/>
      <c r="DB124" s="827"/>
      <c r="DC124" s="827"/>
      <c r="DD124" s="827"/>
      <c r="DE124" s="827"/>
      <c r="DF124" s="828"/>
      <c r="DG124" s="714">
        <v>47366</v>
      </c>
      <c r="DH124" s="715"/>
      <c r="DI124" s="715"/>
      <c r="DJ124" s="715"/>
      <c r="DK124" s="716"/>
      <c r="DL124" s="717">
        <v>37394</v>
      </c>
      <c r="DM124" s="715"/>
      <c r="DN124" s="715"/>
      <c r="DO124" s="715"/>
      <c r="DP124" s="716"/>
      <c r="DQ124" s="717">
        <v>28507</v>
      </c>
      <c r="DR124" s="715"/>
      <c r="DS124" s="715"/>
      <c r="DT124" s="715"/>
      <c r="DU124" s="716"/>
      <c r="DV124" s="805">
        <v>0.2</v>
      </c>
      <c r="DW124" s="806"/>
      <c r="DX124" s="806"/>
      <c r="DY124" s="806"/>
      <c r="DZ124" s="807"/>
    </row>
    <row r="125" spans="1:130" s="197" customFormat="1" ht="26.25" customHeight="1" thickBot="1">
      <c r="A125" s="863"/>
      <c r="B125" s="864"/>
      <c r="C125" s="801" t="s">
        <v>439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450</v>
      </c>
      <c r="CL125" s="808"/>
      <c r="CM125" s="808"/>
      <c r="CN125" s="808"/>
      <c r="CO125" s="809"/>
      <c r="CP125" s="814" t="s">
        <v>451</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442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74662</v>
      </c>
      <c r="AB126" s="782"/>
      <c r="AC126" s="782"/>
      <c r="AD126" s="782"/>
      <c r="AE126" s="783"/>
      <c r="AF126" s="784">
        <v>46169</v>
      </c>
      <c r="AG126" s="782"/>
      <c r="AH126" s="782"/>
      <c r="AI126" s="782"/>
      <c r="AJ126" s="783"/>
      <c r="AK126" s="784">
        <v>40191</v>
      </c>
      <c r="AL126" s="782"/>
      <c r="AM126" s="782"/>
      <c r="AN126" s="782"/>
      <c r="AO126" s="783"/>
      <c r="AP126" s="752">
        <v>0.3</v>
      </c>
      <c r="AQ126" s="753"/>
      <c r="AR126" s="753"/>
      <c r="AS126" s="753"/>
      <c r="AT126" s="754"/>
      <c r="AU126" s="233"/>
      <c r="AV126" s="233"/>
      <c r="AW126" s="233"/>
      <c r="AX126" s="804" t="s">
        <v>452</v>
      </c>
      <c r="AY126" s="762"/>
      <c r="AZ126" s="762"/>
      <c r="BA126" s="762"/>
      <c r="BB126" s="762"/>
      <c r="BC126" s="762"/>
      <c r="BD126" s="762"/>
      <c r="BE126" s="763"/>
      <c r="BF126" s="761" t="s">
        <v>453</v>
      </c>
      <c r="BG126" s="762"/>
      <c r="BH126" s="762"/>
      <c r="BI126" s="762"/>
      <c r="BJ126" s="762"/>
      <c r="BK126" s="762"/>
      <c r="BL126" s="763"/>
      <c r="BM126" s="761" t="s">
        <v>454</v>
      </c>
      <c r="BN126" s="762"/>
      <c r="BO126" s="762"/>
      <c r="BP126" s="762"/>
      <c r="BQ126" s="762"/>
      <c r="BR126" s="762"/>
      <c r="BS126" s="763"/>
      <c r="BT126" s="761" t="s">
        <v>455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456</v>
      </c>
      <c r="CQ126" s="766"/>
      <c r="CR126" s="766"/>
      <c r="CS126" s="766"/>
      <c r="CT126" s="766"/>
      <c r="CU126" s="766"/>
      <c r="CV126" s="766"/>
      <c r="CW126" s="766"/>
      <c r="CX126" s="766"/>
      <c r="CY126" s="766"/>
      <c r="CZ126" s="766"/>
      <c r="DA126" s="766"/>
      <c r="DB126" s="766"/>
      <c r="DC126" s="766"/>
      <c r="DD126" s="766"/>
      <c r="DE126" s="766"/>
      <c r="DF126" s="767"/>
      <c r="DG126" s="768">
        <v>408274</v>
      </c>
      <c r="DH126" s="769"/>
      <c r="DI126" s="769"/>
      <c r="DJ126" s="769"/>
      <c r="DK126" s="769"/>
      <c r="DL126" s="769">
        <v>324819</v>
      </c>
      <c r="DM126" s="769"/>
      <c r="DN126" s="769"/>
      <c r="DO126" s="769"/>
      <c r="DP126" s="769"/>
      <c r="DQ126" s="769">
        <v>211667</v>
      </c>
      <c r="DR126" s="769"/>
      <c r="DS126" s="769"/>
      <c r="DT126" s="769"/>
      <c r="DU126" s="769"/>
      <c r="DV126" s="821">
        <v>1.6</v>
      </c>
      <c r="DW126" s="821"/>
      <c r="DX126" s="821"/>
      <c r="DY126" s="821"/>
      <c r="DZ126" s="822"/>
    </row>
    <row r="127" spans="1:130" s="197" customFormat="1" ht="26.25" customHeight="1" thickBot="1">
      <c r="A127" s="865"/>
      <c r="B127" s="866"/>
      <c r="C127" s="823" t="s">
        <v>457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1349</v>
      </c>
      <c r="AB127" s="782"/>
      <c r="AC127" s="782"/>
      <c r="AD127" s="782"/>
      <c r="AE127" s="783"/>
      <c r="AF127" s="784">
        <v>1509</v>
      </c>
      <c r="AG127" s="782"/>
      <c r="AH127" s="782"/>
      <c r="AI127" s="782"/>
      <c r="AJ127" s="783"/>
      <c r="AK127" s="784">
        <v>1533</v>
      </c>
      <c r="AL127" s="782"/>
      <c r="AM127" s="782"/>
      <c r="AN127" s="782"/>
      <c r="AO127" s="783"/>
      <c r="AP127" s="752">
        <v>0</v>
      </c>
      <c r="AQ127" s="753"/>
      <c r="AR127" s="753"/>
      <c r="AS127" s="753"/>
      <c r="AT127" s="754"/>
      <c r="AU127" s="233"/>
      <c r="AV127" s="233"/>
      <c r="AW127" s="233"/>
      <c r="AX127" s="755" t="s">
        <v>458</v>
      </c>
      <c r="AY127" s="756"/>
      <c r="AZ127" s="756"/>
      <c r="BA127" s="756"/>
      <c r="BB127" s="756"/>
      <c r="BC127" s="756"/>
      <c r="BD127" s="756"/>
      <c r="BE127" s="757"/>
      <c r="BF127" s="758" t="s">
        <v>112</v>
      </c>
      <c r="BG127" s="759"/>
      <c r="BH127" s="759"/>
      <c r="BI127" s="759"/>
      <c r="BJ127" s="759"/>
      <c r="BK127" s="759"/>
      <c r="BL127" s="760"/>
      <c r="BM127" s="758">
        <v>12.72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459</v>
      </c>
      <c r="CQ127" s="750"/>
      <c r="CR127" s="750"/>
      <c r="CS127" s="750"/>
      <c r="CT127" s="750"/>
      <c r="CU127" s="750"/>
      <c r="CV127" s="750"/>
      <c r="CW127" s="750"/>
      <c r="CX127" s="750"/>
      <c r="CY127" s="750"/>
      <c r="CZ127" s="750"/>
      <c r="DA127" s="750"/>
      <c r="DB127" s="750"/>
      <c r="DC127" s="750"/>
      <c r="DD127" s="750"/>
      <c r="DE127" s="750"/>
      <c r="DF127" s="751"/>
      <c r="DG127" s="817">
        <v>37</v>
      </c>
      <c r="DH127" s="818"/>
      <c r="DI127" s="818"/>
      <c r="DJ127" s="818"/>
      <c r="DK127" s="818"/>
      <c r="DL127" s="818">
        <v>54</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460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461</v>
      </c>
      <c r="X128" s="795"/>
      <c r="Y128" s="795"/>
      <c r="Z128" s="796"/>
      <c r="AA128" s="721">
        <v>117224</v>
      </c>
      <c r="AB128" s="722"/>
      <c r="AC128" s="722"/>
      <c r="AD128" s="722"/>
      <c r="AE128" s="723"/>
      <c r="AF128" s="724">
        <v>106167</v>
      </c>
      <c r="AG128" s="722"/>
      <c r="AH128" s="722"/>
      <c r="AI128" s="722"/>
      <c r="AJ128" s="723"/>
      <c r="AK128" s="724">
        <v>99315</v>
      </c>
      <c r="AL128" s="722"/>
      <c r="AM128" s="722"/>
      <c r="AN128" s="722"/>
      <c r="AO128" s="723"/>
      <c r="AP128" s="725"/>
      <c r="AQ128" s="726"/>
      <c r="AR128" s="726"/>
      <c r="AS128" s="726"/>
      <c r="AT128" s="727"/>
      <c r="AU128" s="235"/>
      <c r="AV128" s="235"/>
      <c r="AW128" s="235"/>
      <c r="AX128" s="770" t="s">
        <v>462</v>
      </c>
      <c r="AY128" s="766"/>
      <c r="AZ128" s="766"/>
      <c r="BA128" s="766"/>
      <c r="BB128" s="766"/>
      <c r="BC128" s="766"/>
      <c r="BD128" s="766"/>
      <c r="BE128" s="767"/>
      <c r="BF128" s="788" t="s">
        <v>112</v>
      </c>
      <c r="BG128" s="789"/>
      <c r="BH128" s="789"/>
      <c r="BI128" s="789"/>
      <c r="BJ128" s="789"/>
      <c r="BK128" s="789"/>
      <c r="BL128" s="790"/>
      <c r="BM128" s="788">
        <v>17.72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463</v>
      </c>
      <c r="X129" s="779"/>
      <c r="Y129" s="779"/>
      <c r="Z129" s="780"/>
      <c r="AA129" s="781">
        <v>16154530</v>
      </c>
      <c r="AB129" s="782"/>
      <c r="AC129" s="782"/>
      <c r="AD129" s="782"/>
      <c r="AE129" s="783"/>
      <c r="AF129" s="784">
        <v>15897001</v>
      </c>
      <c r="AG129" s="782"/>
      <c r="AH129" s="782"/>
      <c r="AI129" s="782"/>
      <c r="AJ129" s="783"/>
      <c r="AK129" s="784">
        <v>15888704</v>
      </c>
      <c r="AL129" s="782"/>
      <c r="AM129" s="782"/>
      <c r="AN129" s="782"/>
      <c r="AO129" s="783"/>
      <c r="AP129" s="785"/>
      <c r="AQ129" s="786"/>
      <c r="AR129" s="786"/>
      <c r="AS129" s="786"/>
      <c r="AT129" s="787"/>
      <c r="AU129" s="235"/>
      <c r="AV129" s="235"/>
      <c r="AW129" s="235"/>
      <c r="AX129" s="770" t="s">
        <v>464</v>
      </c>
      <c r="AY129" s="766"/>
      <c r="AZ129" s="766"/>
      <c r="BA129" s="766"/>
      <c r="BB129" s="766"/>
      <c r="BC129" s="766"/>
      <c r="BD129" s="766"/>
      <c r="BE129" s="767"/>
      <c r="BF129" s="771">
        <v>13.5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466</v>
      </c>
      <c r="X130" s="779"/>
      <c r="Y130" s="779"/>
      <c r="Z130" s="780"/>
      <c r="AA130" s="781">
        <v>2839847</v>
      </c>
      <c r="AB130" s="782"/>
      <c r="AC130" s="782"/>
      <c r="AD130" s="782"/>
      <c r="AE130" s="783"/>
      <c r="AF130" s="784">
        <v>2799872</v>
      </c>
      <c r="AG130" s="782"/>
      <c r="AH130" s="782"/>
      <c r="AI130" s="782"/>
      <c r="AJ130" s="783"/>
      <c r="AK130" s="784">
        <v>2753518</v>
      </c>
      <c r="AL130" s="782"/>
      <c r="AM130" s="782"/>
      <c r="AN130" s="782"/>
      <c r="AO130" s="783"/>
      <c r="AP130" s="785"/>
      <c r="AQ130" s="786"/>
      <c r="AR130" s="786"/>
      <c r="AS130" s="786"/>
      <c r="AT130" s="787"/>
      <c r="AU130" s="235"/>
      <c r="AV130" s="235"/>
      <c r="AW130" s="235"/>
      <c r="AX130" s="749" t="s">
        <v>467</v>
      </c>
      <c r="AY130" s="750"/>
      <c r="AZ130" s="750"/>
      <c r="BA130" s="750"/>
      <c r="BB130" s="750"/>
      <c r="BC130" s="750"/>
      <c r="BD130" s="750"/>
      <c r="BE130" s="751"/>
      <c r="BF130" s="703">
        <v>57.1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468</v>
      </c>
      <c r="X131" s="712"/>
      <c r="Y131" s="712"/>
      <c r="Z131" s="713"/>
      <c r="AA131" s="714">
        <v>13314683</v>
      </c>
      <c r="AB131" s="715"/>
      <c r="AC131" s="715"/>
      <c r="AD131" s="715"/>
      <c r="AE131" s="716"/>
      <c r="AF131" s="717">
        <v>13097129</v>
      </c>
      <c r="AG131" s="715"/>
      <c r="AH131" s="715"/>
      <c r="AI131" s="715"/>
      <c r="AJ131" s="716"/>
      <c r="AK131" s="717">
        <v>13135186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470</v>
      </c>
      <c r="W132" s="735"/>
      <c r="X132" s="735"/>
      <c r="Y132" s="735"/>
      <c r="Z132" s="736"/>
      <c r="AA132" s="737">
        <v>14.952124660000001</v>
      </c>
      <c r="AB132" s="738"/>
      <c r="AC132" s="738"/>
      <c r="AD132" s="738"/>
      <c r="AE132" s="739"/>
      <c r="AF132" s="740">
        <v>13.599033800000001</v>
      </c>
      <c r="AG132" s="738"/>
      <c r="AH132" s="738"/>
      <c r="AI132" s="738"/>
      <c r="AJ132" s="739"/>
      <c r="AK132" s="740">
        <v>12.06754134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471</v>
      </c>
      <c r="W133" s="744"/>
      <c r="X133" s="744"/>
      <c r="Y133" s="744"/>
      <c r="Z133" s="745"/>
      <c r="AA133" s="746">
        <v>16.899999999999999</v>
      </c>
      <c r="AB133" s="747"/>
      <c r="AC133" s="747"/>
      <c r="AD133" s="747"/>
      <c r="AE133" s="748"/>
      <c r="AF133" s="746">
        <v>15</v>
      </c>
      <c r="AG133" s="747"/>
      <c r="AH133" s="747"/>
      <c r="AI133" s="747"/>
      <c r="AJ133" s="748"/>
      <c r="AK133" s="746">
        <v>13.5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8" t="s">
        <v>474</v>
      </c>
      <c r="L7" s="254"/>
      <c r="M7" s="255" t="s">
        <v>475</v>
      </c>
      <c r="N7" s="256"/>
    </row>
    <row r="8" spans="1:16">
      <c r="A8" s="248"/>
      <c r="B8" s="244"/>
      <c r="C8" s="244"/>
      <c r="D8" s="244"/>
      <c r="E8" s="244"/>
      <c r="F8" s="244"/>
      <c r="G8" s="257"/>
      <c r="H8" s="258"/>
      <c r="I8" s="258"/>
      <c r="J8" s="259"/>
      <c r="K8" s="1119"/>
      <c r="L8" s="260" t="s">
        <v>476</v>
      </c>
      <c r="M8" s="261" t="s">
        <v>477</v>
      </c>
      <c r="N8" s="262" t="s">
        <v>478</v>
      </c>
    </row>
    <row r="9" spans="1:16">
      <c r="A9" s="248"/>
      <c r="B9" s="244"/>
      <c r="C9" s="244"/>
      <c r="D9" s="244"/>
      <c r="E9" s="244"/>
      <c r="F9" s="244"/>
      <c r="G9" s="1132" t="s">
        <v>479</v>
      </c>
      <c r="H9" s="1133"/>
      <c r="I9" s="1133"/>
      <c r="J9" s="1134"/>
      <c r="K9" s="263">
        <v>4204348</v>
      </c>
      <c r="L9" s="264">
        <v>89624</v>
      </c>
      <c r="M9" s="265">
        <v>83170</v>
      </c>
      <c r="N9" s="266">
        <v>7.8</v>
      </c>
    </row>
    <row r="10" spans="1:16">
      <c r="A10" s="248"/>
      <c r="B10" s="244"/>
      <c r="C10" s="244"/>
      <c r="D10" s="244"/>
      <c r="E10" s="244"/>
      <c r="F10" s="244"/>
      <c r="G10" s="1132" t="s">
        <v>480</v>
      </c>
      <c r="H10" s="1133"/>
      <c r="I10" s="1133"/>
      <c r="J10" s="1134"/>
      <c r="K10" s="267">
        <v>725082</v>
      </c>
      <c r="L10" s="268">
        <v>15457</v>
      </c>
      <c r="M10" s="269">
        <v>7053</v>
      </c>
      <c r="N10" s="270">
        <v>119.2</v>
      </c>
    </row>
    <row r="11" spans="1:16" ht="13.5" customHeight="1">
      <c r="A11" s="248"/>
      <c r="B11" s="244"/>
      <c r="C11" s="244"/>
      <c r="D11" s="244"/>
      <c r="E11" s="244"/>
      <c r="F11" s="244"/>
      <c r="G11" s="1132" t="s">
        <v>481</v>
      </c>
      <c r="H11" s="1133"/>
      <c r="I11" s="1133"/>
      <c r="J11" s="1134"/>
      <c r="K11" s="267">
        <v>638304</v>
      </c>
      <c r="L11" s="268">
        <v>13607</v>
      </c>
      <c r="M11" s="269">
        <v>8860</v>
      </c>
      <c r="N11" s="270">
        <v>53.6</v>
      </c>
    </row>
    <row r="12" spans="1:16" ht="13.5" customHeight="1">
      <c r="A12" s="248"/>
      <c r="B12" s="244"/>
      <c r="C12" s="244"/>
      <c r="D12" s="244"/>
      <c r="E12" s="244"/>
      <c r="F12" s="244"/>
      <c r="G12" s="1132" t="s">
        <v>482</v>
      </c>
      <c r="H12" s="1133"/>
      <c r="I12" s="1133"/>
      <c r="J12" s="1134"/>
      <c r="K12" s="267">
        <v>55617</v>
      </c>
      <c r="L12" s="268">
        <v>1186</v>
      </c>
      <c r="M12" s="269">
        <v>837</v>
      </c>
      <c r="N12" s="270">
        <v>41.7</v>
      </c>
    </row>
    <row r="13" spans="1:16" ht="13.5" customHeight="1">
      <c r="A13" s="248"/>
      <c r="B13" s="244"/>
      <c r="C13" s="244"/>
      <c r="D13" s="244"/>
      <c r="E13" s="244"/>
      <c r="F13" s="244"/>
      <c r="G13" s="1132" t="s">
        <v>483</v>
      </c>
      <c r="H13" s="1133"/>
      <c r="I13" s="1133"/>
      <c r="J13" s="1134"/>
      <c r="K13" s="267" t="s">
        <v>484</v>
      </c>
      <c r="L13" s="268" t="s">
        <v>484</v>
      </c>
      <c r="M13" s="269">
        <v>4</v>
      </c>
      <c r="N13" s="270" t="s">
        <v>484</v>
      </c>
    </row>
    <row r="14" spans="1:16" ht="13.5" customHeight="1">
      <c r="A14" s="248"/>
      <c r="B14" s="244"/>
      <c r="C14" s="244"/>
      <c r="D14" s="244"/>
      <c r="E14" s="244"/>
      <c r="F14" s="244"/>
      <c r="G14" s="1132" t="s">
        <v>485</v>
      </c>
      <c r="H14" s="1133"/>
      <c r="I14" s="1133"/>
      <c r="J14" s="1134"/>
      <c r="K14" s="267">
        <v>178718</v>
      </c>
      <c r="L14" s="268">
        <v>3810</v>
      </c>
      <c r="M14" s="269">
        <v>3453</v>
      </c>
      <c r="N14" s="270">
        <v>10.3</v>
      </c>
    </row>
    <row r="15" spans="1:16" ht="13.5" customHeight="1">
      <c r="A15" s="248"/>
      <c r="B15" s="244"/>
      <c r="C15" s="244"/>
      <c r="D15" s="244"/>
      <c r="E15" s="244"/>
      <c r="F15" s="244"/>
      <c r="G15" s="1132" t="s">
        <v>486</v>
      </c>
      <c r="H15" s="1133"/>
      <c r="I15" s="1133"/>
      <c r="J15" s="1134"/>
      <c r="K15" s="267">
        <v>121458</v>
      </c>
      <c r="L15" s="268">
        <v>2589</v>
      </c>
      <c r="M15" s="269">
        <v>1923</v>
      </c>
      <c r="N15" s="270">
        <v>34.6</v>
      </c>
    </row>
    <row r="16" spans="1:16">
      <c r="A16" s="248"/>
      <c r="B16" s="244"/>
      <c r="C16" s="244"/>
      <c r="D16" s="244"/>
      <c r="E16" s="244"/>
      <c r="F16" s="244"/>
      <c r="G16" s="1135" t="s">
        <v>487</v>
      </c>
      <c r="H16" s="1136"/>
      <c r="I16" s="1136"/>
      <c r="J16" s="1137"/>
      <c r="K16" s="268">
        <v>-576773</v>
      </c>
      <c r="L16" s="268">
        <v>-12295</v>
      </c>
      <c r="M16" s="269">
        <v>-10272</v>
      </c>
      <c r="N16" s="270">
        <v>19.7</v>
      </c>
    </row>
    <row r="17" spans="1:16">
      <c r="A17" s="248"/>
      <c r="B17" s="244"/>
      <c r="C17" s="244"/>
      <c r="D17" s="244"/>
      <c r="E17" s="244"/>
      <c r="F17" s="244"/>
      <c r="G17" s="1135" t="s">
        <v>168</v>
      </c>
      <c r="H17" s="1136"/>
      <c r="I17" s="1136"/>
      <c r="J17" s="1137"/>
      <c r="K17" s="268">
        <v>5346754</v>
      </c>
      <c r="L17" s="268">
        <v>113977</v>
      </c>
      <c r="M17" s="269">
        <v>95028</v>
      </c>
      <c r="N17" s="270">
        <v>19.899999999999999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29" t="s">
        <v>492</v>
      </c>
      <c r="H21" s="1130"/>
      <c r="I21" s="1130"/>
      <c r="J21" s="1131"/>
      <c r="K21" s="280">
        <v>10.36</v>
      </c>
      <c r="L21" s="281">
        <v>9.36</v>
      </c>
      <c r="M21" s="282">
        <v>1</v>
      </c>
      <c r="N21" s="249"/>
      <c r="O21" s="283"/>
      <c r="P21" s="279"/>
    </row>
    <row r="22" spans="1:16" s="284" customFormat="1">
      <c r="A22" s="279"/>
      <c r="B22" s="249"/>
      <c r="C22" s="249"/>
      <c r="D22" s="249"/>
      <c r="E22" s="249"/>
      <c r="F22" s="249"/>
      <c r="G22" s="1129" t="s">
        <v>493</v>
      </c>
      <c r="H22" s="1130"/>
      <c r="I22" s="1130"/>
      <c r="J22" s="1131"/>
      <c r="K22" s="285">
        <v>93.8</v>
      </c>
      <c r="L22" s="286">
        <v>96.8</v>
      </c>
      <c r="M22" s="287">
        <v>-3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496</v>
      </c>
      <c r="H29" s="249"/>
      <c r="I29" s="249"/>
      <c r="J29" s="249"/>
      <c r="K29" s="244"/>
      <c r="L29" s="244"/>
      <c r="M29" s="244"/>
      <c r="N29" s="244"/>
      <c r="O29" s="293"/>
    </row>
    <row r="30" spans="1:16">
      <c r="A30" s="248"/>
      <c r="B30" s="244"/>
      <c r="C30" s="244"/>
      <c r="D30" s="244"/>
      <c r="E30" s="244"/>
      <c r="F30" s="244"/>
      <c r="G30" s="251"/>
      <c r="H30" s="252"/>
      <c r="I30" s="252"/>
      <c r="J30" s="253"/>
      <c r="K30" s="1118" t="s">
        <v>474</v>
      </c>
      <c r="L30" s="254"/>
      <c r="M30" s="255" t="s">
        <v>475</v>
      </c>
      <c r="N30" s="256"/>
    </row>
    <row r="31" spans="1:16">
      <c r="A31" s="248"/>
      <c r="B31" s="244"/>
      <c r="C31" s="244"/>
      <c r="D31" s="244"/>
      <c r="E31" s="244"/>
      <c r="F31" s="244"/>
      <c r="G31" s="257"/>
      <c r="H31" s="258"/>
      <c r="I31" s="258"/>
      <c r="J31" s="259"/>
      <c r="K31" s="1119"/>
      <c r="L31" s="260" t="s">
        <v>476</v>
      </c>
      <c r="M31" s="261" t="s">
        <v>477</v>
      </c>
      <c r="N31" s="262" t="s">
        <v>478</v>
      </c>
    </row>
    <row r="32" spans="1:16" ht="27" customHeight="1">
      <c r="A32" s="248"/>
      <c r="B32" s="244"/>
      <c r="C32" s="244"/>
      <c r="D32" s="244"/>
      <c r="E32" s="244"/>
      <c r="F32" s="244"/>
      <c r="G32" s="1120" t="s">
        <v>497</v>
      </c>
      <c r="H32" s="1121"/>
      <c r="I32" s="1121"/>
      <c r="J32" s="1122"/>
      <c r="K32" s="294">
        <v>3467515</v>
      </c>
      <c r="L32" s="294">
        <v>73917</v>
      </c>
      <c r="M32" s="295">
        <v>65071</v>
      </c>
      <c r="N32" s="296">
        <v>13.6</v>
      </c>
    </row>
    <row r="33" spans="1:16" ht="13.5" customHeight="1">
      <c r="A33" s="248"/>
      <c r="B33" s="244"/>
      <c r="C33" s="244"/>
      <c r="D33" s="244"/>
      <c r="E33" s="244"/>
      <c r="F33" s="244"/>
      <c r="G33" s="1120" t="s">
        <v>498</v>
      </c>
      <c r="H33" s="1121"/>
      <c r="I33" s="1121"/>
      <c r="J33" s="1122"/>
      <c r="K33" s="294" t="s">
        <v>484</v>
      </c>
      <c r="L33" s="294" t="s">
        <v>484</v>
      </c>
      <c r="M33" s="295" t="s">
        <v>484</v>
      </c>
      <c r="N33" s="296" t="s">
        <v>484</v>
      </c>
    </row>
    <row r="34" spans="1:16" ht="27" customHeight="1">
      <c r="A34" s="248"/>
      <c r="B34" s="244"/>
      <c r="C34" s="244"/>
      <c r="D34" s="244"/>
      <c r="E34" s="244"/>
      <c r="F34" s="244"/>
      <c r="G34" s="1120" t="s">
        <v>499</v>
      </c>
      <c r="H34" s="1121"/>
      <c r="I34" s="1121"/>
      <c r="J34" s="1122"/>
      <c r="K34" s="294" t="s">
        <v>484</v>
      </c>
      <c r="L34" s="294" t="s">
        <v>484</v>
      </c>
      <c r="M34" s="295">
        <v>23</v>
      </c>
      <c r="N34" s="296" t="s">
        <v>484</v>
      </c>
    </row>
    <row r="35" spans="1:16" ht="27" customHeight="1">
      <c r="A35" s="248"/>
      <c r="B35" s="244"/>
      <c r="C35" s="244"/>
      <c r="D35" s="244"/>
      <c r="E35" s="244"/>
      <c r="F35" s="244"/>
      <c r="G35" s="1120" t="s">
        <v>500</v>
      </c>
      <c r="H35" s="1121"/>
      <c r="I35" s="1121"/>
      <c r="J35" s="1122"/>
      <c r="K35" s="294">
        <v>666525</v>
      </c>
      <c r="L35" s="294">
        <v>14208</v>
      </c>
      <c r="M35" s="295">
        <v>17560</v>
      </c>
      <c r="N35" s="296">
        <v>-19.100000000000001</v>
      </c>
    </row>
    <row r="36" spans="1:16" ht="27" customHeight="1">
      <c r="A36" s="248"/>
      <c r="B36" s="244"/>
      <c r="C36" s="244"/>
      <c r="D36" s="244"/>
      <c r="E36" s="244"/>
      <c r="F36" s="244"/>
      <c r="G36" s="1120" t="s">
        <v>501</v>
      </c>
      <c r="H36" s="1121"/>
      <c r="I36" s="1121"/>
      <c r="J36" s="1122"/>
      <c r="K36" s="294">
        <v>236766</v>
      </c>
      <c r="L36" s="294">
        <v>5047</v>
      </c>
      <c r="M36" s="295">
        <v>3274</v>
      </c>
      <c r="N36" s="296">
        <v>54.2</v>
      </c>
    </row>
    <row r="37" spans="1:16" ht="13.5" customHeight="1">
      <c r="A37" s="248"/>
      <c r="B37" s="244"/>
      <c r="C37" s="244"/>
      <c r="D37" s="244"/>
      <c r="E37" s="244"/>
      <c r="F37" s="244"/>
      <c r="G37" s="1120" t="s">
        <v>502</v>
      </c>
      <c r="H37" s="1121"/>
      <c r="I37" s="1121"/>
      <c r="J37" s="1122"/>
      <c r="K37" s="294">
        <v>67121</v>
      </c>
      <c r="L37" s="294">
        <v>1431</v>
      </c>
      <c r="M37" s="295">
        <v>1387</v>
      </c>
      <c r="N37" s="296">
        <v>3.2</v>
      </c>
    </row>
    <row r="38" spans="1:16" ht="27" customHeight="1">
      <c r="A38" s="248"/>
      <c r="B38" s="244"/>
      <c r="C38" s="244"/>
      <c r="D38" s="244"/>
      <c r="E38" s="244"/>
      <c r="F38" s="244"/>
      <c r="G38" s="1123" t="s">
        <v>503</v>
      </c>
      <c r="H38" s="1124"/>
      <c r="I38" s="1124"/>
      <c r="J38" s="1125"/>
      <c r="K38" s="297" t="s">
        <v>484</v>
      </c>
      <c r="L38" s="297" t="s">
        <v>484</v>
      </c>
      <c r="M38" s="298">
        <v>7</v>
      </c>
      <c r="N38" s="299" t="s">
        <v>484</v>
      </c>
      <c r="O38" s="293"/>
    </row>
    <row r="39" spans="1:16">
      <c r="A39" s="248"/>
      <c r="B39" s="244"/>
      <c r="C39" s="244"/>
      <c r="D39" s="244"/>
      <c r="E39" s="244"/>
      <c r="F39" s="244"/>
      <c r="G39" s="1123" t="s">
        <v>504</v>
      </c>
      <c r="H39" s="1124"/>
      <c r="I39" s="1124"/>
      <c r="J39" s="1125"/>
      <c r="K39" s="300">
        <v>-99315</v>
      </c>
      <c r="L39" s="300">
        <v>-2117</v>
      </c>
      <c r="M39" s="301">
        <v>-4282</v>
      </c>
      <c r="N39" s="302">
        <v>-50.6</v>
      </c>
      <c r="O39" s="293"/>
    </row>
    <row r="40" spans="1:16" ht="27" customHeight="1">
      <c r="A40" s="248"/>
      <c r="B40" s="244"/>
      <c r="C40" s="244"/>
      <c r="D40" s="244"/>
      <c r="E40" s="244"/>
      <c r="F40" s="244"/>
      <c r="G40" s="1120" t="s">
        <v>505</v>
      </c>
      <c r="H40" s="1121"/>
      <c r="I40" s="1121"/>
      <c r="J40" s="1122"/>
      <c r="K40" s="300">
        <v>-2753518</v>
      </c>
      <c r="L40" s="300">
        <v>-58697</v>
      </c>
      <c r="M40" s="301">
        <v>-54179</v>
      </c>
      <c r="N40" s="302">
        <v>8.3000000000000007</v>
      </c>
      <c r="O40" s="293"/>
    </row>
    <row r="41" spans="1:16">
      <c r="A41" s="248"/>
      <c r="B41" s="244"/>
      <c r="C41" s="244"/>
      <c r="D41" s="244"/>
      <c r="E41" s="244"/>
      <c r="F41" s="244"/>
      <c r="G41" s="1126" t="s">
        <v>278</v>
      </c>
      <c r="H41" s="1127"/>
      <c r="I41" s="1127"/>
      <c r="J41" s="1128"/>
      <c r="K41" s="294">
        <v>1585094</v>
      </c>
      <c r="L41" s="300">
        <v>33789</v>
      </c>
      <c r="M41" s="301">
        <v>28861</v>
      </c>
      <c r="N41" s="302">
        <v>17.100000000000001</v>
      </c>
      <c r="O41" s="293"/>
    </row>
    <row r="42" spans="1:16">
      <c r="A42" s="248"/>
      <c r="B42" s="244"/>
      <c r="C42" s="244"/>
      <c r="D42" s="244"/>
      <c r="E42" s="244"/>
      <c r="F42" s="244"/>
      <c r="G42" s="303" t="s">
        <v>506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13" t="s">
        <v>474</v>
      </c>
      <c r="J49" s="1115" t="s">
        <v>509</v>
      </c>
      <c r="K49" s="1116"/>
      <c r="L49" s="1116"/>
      <c r="M49" s="1116"/>
      <c r="N49" s="1117"/>
    </row>
    <row r="50" spans="1:14">
      <c r="A50" s="248"/>
      <c r="B50" s="244"/>
      <c r="C50" s="244"/>
      <c r="D50" s="244"/>
      <c r="E50" s="244"/>
      <c r="F50" s="244"/>
      <c r="G50" s="312"/>
      <c r="H50" s="313"/>
      <c r="I50" s="1114"/>
      <c r="J50" s="314" t="s">
        <v>510</v>
      </c>
      <c r="K50" s="315" t="s">
        <v>511</v>
      </c>
      <c r="L50" s="316" t="s">
        <v>512</v>
      </c>
      <c r="M50" s="317" t="s">
        <v>513</v>
      </c>
      <c r="N50" s="318" t="s">
        <v>514</v>
      </c>
    </row>
    <row r="51" spans="1:14">
      <c r="A51" s="248"/>
      <c r="B51" s="244"/>
      <c r="C51" s="244"/>
      <c r="D51" s="244"/>
      <c r="E51" s="244"/>
      <c r="F51" s="244"/>
      <c r="G51" s="310" t="s">
        <v>515</v>
      </c>
      <c r="H51" s="311"/>
      <c r="I51" s="319">
        <v>3050471</v>
      </c>
      <c r="J51" s="320">
        <v>62496</v>
      </c>
      <c r="K51" s="321">
        <v>-7.4</v>
      </c>
      <c r="L51" s="322">
        <v>58009</v>
      </c>
      <c r="M51" s="323">
        <v>16.5</v>
      </c>
      <c r="N51" s="324">
        <v>-23.9</v>
      </c>
    </row>
    <row r="52" spans="1:14">
      <c r="A52" s="248"/>
      <c r="B52" s="244"/>
      <c r="C52" s="244"/>
      <c r="D52" s="244"/>
      <c r="E52" s="244"/>
      <c r="F52" s="244"/>
      <c r="G52" s="325"/>
      <c r="H52" s="326" t="s">
        <v>516</v>
      </c>
      <c r="I52" s="327">
        <v>2195656</v>
      </c>
      <c r="J52" s="328">
        <v>44983</v>
      </c>
      <c r="K52" s="329">
        <v>-15.3</v>
      </c>
      <c r="L52" s="330">
        <v>32190</v>
      </c>
      <c r="M52" s="331">
        <v>20.399999999999999</v>
      </c>
      <c r="N52" s="332">
        <v>-35.700000000000003</v>
      </c>
    </row>
    <row r="53" spans="1:14">
      <c r="A53" s="248"/>
      <c r="B53" s="244"/>
      <c r="C53" s="244"/>
      <c r="D53" s="244"/>
      <c r="E53" s="244"/>
      <c r="F53" s="244"/>
      <c r="G53" s="310" t="s">
        <v>517</v>
      </c>
      <c r="H53" s="311"/>
      <c r="I53" s="319">
        <v>3734372</v>
      </c>
      <c r="J53" s="320">
        <v>77560</v>
      </c>
      <c r="K53" s="321">
        <v>24.1</v>
      </c>
      <c r="L53" s="322">
        <v>61882</v>
      </c>
      <c r="M53" s="323">
        <v>6.7</v>
      </c>
      <c r="N53" s="324">
        <v>17.399999999999999</v>
      </c>
    </row>
    <row r="54" spans="1:14">
      <c r="A54" s="248"/>
      <c r="B54" s="244"/>
      <c r="C54" s="244"/>
      <c r="D54" s="244"/>
      <c r="E54" s="244"/>
      <c r="F54" s="244"/>
      <c r="G54" s="325"/>
      <c r="H54" s="326" t="s">
        <v>516</v>
      </c>
      <c r="I54" s="327">
        <v>2956134</v>
      </c>
      <c r="J54" s="328">
        <v>61397</v>
      </c>
      <c r="K54" s="329">
        <v>36.5</v>
      </c>
      <c r="L54" s="330">
        <v>32175</v>
      </c>
      <c r="M54" s="331">
        <v>0</v>
      </c>
      <c r="N54" s="332">
        <v>36.5</v>
      </c>
    </row>
    <row r="55" spans="1:14">
      <c r="A55" s="248"/>
      <c r="B55" s="244"/>
      <c r="C55" s="244"/>
      <c r="D55" s="244"/>
      <c r="E55" s="244"/>
      <c r="F55" s="244"/>
      <c r="G55" s="310" t="s">
        <v>518</v>
      </c>
      <c r="H55" s="311"/>
      <c r="I55" s="319">
        <v>3688828</v>
      </c>
      <c r="J55" s="320">
        <v>77495</v>
      </c>
      <c r="K55" s="321">
        <v>-0.1</v>
      </c>
      <c r="L55" s="322">
        <v>67201</v>
      </c>
      <c r="M55" s="323">
        <v>8.6</v>
      </c>
      <c r="N55" s="324">
        <v>-8.6999999999999993</v>
      </c>
    </row>
    <row r="56" spans="1:14">
      <c r="A56" s="248"/>
      <c r="B56" s="244"/>
      <c r="C56" s="244"/>
      <c r="D56" s="244"/>
      <c r="E56" s="244"/>
      <c r="F56" s="244"/>
      <c r="G56" s="325"/>
      <c r="H56" s="326" t="s">
        <v>516</v>
      </c>
      <c r="I56" s="327">
        <v>2026831</v>
      </c>
      <c r="J56" s="328">
        <v>42580</v>
      </c>
      <c r="K56" s="329">
        <v>-30.6</v>
      </c>
      <c r="L56" s="330">
        <v>35210</v>
      </c>
      <c r="M56" s="331">
        <v>9.4</v>
      </c>
      <c r="N56" s="332">
        <v>-40</v>
      </c>
    </row>
    <row r="57" spans="1:14">
      <c r="A57" s="248"/>
      <c r="B57" s="244"/>
      <c r="C57" s="244"/>
      <c r="D57" s="244"/>
      <c r="E57" s="244"/>
      <c r="F57" s="244"/>
      <c r="G57" s="310" t="s">
        <v>519</v>
      </c>
      <c r="H57" s="311"/>
      <c r="I57" s="319">
        <v>4429260</v>
      </c>
      <c r="J57" s="320">
        <v>93753</v>
      </c>
      <c r="K57" s="321">
        <v>21</v>
      </c>
      <c r="L57" s="322">
        <v>75709</v>
      </c>
      <c r="M57" s="323">
        <v>12.7</v>
      </c>
      <c r="N57" s="324">
        <v>8.3000000000000007</v>
      </c>
    </row>
    <row r="58" spans="1:14">
      <c r="A58" s="248"/>
      <c r="B58" s="244"/>
      <c r="C58" s="244"/>
      <c r="D58" s="244"/>
      <c r="E58" s="244"/>
      <c r="F58" s="244"/>
      <c r="G58" s="325"/>
      <c r="H58" s="326" t="s">
        <v>516</v>
      </c>
      <c r="I58" s="327">
        <v>3152940</v>
      </c>
      <c r="J58" s="328">
        <v>66737</v>
      </c>
      <c r="K58" s="329">
        <v>56.7</v>
      </c>
      <c r="L58" s="330">
        <v>35212</v>
      </c>
      <c r="M58" s="331">
        <v>0</v>
      </c>
      <c r="N58" s="332">
        <v>56.7</v>
      </c>
    </row>
    <row r="59" spans="1:14">
      <c r="A59" s="248"/>
      <c r="B59" s="244"/>
      <c r="C59" s="244"/>
      <c r="D59" s="244"/>
      <c r="E59" s="244"/>
      <c r="F59" s="244"/>
      <c r="G59" s="310" t="s">
        <v>520</v>
      </c>
      <c r="H59" s="311"/>
      <c r="I59" s="319">
        <v>2979451</v>
      </c>
      <c r="J59" s="320">
        <v>63513</v>
      </c>
      <c r="K59" s="321">
        <v>-32.299999999999997</v>
      </c>
      <c r="L59" s="322">
        <v>90961</v>
      </c>
      <c r="M59" s="323">
        <v>20.100000000000001</v>
      </c>
      <c r="N59" s="324">
        <v>-52.4</v>
      </c>
    </row>
    <row r="60" spans="1:14">
      <c r="A60" s="248"/>
      <c r="B60" s="244"/>
      <c r="C60" s="244"/>
      <c r="D60" s="244"/>
      <c r="E60" s="244"/>
      <c r="F60" s="244"/>
      <c r="G60" s="325"/>
      <c r="H60" s="326" t="s">
        <v>516</v>
      </c>
      <c r="I60" s="333">
        <v>1945165</v>
      </c>
      <c r="J60" s="328">
        <v>41465</v>
      </c>
      <c r="K60" s="329">
        <v>-37.9</v>
      </c>
      <c r="L60" s="330">
        <v>37720</v>
      </c>
      <c r="M60" s="331">
        <v>7.1</v>
      </c>
      <c r="N60" s="332">
        <v>-45</v>
      </c>
    </row>
    <row r="61" spans="1:14">
      <c r="A61" s="248"/>
      <c r="B61" s="244"/>
      <c r="C61" s="244"/>
      <c r="D61" s="244"/>
      <c r="E61" s="244"/>
      <c r="F61" s="244"/>
      <c r="G61" s="310" t="s">
        <v>521</v>
      </c>
      <c r="H61" s="334"/>
      <c r="I61" s="335">
        <v>3576476</v>
      </c>
      <c r="J61" s="336">
        <v>74963</v>
      </c>
      <c r="K61" s="337">
        <v>1.1000000000000001</v>
      </c>
      <c r="L61" s="338">
        <v>70752</v>
      </c>
      <c r="M61" s="339">
        <v>12.9</v>
      </c>
      <c r="N61" s="324">
        <v>-11.8</v>
      </c>
    </row>
    <row r="62" spans="1:14">
      <c r="A62" s="248"/>
      <c r="B62" s="244"/>
      <c r="C62" s="244"/>
      <c r="D62" s="244"/>
      <c r="E62" s="244"/>
      <c r="F62" s="244"/>
      <c r="G62" s="325"/>
      <c r="H62" s="326" t="s">
        <v>516</v>
      </c>
      <c r="I62" s="327">
        <v>2455345</v>
      </c>
      <c r="J62" s="328">
        <v>51432</v>
      </c>
      <c r="K62" s="329">
        <v>1.9</v>
      </c>
      <c r="L62" s="330">
        <v>34501</v>
      </c>
      <c r="M62" s="331">
        <v>7.4</v>
      </c>
      <c r="N62" s="332">
        <v>-5.5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38" t="s">
        <v>3</v>
      </c>
      <c r="D47" s="1138"/>
      <c r="E47" s="1139"/>
      <c r="F47" s="11">
        <v>5.09</v>
      </c>
      <c r="G47" s="12">
        <v>7.36</v>
      </c>
      <c r="H47" s="12">
        <v>12.47</v>
      </c>
      <c r="I47" s="12">
        <v>18.97</v>
      </c>
      <c r="J47" s="13">
        <v>18.989999999999998</v>
      </c>
    </row>
    <row r="48" spans="2:10" ht="57.75" customHeight="1">
      <c r="B48" s="14"/>
      <c r="C48" s="1140" t="s">
        <v>4</v>
      </c>
      <c r="D48" s="1140"/>
      <c r="E48" s="1141"/>
      <c r="F48" s="15">
        <v>10.44</v>
      </c>
      <c r="G48" s="16">
        <v>15.51</v>
      </c>
      <c r="H48" s="16">
        <v>15.34</v>
      </c>
      <c r="I48" s="16">
        <v>10.37</v>
      </c>
      <c r="J48" s="17">
        <v>8.6199999999999992</v>
      </c>
    </row>
    <row r="49" spans="2:10" ht="57.75" customHeight="1" thickBot="1">
      <c r="B49" s="18"/>
      <c r="C49" s="1142" t="s">
        <v>5</v>
      </c>
      <c r="D49" s="1142"/>
      <c r="E49" s="1143"/>
      <c r="F49" s="19">
        <v>6.23</v>
      </c>
      <c r="G49" s="20">
        <v>7.83</v>
      </c>
      <c r="H49" s="20">
        <v>4.46</v>
      </c>
      <c r="I49" s="20">
        <v>1.0900000000000001</v>
      </c>
      <c r="J49" s="21" t="s">
        <v>528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50" t="s">
        <v>529</v>
      </c>
      <c r="D34" s="1150"/>
      <c r="E34" s="1151"/>
      <c r="F34" s="32" t="s">
        <v>530</v>
      </c>
      <c r="G34" s="33" t="s">
        <v>531</v>
      </c>
      <c r="H34" s="33" t="s">
        <v>532</v>
      </c>
      <c r="I34" s="33" t="s">
        <v>533</v>
      </c>
      <c r="J34" s="34" t="s">
        <v>533</v>
      </c>
      <c r="K34" s="22"/>
      <c r="L34" s="22"/>
      <c r="M34" s="22"/>
      <c r="N34" s="22"/>
      <c r="O34" s="22"/>
      <c r="P34" s="22"/>
    </row>
    <row r="35" spans="1:16" ht="39" customHeight="1">
      <c r="A35" s="22"/>
      <c r="B35" s="35"/>
      <c r="C35" s="1144" t="s">
        <v>534</v>
      </c>
      <c r="D35" s="1145"/>
      <c r="E35" s="1146"/>
      <c r="F35" s="36">
        <v>13.08</v>
      </c>
      <c r="G35" s="37">
        <v>11.73</v>
      </c>
      <c r="H35" s="37">
        <v>11.56</v>
      </c>
      <c r="I35" s="37">
        <v>11.67</v>
      </c>
      <c r="J35" s="38">
        <v>10.92</v>
      </c>
      <c r="K35" s="22"/>
      <c r="L35" s="22"/>
      <c r="M35" s="22"/>
      <c r="N35" s="22"/>
      <c r="O35" s="22"/>
      <c r="P35" s="22"/>
    </row>
    <row r="36" spans="1:16" ht="39" customHeight="1">
      <c r="A36" s="22"/>
      <c r="B36" s="35"/>
      <c r="C36" s="1144" t="s">
        <v>535</v>
      </c>
      <c r="D36" s="1145"/>
      <c r="E36" s="1146"/>
      <c r="F36" s="36">
        <v>11.4</v>
      </c>
      <c r="G36" s="37">
        <v>16.47</v>
      </c>
      <c r="H36" s="37">
        <v>16.32</v>
      </c>
      <c r="I36" s="37">
        <v>11.37</v>
      </c>
      <c r="J36" s="38">
        <v>9.6199999999999992</v>
      </c>
      <c r="K36" s="22"/>
      <c r="L36" s="22"/>
      <c r="M36" s="22"/>
      <c r="N36" s="22"/>
      <c r="O36" s="22"/>
      <c r="P36" s="22"/>
    </row>
    <row r="37" spans="1:16" ht="39" customHeight="1">
      <c r="A37" s="22"/>
      <c r="B37" s="35"/>
      <c r="C37" s="1144" t="s">
        <v>536</v>
      </c>
      <c r="D37" s="1145"/>
      <c r="E37" s="1146"/>
      <c r="F37" s="36">
        <v>7.58</v>
      </c>
      <c r="G37" s="37">
        <v>7.68</v>
      </c>
      <c r="H37" s="37">
        <v>7</v>
      </c>
      <c r="I37" s="37">
        <v>6.21</v>
      </c>
      <c r="J37" s="38">
        <v>6.13</v>
      </c>
      <c r="K37" s="22"/>
      <c r="L37" s="22"/>
      <c r="M37" s="22"/>
      <c r="N37" s="22"/>
      <c r="O37" s="22"/>
      <c r="P37" s="22"/>
    </row>
    <row r="38" spans="1:16" ht="39" customHeight="1">
      <c r="A38" s="22"/>
      <c r="B38" s="35"/>
      <c r="C38" s="1144" t="s">
        <v>537</v>
      </c>
      <c r="D38" s="1145"/>
      <c r="E38" s="1146"/>
      <c r="F38" s="36">
        <v>0.83</v>
      </c>
      <c r="G38" s="37">
        <v>0.78</v>
      </c>
      <c r="H38" s="37">
        <v>0.85</v>
      </c>
      <c r="I38" s="37">
        <v>0.86</v>
      </c>
      <c r="J38" s="38">
        <v>0.67</v>
      </c>
      <c r="K38" s="22"/>
      <c r="L38" s="22"/>
      <c r="M38" s="22"/>
      <c r="N38" s="22"/>
      <c r="O38" s="22"/>
      <c r="P38" s="22"/>
    </row>
    <row r="39" spans="1:16" ht="39" customHeight="1">
      <c r="A39" s="22"/>
      <c r="B39" s="35"/>
      <c r="C39" s="1144" t="s">
        <v>538</v>
      </c>
      <c r="D39" s="1145"/>
      <c r="E39" s="1146"/>
      <c r="F39" s="36">
        <v>0.13</v>
      </c>
      <c r="G39" s="37">
        <v>0.11</v>
      </c>
      <c r="H39" s="37">
        <v>0.12</v>
      </c>
      <c r="I39" s="37">
        <v>0.14000000000000001</v>
      </c>
      <c r="J39" s="38">
        <v>0.14000000000000001</v>
      </c>
      <c r="K39" s="22"/>
      <c r="L39" s="22"/>
      <c r="M39" s="22"/>
      <c r="N39" s="22"/>
      <c r="O39" s="22"/>
      <c r="P39" s="22"/>
    </row>
    <row r="40" spans="1:16" ht="39" customHeight="1">
      <c r="A40" s="22"/>
      <c r="B40" s="35"/>
      <c r="C40" s="1144" t="s">
        <v>539</v>
      </c>
      <c r="D40" s="1145"/>
      <c r="E40" s="1146"/>
      <c r="F40" s="36">
        <v>1.9</v>
      </c>
      <c r="G40" s="37">
        <v>1.51</v>
      </c>
      <c r="H40" s="37">
        <v>0.65</v>
      </c>
      <c r="I40" s="37">
        <v>0.47</v>
      </c>
      <c r="J40" s="38">
        <v>0.09</v>
      </c>
      <c r="K40" s="22"/>
      <c r="L40" s="22"/>
      <c r="M40" s="22"/>
      <c r="N40" s="22"/>
      <c r="O40" s="22"/>
      <c r="P40" s="22"/>
    </row>
    <row r="41" spans="1:16" ht="39" customHeight="1">
      <c r="A41" s="22"/>
      <c r="B41" s="35"/>
      <c r="C41" s="1144" t="s">
        <v>540</v>
      </c>
      <c r="D41" s="1145"/>
      <c r="E41" s="1146"/>
      <c r="F41" s="36">
        <v>0.32</v>
      </c>
      <c r="G41" s="37">
        <v>0.15</v>
      </c>
      <c r="H41" s="37">
        <v>0.13</v>
      </c>
      <c r="I41" s="37">
        <v>0.02</v>
      </c>
      <c r="J41" s="38">
        <v>0.09</v>
      </c>
      <c r="K41" s="22"/>
      <c r="L41" s="22"/>
      <c r="M41" s="22"/>
      <c r="N41" s="22"/>
      <c r="O41" s="22"/>
      <c r="P41" s="22"/>
    </row>
    <row r="42" spans="1:16" ht="39" customHeight="1">
      <c r="A42" s="22"/>
      <c r="B42" s="39"/>
      <c r="C42" s="1144" t="s">
        <v>541</v>
      </c>
      <c r="D42" s="1145"/>
      <c r="E42" s="1146"/>
      <c r="F42" s="36" t="s">
        <v>484</v>
      </c>
      <c r="G42" s="37" t="s">
        <v>484</v>
      </c>
      <c r="H42" s="37" t="s">
        <v>484</v>
      </c>
      <c r="I42" s="37" t="s">
        <v>484</v>
      </c>
      <c r="J42" s="38" t="s">
        <v>484</v>
      </c>
      <c r="K42" s="22"/>
      <c r="L42" s="22"/>
      <c r="M42" s="22"/>
      <c r="N42" s="22"/>
      <c r="O42" s="22"/>
      <c r="P42" s="22"/>
    </row>
    <row r="43" spans="1:16" ht="39" customHeight="1" thickBot="1">
      <c r="A43" s="22"/>
      <c r="B43" s="40"/>
      <c r="C43" s="1147" t="s">
        <v>542</v>
      </c>
      <c r="D43" s="1148"/>
      <c r="E43" s="1149"/>
      <c r="F43" s="41">
        <v>0.01</v>
      </c>
      <c r="G43" s="42">
        <v>0</v>
      </c>
      <c r="H43" s="42">
        <v>0</v>
      </c>
      <c r="I43" s="42">
        <v>0</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60" t="s">
        <v>10</v>
      </c>
      <c r="C45" s="1161"/>
      <c r="D45" s="58"/>
      <c r="E45" s="1166" t="s">
        <v>11</v>
      </c>
      <c r="F45" s="1166"/>
      <c r="G45" s="1166"/>
      <c r="H45" s="1166"/>
      <c r="I45" s="1166"/>
      <c r="J45" s="1167"/>
      <c r="K45" s="59">
        <v>4432</v>
      </c>
      <c r="L45" s="60">
        <v>4196</v>
      </c>
      <c r="M45" s="60">
        <v>3864</v>
      </c>
      <c r="N45" s="60">
        <v>3631</v>
      </c>
      <c r="O45" s="61">
        <v>3468</v>
      </c>
      <c r="P45" s="48"/>
      <c r="Q45" s="48"/>
      <c r="R45" s="48"/>
      <c r="S45" s="48"/>
      <c r="T45" s="48"/>
      <c r="U45" s="48"/>
    </row>
    <row r="46" spans="1:21" ht="30.75" customHeight="1">
      <c r="A46" s="48"/>
      <c r="B46" s="1162"/>
      <c r="C46" s="1163"/>
      <c r="D46" s="62"/>
      <c r="E46" s="1154" t="s">
        <v>12</v>
      </c>
      <c r="F46" s="1154"/>
      <c r="G46" s="1154"/>
      <c r="H46" s="1154"/>
      <c r="I46" s="1154"/>
      <c r="J46" s="1155"/>
      <c r="K46" s="63" t="s">
        <v>484</v>
      </c>
      <c r="L46" s="64" t="s">
        <v>484</v>
      </c>
      <c r="M46" s="64" t="s">
        <v>484</v>
      </c>
      <c r="N46" s="64" t="s">
        <v>484</v>
      </c>
      <c r="O46" s="65" t="s">
        <v>484</v>
      </c>
      <c r="P46" s="48"/>
      <c r="Q46" s="48"/>
      <c r="R46" s="48"/>
      <c r="S46" s="48"/>
      <c r="T46" s="48"/>
      <c r="U46" s="48"/>
    </row>
    <row r="47" spans="1:21" ht="30.75" customHeight="1">
      <c r="A47" s="48"/>
      <c r="B47" s="1162"/>
      <c r="C47" s="1163"/>
      <c r="D47" s="62"/>
      <c r="E47" s="1154" t="s">
        <v>13</v>
      </c>
      <c r="F47" s="1154"/>
      <c r="G47" s="1154"/>
      <c r="H47" s="1154"/>
      <c r="I47" s="1154"/>
      <c r="J47" s="1155"/>
      <c r="K47" s="63" t="s">
        <v>484</v>
      </c>
      <c r="L47" s="64" t="s">
        <v>484</v>
      </c>
      <c r="M47" s="64" t="s">
        <v>484</v>
      </c>
      <c r="N47" s="64" t="s">
        <v>484</v>
      </c>
      <c r="O47" s="65" t="s">
        <v>484</v>
      </c>
      <c r="P47" s="48"/>
      <c r="Q47" s="48"/>
      <c r="R47" s="48"/>
      <c r="S47" s="48"/>
      <c r="T47" s="48"/>
      <c r="U47" s="48"/>
    </row>
    <row r="48" spans="1:21" ht="30.75" customHeight="1">
      <c r="A48" s="48"/>
      <c r="B48" s="1162"/>
      <c r="C48" s="1163"/>
      <c r="D48" s="62"/>
      <c r="E48" s="1154" t="s">
        <v>14</v>
      </c>
      <c r="F48" s="1154"/>
      <c r="G48" s="1154"/>
      <c r="H48" s="1154"/>
      <c r="I48" s="1154"/>
      <c r="J48" s="1155"/>
      <c r="K48" s="63">
        <v>729</v>
      </c>
      <c r="L48" s="64">
        <v>687</v>
      </c>
      <c r="M48" s="64">
        <v>664</v>
      </c>
      <c r="N48" s="64">
        <v>667</v>
      </c>
      <c r="O48" s="65">
        <v>667</v>
      </c>
      <c r="P48" s="48"/>
      <c r="Q48" s="48"/>
      <c r="R48" s="48"/>
      <c r="S48" s="48"/>
      <c r="T48" s="48"/>
      <c r="U48" s="48"/>
    </row>
    <row r="49" spans="1:21" ht="30.75" customHeight="1">
      <c r="A49" s="48"/>
      <c r="B49" s="1162"/>
      <c r="C49" s="1163"/>
      <c r="D49" s="62"/>
      <c r="E49" s="1154" t="s">
        <v>15</v>
      </c>
      <c r="F49" s="1154"/>
      <c r="G49" s="1154"/>
      <c r="H49" s="1154"/>
      <c r="I49" s="1154"/>
      <c r="J49" s="1155"/>
      <c r="K49" s="63">
        <v>324</v>
      </c>
      <c r="L49" s="64">
        <v>325</v>
      </c>
      <c r="M49" s="64">
        <v>331</v>
      </c>
      <c r="N49" s="64">
        <v>320</v>
      </c>
      <c r="O49" s="65">
        <v>237</v>
      </c>
      <c r="P49" s="48"/>
      <c r="Q49" s="48"/>
      <c r="R49" s="48"/>
      <c r="S49" s="48"/>
      <c r="T49" s="48"/>
      <c r="U49" s="48"/>
    </row>
    <row r="50" spans="1:21" ht="30.75" customHeight="1">
      <c r="A50" s="48"/>
      <c r="B50" s="1162"/>
      <c r="C50" s="1163"/>
      <c r="D50" s="62"/>
      <c r="E50" s="1154" t="s">
        <v>16</v>
      </c>
      <c r="F50" s="1154"/>
      <c r="G50" s="1154"/>
      <c r="H50" s="1154"/>
      <c r="I50" s="1154"/>
      <c r="J50" s="1155"/>
      <c r="K50" s="63">
        <v>106</v>
      </c>
      <c r="L50" s="64">
        <v>95</v>
      </c>
      <c r="M50" s="64">
        <v>89</v>
      </c>
      <c r="N50" s="64">
        <v>69</v>
      </c>
      <c r="O50" s="65">
        <v>67</v>
      </c>
      <c r="P50" s="48"/>
      <c r="Q50" s="48"/>
      <c r="R50" s="48"/>
      <c r="S50" s="48"/>
      <c r="T50" s="48"/>
      <c r="U50" s="48"/>
    </row>
    <row r="51" spans="1:21" ht="30.75" customHeight="1">
      <c r="A51" s="48"/>
      <c r="B51" s="1164"/>
      <c r="C51" s="1165"/>
      <c r="D51" s="66"/>
      <c r="E51" s="1154" t="s">
        <v>17</v>
      </c>
      <c r="F51" s="1154"/>
      <c r="G51" s="1154"/>
      <c r="H51" s="1154"/>
      <c r="I51" s="1154"/>
      <c r="J51" s="1155"/>
      <c r="K51" s="63" t="s">
        <v>484</v>
      </c>
      <c r="L51" s="64" t="s">
        <v>484</v>
      </c>
      <c r="M51" s="64" t="s">
        <v>484</v>
      </c>
      <c r="N51" s="64" t="s">
        <v>484</v>
      </c>
      <c r="O51" s="65" t="s">
        <v>484</v>
      </c>
      <c r="P51" s="48"/>
      <c r="Q51" s="48"/>
      <c r="R51" s="48"/>
      <c r="S51" s="48"/>
      <c r="T51" s="48"/>
      <c r="U51" s="48"/>
    </row>
    <row r="52" spans="1:21" ht="30.75" customHeight="1">
      <c r="A52" s="48"/>
      <c r="B52" s="1152" t="s">
        <v>18</v>
      </c>
      <c r="C52" s="1153"/>
      <c r="D52" s="66"/>
      <c r="E52" s="1154" t="s">
        <v>19</v>
      </c>
      <c r="F52" s="1154"/>
      <c r="G52" s="1154"/>
      <c r="H52" s="1154"/>
      <c r="I52" s="1154"/>
      <c r="J52" s="1155"/>
      <c r="K52" s="63">
        <v>3104</v>
      </c>
      <c r="L52" s="64">
        <v>3036</v>
      </c>
      <c r="M52" s="64">
        <v>2957</v>
      </c>
      <c r="N52" s="64">
        <v>2906</v>
      </c>
      <c r="O52" s="65">
        <v>2852</v>
      </c>
      <c r="P52" s="48"/>
      <c r="Q52" s="48"/>
      <c r="R52" s="48"/>
      <c r="S52" s="48"/>
      <c r="T52" s="48"/>
      <c r="U52" s="48"/>
    </row>
    <row r="53" spans="1:21" ht="30.75" customHeight="1" thickBot="1">
      <c r="A53" s="48"/>
      <c r="B53" s="1156" t="s">
        <v>20</v>
      </c>
      <c r="C53" s="1157"/>
      <c r="D53" s="67"/>
      <c r="E53" s="1158" t="s">
        <v>21</v>
      </c>
      <c r="F53" s="1158"/>
      <c r="G53" s="1158"/>
      <c r="H53" s="1158"/>
      <c r="I53" s="1158"/>
      <c r="J53" s="1159"/>
      <c r="K53" s="68">
        <v>2487</v>
      </c>
      <c r="L53" s="69">
        <v>2267</v>
      </c>
      <c r="M53" s="69">
        <v>1991</v>
      </c>
      <c r="N53" s="69">
        <v>1781</v>
      </c>
      <c r="O53" s="70">
        <v>1587</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2015-04-24T09:19:16Z</cp:lastPrinted>
  <dcterms:created xsi:type="dcterms:W3CDTF">2015-02-17T07:35:06Z</dcterms:created>
  <dcterms:modified xsi:type="dcterms:W3CDTF">2015-05-04T02:33:05Z</dcterms:modified>
  <cp:category/>
</cp:coreProperties>
</file>