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BE38" i="9"/>
  <c r="AM38" i="9"/>
  <c r="U38" i="9"/>
  <c r="C38" i="9"/>
  <c r="BW37" i="9"/>
  <c r="AM37" i="9"/>
  <c r="U37" i="9"/>
  <c r="C37" i="9"/>
  <c r="BW36" i="9"/>
  <c r="AM36"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l="1"/>
  <c r="U35" i="9" l="1"/>
  <c r="U36" i="9" l="1"/>
  <c r="AM34" i="9" l="1"/>
  <c r="AM35" i="9" l="1"/>
  <c r="BE34" i="9" l="1"/>
  <c r="BE35" i="9" s="1"/>
  <c r="BE36" i="9" s="1"/>
  <c r="BE37" i="9" s="1"/>
  <c r="BW34" i="9" l="1"/>
  <c r="BW35" i="9" s="1"/>
  <c r="CO34" i="9" s="1"/>
  <c r="CO35" i="9" s="1"/>
  <c r="CO36" i="9" s="1"/>
  <c r="CO37" i="9" s="1"/>
  <c r="CO38" i="9" s="1"/>
</calcChain>
</file>

<file path=xl/sharedStrings.xml><?xml version="1.0" encoding="utf-8"?>
<sst xmlns="http://schemas.openxmlformats.org/spreadsheetml/2006/main" count="1041" uniqueCount="546">
  <si>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</si>
  <si>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</si>
  <si>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</si>
  <si>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</si>
  <si>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</si>
  <si>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</si>
  <si>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</si>
  <si>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</si>
  <si>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</si>
  <si>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</si>
  <si>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</si>
  <si>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</si>
  <si>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</si>
  <si>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</si>
  <si>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</si>
  <si>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</si>
  <si>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</si>
  <si>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</si>
  <si>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</si>
  <si>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</si>
  <si>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</si>
  <si>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</si>
  <si>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</si>
  <si>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</si>
  <si>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</si>
  <si>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</si>
  <si>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</si>
  <si>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</si>
  <si>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</si>
  <si>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</si>
  <si>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</si>
  <si>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</si>
  <si>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</si>
  <si>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</si>
  <si>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</si>
  <si>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</si>
  <si>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</si>
  <si>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</si>
  <si>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</si>
  <si>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</si>
  <si>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</si>
  <si>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</si>
  <si>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</si>
  <si>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</si>
  <si>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</si>
  <si>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</si>
  <si>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</si>
  <si>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</si>
  <si>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</si>
  <si>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</si>
  <si>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</si>
  <si>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</si>
  <si>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</si>
  <si>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</si>
  <si>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</si>
  <si>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</si>
  <si>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</si>
  <si>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</si>
  <si>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</si>
  <si>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</si>
  <si>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</si>
  <si>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</si>
  <si>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</si>
  <si>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</si>
  <si>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</si>
  <si>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</si>
  <si>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</si>
  <si>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</si>
  <si>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</si>
  <si>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</si>
  <si>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</si>
  <si>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</si>
  <si>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</si>
  <si>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</si>
  <si>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</si>
  <si>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</si>
  <si>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</si>
  <si>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</si>
  <si>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</si>
  <si>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</si>
  <si>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</si>
  <si>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新居浜市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</si>
  <si>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</si>
  <si>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</si>
  <si>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</si>
  <si>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</si>
  <si>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</si>
  <si>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</si>
  <si>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</si>
  <si>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</si>
  <si>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</si>
  <si>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</si>
  <si>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</si>
  <si>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</si>
  <si>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</si>
  <si>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</si>
  <si>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</si>
  <si>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</si>
  <si>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</si>
  <si>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</si>
  <si>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</si>
  <si>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</si>
  <si>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</si>
  <si>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</si>
  <si>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</si>
  <si>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</si>
  <si>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</si>
  <si>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</si>
  <si>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</si>
  <si>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</si>
  <si>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</si>
  <si>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</si>
  <si>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</si>
  <si>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</si>
  <si>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</si>
  <si>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</si>
  <si>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</si>
  <si>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</si>
  <si>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</si>
  <si>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</si>
  <si>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</si>
  <si>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</si>
  <si>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</si>
  <si>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</si>
  <si>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</si>
  <si>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</si>
  <si>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</si>
  <si>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</si>
  <si>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</si>
  <si>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</si>
  <si>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</si>
  <si>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</si>
  <si>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</si>
  <si>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</si>
  <si>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</si>
  <si>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</si>
  <si>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</si>
  <si>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</si>
  <si>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</si>
  <si>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</si>
  <si>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</si>
  <si>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</si>
  <si>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</si>
  <si>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</si>
  <si>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</si>
  <si>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</si>
  <si>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</si>
  <si>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</si>
  <si>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</si>
  <si>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</si>
  <si>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</si>
  <si>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</si>
  <si>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</si>
  <si>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</si>
  <si>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</si>
  <si>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</si>
  <si>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</si>
  <si>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</si>
  <si>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</si>
  <si>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</si>
  <si>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</si>
  <si>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</si>
  <si>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</si>
  <si>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</si>
  <si>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</si>
  <si>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</si>
  <si>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</si>
  <si>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</si>
  <si>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</si>
  <si>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</si>
  <si>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</si>
  <si>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</si>
  <si>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</si>
  <si>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</si>
  <si>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</si>
  <si>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</si>
  <si>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</si>
  <si>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</si>
  <si>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</si>
  <si>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</si>
  <si>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</si>
  <si>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</si>
  <si>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</si>
  <si>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</si>
  <si>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</si>
  <si>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</si>
  <si>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</si>
  <si>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</si>
  <si>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</si>
  <si>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</si>
  <si>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</si>
  <si>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</si>
  <si>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</si>
  <si>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</si>
  <si>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</si>
  <si>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愛媛県新居浜市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</si>
  <si>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</si>
  <si>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</si>
  <si>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</si>
  <si>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</si>
  <si>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</si>
  <si>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</si>
  <si>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</si>
  <si>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</si>
  <si>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</si>
  <si>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</si>
  <si>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</si>
  <si>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</si>
  <si>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</si>
  <si>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</si>
  <si>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</si>
  <si>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</si>
  <si>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</si>
  <si>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</si>
  <si>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</si>
  <si>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</si>
  <si>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</si>
  <si>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</si>
  <si>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</si>
  <si>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</si>
  <si>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</si>
  <si>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</si>
  <si>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</si>
  <si>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</si>
  <si>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</si>
  <si>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</si>
  <si>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</si>
  <si>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</si>
  <si>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</si>
  <si>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</si>
  <si>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</si>
  <si>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</si>
  <si>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</si>
  <si>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</si>
  <si>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</si>
  <si>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</si>
  <si>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</si>
  <si>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</si>
  <si>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</si>
  <si>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</si>
  <si>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</si>
  <si>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</si>
  <si>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</si>
  <si>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</si>
  <si>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</si>
  <si>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</si>
  <si>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</si>
  <si>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</si>
  <si>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</si>
  <si>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</si>
  <si>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</si>
  <si>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</si>
  <si>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</si>
  <si>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</si>
  <si>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</si>
  <si>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</si>
  <si>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</si>
  <si>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</si>
  <si>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</si>
  <si>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</si>
  <si>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</si>
  <si>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</si>
  <si>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</si>
  <si>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</si>
  <si>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</si>
  <si>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</si>
  <si>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</si>
  <si>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</si>
  <si>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</si>
  <si>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</si>
  <si>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</si>
  <si>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</si>
  <si>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</si>
  <si>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</si>
  <si>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</si>
  <si>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</si>
  <si>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</si>
  <si>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</si>
  <si>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</si>
  <si>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</si>
  <si>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</si>
  <si>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</si>
  <si>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</si>
  <si>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</si>
  <si>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</si>
  <si>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</si>
  <si>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</si>
  <si>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</si>
  <si>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</si>
  <si>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</si>
  <si>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</si>
  <si>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</si>
  <si>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</si>
  <si>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</si>
  <si>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</si>
  <si>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</si>
  <si>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</si>
  <si>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</si>
  <si>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</si>
  <si>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</si>
  <si>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</si>
  <si>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</si>
  <si>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</si>
  <si>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</si>
  <si>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</si>
  <si>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</si>
  <si>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</si>
  <si>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</si>
  <si>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</si>
  <si>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</si>
  <si>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</si>
  <si>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</si>
  <si>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</si>
  <si>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</si>
  <si>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港湾整備</t>
    <phoneticPr fontId="18"/>
  </si>
  <si>
    <t>加入世帯数(世帯)</t>
  </si>
  <si>
    <t>　　うち一部事務組合負担金</t>
    <phoneticPr fontId="5"/>
  </si>
  <si>
    <t>-</t>
    <phoneticPr fontId="5"/>
  </si>
  <si>
    <t>交通</t>
    <phoneticPr fontId="5"/>
  </si>
  <si>
    <t>被保険者数(人)</t>
  </si>
  <si>
    <t>　繰出金</t>
    <phoneticPr fontId="5"/>
  </si>
  <si>
    <t>観光施設</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</si>
  <si>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</si>
  <si>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</si>
  <si>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</si>
  <si>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</si>
  <si>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</si>
  <si>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</si>
  <si>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</si>
  <si>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</si>
  <si>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</si>
  <si>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</si>
  <si>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</si>
  <si>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</si>
  <si>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</si>
  <si>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</si>
  <si>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</si>
  <si>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</si>
  <si>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</si>
  <si>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</si>
  <si>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</si>
  <si>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</si>
  <si>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</si>
  <si>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</si>
  <si>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</si>
  <si>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愛媛県新居浜市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</si>
  <si>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</si>
  <si>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</si>
  <si>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</si>
  <si>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</si>
  <si>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</si>
  <si>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</si>
  <si>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</si>
  <si>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</si>
  <si>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</si>
  <si>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</si>
  <si>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</si>
  <si>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</si>
  <si>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</si>
  <si>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</si>
  <si>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</si>
  <si>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</si>
  <si>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</si>
  <si>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</si>
  <si>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</si>
  <si>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</si>
  <si>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</si>
  <si>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平尾墓園事業特別会計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</si>
  <si>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</si>
  <si>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</si>
  <si>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</si>
  <si>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</si>
  <si>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</si>
  <si>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</si>
  <si>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</si>
  <si>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</si>
  <si>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</si>
  <si>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</si>
  <si>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</si>
  <si>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</si>
  <si>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</si>
  <si>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</si>
  <si>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</si>
  <si>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</si>
  <si>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</si>
  <si>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</si>
  <si>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工業用水道事業会計</t>
    <phoneticPr fontId="5"/>
  </si>
  <si>
    <t>渡海船事業特別会計</t>
    <phoneticPr fontId="5"/>
  </si>
  <si>
    <t>法非適用企業</t>
    <phoneticPr fontId="5"/>
  </si>
  <si>
    <t>公共下水道事業特別会計</t>
    <phoneticPr fontId="5"/>
  </si>
  <si>
    <t>貯木場事業特別会計</t>
    <phoneticPr fontId="5"/>
  </si>
  <si>
    <t>工業用地造成事業特別会計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</si>
  <si>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</si>
  <si>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</si>
  <si>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</si>
  <si>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</si>
  <si>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</si>
  <si>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</si>
  <si>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</si>
  <si>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</si>
  <si>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</si>
  <si>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</si>
  <si>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</si>
  <si>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</si>
  <si>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</si>
  <si>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</si>
  <si>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</si>
  <si>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</si>
  <si>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</si>
  <si>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</si>
  <si>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</si>
  <si>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</si>
  <si>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</si>
  <si>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</si>
  <si>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</si>
  <si>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</si>
  <si>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</si>
  <si>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</si>
  <si>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</si>
  <si>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</si>
  <si>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</si>
  <si>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</si>
  <si>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</si>
  <si>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</si>
  <si>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</si>
  <si>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</si>
  <si>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</si>
  <si>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</si>
  <si>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</si>
  <si>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</si>
  <si>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</si>
  <si>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</si>
  <si>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</si>
  <si>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</si>
  <si>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</si>
  <si>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</si>
  <si>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</si>
  <si>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</si>
  <si>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</si>
  <si>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</si>
  <si>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</si>
  <si>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</si>
  <si>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</si>
  <si>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</si>
  <si>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</si>
  <si>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</si>
  <si>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</si>
  <si>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</si>
  <si>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</si>
  <si>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</si>
  <si>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</si>
  <si>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</si>
  <si>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</si>
  <si>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</si>
  <si>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</si>
  <si>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</si>
  <si>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</si>
  <si>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</si>
  <si>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</si>
  <si>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</si>
  <si>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</si>
  <si>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</si>
  <si>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</si>
  <si>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</si>
  <si>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</si>
  <si>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</si>
  <si>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</si>
  <si>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</si>
  <si>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</si>
  <si>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</si>
  <si>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</si>
  <si>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</si>
  <si>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</si>
  <si>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</si>
  <si>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</si>
  <si>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</si>
  <si>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</si>
  <si>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</si>
  <si>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</si>
  <si>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</si>
  <si>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</si>
  <si>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</si>
  <si>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</si>
  <si>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</si>
  <si>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</si>
  <si>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</si>
  <si>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</si>
  <si>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</si>
  <si>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</si>
  <si>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</si>
  <si>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</si>
  <si>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</si>
  <si>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</si>
  <si>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</si>
  <si>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</si>
  <si>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</si>
  <si>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</si>
  <si>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</si>
  <si>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</si>
  <si>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</si>
  <si>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</si>
  <si>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</si>
  <si>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</si>
  <si>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</si>
  <si>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</si>
  <si>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</si>
  <si>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</si>
  <si>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</si>
  <si>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</si>
  <si>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</si>
  <si>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</si>
  <si>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</si>
  <si>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</si>
  <si>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</si>
  <si>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</si>
  <si>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</si>
  <si>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</si>
  <si>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</si>
  <si>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</si>
  <si>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</si>
  <si>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</si>
  <si>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</si>
  <si>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</si>
  <si>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</si>
  <si>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</si>
  <si>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1.35</t>
  </si>
  <si>
    <t>水道事業会計</t>
  </si>
  <si>
    <t>工業用水道事業会計</t>
  </si>
  <si>
    <t>一般会計</t>
  </si>
  <si>
    <t>介護保険事業特別会計</t>
  </si>
  <si>
    <t>国民健康保険事業特別会計</t>
  </si>
  <si>
    <t>後期高齢者医療事業特別会計</t>
  </si>
  <si>
    <t>貯木場事業特別会計</t>
  </si>
  <si>
    <t>住宅新築資金等貸付事業特別会計</t>
  </si>
  <si>
    <t>その他会計（赤字）</t>
  </si>
  <si>
    <t>その他会計（黒字）</t>
  </si>
  <si>
    <t>愛媛県後期高齢者医療広域連合</t>
    <rPh sb="0" eb="3">
      <t>エヒメケン</t>
    </rPh>
    <rPh sb="3" eb="5">
      <t>コウキ</t>
    </rPh>
    <rPh sb="5" eb="8">
      <t>コウレイシャ</t>
    </rPh>
    <rPh sb="8" eb="10">
      <t>イリョウ</t>
    </rPh>
    <rPh sb="10" eb="12">
      <t>コウイキ</t>
    </rPh>
    <rPh sb="12" eb="14">
      <t>レンゴウ</t>
    </rPh>
    <phoneticPr fontId="24"/>
  </si>
  <si>
    <t>愛媛県地方税滞納整理機構</t>
    <rPh sb="0" eb="3">
      <t>エヒメケン</t>
    </rPh>
    <rPh sb="3" eb="6">
      <t>チホウゼイ</t>
    </rPh>
    <rPh sb="6" eb="8">
      <t>タイノウ</t>
    </rPh>
    <rPh sb="8" eb="10">
      <t>セイリ</t>
    </rPh>
    <rPh sb="10" eb="12">
      <t>キコウ</t>
    </rPh>
    <phoneticPr fontId="24"/>
  </si>
  <si>
    <t>マイントピア別子</t>
    <rPh sb="6" eb="8">
      <t>ベッシ</t>
    </rPh>
    <phoneticPr fontId="24"/>
  </si>
  <si>
    <t>新居浜市土地開発公社</t>
    <rPh sb="0" eb="4">
      <t>ニイハマシ</t>
    </rPh>
    <rPh sb="4" eb="6">
      <t>トチ</t>
    </rPh>
    <rPh sb="6" eb="8">
      <t>カイハツ</t>
    </rPh>
    <rPh sb="8" eb="10">
      <t>コウシャ</t>
    </rPh>
    <phoneticPr fontId="24"/>
  </si>
  <si>
    <t>新居浜市文化体育振興事業団</t>
    <rPh sb="0" eb="4">
      <t>ニイハマシ</t>
    </rPh>
    <rPh sb="4" eb="6">
      <t>ブンカ</t>
    </rPh>
    <rPh sb="6" eb="8">
      <t>タイイク</t>
    </rPh>
    <rPh sb="8" eb="10">
      <t>シンコウ</t>
    </rPh>
    <rPh sb="10" eb="13">
      <t>ジギョウダン</t>
    </rPh>
    <phoneticPr fontId="24"/>
  </si>
  <si>
    <t>別子木材センター</t>
    <rPh sb="0" eb="2">
      <t>ベッシ</t>
    </rPh>
    <rPh sb="2" eb="4">
      <t>モクザイ</t>
    </rPh>
    <phoneticPr fontId="24"/>
  </si>
  <si>
    <t>東予産業創造センター</t>
    <rPh sb="0" eb="2">
      <t>トウヨ</t>
    </rPh>
    <rPh sb="2" eb="4">
      <t>サンギョウ</t>
    </rPh>
    <rPh sb="4" eb="6">
      <t>ソウゾウ</t>
    </rPh>
    <phoneticPr fontId="24"/>
  </si>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</sst>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50453</c:v>
                </c:pt>
                <c:pt idx="1">
                  <c:v>52576</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45138</c:v>
                </c:pt>
                <c:pt idx="1">
                  <c:v>75086</c:v>
                </c:pt>
                <c:pt idx="2">
                  <c:v>45921</c:v>
                </c:pt>
                <c:pt idx="3">
                  <c:v>57981</c:v>
                </c:pt>
                <c:pt idx="4">
                  <c:v>50638</c:v>
                </c:pt>
              </c:numCache>
            </c:numRef>
          </c:val>
          <c:smooth val="0"/>
        </c:ser>
        <c:dLbls>
          <c:showLegendKey val="0"/>
          <c:showVal val="0"/>
          <c:showCatName val="0"/>
          <c:showSerName val="0"/>
          <c:showPercent val="0"/>
          <c:showBubbleSize val="0"/>
        </c:dLbls>
        <c:marker val="1"/>
        <c:smooth val="0"/>
        <c:axId val="139779456"/>
        <c:axId val="140224000"/>
      </c:lineChart>
      <c:catAx>
        <c:axId val="1397794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24000"/>
        <c:crosses val="autoZero"/>
        <c:auto val="1"/>
        <c:lblAlgn val="ctr"/>
        <c:lblOffset val="100"/>
        <c:tickLblSkip val="1"/>
        <c:tickMarkSkip val="1"/>
        <c:noMultiLvlLbl val="0"/>
      </c:catAx>
      <c:valAx>
        <c:axId val="14022400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2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7794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01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3.59</c:v>
                </c:pt>
                <c:pt idx="1">
                  <c:v>4.62</c:v>
                </c:pt>
                <c:pt idx="2">
                  <c:v>4.47</c:v>
                </c:pt>
                <c:pt idx="3">
                  <c:v>4.41</c:v>
                </c:pt>
                <c:pt idx="4">
                  <c:v>3.26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14.33</c:v>
                </c:pt>
                <c:pt idx="1">
                  <c:v>18</c:v>
                </c:pt>
                <c:pt idx="2">
                  <c:v>18.079999999999998</c:v>
                </c:pt>
                <c:pt idx="3">
                  <c:v>18.36</c:v>
                </c:pt>
                <c:pt idx="4">
                  <c:v>20.79</c:v>
                </c:pt>
              </c:numCache>
            </c:numRef>
          </c:val>
        </c:ser>
        <c:dLbls>
          <c:showLegendKey val="0"/>
          <c:showVal val="0"/>
          <c:showCatName val="0"/>
          <c:showSerName val="0"/>
          <c:showPercent val="0"/>
          <c:showBubbleSize val="0"/>
        </c:dLbls>
        <c:gapWidth val="250"/>
        <c:overlap val="100"/>
        <c:axId val="140833536"/>
        <c:axId val="140835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-1.35</c:v>
                </c:pt>
                <c:pt idx="1">
                  <c:v>4.59</c:v>
                </c:pt>
                <c:pt idx="2">
                  <c:v>0.53</c:v>
                </c:pt>
                <c:pt idx="3">
                  <c:v>0.63</c:v>
                </c:pt>
                <c:pt idx="4">
                  <c:v>1.64</c:v>
                </c:pt>
              </c:numCache>
            </c:numRef>
          </c:val>
          <c:smooth val="0"/>
        </c:ser>
        <c:dLbls>
          <c:showLegendKey val="0"/>
          <c:showVal val="0"/>
          <c:showCatName val="0"/>
          <c:showSerName val="0"/>
          <c:showPercent val="0"/>
          <c:showBubbleSize val="0"/>
        </c:dLbls>
        <c:marker val="1"/>
        <c:smooth val="0"/>
        <c:axId val="140833536"/>
        <c:axId val="140835456"/>
      </c:lineChart>
      <c:catAx>
        <c:axId val="140833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835456"/>
        <c:crosses val="autoZero"/>
        <c:auto val="1"/>
        <c:lblAlgn val="ctr"/>
        <c:lblOffset val="100"/>
        <c:tickLblSkip val="1"/>
        <c:tickMarkSkip val="1"/>
        <c:noMultiLvlLbl val="0"/>
      </c:catAx>
      <c:valAx>
        <c:axId val="140835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833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0.44</c:v>
                </c:pt>
                <c:pt idx="2">
                  <c:v>#N/A</c:v>
                </c:pt>
                <c:pt idx="3">
                  <c:v>0.05</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0.01</c:v>
                </c:pt>
                <c:pt idx="4">
                  <c:v>#N/A</c:v>
                </c:pt>
                <c:pt idx="5">
                  <c:v>0.05</c:v>
                </c:pt>
                <c:pt idx="6">
                  <c:v>#N/A</c:v>
                </c:pt>
                <c:pt idx="7">
                  <c:v>0.06</c:v>
                </c:pt>
                <c:pt idx="8">
                  <c:v>#N/A</c:v>
                </c:pt>
                <c:pt idx="9">
                  <c:v>0.09</c:v>
                </c:pt>
              </c:numCache>
            </c:numRef>
          </c:val>
        </c:ser>
        <c:ser>
          <c:idx val="3"/>
          <c:order val="3"/>
          <c:tx>
            <c:strRef>
              <c:f>データシート!$A$30</c:f>
              <c:strCache>
                <c:ptCount val="1"/>
                <c:pt idx="0">
                  <c:v>貯木場事業特別会計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0.06</c:v>
                </c:pt>
                <c:pt idx="2">
                  <c:v>#N/A</c:v>
                </c:pt>
                <c:pt idx="3">
                  <c:v>0</c:v>
                </c:pt>
                <c:pt idx="4">
                  <c:v>#N/A</c:v>
                </c:pt>
                <c:pt idx="5">
                  <c:v>0.12</c:v>
                </c:pt>
                <c:pt idx="6">
                  <c:v>#N/A</c:v>
                </c:pt>
                <c:pt idx="7">
                  <c:v>0.27</c:v>
                </c:pt>
                <c:pt idx="8">
                  <c:v>#N/A</c:v>
                </c:pt>
                <c:pt idx="9">
                  <c:v>0.28999999999999998</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0.26</c:v>
                </c:pt>
                <c:pt idx="2">
                  <c:v>#N/A</c:v>
                </c:pt>
                <c:pt idx="3">
                  <c:v>0.26</c:v>
                </c:pt>
                <c:pt idx="4">
                  <c:v>#N/A</c:v>
                </c:pt>
                <c:pt idx="5">
                  <c:v>0.25</c:v>
                </c:pt>
                <c:pt idx="6">
                  <c:v>#N/A</c:v>
                </c:pt>
                <c:pt idx="7">
                  <c:v>0.31</c:v>
                </c:pt>
                <c:pt idx="8">
                  <c:v>#N/A</c:v>
                </c:pt>
                <c:pt idx="9">
                  <c:v>0.28999999999999998</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0.65</c:v>
                </c:pt>
                <c:pt idx="4">
                  <c:v>#N/A</c:v>
                </c:pt>
                <c:pt idx="5">
                  <c:v>0.88</c:v>
                </c:pt>
                <c:pt idx="6">
                  <c:v>#N/A</c:v>
                </c:pt>
                <c:pt idx="7">
                  <c:v>0.28999999999999998</c:v>
                </c:pt>
                <c:pt idx="8">
                  <c:v>#N/A</c:v>
                </c:pt>
                <c:pt idx="9">
                  <c:v>0.4</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0.62</c:v>
                </c:pt>
                <c:pt idx="2">
                  <c:v>#N/A</c:v>
                </c:pt>
                <c:pt idx="3">
                  <c:v>0</c:v>
                </c:pt>
                <c:pt idx="4">
                  <c:v>#N/A</c:v>
                </c:pt>
                <c:pt idx="5">
                  <c:v>0</c:v>
                </c:pt>
                <c:pt idx="6">
                  <c:v>#N/A</c:v>
                </c:pt>
                <c:pt idx="7">
                  <c:v>0.45</c:v>
                </c:pt>
                <c:pt idx="8">
                  <c:v>#N/A</c:v>
                </c:pt>
                <c:pt idx="9">
                  <c:v>0.66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3.59</c:v>
                </c:pt>
                <c:pt idx="2">
                  <c:v>#N/A</c:v>
                </c:pt>
                <c:pt idx="3">
                  <c:v>4.6100000000000003</c:v>
                </c:pt>
                <c:pt idx="4">
                  <c:v>#N/A</c:v>
                </c:pt>
                <c:pt idx="5">
                  <c:v>4.42</c:v>
                </c:pt>
                <c:pt idx="6">
                  <c:v>#N/A</c:v>
                </c:pt>
                <c:pt idx="7">
                  <c:v>4.34</c:v>
                </c:pt>
                <c:pt idx="8">
                  <c:v>#N/A</c:v>
                </c:pt>
                <c:pt idx="9">
                  <c:v>3.17</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2.96</c:v>
                </c:pt>
                <c:pt idx="2">
                  <c:v>#N/A</c:v>
                </c:pt>
                <c:pt idx="3">
                  <c:v>2.82</c:v>
                </c:pt>
                <c:pt idx="4">
                  <c:v>#N/A</c:v>
                </c:pt>
                <c:pt idx="5">
                  <c:v>3.12</c:v>
                </c:pt>
                <c:pt idx="6">
                  <c:v>#N/A</c:v>
                </c:pt>
                <c:pt idx="7">
                  <c:v>3.29</c:v>
                </c:pt>
                <c:pt idx="8">
                  <c:v>#N/A</c:v>
                </c:pt>
                <c:pt idx="9">
                  <c:v>3.3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7.74</c:v>
                </c:pt>
                <c:pt idx="2">
                  <c:v>#N/A</c:v>
                </c:pt>
                <c:pt idx="3">
                  <c:v>8.83</c:v>
                </c:pt>
                <c:pt idx="4">
                  <c:v>#N/A</c:v>
                </c:pt>
                <c:pt idx="5">
                  <c:v>9.2899999999999991</c:v>
                </c:pt>
                <c:pt idx="6">
                  <c:v>#N/A</c:v>
                </c:pt>
                <c:pt idx="7">
                  <c:v>9.7200000000000006</c:v>
                </c:pt>
                <c:pt idx="8">
                  <c:v>#N/A</c:v>
                </c:pt>
                <c:pt idx="9">
                  <c:v>6.55</c:v>
                </c:pt>
              </c:numCache>
            </c:numRef>
          </c:val>
        </c:ser>
        <c:dLbls>
          <c:showLegendKey val="0"/>
          <c:showVal val="0"/>
          <c:showCatName val="0"/>
          <c:showSerName val="0"/>
          <c:showPercent val="0"/>
          <c:showBubbleSize val="0"/>
        </c:dLbls>
        <c:gapWidth val="150"/>
        <c:overlap val="100"/>
        <c:axId val="141281920"/>
        <c:axId val="141287808"/>
      </c:barChart>
      <c:catAx>
        <c:axId val="141281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87808"/>
        <c:crosses val="autoZero"/>
        <c:auto val="1"/>
        <c:lblAlgn val="ctr"/>
        <c:lblOffset val="100"/>
        <c:tickLblSkip val="1"/>
        <c:tickMarkSkip val="1"/>
        <c:noMultiLvlLbl val="0"/>
      </c:catAx>
      <c:valAx>
        <c:axId val="141287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819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11E-2"/>
          <c:y val="8.7976539589442848E-2"/>
          <c:w val="0.90356317136844122"/>
          <c:h val="0.63929618768328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5958</c:v>
                </c:pt>
                <c:pt idx="5">
                  <c:v>5443</c:v>
                </c:pt>
                <c:pt idx="8">
                  <c:v>5570</c:v>
                </c:pt>
                <c:pt idx="11">
                  <c:v>5627</c:v>
                </c:pt>
                <c:pt idx="14">
                  <c:v>5956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93</c:v>
                </c:pt>
                <c:pt idx="3">
                  <c:v>89</c:v>
                </c:pt>
                <c:pt idx="6">
                  <c:v>76</c:v>
                </c:pt>
                <c:pt idx="9">
                  <c:v>57</c:v>
                </c:pt>
                <c:pt idx="12">
                  <c:v>48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1303</c:v>
                </c:pt>
                <c:pt idx="3">
                  <c:v>1280</c:v>
                </c:pt>
                <c:pt idx="6">
                  <c:v>1241</c:v>
                </c:pt>
                <c:pt idx="9">
                  <c:v>1345</c:v>
                </c:pt>
                <c:pt idx="12">
                  <c:v>1599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5751</c:v>
                </c:pt>
                <c:pt idx="3">
                  <c:v>5723</c:v>
                </c:pt>
                <c:pt idx="6">
                  <c:v>5693</c:v>
                </c:pt>
                <c:pt idx="9">
                  <c:v>5710</c:v>
                </c:pt>
                <c:pt idx="12">
                  <c:v>5795</c:v>
                </c:pt>
              </c:numCache>
            </c:numRef>
          </c:val>
        </c:ser>
        <c:dLbls>
          <c:showLegendKey val="0"/>
          <c:showVal val="0"/>
          <c:showCatName val="0"/>
          <c:showSerName val="0"/>
          <c:showPercent val="0"/>
          <c:showBubbleSize val="0"/>
        </c:dLbls>
        <c:gapWidth val="100"/>
        <c:overlap val="100"/>
        <c:axId val="139958144"/>
        <c:axId val="1399685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1191</c:v>
                </c:pt>
                <c:pt idx="2">
                  <c:v>#N/A</c:v>
                </c:pt>
                <c:pt idx="3">
                  <c:v>#N/A</c:v>
                </c:pt>
                <c:pt idx="4">
                  <c:v>1649</c:v>
                </c:pt>
                <c:pt idx="5">
                  <c:v>#N/A</c:v>
                </c:pt>
                <c:pt idx="6">
                  <c:v>#N/A</c:v>
                </c:pt>
                <c:pt idx="7">
                  <c:v>1440</c:v>
                </c:pt>
                <c:pt idx="8">
                  <c:v>#N/A</c:v>
                </c:pt>
                <c:pt idx="9">
                  <c:v>#N/A</c:v>
                </c:pt>
                <c:pt idx="10">
                  <c:v>1485</c:v>
                </c:pt>
                <c:pt idx="11">
                  <c:v>#N/A</c:v>
                </c:pt>
                <c:pt idx="12">
                  <c:v>#N/A</c:v>
                </c:pt>
                <c:pt idx="13">
                  <c:v>1486</c:v>
                </c:pt>
                <c:pt idx="14">
                  <c:v>#N/A</c:v>
                </c:pt>
              </c:numCache>
            </c:numRef>
          </c:val>
          <c:smooth val="0"/>
        </c:ser>
        <c:dLbls>
          <c:showLegendKey val="0"/>
          <c:showVal val="0"/>
          <c:showCatName val="0"/>
          <c:showSerName val="0"/>
          <c:showPercent val="0"/>
          <c:showBubbleSize val="0"/>
        </c:dLbls>
        <c:marker val="1"/>
        <c:smooth val="0"/>
        <c:axId val="139958144"/>
        <c:axId val="139968512"/>
      </c:lineChart>
      <c:catAx>
        <c:axId val="139958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968512"/>
        <c:crosses val="autoZero"/>
        <c:auto val="1"/>
        <c:lblAlgn val="ctr"/>
        <c:lblOffset val="100"/>
        <c:tickLblSkip val="1"/>
        <c:tickMarkSkip val="1"/>
        <c:noMultiLvlLbl val="0"/>
      </c:catAx>
      <c:valAx>
        <c:axId val="1399685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958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51"/>
          <c:h val="0.589182127738553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49773</c:v>
                </c:pt>
                <c:pt idx="5">
                  <c:v>50990</c:v>
                </c:pt>
                <c:pt idx="8">
                  <c:v>51651</c:v>
                </c:pt>
                <c:pt idx="11">
                  <c:v>52759</c:v>
                </c:pt>
                <c:pt idx="14">
                  <c:v>53223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18497</c:v>
                </c:pt>
                <c:pt idx="5">
                  <c:v>18876</c:v>
                </c:pt>
                <c:pt idx="8">
                  <c:v>18675</c:v>
                </c:pt>
                <c:pt idx="11">
                  <c:v>17510</c:v>
                </c:pt>
                <c:pt idx="14">
                  <c:v>17160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7946</c:v>
                </c:pt>
                <c:pt idx="5">
                  <c:v>8844</c:v>
                </c:pt>
                <c:pt idx="8">
                  <c:v>9872</c:v>
                </c:pt>
                <c:pt idx="11">
                  <c:v>11290</c:v>
                </c:pt>
                <c:pt idx="14">
                  <c:v>12239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11</c:v>
                </c:pt>
                <c:pt idx="3">
                  <c:v>6</c:v>
                </c:pt>
                <c:pt idx="6">
                  <c:v>2</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8224</c:v>
                </c:pt>
                <c:pt idx="3">
                  <c:v>8284</c:v>
                </c:pt>
                <c:pt idx="6">
                  <c:v>8417</c:v>
                </c:pt>
                <c:pt idx="9">
                  <c:v>8443</c:v>
                </c:pt>
                <c:pt idx="12">
                  <c:v>7990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23885</c:v>
                </c:pt>
                <c:pt idx="3">
                  <c:v>22364</c:v>
                </c:pt>
                <c:pt idx="6">
                  <c:v>21759</c:v>
                </c:pt>
                <c:pt idx="9">
                  <c:v>21420</c:v>
                </c:pt>
                <c:pt idx="12">
                  <c:v>21904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856</c:v>
                </c:pt>
                <c:pt idx="3">
                  <c:v>337</c:v>
                </c:pt>
                <c:pt idx="6">
                  <c:v>266</c:v>
                </c:pt>
                <c:pt idx="9">
                  <c:v>221</c:v>
                </c:pt>
                <c:pt idx="12">
                  <c:v>174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48509</c:v>
                </c:pt>
                <c:pt idx="3">
                  <c:v>49371</c:v>
                </c:pt>
                <c:pt idx="6">
                  <c:v>48209</c:v>
                </c:pt>
                <c:pt idx="9">
                  <c:v>48528</c:v>
                </c:pt>
                <c:pt idx="12">
                  <c:v>48433</c:v>
                </c:pt>
              </c:numCache>
            </c:numRef>
          </c:val>
        </c:ser>
        <c:dLbls>
          <c:showLegendKey val="0"/>
          <c:showVal val="0"/>
          <c:showCatName val="0"/>
          <c:showSerName val="0"/>
          <c:showPercent val="0"/>
          <c:showBubbleSize val="0"/>
        </c:dLbls>
        <c:gapWidth val="100"/>
        <c:overlap val="100"/>
        <c:axId val="141133312"/>
        <c:axId val="1411352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5268</c:v>
                </c:pt>
                <c:pt idx="2">
                  <c:v>#N/A</c:v>
                </c:pt>
                <c:pt idx="3">
                  <c:v>#N/A</c:v>
                </c:pt>
                <c:pt idx="4">
                  <c:v>1652</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1133312"/>
        <c:axId val="141135232"/>
      </c:lineChart>
      <c:catAx>
        <c:axId val="141133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135232"/>
        <c:crosses val="autoZero"/>
        <c:auto val="1"/>
        <c:lblAlgn val="ctr"/>
        <c:lblOffset val="100"/>
        <c:tickLblSkip val="1"/>
        <c:tickMarkSkip val="1"/>
        <c:noMultiLvlLbl val="0"/>
      </c:catAx>
      <c:valAx>
        <c:axId val="141135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33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愛媛県新居浜市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124,183
123,417
234.32
46,984,666
45,393,925
893,700
27,426,143
47,776,886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景気低迷により、平成２１年度に市税収入が大きく減収しており、その後若干の増減を繰り返している。単年度指数では０．７５０と、平成２４年度の０．７４４から０．００６ポイント増加しているが、ここ３年間はほぼ横ばいである。類似団体比較においてはほぼ中間に位置していることから、今後も徹底した歳出の抑制に努め、更なる歳入の確保に努め財政基盤の強化を図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59872</xdr:rowOff>
    </xdr:from>
    <xdr:to>
      <xdr:col>7</xdr:col>
      <xdr:colOff>152400</xdr:colOff>
      <xdr:row>42</xdr:row>
      <xdr:rowOff>77107</xdr:rowOff>
    </xdr:to>
    <xdr:cxnSp macro="">
      <xdr:nvCxnSpPr>
        <xdr:cNvPr id="70" name="直線コネクタ 69"/>
        <xdr:cNvCxnSpPr/>
      </xdr:nvCxnSpPr>
      <xdr:spPr>
        <a:xfrm flipV="1">
          <a:off x="4114800" y="726077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1" name="財政力平均値テキスト"/>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59872</xdr:rowOff>
    </xdr:from>
    <xdr:to>
      <xdr:col>6</xdr:col>
      <xdr:colOff>0</xdr:colOff>
      <xdr:row>42</xdr:row>
      <xdr:rowOff>77107</xdr:rowOff>
    </xdr:to>
    <xdr:cxnSp macro="">
      <xdr:nvCxnSpPr>
        <xdr:cNvPr id="73" name="直線コネクタ 72"/>
        <xdr:cNvCxnSpPr/>
      </xdr:nvCxnSpPr>
      <xdr:spPr>
        <a:xfrm>
          <a:off x="3225800" y="72607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5" name="テキスト ボックス 74"/>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127907</xdr:rowOff>
    </xdr:from>
    <xdr:to>
      <xdr:col>4</xdr:col>
      <xdr:colOff>482600</xdr:colOff>
      <xdr:row>42</xdr:row>
      <xdr:rowOff>59872</xdr:rowOff>
    </xdr:to>
    <xdr:cxnSp macro="">
      <xdr:nvCxnSpPr>
        <xdr:cNvPr id="76" name="直線コネクタ 75"/>
        <xdr:cNvCxnSpPr/>
      </xdr:nvCxnSpPr>
      <xdr:spPr>
        <a:xfrm>
          <a:off x="2336800" y="7157357"/>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8" name="テキスト ボックス 77"/>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41728</xdr:rowOff>
    </xdr:from>
    <xdr:to>
      <xdr:col>3</xdr:col>
      <xdr:colOff>279400</xdr:colOff>
      <xdr:row>41</xdr:row>
      <xdr:rowOff>127907</xdr:rowOff>
    </xdr:to>
    <xdr:cxnSp macro="">
      <xdr:nvCxnSpPr>
        <xdr:cNvPr id="79" name="直線コネクタ 78"/>
        <xdr:cNvCxnSpPr/>
      </xdr:nvCxnSpPr>
      <xdr:spPr>
        <a:xfrm>
          <a:off x="1447800" y="7071178"/>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24493</xdr:rowOff>
    </xdr:from>
    <xdr:to>
      <xdr:col>3</xdr:col>
      <xdr:colOff>330200</xdr:colOff>
      <xdr:row>40</xdr:row>
      <xdr:rowOff>126093</xdr:rowOff>
    </xdr:to>
    <xdr:sp macro="" textlink="">
      <xdr:nvSpPr>
        <xdr:cNvPr id="80" name="フローチャート : 判断 79"/>
        <xdr:cNvSpPr/>
      </xdr:nvSpPr>
      <xdr:spPr>
        <a:xfrm>
          <a:off x="2286000" y="688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136270</xdr:rowOff>
    </xdr:from>
    <xdr:ext cx="762000" cy="259045"/>
    <xdr:sp macro="" textlink="">
      <xdr:nvSpPr>
        <xdr:cNvPr id="81" name="テキスト ボックス 80"/>
        <xdr:cNvSpPr txBox="1"/>
      </xdr:nvSpPr>
      <xdr:spPr>
        <a:xfrm>
          <a:off x="1955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0.93</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109765</xdr:rowOff>
    </xdr:from>
    <xdr:to>
      <xdr:col>2</xdr:col>
      <xdr:colOff>127000</xdr:colOff>
      <xdr:row>40</xdr:row>
      <xdr:rowOff>39915</xdr:rowOff>
    </xdr:to>
    <xdr:sp macro="" textlink="">
      <xdr:nvSpPr>
        <xdr:cNvPr id="82" name="フローチャート : 判断 81"/>
        <xdr:cNvSpPr/>
      </xdr:nvSpPr>
      <xdr:spPr>
        <a:xfrm>
          <a:off x="1397000" y="679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50092</xdr:rowOff>
    </xdr:from>
    <xdr:ext cx="762000" cy="259045"/>
    <xdr:sp macro="" textlink="">
      <xdr:nvSpPr>
        <xdr:cNvPr id="83" name="テキスト ボックス 82"/>
        <xdr:cNvSpPr txBox="1"/>
      </xdr:nvSpPr>
      <xdr:spPr>
        <a:xfrm>
          <a:off x="1066800" y="656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89" name="円/楕円 88"/>
        <xdr:cNvSpPr/>
      </xdr:nvSpPr>
      <xdr:spPr>
        <a:xfrm>
          <a:off x="49022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25599</xdr:rowOff>
    </xdr:from>
    <xdr:ext cx="762000" cy="259045"/>
    <xdr:sp macro="" textlink="">
      <xdr:nvSpPr>
        <xdr:cNvPr id="90" name="財政力該当値テキスト"/>
        <xdr:cNvSpPr txBox="1"/>
      </xdr:nvSpPr>
      <xdr:spPr>
        <a:xfrm>
          <a:off x="50419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26307</xdr:rowOff>
    </xdr:from>
    <xdr:to>
      <xdr:col>6</xdr:col>
      <xdr:colOff>50800</xdr:colOff>
      <xdr:row>42</xdr:row>
      <xdr:rowOff>127907</xdr:rowOff>
    </xdr:to>
    <xdr:sp macro="" textlink="">
      <xdr:nvSpPr>
        <xdr:cNvPr id="91" name="円/楕円 90"/>
        <xdr:cNvSpPr/>
      </xdr:nvSpPr>
      <xdr:spPr>
        <a:xfrm>
          <a:off x="4064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112684</xdr:rowOff>
    </xdr:from>
    <xdr:ext cx="736600" cy="259045"/>
    <xdr:sp macro="" textlink="">
      <xdr:nvSpPr>
        <xdr:cNvPr id="92" name="テキスト ボックス 91"/>
        <xdr:cNvSpPr txBox="1"/>
      </xdr:nvSpPr>
      <xdr:spPr>
        <a:xfrm>
          <a:off x="3733800" y="731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9072</xdr:rowOff>
    </xdr:from>
    <xdr:to>
      <xdr:col>4</xdr:col>
      <xdr:colOff>533400</xdr:colOff>
      <xdr:row>42</xdr:row>
      <xdr:rowOff>110672</xdr:rowOff>
    </xdr:to>
    <xdr:sp macro="" textlink="">
      <xdr:nvSpPr>
        <xdr:cNvPr id="93" name="円/楕円 92"/>
        <xdr:cNvSpPr/>
      </xdr:nvSpPr>
      <xdr:spPr>
        <a:xfrm>
          <a:off x="3175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94" name="テキスト ボックス 93"/>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77107</xdr:rowOff>
    </xdr:from>
    <xdr:to>
      <xdr:col>3</xdr:col>
      <xdr:colOff>330200</xdr:colOff>
      <xdr:row>42</xdr:row>
      <xdr:rowOff>7257</xdr:rowOff>
    </xdr:to>
    <xdr:sp macro="" textlink="">
      <xdr:nvSpPr>
        <xdr:cNvPr id="95" name="円/楕円 94"/>
        <xdr:cNvSpPr/>
      </xdr:nvSpPr>
      <xdr:spPr>
        <a:xfrm>
          <a:off x="2286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163484</xdr:rowOff>
    </xdr:from>
    <xdr:ext cx="762000" cy="259045"/>
    <xdr:sp macro="" textlink="">
      <xdr:nvSpPr>
        <xdr:cNvPr id="96" name="テキスト ボックス 95"/>
        <xdr:cNvSpPr txBox="1"/>
      </xdr:nvSpPr>
      <xdr:spPr>
        <a:xfrm>
          <a:off x="1955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97" name="円/楕円 96"/>
        <xdr:cNvSpPr/>
      </xdr:nvSpPr>
      <xdr:spPr>
        <a:xfrm>
          <a:off x="1397000" y="702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77305</xdr:rowOff>
    </xdr:from>
    <xdr:ext cx="762000" cy="259045"/>
    <xdr:sp macro="" textlink="">
      <xdr:nvSpPr>
        <xdr:cNvPr id="98" name="テキスト ボックス 97"/>
        <xdr:cNvSpPr txBox="1"/>
      </xdr:nvSpPr>
      <xdr:spPr>
        <a:xfrm>
          <a:off x="1066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前年度と比較すると１．４ポイント改善しており、平成２４年度に引き続き類似団体内平均値を下回る結果となっている。今後においても、長期的計画に基づいた地方債の管理により元利償還金の抑制を図るなど、経常経費の節減を図り、現在の水準を維持できるよう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61</xdr:row>
      <xdr:rowOff>90424</xdr:rowOff>
    </xdr:from>
    <xdr:to>
      <xdr:col>7</xdr:col>
      <xdr:colOff>152400</xdr:colOff>
      <xdr:row>67</xdr:row>
      <xdr:rowOff>41402</xdr:rowOff>
    </xdr:to>
    <xdr:cxnSp macro="">
      <xdr:nvCxnSpPr>
        <xdr:cNvPr id="126" name="直線コネクタ 125"/>
        <xdr:cNvCxnSpPr/>
      </xdr:nvCxnSpPr>
      <xdr:spPr>
        <a:xfrm flipV="1">
          <a:off x="4953000" y="10548874"/>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13479</xdr:rowOff>
    </xdr:from>
    <xdr:ext cx="762000" cy="259045"/>
    <xdr:sp macro="" textlink="">
      <xdr:nvSpPr>
        <xdr:cNvPr id="127" name="財政構造の弾力性最小値テキスト"/>
        <xdr:cNvSpPr txBox="1"/>
      </xdr:nvSpPr>
      <xdr:spPr>
        <a:xfrm>
          <a:off x="5041900" y="1150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67</xdr:row>
      <xdr:rowOff>41402</xdr:rowOff>
    </xdr:from>
    <xdr:to>
      <xdr:col>7</xdr:col>
      <xdr:colOff>241300</xdr:colOff>
      <xdr:row>67</xdr:row>
      <xdr:rowOff>41402</xdr:rowOff>
    </xdr:to>
    <xdr:cxnSp macro="">
      <xdr:nvCxnSpPr>
        <xdr:cNvPr id="128" name="直線コネクタ 127"/>
        <xdr:cNvCxnSpPr/>
      </xdr:nvCxnSpPr>
      <xdr:spPr>
        <a:xfrm>
          <a:off x="4864100" y="1152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5351</xdr:rowOff>
    </xdr:from>
    <xdr:ext cx="762000" cy="259045"/>
    <xdr:sp macro="" textlink="">
      <xdr:nvSpPr>
        <xdr:cNvPr id="129" name="財政構造の弾力性最大値テキスト"/>
        <xdr:cNvSpPr txBox="1"/>
      </xdr:nvSpPr>
      <xdr:spPr>
        <a:xfrm>
          <a:off x="5041900" y="10292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61</xdr:row>
      <xdr:rowOff>90424</xdr:rowOff>
    </xdr:from>
    <xdr:to>
      <xdr:col>7</xdr:col>
      <xdr:colOff>241300</xdr:colOff>
      <xdr:row>61</xdr:row>
      <xdr:rowOff>90424</xdr:rowOff>
    </xdr:to>
    <xdr:cxnSp macro="">
      <xdr:nvCxnSpPr>
        <xdr:cNvPr id="130" name="直線コネクタ 129"/>
        <xdr:cNvCxnSpPr/>
      </xdr:nvCxnSpPr>
      <xdr:spPr>
        <a:xfrm>
          <a:off x="4864100" y="10548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100076</xdr:rowOff>
    </xdr:from>
    <xdr:to>
      <xdr:col>7</xdr:col>
      <xdr:colOff>152400</xdr:colOff>
      <xdr:row>61</xdr:row>
      <xdr:rowOff>167640</xdr:rowOff>
    </xdr:to>
    <xdr:cxnSp macro="">
      <xdr:nvCxnSpPr>
        <xdr:cNvPr id="131" name="直線コネクタ 130"/>
        <xdr:cNvCxnSpPr/>
      </xdr:nvCxnSpPr>
      <xdr:spPr>
        <a:xfrm flipV="1">
          <a:off x="4114800" y="10558526"/>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132097</xdr:rowOff>
    </xdr:from>
    <xdr:ext cx="762000" cy="259045"/>
    <xdr:sp macro="" textlink="">
      <xdr:nvSpPr>
        <xdr:cNvPr id="132" name="財政構造の弾力性平均値テキスト"/>
        <xdr:cNvSpPr txBox="1"/>
      </xdr:nvSpPr>
      <xdr:spPr>
        <a:xfrm>
          <a:off x="5041900" y="1093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160020</xdr:rowOff>
    </xdr:from>
    <xdr:to>
      <xdr:col>7</xdr:col>
      <xdr:colOff>203200</xdr:colOff>
      <xdr:row>64</xdr:row>
      <xdr:rowOff>90170</xdr:rowOff>
    </xdr:to>
    <xdr:sp macro="" textlink="">
      <xdr:nvSpPr>
        <xdr:cNvPr id="133" name="フローチャート : 判断 132"/>
        <xdr:cNvSpPr/>
      </xdr:nvSpPr>
      <xdr:spPr>
        <a:xfrm>
          <a:off x="49022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27686</xdr:rowOff>
    </xdr:from>
    <xdr:to>
      <xdr:col>6</xdr:col>
      <xdr:colOff>0</xdr:colOff>
      <xdr:row>61</xdr:row>
      <xdr:rowOff>167640</xdr:rowOff>
    </xdr:to>
    <xdr:cxnSp macro="">
      <xdr:nvCxnSpPr>
        <xdr:cNvPr id="134" name="直線コネクタ 133"/>
        <xdr:cNvCxnSpPr/>
      </xdr:nvCxnSpPr>
      <xdr:spPr>
        <a:xfrm>
          <a:off x="3225800" y="10486136"/>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27178</xdr:rowOff>
    </xdr:from>
    <xdr:to>
      <xdr:col>6</xdr:col>
      <xdr:colOff>50800</xdr:colOff>
      <xdr:row>64</xdr:row>
      <xdr:rowOff>128778</xdr:rowOff>
    </xdr:to>
    <xdr:sp macro="" textlink="">
      <xdr:nvSpPr>
        <xdr:cNvPr id="135" name="フローチャート : 判断 134"/>
        <xdr:cNvSpPr/>
      </xdr:nvSpPr>
      <xdr:spPr>
        <a:xfrm>
          <a:off x="4064000" y="1099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113555</xdr:rowOff>
    </xdr:from>
    <xdr:ext cx="736600" cy="259045"/>
    <xdr:sp macro="" textlink="">
      <xdr:nvSpPr>
        <xdr:cNvPr id="136" name="テキスト ボックス 135"/>
        <xdr:cNvSpPr txBox="1"/>
      </xdr:nvSpPr>
      <xdr:spPr>
        <a:xfrm>
          <a:off x="3733800" y="11086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83312</xdr:rowOff>
    </xdr:from>
    <xdr:to>
      <xdr:col>4</xdr:col>
      <xdr:colOff>482600</xdr:colOff>
      <xdr:row>61</xdr:row>
      <xdr:rowOff>27686</xdr:rowOff>
    </xdr:to>
    <xdr:cxnSp macro="">
      <xdr:nvCxnSpPr>
        <xdr:cNvPr id="137" name="直線コネクタ 136"/>
        <xdr:cNvCxnSpPr/>
      </xdr:nvCxnSpPr>
      <xdr:spPr>
        <a:xfrm>
          <a:off x="2336800" y="10370312"/>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7874</xdr:rowOff>
    </xdr:from>
    <xdr:to>
      <xdr:col>4</xdr:col>
      <xdr:colOff>533400</xdr:colOff>
      <xdr:row>64</xdr:row>
      <xdr:rowOff>109474</xdr:rowOff>
    </xdr:to>
    <xdr:sp macro="" textlink="">
      <xdr:nvSpPr>
        <xdr:cNvPr id="138" name="フローチャート : 判断 137"/>
        <xdr:cNvSpPr/>
      </xdr:nvSpPr>
      <xdr:spPr>
        <a:xfrm>
          <a:off x="3175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94251</xdr:rowOff>
    </xdr:from>
    <xdr:ext cx="762000" cy="259045"/>
    <xdr:sp macro="" textlink="">
      <xdr:nvSpPr>
        <xdr:cNvPr id="139" name="テキスト ボックス 138"/>
        <xdr:cNvSpPr txBox="1"/>
      </xdr:nvSpPr>
      <xdr:spPr>
        <a:xfrm>
          <a:off x="2844800" y="1106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83312</xdr:rowOff>
    </xdr:from>
    <xdr:to>
      <xdr:col>3</xdr:col>
      <xdr:colOff>279400</xdr:colOff>
      <xdr:row>61</xdr:row>
      <xdr:rowOff>157988</xdr:rowOff>
    </xdr:to>
    <xdr:cxnSp macro="">
      <xdr:nvCxnSpPr>
        <xdr:cNvPr id="140" name="直線コネクタ 139"/>
        <xdr:cNvCxnSpPr/>
      </xdr:nvCxnSpPr>
      <xdr:spPr>
        <a:xfrm flipV="1">
          <a:off x="1447800" y="10370312"/>
          <a:ext cx="889000" cy="24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111760</xdr:rowOff>
    </xdr:from>
    <xdr:to>
      <xdr:col>3</xdr:col>
      <xdr:colOff>330200</xdr:colOff>
      <xdr:row>64</xdr:row>
      <xdr:rowOff>41910</xdr:rowOff>
    </xdr:to>
    <xdr:sp macro="" textlink="">
      <xdr:nvSpPr>
        <xdr:cNvPr id="141" name="フローチャート : 判断 140"/>
        <xdr:cNvSpPr/>
      </xdr:nvSpPr>
      <xdr:spPr>
        <a:xfrm>
          <a:off x="2286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26687</xdr:rowOff>
    </xdr:from>
    <xdr:ext cx="762000" cy="259045"/>
    <xdr:sp macro="" textlink="">
      <xdr:nvSpPr>
        <xdr:cNvPr id="142" name="テキスト ボックス 141"/>
        <xdr:cNvSpPr txBox="1"/>
      </xdr:nvSpPr>
      <xdr:spPr>
        <a:xfrm>
          <a:off x="1955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65786</xdr:rowOff>
    </xdr:from>
    <xdr:to>
      <xdr:col>2</xdr:col>
      <xdr:colOff>127000</xdr:colOff>
      <xdr:row>64</xdr:row>
      <xdr:rowOff>167386</xdr:rowOff>
    </xdr:to>
    <xdr:sp macro="" textlink="">
      <xdr:nvSpPr>
        <xdr:cNvPr id="143" name="フローチャート : 判断 142"/>
        <xdr:cNvSpPr/>
      </xdr:nvSpPr>
      <xdr:spPr>
        <a:xfrm>
          <a:off x="1397000" y="1103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152163</xdr:rowOff>
    </xdr:from>
    <xdr:ext cx="762000" cy="259045"/>
    <xdr:sp macro="" textlink="">
      <xdr:nvSpPr>
        <xdr:cNvPr id="144" name="テキスト ボックス 143"/>
        <xdr:cNvSpPr txBox="1"/>
      </xdr:nvSpPr>
      <xdr:spPr>
        <a:xfrm>
          <a:off x="1066800" y="1112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49276</xdr:rowOff>
    </xdr:from>
    <xdr:to>
      <xdr:col>7</xdr:col>
      <xdr:colOff>203200</xdr:colOff>
      <xdr:row>61</xdr:row>
      <xdr:rowOff>150876</xdr:rowOff>
    </xdr:to>
    <xdr:sp macro="" textlink="">
      <xdr:nvSpPr>
        <xdr:cNvPr id="150" name="円/楕円 149"/>
        <xdr:cNvSpPr/>
      </xdr:nvSpPr>
      <xdr:spPr>
        <a:xfrm>
          <a:off x="4902200" y="1050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142003</xdr:rowOff>
    </xdr:from>
    <xdr:ext cx="762000" cy="259045"/>
    <xdr:sp macro="" textlink="">
      <xdr:nvSpPr>
        <xdr:cNvPr id="151" name="財政構造の弾力性該当値テキスト"/>
        <xdr:cNvSpPr txBox="1"/>
      </xdr:nvSpPr>
      <xdr:spPr>
        <a:xfrm>
          <a:off x="5041900" y="10429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116840</xdr:rowOff>
    </xdr:from>
    <xdr:to>
      <xdr:col>6</xdr:col>
      <xdr:colOff>50800</xdr:colOff>
      <xdr:row>62</xdr:row>
      <xdr:rowOff>46990</xdr:rowOff>
    </xdr:to>
    <xdr:sp macro="" textlink="">
      <xdr:nvSpPr>
        <xdr:cNvPr id="152" name="円/楕円 151"/>
        <xdr:cNvSpPr/>
      </xdr:nvSpPr>
      <xdr:spPr>
        <a:xfrm>
          <a:off x="4064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57167</xdr:rowOff>
    </xdr:from>
    <xdr:ext cx="736600" cy="259045"/>
    <xdr:sp macro="" textlink="">
      <xdr:nvSpPr>
        <xdr:cNvPr id="153" name="テキスト ボックス 152"/>
        <xdr:cNvSpPr txBox="1"/>
      </xdr:nvSpPr>
      <xdr:spPr>
        <a:xfrm>
          <a:off x="3733800" y="1034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148336</xdr:rowOff>
    </xdr:from>
    <xdr:to>
      <xdr:col>4</xdr:col>
      <xdr:colOff>533400</xdr:colOff>
      <xdr:row>61</xdr:row>
      <xdr:rowOff>78486</xdr:rowOff>
    </xdr:to>
    <xdr:sp macro="" textlink="">
      <xdr:nvSpPr>
        <xdr:cNvPr id="154" name="円/楕円 153"/>
        <xdr:cNvSpPr/>
      </xdr:nvSpPr>
      <xdr:spPr>
        <a:xfrm>
          <a:off x="3175000" y="1043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88663</xdr:rowOff>
    </xdr:from>
    <xdr:ext cx="762000" cy="259045"/>
    <xdr:sp macro="" textlink="">
      <xdr:nvSpPr>
        <xdr:cNvPr id="155" name="テキスト ボックス 154"/>
        <xdr:cNvSpPr txBox="1"/>
      </xdr:nvSpPr>
      <xdr:spPr>
        <a:xfrm>
          <a:off x="2844800" y="1020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32512</xdr:rowOff>
    </xdr:from>
    <xdr:to>
      <xdr:col>3</xdr:col>
      <xdr:colOff>330200</xdr:colOff>
      <xdr:row>60</xdr:row>
      <xdr:rowOff>134112</xdr:rowOff>
    </xdr:to>
    <xdr:sp macro="" textlink="">
      <xdr:nvSpPr>
        <xdr:cNvPr id="156" name="円/楕円 155"/>
        <xdr:cNvSpPr/>
      </xdr:nvSpPr>
      <xdr:spPr>
        <a:xfrm>
          <a:off x="2286000" y="1031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144289</xdr:rowOff>
    </xdr:from>
    <xdr:ext cx="762000" cy="259045"/>
    <xdr:sp macro="" textlink="">
      <xdr:nvSpPr>
        <xdr:cNvPr id="157" name="テキスト ボックス 156"/>
        <xdr:cNvSpPr txBox="1"/>
      </xdr:nvSpPr>
      <xdr:spPr>
        <a:xfrm>
          <a:off x="1955800" y="1008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107188</xdr:rowOff>
    </xdr:from>
    <xdr:to>
      <xdr:col>2</xdr:col>
      <xdr:colOff>127000</xdr:colOff>
      <xdr:row>62</xdr:row>
      <xdr:rowOff>37338</xdr:rowOff>
    </xdr:to>
    <xdr:sp macro="" textlink="">
      <xdr:nvSpPr>
        <xdr:cNvPr id="158" name="円/楕円 157"/>
        <xdr:cNvSpPr/>
      </xdr:nvSpPr>
      <xdr:spPr>
        <a:xfrm>
          <a:off x="1397000" y="1056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47515</xdr:rowOff>
    </xdr:from>
    <xdr:ext cx="762000" cy="259045"/>
    <xdr:sp macro="" textlink="">
      <xdr:nvSpPr>
        <xdr:cNvPr id="159" name="テキスト ボックス 158"/>
        <xdr:cNvSpPr txBox="1"/>
      </xdr:nvSpPr>
      <xdr:spPr>
        <a:xfrm>
          <a:off x="1066800" y="1033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[107,507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類似団体との比較においては、おおむね平均値を維持しており、今後においても人件費の削減、積極的な施設の統廃合を行い、現在の水準を維持できるよう努める。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91" name="直線コネクタ 190"/>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2"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3" name="直線コネクタ 192"/>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4"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5" name="直線コネクタ 194"/>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160232</xdr:rowOff>
    </xdr:from>
    <xdr:to>
      <xdr:col>7</xdr:col>
      <xdr:colOff>152400</xdr:colOff>
      <xdr:row>84</xdr:row>
      <xdr:rowOff>171141</xdr:rowOff>
    </xdr:to>
    <xdr:cxnSp macro="">
      <xdr:nvCxnSpPr>
        <xdr:cNvPr id="196" name="直線コネクタ 195"/>
        <xdr:cNvCxnSpPr/>
      </xdr:nvCxnSpPr>
      <xdr:spPr>
        <a:xfrm flipV="1">
          <a:off x="4114800" y="14562032"/>
          <a:ext cx="838200" cy="10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7"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8" name="フローチャート : 判断 197"/>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171141</xdr:rowOff>
    </xdr:from>
    <xdr:to>
      <xdr:col>6</xdr:col>
      <xdr:colOff>0</xdr:colOff>
      <xdr:row>85</xdr:row>
      <xdr:rowOff>17909</xdr:rowOff>
    </xdr:to>
    <xdr:cxnSp macro="">
      <xdr:nvCxnSpPr>
        <xdr:cNvPr id="199" name="直線コネクタ 198"/>
        <xdr:cNvCxnSpPr/>
      </xdr:nvCxnSpPr>
      <xdr:spPr>
        <a:xfrm flipV="1">
          <a:off x="3225800" y="14572941"/>
          <a:ext cx="889000" cy="18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200" name="フローチャート : 判断 199"/>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201" name="テキスト ボックス 200"/>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121607</xdr:rowOff>
    </xdr:from>
    <xdr:to>
      <xdr:col>4</xdr:col>
      <xdr:colOff>482600</xdr:colOff>
      <xdr:row>85</xdr:row>
      <xdr:rowOff>17909</xdr:rowOff>
    </xdr:to>
    <xdr:cxnSp macro="">
      <xdr:nvCxnSpPr>
        <xdr:cNvPr id="202" name="直線コネクタ 201"/>
        <xdr:cNvCxnSpPr/>
      </xdr:nvCxnSpPr>
      <xdr:spPr>
        <a:xfrm>
          <a:off x="2336800" y="14523407"/>
          <a:ext cx="889000" cy="67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3" name="フローチャート : 判断 202"/>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53798</xdr:rowOff>
    </xdr:from>
    <xdr:ext cx="762000" cy="259045"/>
    <xdr:sp macro="" textlink="">
      <xdr:nvSpPr>
        <xdr:cNvPr id="204" name="テキスト ボックス 203"/>
        <xdr:cNvSpPr txBox="1"/>
      </xdr:nvSpPr>
      <xdr:spPr>
        <a:xfrm>
          <a:off x="2844800" y="1462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111351</xdr:rowOff>
    </xdr:from>
    <xdr:to>
      <xdr:col>3</xdr:col>
      <xdr:colOff>279400</xdr:colOff>
      <xdr:row>84</xdr:row>
      <xdr:rowOff>121607</xdr:rowOff>
    </xdr:to>
    <xdr:cxnSp macro="">
      <xdr:nvCxnSpPr>
        <xdr:cNvPr id="205" name="直線コネクタ 204"/>
        <xdr:cNvCxnSpPr/>
      </xdr:nvCxnSpPr>
      <xdr:spPr>
        <a:xfrm>
          <a:off x="1447800" y="14513151"/>
          <a:ext cx="889000" cy="1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47107</xdr:rowOff>
    </xdr:from>
    <xdr:to>
      <xdr:col>3</xdr:col>
      <xdr:colOff>330200</xdr:colOff>
      <xdr:row>84</xdr:row>
      <xdr:rowOff>148707</xdr:rowOff>
    </xdr:to>
    <xdr:sp macro="" textlink="">
      <xdr:nvSpPr>
        <xdr:cNvPr id="206" name="フローチャート : 判断 205"/>
        <xdr:cNvSpPr/>
      </xdr:nvSpPr>
      <xdr:spPr>
        <a:xfrm>
          <a:off x="2286000" y="14448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158884</xdr:rowOff>
    </xdr:from>
    <xdr:ext cx="762000" cy="259045"/>
    <xdr:sp macro="" textlink="">
      <xdr:nvSpPr>
        <xdr:cNvPr id="207" name="テキスト ボックス 206"/>
        <xdr:cNvSpPr txBox="1"/>
      </xdr:nvSpPr>
      <xdr:spPr>
        <a:xfrm>
          <a:off x="1955800" y="14217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103,891</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65635</xdr:rowOff>
    </xdr:from>
    <xdr:to>
      <xdr:col>2</xdr:col>
      <xdr:colOff>127000</xdr:colOff>
      <xdr:row>84</xdr:row>
      <xdr:rowOff>167235</xdr:rowOff>
    </xdr:to>
    <xdr:sp macro="" textlink="">
      <xdr:nvSpPr>
        <xdr:cNvPr id="208" name="フローチャート : 判断 207"/>
        <xdr:cNvSpPr/>
      </xdr:nvSpPr>
      <xdr:spPr>
        <a:xfrm>
          <a:off x="1397000" y="1446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152012</xdr:rowOff>
    </xdr:from>
    <xdr:ext cx="762000" cy="259045"/>
    <xdr:sp macro="" textlink="">
      <xdr:nvSpPr>
        <xdr:cNvPr id="209" name="テキスト ボックス 208"/>
        <xdr:cNvSpPr txBox="1"/>
      </xdr:nvSpPr>
      <xdr:spPr>
        <a:xfrm>
          <a:off x="1066800" y="1455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104,966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109432</xdr:rowOff>
    </xdr:from>
    <xdr:to>
      <xdr:col>7</xdr:col>
      <xdr:colOff>203200</xdr:colOff>
      <xdr:row>85</xdr:row>
      <xdr:rowOff>39582</xdr:rowOff>
    </xdr:to>
    <xdr:sp macro="" textlink="">
      <xdr:nvSpPr>
        <xdr:cNvPr id="215" name="円/楕円 214"/>
        <xdr:cNvSpPr/>
      </xdr:nvSpPr>
      <xdr:spPr>
        <a:xfrm>
          <a:off x="4902200" y="1451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81509</xdr:rowOff>
    </xdr:from>
    <xdr:ext cx="762000" cy="259045"/>
    <xdr:sp macro="" textlink="">
      <xdr:nvSpPr>
        <xdr:cNvPr id="216" name="人件費・物件費等の状況該当値テキスト"/>
        <xdr:cNvSpPr txBox="1"/>
      </xdr:nvSpPr>
      <xdr:spPr>
        <a:xfrm>
          <a:off x="5041900" y="14483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107,507</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120341</xdr:rowOff>
    </xdr:from>
    <xdr:to>
      <xdr:col>6</xdr:col>
      <xdr:colOff>50800</xdr:colOff>
      <xdr:row>85</xdr:row>
      <xdr:rowOff>50491</xdr:rowOff>
    </xdr:to>
    <xdr:sp macro="" textlink="">
      <xdr:nvSpPr>
        <xdr:cNvPr id="217" name="円/楕円 216"/>
        <xdr:cNvSpPr/>
      </xdr:nvSpPr>
      <xdr:spPr>
        <a:xfrm>
          <a:off x="4064000" y="14522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35268</xdr:rowOff>
    </xdr:from>
    <xdr:ext cx="736600" cy="259045"/>
    <xdr:sp macro="" textlink="">
      <xdr:nvSpPr>
        <xdr:cNvPr id="218" name="テキスト ボックス 217"/>
        <xdr:cNvSpPr txBox="1"/>
      </xdr:nvSpPr>
      <xdr:spPr>
        <a:xfrm>
          <a:off x="3733800" y="14608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108,140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138559</xdr:rowOff>
    </xdr:from>
    <xdr:to>
      <xdr:col>4</xdr:col>
      <xdr:colOff>533400</xdr:colOff>
      <xdr:row>85</xdr:row>
      <xdr:rowOff>68709</xdr:rowOff>
    </xdr:to>
    <xdr:sp macro="" textlink="">
      <xdr:nvSpPr>
        <xdr:cNvPr id="219" name="円/楕円 218"/>
        <xdr:cNvSpPr/>
      </xdr:nvSpPr>
      <xdr:spPr>
        <a:xfrm>
          <a:off x="3175000" y="14540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78886</xdr:rowOff>
    </xdr:from>
    <xdr:ext cx="762000" cy="259045"/>
    <xdr:sp macro="" textlink="">
      <xdr:nvSpPr>
        <xdr:cNvPr id="220" name="テキスト ボックス 219"/>
        <xdr:cNvSpPr txBox="1"/>
      </xdr:nvSpPr>
      <xdr:spPr>
        <a:xfrm>
          <a:off x="2844800" y="14309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109,197</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70807</xdr:rowOff>
    </xdr:from>
    <xdr:to>
      <xdr:col>3</xdr:col>
      <xdr:colOff>330200</xdr:colOff>
      <xdr:row>85</xdr:row>
      <xdr:rowOff>957</xdr:rowOff>
    </xdr:to>
    <xdr:sp macro="" textlink="">
      <xdr:nvSpPr>
        <xdr:cNvPr id="221" name="円/楕円 220"/>
        <xdr:cNvSpPr/>
      </xdr:nvSpPr>
      <xdr:spPr>
        <a:xfrm>
          <a:off x="2286000" y="14472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157184</xdr:rowOff>
    </xdr:from>
    <xdr:ext cx="762000" cy="259045"/>
    <xdr:sp macro="" textlink="">
      <xdr:nvSpPr>
        <xdr:cNvPr id="222" name="テキスト ボックス 221"/>
        <xdr:cNvSpPr txBox="1"/>
      </xdr:nvSpPr>
      <xdr:spPr>
        <a:xfrm>
          <a:off x="1955800" y="14558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105,266</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60551</xdr:rowOff>
    </xdr:from>
    <xdr:to>
      <xdr:col>2</xdr:col>
      <xdr:colOff>127000</xdr:colOff>
      <xdr:row>84</xdr:row>
      <xdr:rowOff>162151</xdr:rowOff>
    </xdr:to>
    <xdr:sp macro="" textlink="">
      <xdr:nvSpPr>
        <xdr:cNvPr id="223" name="円/楕円 222"/>
        <xdr:cNvSpPr/>
      </xdr:nvSpPr>
      <xdr:spPr>
        <a:xfrm>
          <a:off x="1397000" y="1446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878</xdr:rowOff>
    </xdr:from>
    <xdr:ext cx="762000" cy="259045"/>
    <xdr:sp macro="" textlink="">
      <xdr:nvSpPr>
        <xdr:cNvPr id="224" name="テキスト ボックス 223"/>
        <xdr:cNvSpPr txBox="1"/>
      </xdr:nvSpPr>
      <xdr:spPr>
        <a:xfrm>
          <a:off x="1066800" y="14231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国家公務員の給与減額措置の終了や採用・退職等による階層変動により、国家公務員の水準をわずかに下回る結果となっている。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しかし、類似団体及び全国市と比較すると、依然として平均を上回る結果となっている。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今後においても、民間給与水準や他の自治体等の動向を十分に注視しながら、住民の理解が得られる給与水準となるよう努める。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40" name="直線コネクタ 239"/>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1" name="テキスト ボックス 240"/>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4" name="直線コネクタ 243"/>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5" name="テキスト ボックス 244"/>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11748</xdr:rowOff>
    </xdr:from>
    <xdr:to>
      <xdr:col>24</xdr:col>
      <xdr:colOff>558800</xdr:colOff>
      <xdr:row>86</xdr:row>
      <xdr:rowOff>77470</xdr:rowOff>
    </xdr:to>
    <xdr:cxnSp macro="">
      <xdr:nvCxnSpPr>
        <xdr:cNvPr id="249" name="直線コネクタ 248"/>
        <xdr:cNvCxnSpPr/>
      </xdr:nvCxnSpPr>
      <xdr:spPr>
        <a:xfrm flipV="1">
          <a:off x="17018000" y="13899198"/>
          <a:ext cx="0" cy="9229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50"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51" name="直線コネクタ 250"/>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98125</xdr:rowOff>
    </xdr:from>
    <xdr:ext cx="762000" cy="259045"/>
    <xdr:sp macro="" textlink="">
      <xdr:nvSpPr>
        <xdr:cNvPr id="252" name="給与水準   （国との比較）最大値テキスト"/>
        <xdr:cNvSpPr txBox="1"/>
      </xdr:nvSpPr>
      <xdr:spPr>
        <a:xfrm>
          <a:off x="17106900" y="1364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11748</xdr:rowOff>
    </xdr:from>
    <xdr:to>
      <xdr:col>24</xdr:col>
      <xdr:colOff>647700</xdr:colOff>
      <xdr:row>81</xdr:row>
      <xdr:rowOff>11748</xdr:rowOff>
    </xdr:to>
    <xdr:cxnSp macro="">
      <xdr:nvCxnSpPr>
        <xdr:cNvPr id="253" name="直線コネクタ 252"/>
        <xdr:cNvCxnSpPr/>
      </xdr:nvCxnSpPr>
      <xdr:spPr>
        <a:xfrm>
          <a:off x="16929100" y="13899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25718</xdr:rowOff>
    </xdr:from>
    <xdr:to>
      <xdr:col>24</xdr:col>
      <xdr:colOff>558800</xdr:colOff>
      <xdr:row>88</xdr:row>
      <xdr:rowOff>30163</xdr:rowOff>
    </xdr:to>
    <xdr:cxnSp macro="">
      <xdr:nvCxnSpPr>
        <xdr:cNvPr id="254" name="直線コネクタ 253"/>
        <xdr:cNvCxnSpPr/>
      </xdr:nvCxnSpPr>
      <xdr:spPr>
        <a:xfrm flipV="1">
          <a:off x="16179800" y="14598968"/>
          <a:ext cx="838200" cy="518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102570</xdr:rowOff>
    </xdr:from>
    <xdr:ext cx="762000" cy="259045"/>
    <xdr:sp macro="" textlink="">
      <xdr:nvSpPr>
        <xdr:cNvPr id="255" name="給与水準   （国との比較）平均値テキスト"/>
        <xdr:cNvSpPr txBox="1"/>
      </xdr:nvSpPr>
      <xdr:spPr>
        <a:xfrm>
          <a:off x="17106900" y="14332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86043</xdr:rowOff>
    </xdr:from>
    <xdr:to>
      <xdr:col>24</xdr:col>
      <xdr:colOff>609600</xdr:colOff>
      <xdr:row>85</xdr:row>
      <xdr:rowOff>16193</xdr:rowOff>
    </xdr:to>
    <xdr:sp macro="" textlink="">
      <xdr:nvSpPr>
        <xdr:cNvPr id="256" name="フローチャート : 判断 255"/>
        <xdr:cNvSpPr/>
      </xdr:nvSpPr>
      <xdr:spPr>
        <a:xfrm>
          <a:off x="169672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30163</xdr:rowOff>
    </xdr:from>
    <xdr:to>
      <xdr:col>23</xdr:col>
      <xdr:colOff>406400</xdr:colOff>
      <xdr:row>88</xdr:row>
      <xdr:rowOff>72389</xdr:rowOff>
    </xdr:to>
    <xdr:cxnSp macro="">
      <xdr:nvCxnSpPr>
        <xdr:cNvPr id="257" name="直線コネクタ 256"/>
        <xdr:cNvCxnSpPr/>
      </xdr:nvCxnSpPr>
      <xdr:spPr>
        <a:xfrm flipV="1">
          <a:off x="15290800" y="15117763"/>
          <a:ext cx="889000" cy="42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66357</xdr:rowOff>
    </xdr:from>
    <xdr:to>
      <xdr:col>23</xdr:col>
      <xdr:colOff>457200</xdr:colOff>
      <xdr:row>87</xdr:row>
      <xdr:rowOff>167957</xdr:rowOff>
    </xdr:to>
    <xdr:sp macro="" textlink="">
      <xdr:nvSpPr>
        <xdr:cNvPr id="258" name="フローチャート : 判断 257"/>
        <xdr:cNvSpPr/>
      </xdr:nvSpPr>
      <xdr:spPr>
        <a:xfrm>
          <a:off x="16129000" y="1498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6684</xdr:rowOff>
    </xdr:from>
    <xdr:ext cx="736600" cy="259045"/>
    <xdr:sp macro="" textlink="">
      <xdr:nvSpPr>
        <xdr:cNvPr id="259" name="テキスト ボックス 258"/>
        <xdr:cNvSpPr txBox="1"/>
      </xdr:nvSpPr>
      <xdr:spPr>
        <a:xfrm>
          <a:off x="15798800" y="14751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116205</xdr:rowOff>
    </xdr:from>
    <xdr:to>
      <xdr:col>22</xdr:col>
      <xdr:colOff>203200</xdr:colOff>
      <xdr:row>88</xdr:row>
      <xdr:rowOff>72389</xdr:rowOff>
    </xdr:to>
    <xdr:cxnSp macro="">
      <xdr:nvCxnSpPr>
        <xdr:cNvPr id="260" name="直線コネクタ 259"/>
        <xdr:cNvCxnSpPr/>
      </xdr:nvCxnSpPr>
      <xdr:spPr>
        <a:xfrm>
          <a:off x="14401800" y="14689455"/>
          <a:ext cx="889000" cy="470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84455</xdr:rowOff>
    </xdr:from>
    <xdr:to>
      <xdr:col>22</xdr:col>
      <xdr:colOff>254000</xdr:colOff>
      <xdr:row>88</xdr:row>
      <xdr:rowOff>14605</xdr:rowOff>
    </xdr:to>
    <xdr:sp macro="" textlink="">
      <xdr:nvSpPr>
        <xdr:cNvPr id="261" name="フローチャート : 判断 260"/>
        <xdr:cNvSpPr/>
      </xdr:nvSpPr>
      <xdr:spPr>
        <a:xfrm>
          <a:off x="15240000" y="1500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62" name="テキスト ボックス 261"/>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116205</xdr:rowOff>
    </xdr:from>
    <xdr:to>
      <xdr:col>21</xdr:col>
      <xdr:colOff>0</xdr:colOff>
      <xdr:row>85</xdr:row>
      <xdr:rowOff>146368</xdr:rowOff>
    </xdr:to>
    <xdr:cxnSp macro="">
      <xdr:nvCxnSpPr>
        <xdr:cNvPr id="263" name="直線コネクタ 262"/>
        <xdr:cNvCxnSpPr/>
      </xdr:nvCxnSpPr>
      <xdr:spPr>
        <a:xfrm flipV="1">
          <a:off x="13512800" y="1468945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134302</xdr:rowOff>
    </xdr:from>
    <xdr:to>
      <xdr:col>21</xdr:col>
      <xdr:colOff>50800</xdr:colOff>
      <xdr:row>85</xdr:row>
      <xdr:rowOff>64452</xdr:rowOff>
    </xdr:to>
    <xdr:sp macro="" textlink="">
      <xdr:nvSpPr>
        <xdr:cNvPr id="264" name="フローチャート : 判断 263"/>
        <xdr:cNvSpPr/>
      </xdr:nvSpPr>
      <xdr:spPr>
        <a:xfrm>
          <a:off x="14351000" y="14536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74629</xdr:rowOff>
    </xdr:from>
    <xdr:ext cx="762000" cy="259045"/>
    <xdr:sp macro="" textlink="">
      <xdr:nvSpPr>
        <xdr:cNvPr id="265" name="テキスト ボックス 264"/>
        <xdr:cNvSpPr txBox="1"/>
      </xdr:nvSpPr>
      <xdr:spPr>
        <a:xfrm>
          <a:off x="14020800" y="1430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73977</xdr:rowOff>
    </xdr:from>
    <xdr:to>
      <xdr:col>19</xdr:col>
      <xdr:colOff>533400</xdr:colOff>
      <xdr:row>85</xdr:row>
      <xdr:rowOff>4127</xdr:rowOff>
    </xdr:to>
    <xdr:sp macro="" textlink="">
      <xdr:nvSpPr>
        <xdr:cNvPr id="266" name="フローチャート : 判断 265"/>
        <xdr:cNvSpPr/>
      </xdr:nvSpPr>
      <xdr:spPr>
        <a:xfrm>
          <a:off x="13462000" y="14475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14304</xdr:rowOff>
    </xdr:from>
    <xdr:ext cx="762000" cy="259045"/>
    <xdr:sp macro="" textlink="">
      <xdr:nvSpPr>
        <xdr:cNvPr id="267" name="テキスト ボックス 266"/>
        <xdr:cNvSpPr txBox="1"/>
      </xdr:nvSpPr>
      <xdr:spPr>
        <a:xfrm>
          <a:off x="13131800" y="1424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146368</xdr:rowOff>
    </xdr:from>
    <xdr:to>
      <xdr:col>24</xdr:col>
      <xdr:colOff>609600</xdr:colOff>
      <xdr:row>85</xdr:row>
      <xdr:rowOff>76518</xdr:rowOff>
    </xdr:to>
    <xdr:sp macro="" textlink="">
      <xdr:nvSpPr>
        <xdr:cNvPr id="273" name="円/楕円 272"/>
        <xdr:cNvSpPr/>
      </xdr:nvSpPr>
      <xdr:spPr>
        <a:xfrm>
          <a:off x="16967200" y="1454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118445</xdr:rowOff>
    </xdr:from>
    <xdr:ext cx="762000" cy="259045"/>
    <xdr:sp macro="" textlink="">
      <xdr:nvSpPr>
        <xdr:cNvPr id="274" name="給与水準   （国との比較）該当値テキスト"/>
        <xdr:cNvSpPr txBox="1"/>
      </xdr:nvSpPr>
      <xdr:spPr>
        <a:xfrm>
          <a:off x="17106900" y="1452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150813</xdr:rowOff>
    </xdr:from>
    <xdr:to>
      <xdr:col>23</xdr:col>
      <xdr:colOff>457200</xdr:colOff>
      <xdr:row>88</xdr:row>
      <xdr:rowOff>80963</xdr:rowOff>
    </xdr:to>
    <xdr:sp macro="" textlink="">
      <xdr:nvSpPr>
        <xdr:cNvPr id="275" name="円/楕円 274"/>
        <xdr:cNvSpPr/>
      </xdr:nvSpPr>
      <xdr:spPr>
        <a:xfrm>
          <a:off x="16129000" y="1506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65740</xdr:rowOff>
    </xdr:from>
    <xdr:ext cx="736600" cy="259045"/>
    <xdr:sp macro="" textlink="">
      <xdr:nvSpPr>
        <xdr:cNvPr id="276" name="テキスト ボックス 275"/>
        <xdr:cNvSpPr txBox="1"/>
      </xdr:nvSpPr>
      <xdr:spPr>
        <a:xfrm>
          <a:off x="15798800" y="15153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21589</xdr:rowOff>
    </xdr:from>
    <xdr:to>
      <xdr:col>22</xdr:col>
      <xdr:colOff>254000</xdr:colOff>
      <xdr:row>88</xdr:row>
      <xdr:rowOff>123189</xdr:rowOff>
    </xdr:to>
    <xdr:sp macro="" textlink="">
      <xdr:nvSpPr>
        <xdr:cNvPr id="277" name="円/楕円 276"/>
        <xdr:cNvSpPr/>
      </xdr:nvSpPr>
      <xdr:spPr>
        <a:xfrm>
          <a:off x="15240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107966</xdr:rowOff>
    </xdr:from>
    <xdr:ext cx="762000" cy="259045"/>
    <xdr:sp macro="" textlink="">
      <xdr:nvSpPr>
        <xdr:cNvPr id="278" name="テキスト ボックス 277"/>
        <xdr:cNvSpPr txBox="1"/>
      </xdr:nvSpPr>
      <xdr:spPr>
        <a:xfrm>
          <a:off x="14909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65405</xdr:rowOff>
    </xdr:from>
    <xdr:to>
      <xdr:col>21</xdr:col>
      <xdr:colOff>50800</xdr:colOff>
      <xdr:row>85</xdr:row>
      <xdr:rowOff>167005</xdr:rowOff>
    </xdr:to>
    <xdr:sp macro="" textlink="">
      <xdr:nvSpPr>
        <xdr:cNvPr id="279" name="円/楕円 278"/>
        <xdr:cNvSpPr/>
      </xdr:nvSpPr>
      <xdr:spPr>
        <a:xfrm>
          <a:off x="143510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151782</xdr:rowOff>
    </xdr:from>
    <xdr:ext cx="762000" cy="259045"/>
    <xdr:sp macro="" textlink="">
      <xdr:nvSpPr>
        <xdr:cNvPr id="280" name="テキスト ボックス 279"/>
        <xdr:cNvSpPr txBox="1"/>
      </xdr:nvSpPr>
      <xdr:spPr>
        <a:xfrm>
          <a:off x="14020800" y="1472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95568</xdr:rowOff>
    </xdr:from>
    <xdr:to>
      <xdr:col>19</xdr:col>
      <xdr:colOff>533400</xdr:colOff>
      <xdr:row>86</xdr:row>
      <xdr:rowOff>25718</xdr:rowOff>
    </xdr:to>
    <xdr:sp macro="" textlink="">
      <xdr:nvSpPr>
        <xdr:cNvPr id="281" name="円/楕円 280"/>
        <xdr:cNvSpPr/>
      </xdr:nvSpPr>
      <xdr:spPr>
        <a:xfrm>
          <a:off x="13462000" y="146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10495</xdr:rowOff>
    </xdr:from>
    <xdr:ext cx="762000" cy="259045"/>
    <xdr:sp macro="" textlink="">
      <xdr:nvSpPr>
        <xdr:cNvPr id="282" name="テキスト ボックス 281"/>
        <xdr:cNvSpPr txBox="1"/>
      </xdr:nvSpPr>
      <xdr:spPr>
        <a:xfrm>
          <a:off x="13131800" y="1475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職員数は全国平均を下回っており、ここ数年類似団体の平均値をやや下回っている。今後においても人件費の削減、積極的な施設の統廃合及び施設管理経費の節減、抑制に努め、現在の水準を維持できるよう努め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4" name="直線コネクタ 313"/>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5"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16" name="直線コネクタ 315"/>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17"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18" name="直線コネクタ 317"/>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89263</xdr:rowOff>
    </xdr:from>
    <xdr:to>
      <xdr:col>24</xdr:col>
      <xdr:colOff>558800</xdr:colOff>
      <xdr:row>62</xdr:row>
      <xdr:rowOff>92710</xdr:rowOff>
    </xdr:to>
    <xdr:cxnSp macro="">
      <xdr:nvCxnSpPr>
        <xdr:cNvPr id="319" name="直線コネクタ 318"/>
        <xdr:cNvCxnSpPr/>
      </xdr:nvCxnSpPr>
      <xdr:spPr>
        <a:xfrm flipV="1">
          <a:off x="16179800" y="10719163"/>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51905</xdr:rowOff>
    </xdr:from>
    <xdr:ext cx="762000" cy="259045"/>
    <xdr:sp macro="" textlink="">
      <xdr:nvSpPr>
        <xdr:cNvPr id="320" name="定員管理の状況平均値テキスト"/>
        <xdr:cNvSpPr txBox="1"/>
      </xdr:nvSpPr>
      <xdr:spPr>
        <a:xfrm>
          <a:off x="17106900" y="10681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21" name="フローチャート : 判断 320"/>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92710</xdr:rowOff>
    </xdr:from>
    <xdr:to>
      <xdr:col>23</xdr:col>
      <xdr:colOff>406400</xdr:colOff>
      <xdr:row>62</xdr:row>
      <xdr:rowOff>92710</xdr:rowOff>
    </xdr:to>
    <xdr:cxnSp macro="">
      <xdr:nvCxnSpPr>
        <xdr:cNvPr id="322" name="直線コネクタ 321"/>
        <xdr:cNvCxnSpPr/>
      </xdr:nvCxnSpPr>
      <xdr:spPr>
        <a:xfrm>
          <a:off x="15290800" y="107226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3" name="フローチャート : 判断 322"/>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4" name="テキスト ボックス 323"/>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92710</xdr:rowOff>
    </xdr:from>
    <xdr:to>
      <xdr:col>22</xdr:col>
      <xdr:colOff>203200</xdr:colOff>
      <xdr:row>62</xdr:row>
      <xdr:rowOff>96157</xdr:rowOff>
    </xdr:to>
    <xdr:cxnSp macro="">
      <xdr:nvCxnSpPr>
        <xdr:cNvPr id="325" name="直線コネクタ 324"/>
        <xdr:cNvCxnSpPr/>
      </xdr:nvCxnSpPr>
      <xdr:spPr>
        <a:xfrm flipV="1">
          <a:off x="14401800" y="1072261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26" name="フローチャート : 判断 325"/>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80934</xdr:rowOff>
    </xdr:from>
    <xdr:ext cx="762000" cy="259045"/>
    <xdr:sp macro="" textlink="">
      <xdr:nvSpPr>
        <xdr:cNvPr id="327" name="テキスト ボックス 326"/>
        <xdr:cNvSpPr txBox="1"/>
      </xdr:nvSpPr>
      <xdr:spPr>
        <a:xfrm>
          <a:off x="14909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96157</xdr:rowOff>
    </xdr:from>
    <xdr:to>
      <xdr:col>21</xdr:col>
      <xdr:colOff>0</xdr:colOff>
      <xdr:row>62</xdr:row>
      <xdr:rowOff>96157</xdr:rowOff>
    </xdr:to>
    <xdr:cxnSp macro="">
      <xdr:nvCxnSpPr>
        <xdr:cNvPr id="328" name="直線コネクタ 327"/>
        <xdr:cNvCxnSpPr/>
      </xdr:nvCxnSpPr>
      <xdr:spPr>
        <a:xfrm>
          <a:off x="13512800" y="107260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79828</xdr:rowOff>
    </xdr:from>
    <xdr:to>
      <xdr:col>21</xdr:col>
      <xdr:colOff>50800</xdr:colOff>
      <xdr:row>63</xdr:row>
      <xdr:rowOff>9978</xdr:rowOff>
    </xdr:to>
    <xdr:sp macro="" textlink="">
      <xdr:nvSpPr>
        <xdr:cNvPr id="329" name="フローチャート : 判断 328"/>
        <xdr:cNvSpPr/>
      </xdr:nvSpPr>
      <xdr:spPr>
        <a:xfrm>
          <a:off x="14351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166205</xdr:rowOff>
    </xdr:from>
    <xdr:ext cx="762000" cy="259045"/>
    <xdr:sp macro="" textlink="">
      <xdr:nvSpPr>
        <xdr:cNvPr id="330" name="テキスト ボックス 329"/>
        <xdr:cNvSpPr txBox="1"/>
      </xdr:nvSpPr>
      <xdr:spPr>
        <a:xfrm>
          <a:off x="14020800" y="1079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124641</xdr:rowOff>
    </xdr:from>
    <xdr:to>
      <xdr:col>19</xdr:col>
      <xdr:colOff>533400</xdr:colOff>
      <xdr:row>63</xdr:row>
      <xdr:rowOff>54791</xdr:rowOff>
    </xdr:to>
    <xdr:sp macro="" textlink="">
      <xdr:nvSpPr>
        <xdr:cNvPr id="331" name="フローチャート : 判断 330"/>
        <xdr:cNvSpPr/>
      </xdr:nvSpPr>
      <xdr:spPr>
        <a:xfrm>
          <a:off x="13462000" y="1075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39568</xdr:rowOff>
    </xdr:from>
    <xdr:ext cx="762000" cy="259045"/>
    <xdr:sp macro="" textlink="">
      <xdr:nvSpPr>
        <xdr:cNvPr id="332" name="テキスト ボックス 331"/>
        <xdr:cNvSpPr txBox="1"/>
      </xdr:nvSpPr>
      <xdr:spPr>
        <a:xfrm>
          <a:off x="13131800" y="10840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38463</xdr:rowOff>
    </xdr:from>
    <xdr:to>
      <xdr:col>24</xdr:col>
      <xdr:colOff>609600</xdr:colOff>
      <xdr:row>62</xdr:row>
      <xdr:rowOff>140063</xdr:rowOff>
    </xdr:to>
    <xdr:sp macro="" textlink="">
      <xdr:nvSpPr>
        <xdr:cNvPr id="338" name="円/楕円 337"/>
        <xdr:cNvSpPr/>
      </xdr:nvSpPr>
      <xdr:spPr>
        <a:xfrm>
          <a:off x="16967200" y="1066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54990</xdr:rowOff>
    </xdr:from>
    <xdr:ext cx="762000" cy="259045"/>
    <xdr:sp macro="" textlink="">
      <xdr:nvSpPr>
        <xdr:cNvPr id="339" name="定員管理の状況該当値テキスト"/>
        <xdr:cNvSpPr txBox="1"/>
      </xdr:nvSpPr>
      <xdr:spPr>
        <a:xfrm>
          <a:off x="17106900" y="10513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41910</xdr:rowOff>
    </xdr:from>
    <xdr:to>
      <xdr:col>23</xdr:col>
      <xdr:colOff>457200</xdr:colOff>
      <xdr:row>62</xdr:row>
      <xdr:rowOff>143510</xdr:rowOff>
    </xdr:to>
    <xdr:sp macro="" textlink="">
      <xdr:nvSpPr>
        <xdr:cNvPr id="340" name="円/楕円 339"/>
        <xdr:cNvSpPr/>
      </xdr:nvSpPr>
      <xdr:spPr>
        <a:xfrm>
          <a:off x="16129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153687</xdr:rowOff>
    </xdr:from>
    <xdr:ext cx="736600" cy="259045"/>
    <xdr:sp macro="" textlink="">
      <xdr:nvSpPr>
        <xdr:cNvPr id="341" name="テキスト ボックス 340"/>
        <xdr:cNvSpPr txBox="1"/>
      </xdr:nvSpPr>
      <xdr:spPr>
        <a:xfrm>
          <a:off x="15798800" y="1044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41910</xdr:rowOff>
    </xdr:from>
    <xdr:to>
      <xdr:col>22</xdr:col>
      <xdr:colOff>254000</xdr:colOff>
      <xdr:row>62</xdr:row>
      <xdr:rowOff>143510</xdr:rowOff>
    </xdr:to>
    <xdr:sp macro="" textlink="">
      <xdr:nvSpPr>
        <xdr:cNvPr id="342" name="円/楕円 341"/>
        <xdr:cNvSpPr/>
      </xdr:nvSpPr>
      <xdr:spPr>
        <a:xfrm>
          <a:off x="15240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153687</xdr:rowOff>
    </xdr:from>
    <xdr:ext cx="762000" cy="259045"/>
    <xdr:sp macro="" textlink="">
      <xdr:nvSpPr>
        <xdr:cNvPr id="343" name="テキスト ボックス 342"/>
        <xdr:cNvSpPr txBox="1"/>
      </xdr:nvSpPr>
      <xdr:spPr>
        <a:xfrm>
          <a:off x="14909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45357</xdr:rowOff>
    </xdr:from>
    <xdr:to>
      <xdr:col>21</xdr:col>
      <xdr:colOff>50800</xdr:colOff>
      <xdr:row>62</xdr:row>
      <xdr:rowOff>146957</xdr:rowOff>
    </xdr:to>
    <xdr:sp macro="" textlink="">
      <xdr:nvSpPr>
        <xdr:cNvPr id="344" name="円/楕円 343"/>
        <xdr:cNvSpPr/>
      </xdr:nvSpPr>
      <xdr:spPr>
        <a:xfrm>
          <a:off x="14351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157134</xdr:rowOff>
    </xdr:from>
    <xdr:ext cx="762000" cy="259045"/>
    <xdr:sp macro="" textlink="">
      <xdr:nvSpPr>
        <xdr:cNvPr id="345" name="テキスト ボックス 344"/>
        <xdr:cNvSpPr txBox="1"/>
      </xdr:nvSpPr>
      <xdr:spPr>
        <a:xfrm>
          <a:off x="14020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45357</xdr:rowOff>
    </xdr:from>
    <xdr:to>
      <xdr:col>19</xdr:col>
      <xdr:colOff>533400</xdr:colOff>
      <xdr:row>62</xdr:row>
      <xdr:rowOff>146957</xdr:rowOff>
    </xdr:to>
    <xdr:sp macro="" textlink="">
      <xdr:nvSpPr>
        <xdr:cNvPr id="346" name="円/楕円 345"/>
        <xdr:cNvSpPr/>
      </xdr:nvSpPr>
      <xdr:spPr>
        <a:xfrm>
          <a:off x="13462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157134</xdr:rowOff>
    </xdr:from>
    <xdr:ext cx="762000" cy="259045"/>
    <xdr:sp macro="" textlink="">
      <xdr:nvSpPr>
        <xdr:cNvPr id="347" name="テキスト ボックス 346"/>
        <xdr:cNvSpPr txBox="1"/>
      </xdr:nvSpPr>
      <xdr:spPr>
        <a:xfrm>
          <a:off x="13131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との比較においては、平成２４年度に引き続き平均を下回っている。算入公債費は前年と同程度であるが、標準財政規模の増により、単年度実質公債比率については０．１ポイントの改善、実質公債比率については０．３ポイントの改善となっている。今後においても地方債発行の抑制等を図り、現在の水準を維持できるよう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4" name="直線コネクタ 363"/>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5" name="テキスト ボックス 364"/>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6" name="直線コネクタ 365"/>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7" name="テキスト ボックス 366"/>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8" name="直線コネクタ 367"/>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9" name="テキスト ボックス 368"/>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0" name="直線コネクタ 369"/>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1" name="テキスト ボックス 370"/>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4" name="直線コネクタ 373"/>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5"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76" name="直線コネクタ 375"/>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7"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8" name="直線コネクタ 377"/>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59690</xdr:rowOff>
    </xdr:from>
    <xdr:to>
      <xdr:col>24</xdr:col>
      <xdr:colOff>558800</xdr:colOff>
      <xdr:row>38</xdr:row>
      <xdr:rowOff>74168</xdr:rowOff>
    </xdr:to>
    <xdr:cxnSp macro="">
      <xdr:nvCxnSpPr>
        <xdr:cNvPr id="379" name="直線コネクタ 378"/>
        <xdr:cNvCxnSpPr/>
      </xdr:nvCxnSpPr>
      <xdr:spPr>
        <a:xfrm flipV="1">
          <a:off x="16179800" y="6574790"/>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48531</xdr:rowOff>
    </xdr:from>
    <xdr:ext cx="762000" cy="259045"/>
    <xdr:sp macro="" textlink="">
      <xdr:nvSpPr>
        <xdr:cNvPr id="380" name="公債費負担の状況平均値テキスト"/>
        <xdr:cNvSpPr txBox="1"/>
      </xdr:nvSpPr>
      <xdr:spPr>
        <a:xfrm>
          <a:off x="17106900" y="6563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81" name="フローチャート : 判断 380"/>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54864</xdr:rowOff>
    </xdr:from>
    <xdr:to>
      <xdr:col>23</xdr:col>
      <xdr:colOff>406400</xdr:colOff>
      <xdr:row>38</xdr:row>
      <xdr:rowOff>74168</xdr:rowOff>
    </xdr:to>
    <xdr:cxnSp macro="">
      <xdr:nvCxnSpPr>
        <xdr:cNvPr id="382" name="直線コネクタ 381"/>
        <xdr:cNvCxnSpPr/>
      </xdr:nvCxnSpPr>
      <xdr:spPr>
        <a:xfrm>
          <a:off x="15290800" y="656996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3" name="フローチャート : 判断 382"/>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20337</xdr:rowOff>
    </xdr:from>
    <xdr:ext cx="736600" cy="259045"/>
    <xdr:sp macro="" textlink="">
      <xdr:nvSpPr>
        <xdr:cNvPr id="384" name="テキスト ボックス 383"/>
        <xdr:cNvSpPr txBox="1"/>
      </xdr:nvSpPr>
      <xdr:spPr>
        <a:xfrm>
          <a:off x="15798800" y="6706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54864</xdr:rowOff>
    </xdr:from>
    <xdr:to>
      <xdr:col>22</xdr:col>
      <xdr:colOff>203200</xdr:colOff>
      <xdr:row>38</xdr:row>
      <xdr:rowOff>93472</xdr:rowOff>
    </xdr:to>
    <xdr:cxnSp macro="">
      <xdr:nvCxnSpPr>
        <xdr:cNvPr id="385" name="直線コネクタ 384"/>
        <xdr:cNvCxnSpPr/>
      </xdr:nvCxnSpPr>
      <xdr:spPr>
        <a:xfrm flipV="1">
          <a:off x="14401800" y="656996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86" name="フローチャート : 判断 385"/>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58945</xdr:rowOff>
    </xdr:from>
    <xdr:ext cx="762000" cy="259045"/>
    <xdr:sp macro="" textlink="">
      <xdr:nvSpPr>
        <xdr:cNvPr id="387" name="テキスト ボックス 386"/>
        <xdr:cNvSpPr txBox="1"/>
      </xdr:nvSpPr>
      <xdr:spPr>
        <a:xfrm>
          <a:off x="14909800" y="674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93472</xdr:rowOff>
    </xdr:from>
    <xdr:to>
      <xdr:col>21</xdr:col>
      <xdr:colOff>0</xdr:colOff>
      <xdr:row>39</xdr:row>
      <xdr:rowOff>13716</xdr:rowOff>
    </xdr:to>
    <xdr:cxnSp macro="">
      <xdr:nvCxnSpPr>
        <xdr:cNvPr id="388" name="直線コネクタ 387"/>
        <xdr:cNvCxnSpPr/>
      </xdr:nvCxnSpPr>
      <xdr:spPr>
        <a:xfrm flipV="1">
          <a:off x="13512800" y="660857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90932</xdr:rowOff>
    </xdr:from>
    <xdr:to>
      <xdr:col>21</xdr:col>
      <xdr:colOff>50800</xdr:colOff>
      <xdr:row>39</xdr:row>
      <xdr:rowOff>21082</xdr:rowOff>
    </xdr:to>
    <xdr:sp macro="" textlink="">
      <xdr:nvSpPr>
        <xdr:cNvPr id="389" name="フローチャート : 判断 388"/>
        <xdr:cNvSpPr/>
      </xdr:nvSpPr>
      <xdr:spPr>
        <a:xfrm>
          <a:off x="14351000" y="660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5859</xdr:rowOff>
    </xdr:from>
    <xdr:ext cx="762000" cy="259045"/>
    <xdr:sp macro="" textlink="">
      <xdr:nvSpPr>
        <xdr:cNvPr id="390" name="テキスト ボックス 389"/>
        <xdr:cNvSpPr txBox="1"/>
      </xdr:nvSpPr>
      <xdr:spPr>
        <a:xfrm>
          <a:off x="14020800" y="669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124714</xdr:rowOff>
    </xdr:from>
    <xdr:to>
      <xdr:col>19</xdr:col>
      <xdr:colOff>533400</xdr:colOff>
      <xdr:row>39</xdr:row>
      <xdr:rowOff>54864</xdr:rowOff>
    </xdr:to>
    <xdr:sp macro="" textlink="">
      <xdr:nvSpPr>
        <xdr:cNvPr id="391" name="フローチャート : 判断 390"/>
        <xdr:cNvSpPr/>
      </xdr:nvSpPr>
      <xdr:spPr>
        <a:xfrm>
          <a:off x="13462000" y="663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65041</xdr:rowOff>
    </xdr:from>
    <xdr:ext cx="762000" cy="259045"/>
    <xdr:sp macro="" textlink="">
      <xdr:nvSpPr>
        <xdr:cNvPr id="392" name="テキスト ボックス 391"/>
        <xdr:cNvSpPr txBox="1"/>
      </xdr:nvSpPr>
      <xdr:spPr>
        <a:xfrm>
          <a:off x="13131800" y="640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8890</xdr:rowOff>
    </xdr:from>
    <xdr:to>
      <xdr:col>24</xdr:col>
      <xdr:colOff>609600</xdr:colOff>
      <xdr:row>38</xdr:row>
      <xdr:rowOff>110490</xdr:rowOff>
    </xdr:to>
    <xdr:sp macro="" textlink="">
      <xdr:nvSpPr>
        <xdr:cNvPr id="398" name="円/楕円 397"/>
        <xdr:cNvSpPr/>
      </xdr:nvSpPr>
      <xdr:spPr>
        <a:xfrm>
          <a:off x="169672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25417</xdr:rowOff>
    </xdr:from>
    <xdr:ext cx="762000" cy="259045"/>
    <xdr:sp macro="" textlink="">
      <xdr:nvSpPr>
        <xdr:cNvPr id="399" name="公債費負担の状況該当値テキスト"/>
        <xdr:cNvSpPr txBox="1"/>
      </xdr:nvSpPr>
      <xdr:spPr>
        <a:xfrm>
          <a:off x="17106900" y="636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23368</xdr:rowOff>
    </xdr:from>
    <xdr:to>
      <xdr:col>23</xdr:col>
      <xdr:colOff>457200</xdr:colOff>
      <xdr:row>38</xdr:row>
      <xdr:rowOff>124968</xdr:rowOff>
    </xdr:to>
    <xdr:sp macro="" textlink="">
      <xdr:nvSpPr>
        <xdr:cNvPr id="400" name="円/楕円 399"/>
        <xdr:cNvSpPr/>
      </xdr:nvSpPr>
      <xdr:spPr>
        <a:xfrm>
          <a:off x="16129000" y="653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135145</xdr:rowOff>
    </xdr:from>
    <xdr:ext cx="736600" cy="259045"/>
    <xdr:sp macro="" textlink="">
      <xdr:nvSpPr>
        <xdr:cNvPr id="401" name="テキスト ボックス 400"/>
        <xdr:cNvSpPr txBox="1"/>
      </xdr:nvSpPr>
      <xdr:spPr>
        <a:xfrm>
          <a:off x="15798800" y="630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4064</xdr:rowOff>
    </xdr:from>
    <xdr:to>
      <xdr:col>22</xdr:col>
      <xdr:colOff>254000</xdr:colOff>
      <xdr:row>38</xdr:row>
      <xdr:rowOff>105664</xdr:rowOff>
    </xdr:to>
    <xdr:sp macro="" textlink="">
      <xdr:nvSpPr>
        <xdr:cNvPr id="402" name="円/楕円 401"/>
        <xdr:cNvSpPr/>
      </xdr:nvSpPr>
      <xdr:spPr>
        <a:xfrm>
          <a:off x="15240000" y="651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403" name="テキスト ボックス 402"/>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42672</xdr:rowOff>
    </xdr:from>
    <xdr:to>
      <xdr:col>21</xdr:col>
      <xdr:colOff>50800</xdr:colOff>
      <xdr:row>38</xdr:row>
      <xdr:rowOff>144272</xdr:rowOff>
    </xdr:to>
    <xdr:sp macro="" textlink="">
      <xdr:nvSpPr>
        <xdr:cNvPr id="404" name="円/楕円 403"/>
        <xdr:cNvSpPr/>
      </xdr:nvSpPr>
      <xdr:spPr>
        <a:xfrm>
          <a:off x="14351000" y="655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154449</xdr:rowOff>
    </xdr:from>
    <xdr:ext cx="762000" cy="259045"/>
    <xdr:sp macro="" textlink="">
      <xdr:nvSpPr>
        <xdr:cNvPr id="405" name="テキスト ボックス 404"/>
        <xdr:cNvSpPr txBox="1"/>
      </xdr:nvSpPr>
      <xdr:spPr>
        <a:xfrm>
          <a:off x="14020800" y="632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134366</xdr:rowOff>
    </xdr:from>
    <xdr:to>
      <xdr:col>19</xdr:col>
      <xdr:colOff>533400</xdr:colOff>
      <xdr:row>39</xdr:row>
      <xdr:rowOff>64516</xdr:rowOff>
    </xdr:to>
    <xdr:sp macro="" textlink="">
      <xdr:nvSpPr>
        <xdr:cNvPr id="406" name="円/楕円 405"/>
        <xdr:cNvSpPr/>
      </xdr:nvSpPr>
      <xdr:spPr>
        <a:xfrm>
          <a:off x="13462000" y="664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49293</xdr:rowOff>
    </xdr:from>
    <xdr:ext cx="762000" cy="259045"/>
    <xdr:sp macro="" textlink="">
      <xdr:nvSpPr>
        <xdr:cNvPr id="407" name="テキスト ボックス 406"/>
        <xdr:cNvSpPr txBox="1"/>
      </xdr:nvSpPr>
      <xdr:spPr>
        <a:xfrm>
          <a:off x="13131800" y="673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との比較においては平均を大きく下回り、上位に位置している。債務負担行為に基づく支出予定額の減や、基金への積立等による充当可能基金の増等により、充当可能財源等が将来負担額を上回っている。今後においても健全な状態を維持できるよう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4" name="直線コネクタ 433"/>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5"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36" name="直線コネクタ 435"/>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7"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8" name="直線コネクタ 437"/>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87478</xdr:rowOff>
    </xdr:from>
    <xdr:to>
      <xdr:col>21</xdr:col>
      <xdr:colOff>0</xdr:colOff>
      <xdr:row>14</xdr:row>
      <xdr:rowOff>166624</xdr:rowOff>
    </xdr:to>
    <xdr:cxnSp macro="">
      <xdr:nvCxnSpPr>
        <xdr:cNvPr id="439" name="直線コネクタ 438"/>
        <xdr:cNvCxnSpPr/>
      </xdr:nvCxnSpPr>
      <xdr:spPr>
        <a:xfrm flipV="1">
          <a:off x="13512800" y="2487778"/>
          <a:ext cx="889000" cy="7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153535</xdr:rowOff>
    </xdr:from>
    <xdr:ext cx="762000" cy="259045"/>
    <xdr:sp macro="" textlink="">
      <xdr:nvSpPr>
        <xdr:cNvPr id="440" name="将来負担の状況平均値テキスト"/>
        <xdr:cNvSpPr txBox="1"/>
      </xdr:nvSpPr>
      <xdr:spPr>
        <a:xfrm>
          <a:off x="17106900" y="2553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41" name="フローチャート : 判断 440"/>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2" name="フローチャート : 判断 441"/>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3" name="テキスト ボックス 442"/>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96393</xdr:rowOff>
    </xdr:from>
    <xdr:to>
      <xdr:col>22</xdr:col>
      <xdr:colOff>254000</xdr:colOff>
      <xdr:row>16</xdr:row>
      <xdr:rowOff>26543</xdr:rowOff>
    </xdr:to>
    <xdr:sp macro="" textlink="">
      <xdr:nvSpPr>
        <xdr:cNvPr id="444" name="フローチャート : 判断 443"/>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45" name="テキスト ボックス 444"/>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69850</xdr:rowOff>
    </xdr:from>
    <xdr:to>
      <xdr:col>21</xdr:col>
      <xdr:colOff>50800</xdr:colOff>
      <xdr:row>16</xdr:row>
      <xdr:rowOff>0</xdr:rowOff>
    </xdr:to>
    <xdr:sp macro="" textlink="">
      <xdr:nvSpPr>
        <xdr:cNvPr id="446" name="フローチャート : 判断 445"/>
        <xdr:cNvSpPr/>
      </xdr:nvSpPr>
      <xdr:spPr>
        <a:xfrm>
          <a:off x="143510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156227</xdr:rowOff>
    </xdr:from>
    <xdr:ext cx="762000" cy="259045"/>
    <xdr:sp macro="" textlink="">
      <xdr:nvSpPr>
        <xdr:cNvPr id="447" name="テキスト ボックス 446"/>
        <xdr:cNvSpPr txBox="1"/>
      </xdr:nvSpPr>
      <xdr:spPr>
        <a:xfrm>
          <a:off x="14020800" y="272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50.0</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127279</xdr:rowOff>
    </xdr:from>
    <xdr:to>
      <xdr:col>19</xdr:col>
      <xdr:colOff>533400</xdr:colOff>
      <xdr:row>16</xdr:row>
      <xdr:rowOff>57429</xdr:rowOff>
    </xdr:to>
    <xdr:sp macro="" textlink="">
      <xdr:nvSpPr>
        <xdr:cNvPr id="448" name="フローチャート : 判断 447"/>
        <xdr:cNvSpPr/>
      </xdr:nvSpPr>
      <xdr:spPr>
        <a:xfrm>
          <a:off x="13462000" y="269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42206</xdr:rowOff>
    </xdr:from>
    <xdr:ext cx="762000" cy="259045"/>
    <xdr:sp macro="" textlink="">
      <xdr:nvSpPr>
        <xdr:cNvPr id="449" name="テキスト ボックス 448"/>
        <xdr:cNvSpPr txBox="1"/>
      </xdr:nvSpPr>
      <xdr:spPr>
        <a:xfrm>
          <a:off x="13131800" y="2785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14</xdr:row>
      <xdr:rowOff>36678</xdr:rowOff>
    </xdr:from>
    <xdr:to>
      <xdr:col>21</xdr:col>
      <xdr:colOff>50800</xdr:colOff>
      <xdr:row>14</xdr:row>
      <xdr:rowOff>138278</xdr:rowOff>
    </xdr:to>
    <xdr:sp macro="" textlink="">
      <xdr:nvSpPr>
        <xdr:cNvPr id="455" name="円/楕円 454"/>
        <xdr:cNvSpPr/>
      </xdr:nvSpPr>
      <xdr:spPr>
        <a:xfrm>
          <a:off x="14351000" y="243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148455</xdr:rowOff>
    </xdr:from>
    <xdr:ext cx="762000" cy="259045"/>
    <xdr:sp macro="" textlink="">
      <xdr:nvSpPr>
        <xdr:cNvPr id="456" name="テキスト ボックス 455"/>
        <xdr:cNvSpPr txBox="1"/>
      </xdr:nvSpPr>
      <xdr:spPr>
        <a:xfrm>
          <a:off x="14020800" y="2205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115824</xdr:rowOff>
    </xdr:from>
    <xdr:to>
      <xdr:col>19</xdr:col>
      <xdr:colOff>533400</xdr:colOff>
      <xdr:row>15</xdr:row>
      <xdr:rowOff>45974</xdr:rowOff>
    </xdr:to>
    <xdr:sp macro="" textlink="">
      <xdr:nvSpPr>
        <xdr:cNvPr id="457" name="円/楕円 456"/>
        <xdr:cNvSpPr/>
      </xdr:nvSpPr>
      <xdr:spPr>
        <a:xfrm>
          <a:off x="13462000" y="251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56151</xdr:rowOff>
    </xdr:from>
    <xdr:ext cx="762000" cy="259045"/>
    <xdr:sp macro="" textlink="">
      <xdr:nvSpPr>
        <xdr:cNvPr id="458" name="テキスト ボックス 457"/>
        <xdr:cNvSpPr txBox="1"/>
      </xdr:nvSpPr>
      <xdr:spPr>
        <a:xfrm>
          <a:off x="13131800" y="228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愛媛県新居浜市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124,183
123,417
234.32
46,984,666
45,393,925
893,700
27,426,143
47,776,886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　</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経常収支比率における人件費は、類似団体平均、全国平均をいずれも下回</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り、平均より上位に位置している。</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また</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人口１０００人当たり職員数も類似団体より</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少なく</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なっている。今後においても、地域の民間給与水準や県内他市の状況を注視し、給与水準の適正化に努め人件費の抑制を図る。</a:t>
          </a:r>
          <a:endParaRPr kumimoji="0" lang="ja-JP" altLang="en-US"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73660</xdr:rowOff>
    </xdr:from>
    <xdr:to>
      <xdr:col>7</xdr:col>
      <xdr:colOff>15875</xdr:colOff>
      <xdr:row>36</xdr:row>
      <xdr:rowOff>142240</xdr:rowOff>
    </xdr:to>
    <xdr:cxnSp macro="">
      <xdr:nvCxnSpPr>
        <xdr:cNvPr id="65" name="直線コネクタ 64"/>
        <xdr:cNvCxnSpPr/>
      </xdr:nvCxnSpPr>
      <xdr:spPr>
        <a:xfrm flipV="1">
          <a:off x="3987800" y="62458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78757</xdr:rowOff>
    </xdr:from>
    <xdr:ext cx="762000" cy="259045"/>
    <xdr:sp macro="" textlink="">
      <xdr:nvSpPr>
        <xdr:cNvPr id="66" name="人件費平均値テキスト"/>
        <xdr:cNvSpPr txBox="1"/>
      </xdr:nvSpPr>
      <xdr:spPr>
        <a:xfrm>
          <a:off x="4914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142240</xdr:rowOff>
    </xdr:from>
    <xdr:to>
      <xdr:col>5</xdr:col>
      <xdr:colOff>549275</xdr:colOff>
      <xdr:row>36</xdr:row>
      <xdr:rowOff>149860</xdr:rowOff>
    </xdr:to>
    <xdr:cxnSp macro="">
      <xdr:nvCxnSpPr>
        <xdr:cNvPr id="68" name="直線コネクタ 67"/>
        <xdr:cNvCxnSpPr/>
      </xdr:nvCxnSpPr>
      <xdr:spPr>
        <a:xfrm flipV="1">
          <a:off x="3098800" y="6314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128287</xdr:rowOff>
    </xdr:from>
    <xdr:ext cx="736600" cy="259045"/>
    <xdr:sp macro="" textlink="">
      <xdr:nvSpPr>
        <xdr:cNvPr id="70" name="テキスト ボックス 69"/>
        <xdr:cNvSpPr txBox="1"/>
      </xdr:nvSpPr>
      <xdr:spPr>
        <a:xfrm>
          <a:off x="3606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88900</xdr:rowOff>
    </xdr:from>
    <xdr:to>
      <xdr:col>4</xdr:col>
      <xdr:colOff>346075</xdr:colOff>
      <xdr:row>36</xdr:row>
      <xdr:rowOff>149860</xdr:rowOff>
    </xdr:to>
    <xdr:cxnSp macro="">
      <xdr:nvCxnSpPr>
        <xdr:cNvPr id="71" name="直線コネクタ 70"/>
        <xdr:cNvCxnSpPr/>
      </xdr:nvCxnSpPr>
      <xdr:spPr>
        <a:xfrm>
          <a:off x="2209800" y="6261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10177</xdr:rowOff>
    </xdr:from>
    <xdr:ext cx="762000" cy="259045"/>
    <xdr:sp macro="" textlink="">
      <xdr:nvSpPr>
        <xdr:cNvPr id="73" name="テキスト ボックス 72"/>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88900</xdr:rowOff>
    </xdr:from>
    <xdr:to>
      <xdr:col>3</xdr:col>
      <xdr:colOff>142875</xdr:colOff>
      <xdr:row>37</xdr:row>
      <xdr:rowOff>39370</xdr:rowOff>
    </xdr:to>
    <xdr:cxnSp macro="">
      <xdr:nvCxnSpPr>
        <xdr:cNvPr id="74" name="直線コネクタ 73"/>
        <xdr:cNvCxnSpPr/>
      </xdr:nvCxnSpPr>
      <xdr:spPr>
        <a:xfrm flipV="1">
          <a:off x="1320800" y="62611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3810</xdr:rowOff>
    </xdr:from>
    <xdr:to>
      <xdr:col>3</xdr:col>
      <xdr:colOff>193675</xdr:colOff>
      <xdr:row>37</xdr:row>
      <xdr:rowOff>105410</xdr:rowOff>
    </xdr:to>
    <xdr:sp macro="" textlink="">
      <xdr:nvSpPr>
        <xdr:cNvPr id="75" name="フローチャート : 判断 74"/>
        <xdr:cNvSpPr/>
      </xdr:nvSpPr>
      <xdr:spPr>
        <a:xfrm>
          <a:off x="2159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90187</xdr:rowOff>
    </xdr:from>
    <xdr:ext cx="762000" cy="259045"/>
    <xdr:sp macro="" textlink="">
      <xdr:nvSpPr>
        <xdr:cNvPr id="76" name="テキスト ボックス 75"/>
        <xdr:cNvSpPr txBox="1"/>
      </xdr:nvSpPr>
      <xdr:spPr>
        <a:xfrm>
          <a:off x="1828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133350</xdr:rowOff>
    </xdr:from>
    <xdr:to>
      <xdr:col>1</xdr:col>
      <xdr:colOff>676275</xdr:colOff>
      <xdr:row>38</xdr:row>
      <xdr:rowOff>63500</xdr:rowOff>
    </xdr:to>
    <xdr:sp macro="" textlink="">
      <xdr:nvSpPr>
        <xdr:cNvPr id="77" name="フローチャート : 判断 76"/>
        <xdr:cNvSpPr/>
      </xdr:nvSpPr>
      <xdr:spPr>
        <a:xfrm>
          <a:off x="1270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48277</xdr:rowOff>
    </xdr:from>
    <xdr:ext cx="762000" cy="259045"/>
    <xdr:sp macro="" textlink="">
      <xdr:nvSpPr>
        <xdr:cNvPr id="78" name="テキスト ボックス 77"/>
        <xdr:cNvSpPr txBox="1"/>
      </xdr:nvSpPr>
      <xdr:spPr>
        <a:xfrm>
          <a:off x="939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84" name="円/楕円 83"/>
        <xdr:cNvSpPr/>
      </xdr:nvSpPr>
      <xdr:spPr>
        <a:xfrm>
          <a:off x="47752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39387</xdr:rowOff>
    </xdr:from>
    <xdr:ext cx="762000" cy="259045"/>
    <xdr:sp macro="" textlink="">
      <xdr:nvSpPr>
        <xdr:cNvPr id="85" name="人件費該当値テキスト"/>
        <xdr:cNvSpPr txBox="1"/>
      </xdr:nvSpPr>
      <xdr:spPr>
        <a:xfrm>
          <a:off x="49149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91440</xdr:rowOff>
    </xdr:from>
    <xdr:to>
      <xdr:col>5</xdr:col>
      <xdr:colOff>600075</xdr:colOff>
      <xdr:row>37</xdr:row>
      <xdr:rowOff>21590</xdr:rowOff>
    </xdr:to>
    <xdr:sp macro="" textlink="">
      <xdr:nvSpPr>
        <xdr:cNvPr id="86" name="円/楕円 85"/>
        <xdr:cNvSpPr/>
      </xdr:nvSpPr>
      <xdr:spPr>
        <a:xfrm>
          <a:off x="3937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31767</xdr:rowOff>
    </xdr:from>
    <xdr:ext cx="736600" cy="259045"/>
    <xdr:sp macro="" textlink="">
      <xdr:nvSpPr>
        <xdr:cNvPr id="87" name="テキスト ボックス 86"/>
        <xdr:cNvSpPr txBox="1"/>
      </xdr:nvSpPr>
      <xdr:spPr>
        <a:xfrm>
          <a:off x="3606800" y="603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99060</xdr:rowOff>
    </xdr:from>
    <xdr:to>
      <xdr:col>4</xdr:col>
      <xdr:colOff>396875</xdr:colOff>
      <xdr:row>37</xdr:row>
      <xdr:rowOff>29210</xdr:rowOff>
    </xdr:to>
    <xdr:sp macro="" textlink="">
      <xdr:nvSpPr>
        <xdr:cNvPr id="88" name="円/楕円 87"/>
        <xdr:cNvSpPr/>
      </xdr:nvSpPr>
      <xdr:spPr>
        <a:xfrm>
          <a:off x="3048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39387</xdr:rowOff>
    </xdr:from>
    <xdr:ext cx="762000" cy="259045"/>
    <xdr:sp macro="" textlink="">
      <xdr:nvSpPr>
        <xdr:cNvPr id="89" name="テキスト ボックス 88"/>
        <xdr:cNvSpPr txBox="1"/>
      </xdr:nvSpPr>
      <xdr:spPr>
        <a:xfrm>
          <a:off x="2717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38100</xdr:rowOff>
    </xdr:from>
    <xdr:to>
      <xdr:col>3</xdr:col>
      <xdr:colOff>193675</xdr:colOff>
      <xdr:row>36</xdr:row>
      <xdr:rowOff>139700</xdr:rowOff>
    </xdr:to>
    <xdr:sp macro="" textlink="">
      <xdr:nvSpPr>
        <xdr:cNvPr id="90" name="円/楕円 89"/>
        <xdr:cNvSpPr/>
      </xdr:nvSpPr>
      <xdr:spPr>
        <a:xfrm>
          <a:off x="2159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149877</xdr:rowOff>
    </xdr:from>
    <xdr:ext cx="762000" cy="259045"/>
    <xdr:sp macro="" textlink="">
      <xdr:nvSpPr>
        <xdr:cNvPr id="91" name="テキスト ボックス 90"/>
        <xdr:cNvSpPr txBox="1"/>
      </xdr:nvSpPr>
      <xdr:spPr>
        <a:xfrm>
          <a:off x="1828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160020</xdr:rowOff>
    </xdr:from>
    <xdr:to>
      <xdr:col>1</xdr:col>
      <xdr:colOff>676275</xdr:colOff>
      <xdr:row>37</xdr:row>
      <xdr:rowOff>90170</xdr:rowOff>
    </xdr:to>
    <xdr:sp macro="" textlink="">
      <xdr:nvSpPr>
        <xdr:cNvPr id="92" name="円/楕円 91"/>
        <xdr:cNvSpPr/>
      </xdr:nvSpPr>
      <xdr:spPr>
        <a:xfrm>
          <a:off x="1270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100347</xdr:rowOff>
    </xdr:from>
    <xdr:ext cx="762000" cy="259045"/>
    <xdr:sp macro="" textlink="">
      <xdr:nvSpPr>
        <xdr:cNvPr id="93" name="テキスト ボックス 92"/>
        <xdr:cNvSpPr txBox="1"/>
      </xdr:nvSpPr>
      <xdr:spPr>
        <a:xfrm>
          <a:off x="9398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　委託料や旅費</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などの決算額が昨年度より</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増加</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し</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平成２</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５</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年度に比べ</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０．１</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ポイント増加した</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が、</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類似団体比較においては</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平均をやや下回っている</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ことから、今後も計画的な財政運営に努める。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104140</xdr:rowOff>
    </xdr:from>
    <xdr:to>
      <xdr:col>24</xdr:col>
      <xdr:colOff>31750</xdr:colOff>
      <xdr:row>14</xdr:row>
      <xdr:rowOff>111760</xdr:rowOff>
    </xdr:to>
    <xdr:cxnSp macro="">
      <xdr:nvCxnSpPr>
        <xdr:cNvPr id="126" name="直線コネクタ 125"/>
        <xdr:cNvCxnSpPr/>
      </xdr:nvCxnSpPr>
      <xdr:spPr>
        <a:xfrm>
          <a:off x="15671800" y="25044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7"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81280</xdr:rowOff>
    </xdr:from>
    <xdr:to>
      <xdr:col>22</xdr:col>
      <xdr:colOff>565150</xdr:colOff>
      <xdr:row>14</xdr:row>
      <xdr:rowOff>104140</xdr:rowOff>
    </xdr:to>
    <xdr:cxnSp macro="">
      <xdr:nvCxnSpPr>
        <xdr:cNvPr id="129" name="直線コネクタ 128"/>
        <xdr:cNvCxnSpPr/>
      </xdr:nvCxnSpPr>
      <xdr:spPr>
        <a:xfrm>
          <a:off x="14782800" y="24815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31" name="テキスト ボックス 130"/>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58420</xdr:rowOff>
    </xdr:from>
    <xdr:to>
      <xdr:col>21</xdr:col>
      <xdr:colOff>361950</xdr:colOff>
      <xdr:row>14</xdr:row>
      <xdr:rowOff>81280</xdr:rowOff>
    </xdr:to>
    <xdr:cxnSp macro="">
      <xdr:nvCxnSpPr>
        <xdr:cNvPr id="132" name="直線コネクタ 131"/>
        <xdr:cNvCxnSpPr/>
      </xdr:nvCxnSpPr>
      <xdr:spPr>
        <a:xfrm>
          <a:off x="13893800" y="2458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13987</xdr:rowOff>
    </xdr:from>
    <xdr:ext cx="762000" cy="259045"/>
    <xdr:sp macro="" textlink="">
      <xdr:nvSpPr>
        <xdr:cNvPr id="134" name="テキスト ボックス 133"/>
        <xdr:cNvSpPr txBox="1"/>
      </xdr:nvSpPr>
      <xdr:spPr>
        <a:xfrm>
          <a:off x="14401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58420</xdr:rowOff>
    </xdr:from>
    <xdr:to>
      <xdr:col>20</xdr:col>
      <xdr:colOff>158750</xdr:colOff>
      <xdr:row>15</xdr:row>
      <xdr:rowOff>1270</xdr:rowOff>
    </xdr:to>
    <xdr:cxnSp macro="">
      <xdr:nvCxnSpPr>
        <xdr:cNvPr id="135" name="直線コネクタ 134"/>
        <xdr:cNvCxnSpPr/>
      </xdr:nvCxnSpPr>
      <xdr:spPr>
        <a:xfrm flipV="1">
          <a:off x="13004800" y="24587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11430</xdr:rowOff>
    </xdr:from>
    <xdr:to>
      <xdr:col>20</xdr:col>
      <xdr:colOff>209550</xdr:colOff>
      <xdr:row>15</xdr:row>
      <xdr:rowOff>113030</xdr:rowOff>
    </xdr:to>
    <xdr:sp macro="" textlink="">
      <xdr:nvSpPr>
        <xdr:cNvPr id="136" name="フローチャート : 判断 135"/>
        <xdr:cNvSpPr/>
      </xdr:nvSpPr>
      <xdr:spPr>
        <a:xfrm>
          <a:off x="13843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97807</xdr:rowOff>
    </xdr:from>
    <xdr:ext cx="762000" cy="259045"/>
    <xdr:sp macro="" textlink="">
      <xdr:nvSpPr>
        <xdr:cNvPr id="137" name="テキスト ボックス 136"/>
        <xdr:cNvSpPr txBox="1"/>
      </xdr:nvSpPr>
      <xdr:spPr>
        <a:xfrm>
          <a:off x="13512800" y="266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38" name="フローチャート : 判断 137"/>
        <xdr:cNvSpPr/>
      </xdr:nvSpPr>
      <xdr:spPr>
        <a:xfrm>
          <a:off x="12954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97807</xdr:rowOff>
    </xdr:from>
    <xdr:ext cx="762000" cy="259045"/>
    <xdr:sp macro="" textlink="">
      <xdr:nvSpPr>
        <xdr:cNvPr id="139" name="テキスト ボックス 138"/>
        <xdr:cNvSpPr txBox="1"/>
      </xdr:nvSpPr>
      <xdr:spPr>
        <a:xfrm>
          <a:off x="12623800" y="266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60960</xdr:rowOff>
    </xdr:from>
    <xdr:to>
      <xdr:col>24</xdr:col>
      <xdr:colOff>82550</xdr:colOff>
      <xdr:row>14</xdr:row>
      <xdr:rowOff>162560</xdr:rowOff>
    </xdr:to>
    <xdr:sp macro="" textlink="">
      <xdr:nvSpPr>
        <xdr:cNvPr id="145" name="円/楕円 144"/>
        <xdr:cNvSpPr/>
      </xdr:nvSpPr>
      <xdr:spPr>
        <a:xfrm>
          <a:off x="164592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77487</xdr:rowOff>
    </xdr:from>
    <xdr:ext cx="762000" cy="259045"/>
    <xdr:sp macro="" textlink="">
      <xdr:nvSpPr>
        <xdr:cNvPr id="146" name="物件費該当値テキスト"/>
        <xdr:cNvSpPr txBox="1"/>
      </xdr:nvSpPr>
      <xdr:spPr>
        <a:xfrm>
          <a:off x="165989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53340</xdr:rowOff>
    </xdr:from>
    <xdr:to>
      <xdr:col>22</xdr:col>
      <xdr:colOff>615950</xdr:colOff>
      <xdr:row>14</xdr:row>
      <xdr:rowOff>154940</xdr:rowOff>
    </xdr:to>
    <xdr:sp macro="" textlink="">
      <xdr:nvSpPr>
        <xdr:cNvPr id="147" name="円/楕円 146"/>
        <xdr:cNvSpPr/>
      </xdr:nvSpPr>
      <xdr:spPr>
        <a:xfrm>
          <a:off x="156210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165117</xdr:rowOff>
    </xdr:from>
    <xdr:ext cx="736600" cy="259045"/>
    <xdr:sp macro="" textlink="">
      <xdr:nvSpPr>
        <xdr:cNvPr id="148" name="テキスト ボックス 147"/>
        <xdr:cNvSpPr txBox="1"/>
      </xdr:nvSpPr>
      <xdr:spPr>
        <a:xfrm>
          <a:off x="15290800" y="222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30480</xdr:rowOff>
    </xdr:from>
    <xdr:to>
      <xdr:col>21</xdr:col>
      <xdr:colOff>412750</xdr:colOff>
      <xdr:row>14</xdr:row>
      <xdr:rowOff>132080</xdr:rowOff>
    </xdr:to>
    <xdr:sp macro="" textlink="">
      <xdr:nvSpPr>
        <xdr:cNvPr id="149" name="円/楕円 148"/>
        <xdr:cNvSpPr/>
      </xdr:nvSpPr>
      <xdr:spPr>
        <a:xfrm>
          <a:off x="14732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142257</xdr:rowOff>
    </xdr:from>
    <xdr:ext cx="762000" cy="259045"/>
    <xdr:sp macro="" textlink="">
      <xdr:nvSpPr>
        <xdr:cNvPr id="150" name="テキスト ボックス 149"/>
        <xdr:cNvSpPr txBox="1"/>
      </xdr:nvSpPr>
      <xdr:spPr>
        <a:xfrm>
          <a:off x="14401800" y="219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xdr:rowOff>
    </xdr:from>
    <xdr:to>
      <xdr:col>20</xdr:col>
      <xdr:colOff>209550</xdr:colOff>
      <xdr:row>14</xdr:row>
      <xdr:rowOff>109220</xdr:rowOff>
    </xdr:to>
    <xdr:sp macro="" textlink="">
      <xdr:nvSpPr>
        <xdr:cNvPr id="151" name="円/楕円 150"/>
        <xdr:cNvSpPr/>
      </xdr:nvSpPr>
      <xdr:spPr>
        <a:xfrm>
          <a:off x="13843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119397</xdr:rowOff>
    </xdr:from>
    <xdr:ext cx="762000" cy="259045"/>
    <xdr:sp macro="" textlink="">
      <xdr:nvSpPr>
        <xdr:cNvPr id="152" name="テキスト ボックス 151"/>
        <xdr:cNvSpPr txBox="1"/>
      </xdr:nvSpPr>
      <xdr:spPr>
        <a:xfrm>
          <a:off x="13512800" y="217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53" name="円/楕円 152"/>
        <xdr:cNvSpPr/>
      </xdr:nvSpPr>
      <xdr:spPr>
        <a:xfrm>
          <a:off x="12954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54" name="テキスト ボックス 153"/>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　生活保護費、養護老人ホーム費などの減少により、１．１ポイント改善している。しかし、高齢化の進行等に伴い社会保障関係</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経費は今後増加していくことが予想されるため、扶助費の適正な給付等により必要以上の増加を招かないよう努める。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7257</xdr:rowOff>
    </xdr:from>
    <xdr:to>
      <xdr:col>7</xdr:col>
      <xdr:colOff>15875</xdr:colOff>
      <xdr:row>54</xdr:row>
      <xdr:rowOff>127000</xdr:rowOff>
    </xdr:to>
    <xdr:cxnSp macro="">
      <xdr:nvCxnSpPr>
        <xdr:cNvPr id="189" name="直線コネクタ 188"/>
        <xdr:cNvCxnSpPr/>
      </xdr:nvCxnSpPr>
      <xdr:spPr>
        <a:xfrm flipV="1">
          <a:off x="3987800" y="9265557"/>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7257</xdr:rowOff>
    </xdr:from>
    <xdr:to>
      <xdr:col>5</xdr:col>
      <xdr:colOff>549275</xdr:colOff>
      <xdr:row>54</xdr:row>
      <xdr:rowOff>127000</xdr:rowOff>
    </xdr:to>
    <xdr:cxnSp macro="">
      <xdr:nvCxnSpPr>
        <xdr:cNvPr id="192" name="直線コネクタ 191"/>
        <xdr:cNvCxnSpPr/>
      </xdr:nvCxnSpPr>
      <xdr:spPr>
        <a:xfrm>
          <a:off x="3098800" y="92655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7257</xdr:rowOff>
    </xdr:from>
    <xdr:to>
      <xdr:col>4</xdr:col>
      <xdr:colOff>346075</xdr:colOff>
      <xdr:row>54</xdr:row>
      <xdr:rowOff>7257</xdr:rowOff>
    </xdr:to>
    <xdr:cxnSp macro="">
      <xdr:nvCxnSpPr>
        <xdr:cNvPr id="195" name="直線コネクタ 194"/>
        <xdr:cNvCxnSpPr/>
      </xdr:nvCxnSpPr>
      <xdr:spPr>
        <a:xfrm>
          <a:off x="2209800" y="92655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156935</xdr:rowOff>
    </xdr:from>
    <xdr:to>
      <xdr:col>3</xdr:col>
      <xdr:colOff>142875</xdr:colOff>
      <xdr:row>54</xdr:row>
      <xdr:rowOff>7257</xdr:rowOff>
    </xdr:to>
    <xdr:cxnSp macro="">
      <xdr:nvCxnSpPr>
        <xdr:cNvPr id="198" name="直線コネクタ 197"/>
        <xdr:cNvCxnSpPr/>
      </xdr:nvCxnSpPr>
      <xdr:spPr>
        <a:xfrm>
          <a:off x="1320800" y="9243785"/>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9" name="フローチャート : 判断 198"/>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200" name="テキスト ボックス 199"/>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163285</xdr:rowOff>
    </xdr:from>
    <xdr:to>
      <xdr:col>1</xdr:col>
      <xdr:colOff>676275</xdr:colOff>
      <xdr:row>55</xdr:row>
      <xdr:rowOff>93435</xdr:rowOff>
    </xdr:to>
    <xdr:sp macro="" textlink="">
      <xdr:nvSpPr>
        <xdr:cNvPr id="201" name="フローチャート : 判断 200"/>
        <xdr:cNvSpPr/>
      </xdr:nvSpPr>
      <xdr:spPr>
        <a:xfrm>
          <a:off x="1270000" y="94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78212</xdr:rowOff>
    </xdr:from>
    <xdr:ext cx="762000" cy="259045"/>
    <xdr:sp macro="" textlink="">
      <xdr:nvSpPr>
        <xdr:cNvPr id="202" name="テキスト ボックス 201"/>
        <xdr:cNvSpPr txBox="1"/>
      </xdr:nvSpPr>
      <xdr:spPr>
        <a:xfrm>
          <a:off x="939800" y="9507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127907</xdr:rowOff>
    </xdr:from>
    <xdr:to>
      <xdr:col>7</xdr:col>
      <xdr:colOff>66675</xdr:colOff>
      <xdr:row>54</xdr:row>
      <xdr:rowOff>58057</xdr:rowOff>
    </xdr:to>
    <xdr:sp macro="" textlink="">
      <xdr:nvSpPr>
        <xdr:cNvPr id="208" name="円/楕円 207"/>
        <xdr:cNvSpPr/>
      </xdr:nvSpPr>
      <xdr:spPr>
        <a:xfrm>
          <a:off x="47752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144434</xdr:rowOff>
    </xdr:from>
    <xdr:ext cx="762000" cy="259045"/>
    <xdr:sp macro="" textlink="">
      <xdr:nvSpPr>
        <xdr:cNvPr id="209" name="扶助費該当値テキスト"/>
        <xdr:cNvSpPr txBox="1"/>
      </xdr:nvSpPr>
      <xdr:spPr>
        <a:xfrm>
          <a:off x="49149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10" name="円/楕円 209"/>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11" name="テキスト ボックス 210"/>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127907</xdr:rowOff>
    </xdr:from>
    <xdr:to>
      <xdr:col>4</xdr:col>
      <xdr:colOff>396875</xdr:colOff>
      <xdr:row>54</xdr:row>
      <xdr:rowOff>58057</xdr:rowOff>
    </xdr:to>
    <xdr:sp macro="" textlink="">
      <xdr:nvSpPr>
        <xdr:cNvPr id="212" name="円/楕円 211"/>
        <xdr:cNvSpPr/>
      </xdr:nvSpPr>
      <xdr:spPr>
        <a:xfrm>
          <a:off x="30480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68234</xdr:rowOff>
    </xdr:from>
    <xdr:ext cx="762000" cy="259045"/>
    <xdr:sp macro="" textlink="">
      <xdr:nvSpPr>
        <xdr:cNvPr id="213" name="テキスト ボックス 212"/>
        <xdr:cNvSpPr txBox="1"/>
      </xdr:nvSpPr>
      <xdr:spPr>
        <a:xfrm>
          <a:off x="27178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127907</xdr:rowOff>
    </xdr:from>
    <xdr:to>
      <xdr:col>3</xdr:col>
      <xdr:colOff>193675</xdr:colOff>
      <xdr:row>54</xdr:row>
      <xdr:rowOff>58057</xdr:rowOff>
    </xdr:to>
    <xdr:sp macro="" textlink="">
      <xdr:nvSpPr>
        <xdr:cNvPr id="214" name="円/楕円 213"/>
        <xdr:cNvSpPr/>
      </xdr:nvSpPr>
      <xdr:spPr>
        <a:xfrm>
          <a:off x="21590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68234</xdr:rowOff>
    </xdr:from>
    <xdr:ext cx="762000" cy="259045"/>
    <xdr:sp macro="" textlink="">
      <xdr:nvSpPr>
        <xdr:cNvPr id="215" name="テキスト ボックス 214"/>
        <xdr:cNvSpPr txBox="1"/>
      </xdr:nvSpPr>
      <xdr:spPr>
        <a:xfrm>
          <a:off x="18288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106135</xdr:rowOff>
    </xdr:from>
    <xdr:to>
      <xdr:col>1</xdr:col>
      <xdr:colOff>676275</xdr:colOff>
      <xdr:row>54</xdr:row>
      <xdr:rowOff>36285</xdr:rowOff>
    </xdr:to>
    <xdr:sp macro="" textlink="">
      <xdr:nvSpPr>
        <xdr:cNvPr id="216" name="円/楕円 215"/>
        <xdr:cNvSpPr/>
      </xdr:nvSpPr>
      <xdr:spPr>
        <a:xfrm>
          <a:off x="1270000" y="919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46462</xdr:rowOff>
    </xdr:from>
    <xdr:ext cx="762000" cy="259045"/>
    <xdr:sp macro="" textlink="">
      <xdr:nvSpPr>
        <xdr:cNvPr id="217" name="テキスト ボックス 216"/>
        <xdr:cNvSpPr txBox="1"/>
      </xdr:nvSpPr>
      <xdr:spPr>
        <a:xfrm>
          <a:off x="939800" y="8961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　</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他会計への繰出金については、前年度から大きな変動はない。今後は、介護保険事業、後期高齢者医療事業などの給付費自然増による繰出金の増加や、国民健康保険事業会計の財政悪化による繰出金の増も想定されるため、国民健康保険料の適正化を図るなどにより普通会計の負担額の増加を抑制</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していく</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endParaRPr kumimoji="0" lang="ja-JP" altLang="en-US"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113393</xdr:rowOff>
    </xdr:from>
    <xdr:to>
      <xdr:col>24</xdr:col>
      <xdr:colOff>31750</xdr:colOff>
      <xdr:row>58</xdr:row>
      <xdr:rowOff>29028</xdr:rowOff>
    </xdr:to>
    <xdr:cxnSp macro="">
      <xdr:nvCxnSpPr>
        <xdr:cNvPr id="252" name="直線コネクタ 251"/>
        <xdr:cNvCxnSpPr/>
      </xdr:nvCxnSpPr>
      <xdr:spPr>
        <a:xfrm>
          <a:off x="15671800" y="9886043"/>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165100</xdr:rowOff>
    </xdr:from>
    <xdr:to>
      <xdr:col>22</xdr:col>
      <xdr:colOff>565150</xdr:colOff>
      <xdr:row>57</xdr:row>
      <xdr:rowOff>113393</xdr:rowOff>
    </xdr:to>
    <xdr:cxnSp macro="">
      <xdr:nvCxnSpPr>
        <xdr:cNvPr id="255" name="直線コネクタ 254"/>
        <xdr:cNvCxnSpPr/>
      </xdr:nvCxnSpPr>
      <xdr:spPr>
        <a:xfrm>
          <a:off x="14782800" y="9766300"/>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110672</xdr:rowOff>
    </xdr:from>
    <xdr:to>
      <xdr:col>21</xdr:col>
      <xdr:colOff>361950</xdr:colOff>
      <xdr:row>56</xdr:row>
      <xdr:rowOff>165100</xdr:rowOff>
    </xdr:to>
    <xdr:cxnSp macro="">
      <xdr:nvCxnSpPr>
        <xdr:cNvPr id="258" name="直線コネクタ 257"/>
        <xdr:cNvCxnSpPr/>
      </xdr:nvCxnSpPr>
      <xdr:spPr>
        <a:xfrm>
          <a:off x="13893800" y="9711872"/>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83655</xdr:rowOff>
    </xdr:from>
    <xdr:ext cx="762000" cy="259045"/>
    <xdr:sp macro="" textlink="">
      <xdr:nvSpPr>
        <xdr:cNvPr id="260" name="テキスト ボックス 259"/>
        <xdr:cNvSpPr txBox="1"/>
      </xdr:nvSpPr>
      <xdr:spPr>
        <a:xfrm>
          <a:off x="14401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110672</xdr:rowOff>
    </xdr:from>
    <xdr:to>
      <xdr:col>20</xdr:col>
      <xdr:colOff>158750</xdr:colOff>
      <xdr:row>56</xdr:row>
      <xdr:rowOff>165100</xdr:rowOff>
    </xdr:to>
    <xdr:cxnSp macro="">
      <xdr:nvCxnSpPr>
        <xdr:cNvPr id="261" name="直線コネクタ 260"/>
        <xdr:cNvCxnSpPr/>
      </xdr:nvCxnSpPr>
      <xdr:spPr>
        <a:xfrm flipV="1">
          <a:off x="13004800" y="9711872"/>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62" name="フローチャート : 判断 261"/>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63" name="テキスト ボックス 262"/>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29935</xdr:rowOff>
    </xdr:from>
    <xdr:to>
      <xdr:col>19</xdr:col>
      <xdr:colOff>6350</xdr:colOff>
      <xdr:row>57</xdr:row>
      <xdr:rowOff>131535</xdr:rowOff>
    </xdr:to>
    <xdr:sp macro="" textlink="">
      <xdr:nvSpPr>
        <xdr:cNvPr id="264" name="フローチャート : 判断 263"/>
        <xdr:cNvSpPr/>
      </xdr:nvSpPr>
      <xdr:spPr>
        <a:xfrm>
          <a:off x="12954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116312</xdr:rowOff>
    </xdr:from>
    <xdr:ext cx="762000" cy="259045"/>
    <xdr:sp macro="" textlink="">
      <xdr:nvSpPr>
        <xdr:cNvPr id="265" name="テキスト ボックス 264"/>
        <xdr:cNvSpPr txBox="1"/>
      </xdr:nvSpPr>
      <xdr:spPr>
        <a:xfrm>
          <a:off x="12623800" y="9888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149678</xdr:rowOff>
    </xdr:from>
    <xdr:to>
      <xdr:col>24</xdr:col>
      <xdr:colOff>82550</xdr:colOff>
      <xdr:row>58</xdr:row>
      <xdr:rowOff>79828</xdr:rowOff>
    </xdr:to>
    <xdr:sp macro="" textlink="">
      <xdr:nvSpPr>
        <xdr:cNvPr id="271" name="円/楕円 270"/>
        <xdr:cNvSpPr/>
      </xdr:nvSpPr>
      <xdr:spPr>
        <a:xfrm>
          <a:off x="164592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121755</xdr:rowOff>
    </xdr:from>
    <xdr:ext cx="762000" cy="259045"/>
    <xdr:sp macro="" textlink="">
      <xdr:nvSpPr>
        <xdr:cNvPr id="272" name="その他該当値テキスト"/>
        <xdr:cNvSpPr txBox="1"/>
      </xdr:nvSpPr>
      <xdr:spPr>
        <a:xfrm>
          <a:off x="165989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62593</xdr:rowOff>
    </xdr:from>
    <xdr:to>
      <xdr:col>22</xdr:col>
      <xdr:colOff>615950</xdr:colOff>
      <xdr:row>57</xdr:row>
      <xdr:rowOff>164193</xdr:rowOff>
    </xdr:to>
    <xdr:sp macro="" textlink="">
      <xdr:nvSpPr>
        <xdr:cNvPr id="273" name="円/楕円 272"/>
        <xdr:cNvSpPr/>
      </xdr:nvSpPr>
      <xdr:spPr>
        <a:xfrm>
          <a:off x="15621000" y="983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148970</xdr:rowOff>
    </xdr:from>
    <xdr:ext cx="736600" cy="259045"/>
    <xdr:sp macro="" textlink="">
      <xdr:nvSpPr>
        <xdr:cNvPr id="274" name="テキスト ボックス 273"/>
        <xdr:cNvSpPr txBox="1"/>
      </xdr:nvSpPr>
      <xdr:spPr>
        <a:xfrm>
          <a:off x="15290800" y="9921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114300</xdr:rowOff>
    </xdr:from>
    <xdr:to>
      <xdr:col>21</xdr:col>
      <xdr:colOff>412750</xdr:colOff>
      <xdr:row>57</xdr:row>
      <xdr:rowOff>44450</xdr:rowOff>
    </xdr:to>
    <xdr:sp macro="" textlink="">
      <xdr:nvSpPr>
        <xdr:cNvPr id="275" name="円/楕円 274"/>
        <xdr:cNvSpPr/>
      </xdr:nvSpPr>
      <xdr:spPr>
        <a:xfrm>
          <a:off x="14732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76" name="テキスト ボックス 275"/>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59872</xdr:rowOff>
    </xdr:from>
    <xdr:to>
      <xdr:col>20</xdr:col>
      <xdr:colOff>209550</xdr:colOff>
      <xdr:row>56</xdr:row>
      <xdr:rowOff>161472</xdr:rowOff>
    </xdr:to>
    <xdr:sp macro="" textlink="">
      <xdr:nvSpPr>
        <xdr:cNvPr id="277" name="円/楕円 276"/>
        <xdr:cNvSpPr/>
      </xdr:nvSpPr>
      <xdr:spPr>
        <a:xfrm>
          <a:off x="13843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199</xdr:rowOff>
    </xdr:from>
    <xdr:ext cx="762000" cy="259045"/>
    <xdr:sp macro="" textlink="">
      <xdr:nvSpPr>
        <xdr:cNvPr id="278" name="テキスト ボックス 277"/>
        <xdr:cNvSpPr txBox="1"/>
      </xdr:nvSpPr>
      <xdr:spPr>
        <a:xfrm>
          <a:off x="13512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79" name="円/楕円 278"/>
        <xdr:cNvSpPr/>
      </xdr:nvSpPr>
      <xdr:spPr>
        <a:xfrm>
          <a:off x="12954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54627</xdr:rowOff>
    </xdr:from>
    <xdr:ext cx="762000" cy="259045"/>
    <xdr:sp macro="" textlink="">
      <xdr:nvSpPr>
        <xdr:cNvPr id="280" name="テキスト ボックス 279"/>
        <xdr:cNvSpPr txBox="1"/>
      </xdr:nvSpPr>
      <xdr:spPr>
        <a:xfrm>
          <a:off x="12623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　</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類似団体平均との比較においては大きく下回っており</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毎</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年同程度の</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水準で移行している。類似団体に比べると、一部事務組合負担金、団体に交付する補助金などが少ない。</a:t>
          </a:r>
          <a:endParaRPr kumimoji="0" lang="ja-JP" altLang="en-US"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85090</xdr:rowOff>
    </xdr:from>
    <xdr:to>
      <xdr:col>24</xdr:col>
      <xdr:colOff>31750</xdr:colOff>
      <xdr:row>33</xdr:row>
      <xdr:rowOff>85090</xdr:rowOff>
    </xdr:to>
    <xdr:cxnSp macro="">
      <xdr:nvCxnSpPr>
        <xdr:cNvPr id="312" name="直線コネクタ 311"/>
        <xdr:cNvCxnSpPr/>
      </xdr:nvCxnSpPr>
      <xdr:spPr>
        <a:xfrm>
          <a:off x="15671800" y="57429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78757</xdr:rowOff>
    </xdr:from>
    <xdr:ext cx="762000" cy="259045"/>
    <xdr:sp macro="" textlink="">
      <xdr:nvSpPr>
        <xdr:cNvPr id="313" name="補助費等平均値テキスト"/>
        <xdr:cNvSpPr txBox="1"/>
      </xdr:nvSpPr>
      <xdr:spPr>
        <a:xfrm>
          <a:off x="16598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85090</xdr:rowOff>
    </xdr:from>
    <xdr:to>
      <xdr:col>22</xdr:col>
      <xdr:colOff>565150</xdr:colOff>
      <xdr:row>33</xdr:row>
      <xdr:rowOff>85090</xdr:rowOff>
    </xdr:to>
    <xdr:cxnSp macro="">
      <xdr:nvCxnSpPr>
        <xdr:cNvPr id="315" name="直線コネクタ 314"/>
        <xdr:cNvCxnSpPr/>
      </xdr:nvCxnSpPr>
      <xdr:spPr>
        <a:xfrm>
          <a:off x="14782800" y="5742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85090</xdr:rowOff>
    </xdr:from>
    <xdr:to>
      <xdr:col>21</xdr:col>
      <xdr:colOff>361950</xdr:colOff>
      <xdr:row>33</xdr:row>
      <xdr:rowOff>85090</xdr:rowOff>
    </xdr:to>
    <xdr:cxnSp macro="">
      <xdr:nvCxnSpPr>
        <xdr:cNvPr id="318" name="直線コネクタ 317"/>
        <xdr:cNvCxnSpPr/>
      </xdr:nvCxnSpPr>
      <xdr:spPr>
        <a:xfrm>
          <a:off x="13893800" y="5742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0" name="テキスト ボックス 319"/>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85090</xdr:rowOff>
    </xdr:from>
    <xdr:to>
      <xdr:col>20</xdr:col>
      <xdr:colOff>158750</xdr:colOff>
      <xdr:row>33</xdr:row>
      <xdr:rowOff>100330</xdr:rowOff>
    </xdr:to>
    <xdr:cxnSp macro="">
      <xdr:nvCxnSpPr>
        <xdr:cNvPr id="321" name="直線コネクタ 320"/>
        <xdr:cNvCxnSpPr/>
      </xdr:nvCxnSpPr>
      <xdr:spPr>
        <a:xfrm flipV="1">
          <a:off x="13004800" y="57429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129540</xdr:rowOff>
    </xdr:from>
    <xdr:to>
      <xdr:col>20</xdr:col>
      <xdr:colOff>209550</xdr:colOff>
      <xdr:row>37</xdr:row>
      <xdr:rowOff>59690</xdr:rowOff>
    </xdr:to>
    <xdr:sp macro="" textlink="">
      <xdr:nvSpPr>
        <xdr:cNvPr id="322" name="フローチャート : 判断 321"/>
        <xdr:cNvSpPr/>
      </xdr:nvSpPr>
      <xdr:spPr>
        <a:xfrm>
          <a:off x="13843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44467</xdr:rowOff>
    </xdr:from>
    <xdr:ext cx="762000" cy="259045"/>
    <xdr:sp macro="" textlink="">
      <xdr:nvSpPr>
        <xdr:cNvPr id="323" name="テキスト ボックス 322"/>
        <xdr:cNvSpPr txBox="1"/>
      </xdr:nvSpPr>
      <xdr:spPr>
        <a:xfrm>
          <a:off x="13512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4" name="フローチャート : 判断 323"/>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25" name="テキスト ボックス 324"/>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34290</xdr:rowOff>
    </xdr:from>
    <xdr:to>
      <xdr:col>24</xdr:col>
      <xdr:colOff>82550</xdr:colOff>
      <xdr:row>33</xdr:row>
      <xdr:rowOff>135890</xdr:rowOff>
    </xdr:to>
    <xdr:sp macro="" textlink="">
      <xdr:nvSpPr>
        <xdr:cNvPr id="331" name="円/楕円 330"/>
        <xdr:cNvSpPr/>
      </xdr:nvSpPr>
      <xdr:spPr>
        <a:xfrm>
          <a:off x="164592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114317</xdr:rowOff>
    </xdr:from>
    <xdr:ext cx="762000" cy="259045"/>
    <xdr:sp macro="" textlink="">
      <xdr:nvSpPr>
        <xdr:cNvPr id="332" name="補助費等該当値テキスト"/>
        <xdr:cNvSpPr txBox="1"/>
      </xdr:nvSpPr>
      <xdr:spPr>
        <a:xfrm>
          <a:off x="16598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34290</xdr:rowOff>
    </xdr:from>
    <xdr:to>
      <xdr:col>22</xdr:col>
      <xdr:colOff>615950</xdr:colOff>
      <xdr:row>33</xdr:row>
      <xdr:rowOff>135890</xdr:rowOff>
    </xdr:to>
    <xdr:sp macro="" textlink="">
      <xdr:nvSpPr>
        <xdr:cNvPr id="333" name="円/楕円 332"/>
        <xdr:cNvSpPr/>
      </xdr:nvSpPr>
      <xdr:spPr>
        <a:xfrm>
          <a:off x="156210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146067</xdr:rowOff>
    </xdr:from>
    <xdr:ext cx="736600" cy="259045"/>
    <xdr:sp macro="" textlink="">
      <xdr:nvSpPr>
        <xdr:cNvPr id="334" name="テキスト ボックス 333"/>
        <xdr:cNvSpPr txBox="1"/>
      </xdr:nvSpPr>
      <xdr:spPr>
        <a:xfrm>
          <a:off x="15290800" y="546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34290</xdr:rowOff>
    </xdr:from>
    <xdr:to>
      <xdr:col>21</xdr:col>
      <xdr:colOff>412750</xdr:colOff>
      <xdr:row>33</xdr:row>
      <xdr:rowOff>135890</xdr:rowOff>
    </xdr:to>
    <xdr:sp macro="" textlink="">
      <xdr:nvSpPr>
        <xdr:cNvPr id="335" name="円/楕円 334"/>
        <xdr:cNvSpPr/>
      </xdr:nvSpPr>
      <xdr:spPr>
        <a:xfrm>
          <a:off x="147320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146067</xdr:rowOff>
    </xdr:from>
    <xdr:ext cx="762000" cy="259045"/>
    <xdr:sp macro="" textlink="">
      <xdr:nvSpPr>
        <xdr:cNvPr id="336" name="テキスト ボックス 335"/>
        <xdr:cNvSpPr txBox="1"/>
      </xdr:nvSpPr>
      <xdr:spPr>
        <a:xfrm>
          <a:off x="14401800" y="546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34290</xdr:rowOff>
    </xdr:from>
    <xdr:to>
      <xdr:col>20</xdr:col>
      <xdr:colOff>209550</xdr:colOff>
      <xdr:row>33</xdr:row>
      <xdr:rowOff>135890</xdr:rowOff>
    </xdr:to>
    <xdr:sp macro="" textlink="">
      <xdr:nvSpPr>
        <xdr:cNvPr id="337" name="円/楕円 336"/>
        <xdr:cNvSpPr/>
      </xdr:nvSpPr>
      <xdr:spPr>
        <a:xfrm>
          <a:off x="138430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146067</xdr:rowOff>
    </xdr:from>
    <xdr:ext cx="762000" cy="259045"/>
    <xdr:sp macro="" textlink="">
      <xdr:nvSpPr>
        <xdr:cNvPr id="338" name="テキスト ボックス 337"/>
        <xdr:cNvSpPr txBox="1"/>
      </xdr:nvSpPr>
      <xdr:spPr>
        <a:xfrm>
          <a:off x="13512800" y="546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49530</xdr:rowOff>
    </xdr:from>
    <xdr:to>
      <xdr:col>19</xdr:col>
      <xdr:colOff>6350</xdr:colOff>
      <xdr:row>33</xdr:row>
      <xdr:rowOff>151130</xdr:rowOff>
    </xdr:to>
    <xdr:sp macro="" textlink="">
      <xdr:nvSpPr>
        <xdr:cNvPr id="339" name="円/楕円 338"/>
        <xdr:cNvSpPr/>
      </xdr:nvSpPr>
      <xdr:spPr>
        <a:xfrm>
          <a:off x="12954000" y="570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161307</xdr:rowOff>
    </xdr:from>
    <xdr:ext cx="762000" cy="259045"/>
    <xdr:sp macro="" textlink="">
      <xdr:nvSpPr>
        <xdr:cNvPr id="340" name="テキスト ボックス 339"/>
        <xdr:cNvSpPr txBox="1"/>
      </xdr:nvSpPr>
      <xdr:spPr>
        <a:xfrm>
          <a:off x="12623800" y="547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　駅周辺整備事業</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などの大規模事業を</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実施している</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ことが、類似団体と比較して公債費等の比率が高い要因である。公債費については、昨年度よりわずかに</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減少</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し</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ており、</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人口１人当たり</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で見ると</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公債費及び準公債費の決算額は、類似団体を</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１２．１</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％下回って</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いる。</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今後も引き続き計画的な財政運営に努める。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99568</xdr:rowOff>
    </xdr:from>
    <xdr:to>
      <xdr:col>7</xdr:col>
      <xdr:colOff>15875</xdr:colOff>
      <xdr:row>78</xdr:row>
      <xdr:rowOff>113285</xdr:rowOff>
    </xdr:to>
    <xdr:cxnSp macro="">
      <xdr:nvCxnSpPr>
        <xdr:cNvPr id="370" name="直線コネクタ 369"/>
        <xdr:cNvCxnSpPr/>
      </xdr:nvCxnSpPr>
      <xdr:spPr>
        <a:xfrm flipV="1">
          <a:off x="3987800" y="13472668"/>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90424</xdr:rowOff>
    </xdr:from>
    <xdr:to>
      <xdr:col>5</xdr:col>
      <xdr:colOff>549275</xdr:colOff>
      <xdr:row>78</xdr:row>
      <xdr:rowOff>113285</xdr:rowOff>
    </xdr:to>
    <xdr:cxnSp macro="">
      <xdr:nvCxnSpPr>
        <xdr:cNvPr id="373" name="直線コネクタ 372"/>
        <xdr:cNvCxnSpPr/>
      </xdr:nvCxnSpPr>
      <xdr:spPr>
        <a:xfrm>
          <a:off x="3098800" y="13463524"/>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53848</xdr:rowOff>
    </xdr:from>
    <xdr:to>
      <xdr:col>4</xdr:col>
      <xdr:colOff>346075</xdr:colOff>
      <xdr:row>78</xdr:row>
      <xdr:rowOff>90424</xdr:rowOff>
    </xdr:to>
    <xdr:cxnSp macro="">
      <xdr:nvCxnSpPr>
        <xdr:cNvPr id="376" name="直線コネクタ 375"/>
        <xdr:cNvCxnSpPr/>
      </xdr:nvCxnSpPr>
      <xdr:spPr>
        <a:xfrm>
          <a:off x="2209800" y="134269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53848</xdr:rowOff>
    </xdr:from>
    <xdr:to>
      <xdr:col>3</xdr:col>
      <xdr:colOff>142875</xdr:colOff>
      <xdr:row>78</xdr:row>
      <xdr:rowOff>122428</xdr:rowOff>
    </xdr:to>
    <xdr:cxnSp macro="">
      <xdr:nvCxnSpPr>
        <xdr:cNvPr id="379" name="直線コネクタ 378"/>
        <xdr:cNvCxnSpPr/>
      </xdr:nvCxnSpPr>
      <xdr:spPr>
        <a:xfrm flipV="1">
          <a:off x="1320800" y="1342694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80" name="フローチャート : 判断 379"/>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81" name="テキスト ボックス 380"/>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82" name="フローチャート : 判断 381"/>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9669</xdr:rowOff>
    </xdr:from>
    <xdr:ext cx="762000" cy="259045"/>
    <xdr:sp macro="" textlink="">
      <xdr:nvSpPr>
        <xdr:cNvPr id="383" name="テキスト ボックス 382"/>
        <xdr:cNvSpPr txBox="1"/>
      </xdr:nvSpPr>
      <xdr:spPr>
        <a:xfrm>
          <a:off x="939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48768</xdr:rowOff>
    </xdr:from>
    <xdr:to>
      <xdr:col>7</xdr:col>
      <xdr:colOff>66675</xdr:colOff>
      <xdr:row>78</xdr:row>
      <xdr:rowOff>150368</xdr:rowOff>
    </xdr:to>
    <xdr:sp macro="" textlink="">
      <xdr:nvSpPr>
        <xdr:cNvPr id="389" name="円/楕円 388"/>
        <xdr:cNvSpPr/>
      </xdr:nvSpPr>
      <xdr:spPr>
        <a:xfrm>
          <a:off x="4775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20845</xdr:rowOff>
    </xdr:from>
    <xdr:ext cx="762000" cy="259045"/>
    <xdr:sp macro="" textlink="">
      <xdr:nvSpPr>
        <xdr:cNvPr id="390" name="公債費該当値テキスト"/>
        <xdr:cNvSpPr txBox="1"/>
      </xdr:nvSpPr>
      <xdr:spPr>
        <a:xfrm>
          <a:off x="4914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62485</xdr:rowOff>
    </xdr:from>
    <xdr:to>
      <xdr:col>5</xdr:col>
      <xdr:colOff>600075</xdr:colOff>
      <xdr:row>78</xdr:row>
      <xdr:rowOff>164085</xdr:rowOff>
    </xdr:to>
    <xdr:sp macro="" textlink="">
      <xdr:nvSpPr>
        <xdr:cNvPr id="391" name="円/楕円 390"/>
        <xdr:cNvSpPr/>
      </xdr:nvSpPr>
      <xdr:spPr>
        <a:xfrm>
          <a:off x="3937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148862</xdr:rowOff>
    </xdr:from>
    <xdr:ext cx="736600" cy="259045"/>
    <xdr:sp macro="" textlink="">
      <xdr:nvSpPr>
        <xdr:cNvPr id="392" name="テキスト ボックス 391"/>
        <xdr:cNvSpPr txBox="1"/>
      </xdr:nvSpPr>
      <xdr:spPr>
        <a:xfrm>
          <a:off x="3606800" y="13521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39624</xdr:rowOff>
    </xdr:from>
    <xdr:to>
      <xdr:col>4</xdr:col>
      <xdr:colOff>396875</xdr:colOff>
      <xdr:row>78</xdr:row>
      <xdr:rowOff>141224</xdr:rowOff>
    </xdr:to>
    <xdr:sp macro="" textlink="">
      <xdr:nvSpPr>
        <xdr:cNvPr id="393" name="円/楕円 392"/>
        <xdr:cNvSpPr/>
      </xdr:nvSpPr>
      <xdr:spPr>
        <a:xfrm>
          <a:off x="30480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126001</xdr:rowOff>
    </xdr:from>
    <xdr:ext cx="762000" cy="259045"/>
    <xdr:sp macro="" textlink="">
      <xdr:nvSpPr>
        <xdr:cNvPr id="394" name="テキスト ボックス 393"/>
        <xdr:cNvSpPr txBox="1"/>
      </xdr:nvSpPr>
      <xdr:spPr>
        <a:xfrm>
          <a:off x="2717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xdr:rowOff>
    </xdr:from>
    <xdr:to>
      <xdr:col>3</xdr:col>
      <xdr:colOff>193675</xdr:colOff>
      <xdr:row>78</xdr:row>
      <xdr:rowOff>104648</xdr:rowOff>
    </xdr:to>
    <xdr:sp macro="" textlink="">
      <xdr:nvSpPr>
        <xdr:cNvPr id="395" name="円/楕円 394"/>
        <xdr:cNvSpPr/>
      </xdr:nvSpPr>
      <xdr:spPr>
        <a:xfrm>
          <a:off x="2159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89425</xdr:rowOff>
    </xdr:from>
    <xdr:ext cx="762000" cy="259045"/>
    <xdr:sp macro="" textlink="">
      <xdr:nvSpPr>
        <xdr:cNvPr id="396" name="テキスト ボックス 395"/>
        <xdr:cNvSpPr txBox="1"/>
      </xdr:nvSpPr>
      <xdr:spPr>
        <a:xfrm>
          <a:off x="1828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71628</xdr:rowOff>
    </xdr:from>
    <xdr:to>
      <xdr:col>1</xdr:col>
      <xdr:colOff>676275</xdr:colOff>
      <xdr:row>79</xdr:row>
      <xdr:rowOff>1778</xdr:rowOff>
    </xdr:to>
    <xdr:sp macro="" textlink="">
      <xdr:nvSpPr>
        <xdr:cNvPr id="397" name="円/楕円 396"/>
        <xdr:cNvSpPr/>
      </xdr:nvSpPr>
      <xdr:spPr>
        <a:xfrm>
          <a:off x="1270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158005</xdr:rowOff>
    </xdr:from>
    <xdr:ext cx="762000" cy="259045"/>
    <xdr:sp macro="" textlink="">
      <xdr:nvSpPr>
        <xdr:cNvPr id="398" name="テキスト ボックス 397"/>
        <xdr:cNvSpPr txBox="1"/>
      </xdr:nvSpPr>
      <xdr:spPr>
        <a:xfrm>
          <a:off x="939800" y="1353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　</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臨時財政対策債</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が増加したことに伴い、平成２４年度に比べ１．１ポイント改善しており、</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全体の経常収支比率は、類似団体平均との比較においても、</a:t>
          </a:r>
          <a:r>
            <a:rPr kumimoji="0" lang="ja-JP" altLang="en-US"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１１．９</a:t>
          </a:r>
          <a:r>
            <a:rPr kumimoji="0" lang="ja-JP" altLang="ja-JP" sz="13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ポイントと大きく下回っている。今後においても、経常経費の節減を図り現在の水準を維持できるよう努める。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101854</xdr:rowOff>
    </xdr:from>
    <xdr:to>
      <xdr:col>24</xdr:col>
      <xdr:colOff>31750</xdr:colOff>
      <xdr:row>73</xdr:row>
      <xdr:rowOff>152146</xdr:rowOff>
    </xdr:to>
    <xdr:cxnSp macro="">
      <xdr:nvCxnSpPr>
        <xdr:cNvPr id="429" name="直線コネクタ 428"/>
        <xdr:cNvCxnSpPr/>
      </xdr:nvCxnSpPr>
      <xdr:spPr>
        <a:xfrm flipV="1">
          <a:off x="15671800" y="12617704"/>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52849</xdr:rowOff>
    </xdr:from>
    <xdr:ext cx="762000" cy="259045"/>
    <xdr:sp macro="" textlink="">
      <xdr:nvSpPr>
        <xdr:cNvPr id="430" name="公債費以外平均値テキスト"/>
        <xdr:cNvSpPr txBox="1"/>
      </xdr:nvSpPr>
      <xdr:spPr>
        <a:xfrm>
          <a:off x="16598900" y="13083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42418</xdr:rowOff>
    </xdr:from>
    <xdr:to>
      <xdr:col>22</xdr:col>
      <xdr:colOff>565150</xdr:colOff>
      <xdr:row>73</xdr:row>
      <xdr:rowOff>152146</xdr:rowOff>
    </xdr:to>
    <xdr:cxnSp macro="">
      <xdr:nvCxnSpPr>
        <xdr:cNvPr id="432" name="直線コネクタ 431"/>
        <xdr:cNvCxnSpPr/>
      </xdr:nvCxnSpPr>
      <xdr:spPr>
        <a:xfrm>
          <a:off x="14782800" y="1255826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27703</xdr:rowOff>
    </xdr:from>
    <xdr:ext cx="736600" cy="259045"/>
    <xdr:sp macro="" textlink="">
      <xdr:nvSpPr>
        <xdr:cNvPr id="434" name="テキスト ボックス 433"/>
        <xdr:cNvSpPr txBox="1"/>
      </xdr:nvSpPr>
      <xdr:spPr>
        <a:xfrm>
          <a:off x="15290800" y="13229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72</xdr:row>
      <xdr:rowOff>140716</xdr:rowOff>
    </xdr:from>
    <xdr:to>
      <xdr:col>21</xdr:col>
      <xdr:colOff>361950</xdr:colOff>
      <xdr:row>73</xdr:row>
      <xdr:rowOff>42418</xdr:rowOff>
    </xdr:to>
    <xdr:cxnSp macro="">
      <xdr:nvCxnSpPr>
        <xdr:cNvPr id="435" name="直線コネクタ 434"/>
        <xdr:cNvCxnSpPr/>
      </xdr:nvCxnSpPr>
      <xdr:spPr>
        <a:xfrm>
          <a:off x="13893800" y="1248511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7" name="テキスト ボックス 436"/>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140716</xdr:rowOff>
    </xdr:from>
    <xdr:to>
      <xdr:col>20</xdr:col>
      <xdr:colOff>158750</xdr:colOff>
      <xdr:row>73</xdr:row>
      <xdr:rowOff>133858</xdr:rowOff>
    </xdr:to>
    <xdr:cxnSp macro="">
      <xdr:nvCxnSpPr>
        <xdr:cNvPr id="438" name="直線コネクタ 437"/>
        <xdr:cNvCxnSpPr/>
      </xdr:nvCxnSpPr>
      <xdr:spPr>
        <a:xfrm flipV="1">
          <a:off x="13004800" y="12485116"/>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99061</xdr:rowOff>
    </xdr:from>
    <xdr:to>
      <xdr:col>20</xdr:col>
      <xdr:colOff>209550</xdr:colOff>
      <xdr:row>77</xdr:row>
      <xdr:rowOff>29211</xdr:rowOff>
    </xdr:to>
    <xdr:sp macro="" textlink="">
      <xdr:nvSpPr>
        <xdr:cNvPr id="439" name="フローチャート : 判断 438"/>
        <xdr:cNvSpPr/>
      </xdr:nvSpPr>
      <xdr:spPr>
        <a:xfrm>
          <a:off x="13843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13988</xdr:rowOff>
    </xdr:from>
    <xdr:ext cx="762000" cy="259045"/>
    <xdr:sp macro="" textlink="">
      <xdr:nvSpPr>
        <xdr:cNvPr id="440" name="テキスト ボックス 439"/>
        <xdr:cNvSpPr txBox="1"/>
      </xdr:nvSpPr>
      <xdr:spPr>
        <a:xfrm>
          <a:off x="13512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19050</xdr:rowOff>
    </xdr:from>
    <xdr:to>
      <xdr:col>19</xdr:col>
      <xdr:colOff>6350</xdr:colOff>
      <xdr:row>77</xdr:row>
      <xdr:rowOff>120650</xdr:rowOff>
    </xdr:to>
    <xdr:sp macro="" textlink="">
      <xdr:nvSpPr>
        <xdr:cNvPr id="441" name="フローチャート : 判断 440"/>
        <xdr:cNvSpPr/>
      </xdr:nvSpPr>
      <xdr:spPr>
        <a:xfrm>
          <a:off x="12954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105427</xdr:rowOff>
    </xdr:from>
    <xdr:ext cx="762000" cy="259045"/>
    <xdr:sp macro="" textlink="">
      <xdr:nvSpPr>
        <xdr:cNvPr id="442" name="テキスト ボックス 441"/>
        <xdr:cNvSpPr txBox="1"/>
      </xdr:nvSpPr>
      <xdr:spPr>
        <a:xfrm>
          <a:off x="12623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51054</xdr:rowOff>
    </xdr:from>
    <xdr:to>
      <xdr:col>24</xdr:col>
      <xdr:colOff>82550</xdr:colOff>
      <xdr:row>73</xdr:row>
      <xdr:rowOff>152654</xdr:rowOff>
    </xdr:to>
    <xdr:sp macro="" textlink="">
      <xdr:nvSpPr>
        <xdr:cNvPr id="448" name="円/楕円 447"/>
        <xdr:cNvSpPr/>
      </xdr:nvSpPr>
      <xdr:spPr>
        <a:xfrm>
          <a:off x="16459200" y="12566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131081</xdr:rowOff>
    </xdr:from>
    <xdr:ext cx="762000" cy="259045"/>
    <xdr:sp macro="" textlink="">
      <xdr:nvSpPr>
        <xdr:cNvPr id="449" name="公債費以外該当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101346</xdr:rowOff>
    </xdr:from>
    <xdr:to>
      <xdr:col>22</xdr:col>
      <xdr:colOff>615950</xdr:colOff>
      <xdr:row>74</xdr:row>
      <xdr:rowOff>31496</xdr:rowOff>
    </xdr:to>
    <xdr:sp macro="" textlink="">
      <xdr:nvSpPr>
        <xdr:cNvPr id="450" name="円/楕円 449"/>
        <xdr:cNvSpPr/>
      </xdr:nvSpPr>
      <xdr:spPr>
        <a:xfrm>
          <a:off x="15621000" y="12617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41673</xdr:rowOff>
    </xdr:from>
    <xdr:ext cx="736600" cy="259045"/>
    <xdr:sp macro="" textlink="">
      <xdr:nvSpPr>
        <xdr:cNvPr id="451" name="テキスト ボックス 450"/>
        <xdr:cNvSpPr txBox="1"/>
      </xdr:nvSpPr>
      <xdr:spPr>
        <a:xfrm>
          <a:off x="15290800" y="12386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21</xdr:col>
      <xdr:colOff>311150</xdr:colOff>
      <xdr:row>72</xdr:row>
      <xdr:rowOff>163068</xdr:rowOff>
    </xdr:from>
    <xdr:to>
      <xdr:col>21</xdr:col>
      <xdr:colOff>412750</xdr:colOff>
      <xdr:row>73</xdr:row>
      <xdr:rowOff>93218</xdr:rowOff>
    </xdr:to>
    <xdr:sp macro="" textlink="">
      <xdr:nvSpPr>
        <xdr:cNvPr id="452" name="円/楕円 451"/>
        <xdr:cNvSpPr/>
      </xdr:nvSpPr>
      <xdr:spPr>
        <a:xfrm>
          <a:off x="14732000" y="1250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103395</xdr:rowOff>
    </xdr:from>
    <xdr:ext cx="762000" cy="259045"/>
    <xdr:sp macro="" textlink="">
      <xdr:nvSpPr>
        <xdr:cNvPr id="453" name="テキスト ボックス 452"/>
        <xdr:cNvSpPr txBox="1"/>
      </xdr:nvSpPr>
      <xdr:spPr>
        <a:xfrm>
          <a:off x="14401800" y="1227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20</xdr:col>
      <xdr:colOff>107950</xdr:colOff>
      <xdr:row>72</xdr:row>
      <xdr:rowOff>89916</xdr:rowOff>
    </xdr:from>
    <xdr:to>
      <xdr:col>20</xdr:col>
      <xdr:colOff>209550</xdr:colOff>
      <xdr:row>73</xdr:row>
      <xdr:rowOff>20066</xdr:rowOff>
    </xdr:to>
    <xdr:sp macro="" textlink="">
      <xdr:nvSpPr>
        <xdr:cNvPr id="454" name="円/楕円 453"/>
        <xdr:cNvSpPr/>
      </xdr:nvSpPr>
      <xdr:spPr>
        <a:xfrm>
          <a:off x="13843000" y="12434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30243</xdr:rowOff>
    </xdr:from>
    <xdr:ext cx="762000" cy="259045"/>
    <xdr:sp macro="" textlink="">
      <xdr:nvSpPr>
        <xdr:cNvPr id="455" name="テキスト ボックス 454"/>
        <xdr:cNvSpPr txBox="1"/>
      </xdr:nvSpPr>
      <xdr:spPr>
        <a:xfrm>
          <a:off x="13512800" y="12203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57.8</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83058</xdr:rowOff>
    </xdr:from>
    <xdr:to>
      <xdr:col>19</xdr:col>
      <xdr:colOff>6350</xdr:colOff>
      <xdr:row>74</xdr:row>
      <xdr:rowOff>13208</xdr:rowOff>
    </xdr:to>
    <xdr:sp macro="" textlink="">
      <xdr:nvSpPr>
        <xdr:cNvPr id="456" name="円/楕円 455"/>
        <xdr:cNvSpPr/>
      </xdr:nvSpPr>
      <xdr:spPr>
        <a:xfrm>
          <a:off x="12954000" y="1259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23385</xdr:rowOff>
    </xdr:from>
    <xdr:ext cx="762000" cy="259045"/>
    <xdr:sp macro="" textlink="">
      <xdr:nvSpPr>
        <xdr:cNvPr id="457" name="テキスト ボックス 456"/>
        <xdr:cNvSpPr txBox="1"/>
      </xdr:nvSpPr>
      <xdr:spPr>
        <a:xfrm>
          <a:off x="12623800" y="1236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愛媛県新居浜市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38118</xdr:rowOff>
    </xdr:from>
    <xdr:to>
      <xdr:col>4</xdr:col>
      <xdr:colOff>1117600</xdr:colOff>
      <xdr:row>16</xdr:row>
      <xdr:rowOff>110519</xdr:rowOff>
    </xdr:to>
    <xdr:cxnSp macro="">
      <xdr:nvCxnSpPr>
        <xdr:cNvPr id="52" name="直線コネクタ 51"/>
        <xdr:cNvCxnSpPr/>
      </xdr:nvCxnSpPr>
      <xdr:spPr bwMode="auto">
        <a:xfrm>
          <a:off x="5003800" y="2828943"/>
          <a:ext cx="647700" cy="724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7633</xdr:rowOff>
    </xdr:from>
    <xdr:ext cx="762000" cy="259045"/>
    <xdr:sp macro="" textlink="">
      <xdr:nvSpPr>
        <xdr:cNvPr id="53" name="人口1人当たり決算額の推移平均値テキスト130"/>
        <xdr:cNvSpPr txBox="1"/>
      </xdr:nvSpPr>
      <xdr:spPr>
        <a:xfrm>
          <a:off x="5740400" y="2627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28419</xdr:rowOff>
    </xdr:from>
    <xdr:to>
      <xdr:col>4</xdr:col>
      <xdr:colOff>469900</xdr:colOff>
      <xdr:row>16</xdr:row>
      <xdr:rowOff>38118</xdr:rowOff>
    </xdr:to>
    <xdr:cxnSp macro="">
      <xdr:nvCxnSpPr>
        <xdr:cNvPr id="55" name="直線コネクタ 54"/>
        <xdr:cNvCxnSpPr/>
      </xdr:nvCxnSpPr>
      <xdr:spPr bwMode="auto">
        <a:xfrm>
          <a:off x="4305300" y="2819244"/>
          <a:ext cx="698500" cy="96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33683</xdr:rowOff>
    </xdr:from>
    <xdr:ext cx="736600" cy="259045"/>
    <xdr:sp macro="" textlink="">
      <xdr:nvSpPr>
        <xdr:cNvPr id="57" name="テキスト ボックス 56"/>
        <xdr:cNvSpPr txBox="1"/>
      </xdr:nvSpPr>
      <xdr:spPr>
        <a:xfrm>
          <a:off x="4622800" y="24816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28419</xdr:rowOff>
    </xdr:from>
    <xdr:to>
      <xdr:col>3</xdr:col>
      <xdr:colOff>904875</xdr:colOff>
      <xdr:row>16</xdr:row>
      <xdr:rowOff>75968</xdr:rowOff>
    </xdr:to>
    <xdr:cxnSp macro="">
      <xdr:nvCxnSpPr>
        <xdr:cNvPr id="58" name="直線コネクタ 57"/>
        <xdr:cNvCxnSpPr/>
      </xdr:nvCxnSpPr>
      <xdr:spPr bwMode="auto">
        <a:xfrm flipV="1">
          <a:off x="3606800" y="2819244"/>
          <a:ext cx="698500" cy="475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125058</xdr:rowOff>
    </xdr:from>
    <xdr:ext cx="762000" cy="259045"/>
    <xdr:sp macro="" textlink="">
      <xdr:nvSpPr>
        <xdr:cNvPr id="60" name="テキスト ボックス 59"/>
        <xdr:cNvSpPr txBox="1"/>
      </xdr:nvSpPr>
      <xdr:spPr>
        <a:xfrm>
          <a:off x="3924300" y="2401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75968</xdr:rowOff>
    </xdr:from>
    <xdr:to>
      <xdr:col>3</xdr:col>
      <xdr:colOff>206375</xdr:colOff>
      <xdr:row>16</xdr:row>
      <xdr:rowOff>92003</xdr:rowOff>
    </xdr:to>
    <xdr:cxnSp macro="">
      <xdr:nvCxnSpPr>
        <xdr:cNvPr id="61" name="直線コネクタ 60"/>
        <xdr:cNvCxnSpPr/>
      </xdr:nvCxnSpPr>
      <xdr:spPr bwMode="auto">
        <a:xfrm flipV="1">
          <a:off x="2908300" y="2866793"/>
          <a:ext cx="698500" cy="160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123596</xdr:rowOff>
    </xdr:from>
    <xdr:to>
      <xdr:col>3</xdr:col>
      <xdr:colOff>257175</xdr:colOff>
      <xdr:row>16</xdr:row>
      <xdr:rowOff>53746</xdr:rowOff>
    </xdr:to>
    <xdr:sp macro="" textlink="">
      <xdr:nvSpPr>
        <xdr:cNvPr id="62" name="フローチャート : 判断 61"/>
        <xdr:cNvSpPr/>
      </xdr:nvSpPr>
      <xdr:spPr bwMode="auto">
        <a:xfrm>
          <a:off x="3556000" y="27429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63923</xdr:rowOff>
    </xdr:from>
    <xdr:ext cx="762000" cy="259045"/>
    <xdr:sp macro="" textlink="">
      <xdr:nvSpPr>
        <xdr:cNvPr id="63" name="テキスト ボックス 62"/>
        <xdr:cNvSpPr txBox="1"/>
      </xdr:nvSpPr>
      <xdr:spPr>
        <a:xfrm>
          <a:off x="3225800" y="251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65,007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29185</xdr:rowOff>
    </xdr:from>
    <xdr:to>
      <xdr:col>2</xdr:col>
      <xdr:colOff>692150</xdr:colOff>
      <xdr:row>15</xdr:row>
      <xdr:rowOff>130785</xdr:rowOff>
    </xdr:to>
    <xdr:sp macro="" textlink="">
      <xdr:nvSpPr>
        <xdr:cNvPr id="64" name="フローチャート : 判断 63"/>
        <xdr:cNvSpPr/>
      </xdr:nvSpPr>
      <xdr:spPr bwMode="auto">
        <a:xfrm>
          <a:off x="2857500" y="26485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140962</xdr:rowOff>
    </xdr:from>
    <xdr:ext cx="762000" cy="259045"/>
    <xdr:sp macro="" textlink="">
      <xdr:nvSpPr>
        <xdr:cNvPr id="65" name="テキスト ボックス 64"/>
        <xdr:cNvSpPr txBox="1"/>
      </xdr:nvSpPr>
      <xdr:spPr>
        <a:xfrm>
          <a:off x="2527300" y="241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59719</xdr:rowOff>
    </xdr:from>
    <xdr:to>
      <xdr:col>5</xdr:col>
      <xdr:colOff>34925</xdr:colOff>
      <xdr:row>16</xdr:row>
      <xdr:rowOff>161319</xdr:rowOff>
    </xdr:to>
    <xdr:sp macro="" textlink="">
      <xdr:nvSpPr>
        <xdr:cNvPr id="71" name="円/楕円 70"/>
        <xdr:cNvSpPr/>
      </xdr:nvSpPr>
      <xdr:spPr bwMode="auto">
        <a:xfrm>
          <a:off x="5600700" y="2850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31796</xdr:rowOff>
    </xdr:from>
    <xdr:ext cx="762000" cy="259045"/>
    <xdr:sp macro="" textlink="">
      <xdr:nvSpPr>
        <xdr:cNvPr id="72" name="人口1人当たり決算額の推移該当値テキスト130"/>
        <xdr:cNvSpPr txBox="1"/>
      </xdr:nvSpPr>
      <xdr:spPr>
        <a:xfrm>
          <a:off x="5740400" y="282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61,713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158768</xdr:rowOff>
    </xdr:from>
    <xdr:to>
      <xdr:col>4</xdr:col>
      <xdr:colOff>520700</xdr:colOff>
      <xdr:row>16</xdr:row>
      <xdr:rowOff>88918</xdr:rowOff>
    </xdr:to>
    <xdr:sp macro="" textlink="">
      <xdr:nvSpPr>
        <xdr:cNvPr id="73" name="円/楕円 72"/>
        <xdr:cNvSpPr/>
      </xdr:nvSpPr>
      <xdr:spPr bwMode="auto">
        <a:xfrm>
          <a:off x="4953000" y="27781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73695</xdr:rowOff>
    </xdr:from>
    <xdr:ext cx="736600" cy="259045"/>
    <xdr:sp macro="" textlink="">
      <xdr:nvSpPr>
        <xdr:cNvPr id="74" name="テキスト ボックス 73"/>
        <xdr:cNvSpPr txBox="1"/>
      </xdr:nvSpPr>
      <xdr:spPr>
        <a:xfrm>
          <a:off x="4622800" y="2864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63,930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149069</xdr:rowOff>
    </xdr:from>
    <xdr:to>
      <xdr:col>3</xdr:col>
      <xdr:colOff>955675</xdr:colOff>
      <xdr:row>16</xdr:row>
      <xdr:rowOff>79219</xdr:rowOff>
    </xdr:to>
    <xdr:sp macro="" textlink="">
      <xdr:nvSpPr>
        <xdr:cNvPr id="75" name="円/楕円 74"/>
        <xdr:cNvSpPr/>
      </xdr:nvSpPr>
      <xdr:spPr bwMode="auto">
        <a:xfrm>
          <a:off x="4254500" y="2768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63996</xdr:rowOff>
    </xdr:from>
    <xdr:ext cx="762000" cy="259045"/>
    <xdr:sp macro="" textlink="">
      <xdr:nvSpPr>
        <xdr:cNvPr id="76" name="テキスト ボックス 75"/>
        <xdr:cNvSpPr txBox="1"/>
      </xdr:nvSpPr>
      <xdr:spPr>
        <a:xfrm>
          <a:off x="3924300" y="285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64,227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25168</xdr:rowOff>
    </xdr:from>
    <xdr:to>
      <xdr:col>3</xdr:col>
      <xdr:colOff>257175</xdr:colOff>
      <xdr:row>16</xdr:row>
      <xdr:rowOff>126768</xdr:rowOff>
    </xdr:to>
    <xdr:sp macro="" textlink="">
      <xdr:nvSpPr>
        <xdr:cNvPr id="77" name="円/楕円 76"/>
        <xdr:cNvSpPr/>
      </xdr:nvSpPr>
      <xdr:spPr bwMode="auto">
        <a:xfrm>
          <a:off x="3556000" y="28159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111545</xdr:rowOff>
    </xdr:from>
    <xdr:ext cx="762000" cy="259045"/>
    <xdr:sp macro="" textlink="">
      <xdr:nvSpPr>
        <xdr:cNvPr id="78" name="テキスト ボックス 77"/>
        <xdr:cNvSpPr txBox="1"/>
      </xdr:nvSpPr>
      <xdr:spPr>
        <a:xfrm>
          <a:off x="3225800" y="2902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62,771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41203</xdr:rowOff>
    </xdr:from>
    <xdr:to>
      <xdr:col>2</xdr:col>
      <xdr:colOff>692150</xdr:colOff>
      <xdr:row>16</xdr:row>
      <xdr:rowOff>142803</xdr:rowOff>
    </xdr:to>
    <xdr:sp macro="" textlink="">
      <xdr:nvSpPr>
        <xdr:cNvPr id="79" name="円/楕円 78"/>
        <xdr:cNvSpPr/>
      </xdr:nvSpPr>
      <xdr:spPr bwMode="auto">
        <a:xfrm>
          <a:off x="2857500" y="2832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127580</xdr:rowOff>
    </xdr:from>
    <xdr:ext cx="762000" cy="259045"/>
    <xdr:sp macro="" textlink="">
      <xdr:nvSpPr>
        <xdr:cNvPr id="80" name="テキスト ボックス 79"/>
        <xdr:cNvSpPr txBox="1"/>
      </xdr:nvSpPr>
      <xdr:spPr>
        <a:xfrm>
          <a:off x="2527300" y="291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95323</xdr:rowOff>
    </xdr:from>
    <xdr:to>
      <xdr:col>4</xdr:col>
      <xdr:colOff>1117600</xdr:colOff>
      <xdr:row>37</xdr:row>
      <xdr:rowOff>96172</xdr:rowOff>
    </xdr:to>
    <xdr:cxnSp macro="">
      <xdr:nvCxnSpPr>
        <xdr:cNvPr id="116" name="直線コネクタ 115"/>
        <xdr:cNvCxnSpPr/>
      </xdr:nvCxnSpPr>
      <xdr:spPr bwMode="auto">
        <a:xfrm flipV="1">
          <a:off x="5003800" y="7220023"/>
          <a:ext cx="647700" cy="8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7231</xdr:rowOff>
    </xdr:from>
    <xdr:ext cx="762000" cy="259045"/>
    <xdr:sp macro="" textlink="">
      <xdr:nvSpPr>
        <xdr:cNvPr id="117" name="人口1人当たり決算額の推移平均値テキスト445"/>
        <xdr:cNvSpPr txBox="1"/>
      </xdr:nvSpPr>
      <xdr:spPr>
        <a:xfrm>
          <a:off x="5740400" y="6960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96172</xdr:rowOff>
    </xdr:from>
    <xdr:to>
      <xdr:col>4</xdr:col>
      <xdr:colOff>469900</xdr:colOff>
      <xdr:row>37</xdr:row>
      <xdr:rowOff>108712</xdr:rowOff>
    </xdr:to>
    <xdr:cxnSp macro="">
      <xdr:nvCxnSpPr>
        <xdr:cNvPr id="119" name="直線コネクタ 118"/>
        <xdr:cNvCxnSpPr/>
      </xdr:nvCxnSpPr>
      <xdr:spPr bwMode="auto">
        <a:xfrm flipV="1">
          <a:off x="4305300" y="7220872"/>
          <a:ext cx="698500" cy="125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244050</xdr:rowOff>
    </xdr:from>
    <xdr:ext cx="736600" cy="259045"/>
    <xdr:sp macro="" textlink="">
      <xdr:nvSpPr>
        <xdr:cNvPr id="121" name="テキスト ボックス 120"/>
        <xdr:cNvSpPr txBox="1"/>
      </xdr:nvSpPr>
      <xdr:spPr>
        <a:xfrm>
          <a:off x="4622800" y="6854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55252</xdr:rowOff>
    </xdr:from>
    <xdr:to>
      <xdr:col>3</xdr:col>
      <xdr:colOff>904875</xdr:colOff>
      <xdr:row>37</xdr:row>
      <xdr:rowOff>108712</xdr:rowOff>
    </xdr:to>
    <xdr:cxnSp macro="">
      <xdr:nvCxnSpPr>
        <xdr:cNvPr id="122" name="直線コネクタ 121"/>
        <xdr:cNvCxnSpPr/>
      </xdr:nvCxnSpPr>
      <xdr:spPr bwMode="auto">
        <a:xfrm>
          <a:off x="3606800" y="7179952"/>
          <a:ext cx="698500" cy="53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198689</xdr:rowOff>
    </xdr:from>
    <xdr:ext cx="762000" cy="259045"/>
    <xdr:sp macro="" textlink="">
      <xdr:nvSpPr>
        <xdr:cNvPr id="124" name="テキスト ボックス 123"/>
        <xdr:cNvSpPr txBox="1"/>
      </xdr:nvSpPr>
      <xdr:spPr>
        <a:xfrm>
          <a:off x="3924300" y="68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55252</xdr:rowOff>
    </xdr:from>
    <xdr:to>
      <xdr:col>3</xdr:col>
      <xdr:colOff>206375</xdr:colOff>
      <xdr:row>37</xdr:row>
      <xdr:rowOff>176378</xdr:rowOff>
    </xdr:to>
    <xdr:cxnSp macro="">
      <xdr:nvCxnSpPr>
        <xdr:cNvPr id="125" name="直線コネクタ 124"/>
        <xdr:cNvCxnSpPr/>
      </xdr:nvCxnSpPr>
      <xdr:spPr bwMode="auto">
        <a:xfrm flipV="1">
          <a:off x="2908300" y="7179952"/>
          <a:ext cx="698500" cy="121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136779</xdr:rowOff>
    </xdr:from>
    <xdr:to>
      <xdr:col>3</xdr:col>
      <xdr:colOff>257175</xdr:colOff>
      <xdr:row>37</xdr:row>
      <xdr:rowOff>66929</xdr:rowOff>
    </xdr:to>
    <xdr:sp macro="" textlink="">
      <xdr:nvSpPr>
        <xdr:cNvPr id="126" name="フローチャート : 判断 125"/>
        <xdr:cNvSpPr/>
      </xdr:nvSpPr>
      <xdr:spPr bwMode="auto">
        <a:xfrm>
          <a:off x="3556000" y="70900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248556</xdr:rowOff>
    </xdr:from>
    <xdr:ext cx="762000" cy="259045"/>
    <xdr:sp macro="" textlink="">
      <xdr:nvSpPr>
        <xdr:cNvPr id="127" name="テキスト ボックス 126"/>
        <xdr:cNvSpPr txBox="1"/>
      </xdr:nvSpPr>
      <xdr:spPr>
        <a:xfrm>
          <a:off x="3225800" y="6858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14,395</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127667</xdr:rowOff>
    </xdr:from>
    <xdr:to>
      <xdr:col>2</xdr:col>
      <xdr:colOff>692150</xdr:colOff>
      <xdr:row>37</xdr:row>
      <xdr:rowOff>57817</xdr:rowOff>
    </xdr:to>
    <xdr:sp macro="" textlink="">
      <xdr:nvSpPr>
        <xdr:cNvPr id="128" name="フローチャート : 判断 127"/>
        <xdr:cNvSpPr/>
      </xdr:nvSpPr>
      <xdr:spPr bwMode="auto">
        <a:xfrm>
          <a:off x="2857500" y="70809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239444</xdr:rowOff>
    </xdr:from>
    <xdr:ext cx="762000" cy="259045"/>
    <xdr:sp macro="" textlink="">
      <xdr:nvSpPr>
        <xdr:cNvPr id="129" name="テキスト ボックス 128"/>
        <xdr:cNvSpPr txBox="1"/>
      </xdr:nvSpPr>
      <xdr:spPr>
        <a:xfrm>
          <a:off x="2527300" y="684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14,674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44523</xdr:rowOff>
    </xdr:from>
    <xdr:to>
      <xdr:col>5</xdr:col>
      <xdr:colOff>34925</xdr:colOff>
      <xdr:row>37</xdr:row>
      <xdr:rowOff>146123</xdr:rowOff>
    </xdr:to>
    <xdr:sp macro="" textlink="">
      <xdr:nvSpPr>
        <xdr:cNvPr id="135" name="円/楕円 134"/>
        <xdr:cNvSpPr/>
      </xdr:nvSpPr>
      <xdr:spPr bwMode="auto">
        <a:xfrm>
          <a:off x="5600700" y="7169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16600</xdr:rowOff>
    </xdr:from>
    <xdr:ext cx="762000" cy="259045"/>
    <xdr:sp macro="" textlink="">
      <xdr:nvSpPr>
        <xdr:cNvPr id="136" name="人口1人当たり決算額の推移該当値テキスト445"/>
        <xdr:cNvSpPr txBox="1"/>
      </xdr:nvSpPr>
      <xdr:spPr>
        <a:xfrm>
          <a:off x="5740400" y="7141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11,970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45372</xdr:rowOff>
    </xdr:from>
    <xdr:to>
      <xdr:col>4</xdr:col>
      <xdr:colOff>520700</xdr:colOff>
      <xdr:row>37</xdr:row>
      <xdr:rowOff>146972</xdr:rowOff>
    </xdr:to>
    <xdr:sp macro="" textlink="">
      <xdr:nvSpPr>
        <xdr:cNvPr id="137" name="円/楕円 136"/>
        <xdr:cNvSpPr/>
      </xdr:nvSpPr>
      <xdr:spPr bwMode="auto">
        <a:xfrm>
          <a:off x="4953000" y="71700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131749</xdr:rowOff>
    </xdr:from>
    <xdr:ext cx="736600" cy="259045"/>
    <xdr:sp macro="" textlink="">
      <xdr:nvSpPr>
        <xdr:cNvPr id="138" name="テキスト ボックス 137"/>
        <xdr:cNvSpPr txBox="1"/>
      </xdr:nvSpPr>
      <xdr:spPr>
        <a:xfrm>
          <a:off x="4622800" y="7256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11,944</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57912</xdr:rowOff>
    </xdr:from>
    <xdr:to>
      <xdr:col>3</xdr:col>
      <xdr:colOff>955675</xdr:colOff>
      <xdr:row>37</xdr:row>
      <xdr:rowOff>159512</xdr:rowOff>
    </xdr:to>
    <xdr:sp macro="" textlink="">
      <xdr:nvSpPr>
        <xdr:cNvPr id="139" name="円/楕円 138"/>
        <xdr:cNvSpPr/>
      </xdr:nvSpPr>
      <xdr:spPr bwMode="auto">
        <a:xfrm>
          <a:off x="4254500" y="71826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144289</xdr:rowOff>
    </xdr:from>
    <xdr:ext cx="762000" cy="259045"/>
    <xdr:sp macro="" textlink="">
      <xdr:nvSpPr>
        <xdr:cNvPr id="140" name="テキスト ボックス 139"/>
        <xdr:cNvSpPr txBox="1"/>
      </xdr:nvSpPr>
      <xdr:spPr>
        <a:xfrm>
          <a:off x="3924300" y="726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4452</xdr:rowOff>
    </xdr:from>
    <xdr:to>
      <xdr:col>3</xdr:col>
      <xdr:colOff>257175</xdr:colOff>
      <xdr:row>37</xdr:row>
      <xdr:rowOff>106052</xdr:rowOff>
    </xdr:to>
    <xdr:sp macro="" textlink="">
      <xdr:nvSpPr>
        <xdr:cNvPr id="141" name="円/楕円 140"/>
        <xdr:cNvSpPr/>
      </xdr:nvSpPr>
      <xdr:spPr bwMode="auto">
        <a:xfrm>
          <a:off x="3556000" y="7129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90829</xdr:rowOff>
    </xdr:from>
    <xdr:ext cx="762000" cy="259045"/>
    <xdr:sp macro="" textlink="">
      <xdr:nvSpPr>
        <xdr:cNvPr id="142" name="テキスト ボックス 141"/>
        <xdr:cNvSpPr txBox="1"/>
      </xdr:nvSpPr>
      <xdr:spPr>
        <a:xfrm>
          <a:off x="3225800" y="721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13,197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125578</xdr:rowOff>
    </xdr:from>
    <xdr:to>
      <xdr:col>2</xdr:col>
      <xdr:colOff>692150</xdr:colOff>
      <xdr:row>37</xdr:row>
      <xdr:rowOff>227178</xdr:rowOff>
    </xdr:to>
    <xdr:sp macro="" textlink="">
      <xdr:nvSpPr>
        <xdr:cNvPr id="143" name="円/楕円 142"/>
        <xdr:cNvSpPr/>
      </xdr:nvSpPr>
      <xdr:spPr bwMode="auto">
        <a:xfrm>
          <a:off x="2857500" y="7250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211955</xdr:rowOff>
    </xdr:from>
    <xdr:ext cx="762000" cy="259045"/>
    <xdr:sp macro="" textlink="">
      <xdr:nvSpPr>
        <xdr:cNvPr id="144" name="テキスト ボックス 143"/>
        <xdr:cNvSpPr txBox="1"/>
      </xdr:nvSpPr>
      <xdr:spPr>
        <a:xfrm>
          <a:off x="2527300" y="733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○財政調整基金残高</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　</a:t>
          </a:r>
          <a:r>
            <a:rPr lang="ja-JP" altLang="ja-JP" sz="900" b="0" i="0" baseline="0">
              <a:solidFill>
                <a:schemeClr val="dk1"/>
              </a:solidFill>
              <a:latin typeface="+mn-lt"/>
              <a:ea typeface="+mn-ea"/>
              <a:cs typeface="+mn-cs"/>
            </a:rPr>
            <a:t>平成２１年度</a:t>
          </a:r>
          <a:r>
            <a:rPr lang="ja-JP" altLang="en-US" sz="900" b="0" i="0" baseline="0">
              <a:solidFill>
                <a:schemeClr val="dk1"/>
              </a:solidFill>
              <a:latin typeface="+mn-lt"/>
              <a:ea typeface="+mn-ea"/>
              <a:cs typeface="+mn-cs"/>
            </a:rPr>
            <a:t>に財源不足のため基金を取り崩して補填したが、平成２５年度に積立額を増額している。</a:t>
          </a:r>
          <a:endParaRPr kumimoji="0" lang="ja-JP"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○実質収支比率</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　おおむね標準財政規模費３～４％台を推移する等変動が少なく良好な状態</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を維持している</a:t>
          </a: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○実質単年度収支</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　平成</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２５</a:t>
          </a: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年度</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に</a:t>
          </a:r>
          <a:r>
            <a:rPr lang="ja-JP" altLang="ja-JP" sz="900" b="0" i="0" baseline="0">
              <a:solidFill>
                <a:schemeClr val="dk1"/>
              </a:solidFill>
              <a:latin typeface="+mn-lt"/>
              <a:ea typeface="+mn-ea"/>
              <a:cs typeface="+mn-cs"/>
            </a:rPr>
            <a:t>財政調整基金の積立額を増やし取り崩しを抑えられたこともありプラスになったが、今後も基金を取り崩すことが予想される。</a:t>
          </a:r>
          <a:endParaRPr kumimoji="0" lang="ja-JP" altLang="ja-JP" sz="9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○今後の対応</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ysClr val="windowText" lastClr="000000"/>
              </a:solidFill>
              <a:effectLst/>
              <a:uLnTx/>
              <a:uFillTx/>
              <a:latin typeface="+mn-lt"/>
              <a:ea typeface="+mn-ea"/>
              <a:cs typeface="+mn-cs"/>
            </a:rPr>
            <a:t>　今後も財政調整基金を活用しながらの財政運営となることが予想されるため、　徹底した歳出の抑制を行うとともに、効率的な財政運営に努める</a:t>
          </a:r>
          <a:endParaRPr kumimoji="1" lang="ja-JP" altLang="en-US" sz="9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○現状</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全ての会計において赤字は生じていない。</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○今後の対応</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各会計において適正な財政運営、企業経営を行っていく。</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○元利償還金</a:t>
          </a: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平成１６年度災害に係る元金償還開始により、平成２０年度に元利償還金が大きく増加したが、その後大きな変動はない。</a:t>
          </a: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公営企業債の元利償還金に対する繰入金</a:t>
          </a:r>
          <a:endParaRPr kumimoji="0"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平成２４年度から増加傾向にある。</a:t>
          </a:r>
          <a:endParaRPr kumimoji="0"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○算入公債費</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等</a:t>
          </a: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平成２１年度は、合併特例債償還費や災害復旧費の増等のため、算入公債費等が大きく増額したが、平成２２年度は減少している。以降は臨時財政対策債償還費の増加等の理由から、増加傾向にある。</a:t>
          </a: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○一般会計等に係る地方債残高</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地方債発行額が減少したことにより、平成２５年度は前年度を下回っている。全体としては減少傾向である。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○公営企業債等繰入見込額</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全体としては減少傾向にあるが、平成２５年度については地方債発行額の増加、</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元金償還額の減少により、増加している。</a:t>
          </a:r>
          <a:endPar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○基準財政</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需要額算入見込額</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臨時財政対策債償還費の増加等により、毎年増加している。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○将来負担比率の分子</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毎年減少しており、平成２５年度も２４年度に引き続きマイナスである。今後も健全な状態の維持に努める。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46984666</v>
      </c>
      <c r="BO4" s="379"/>
      <c r="BP4" s="379"/>
      <c r="BQ4" s="379"/>
      <c r="BR4" s="379"/>
      <c r="BS4" s="379"/>
      <c r="BT4" s="379"/>
      <c r="BU4" s="380"/>
      <c r="BV4" s="378">
        <v>48107799</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3.3</v>
      </c>
      <c r="CU4" s="554"/>
      <c r="CV4" s="554"/>
      <c r="CW4" s="554"/>
      <c r="CX4" s="554"/>
      <c r="CY4" s="554"/>
      <c r="CZ4" s="554"/>
      <c r="DA4" s="555"/>
      <c r="DB4" s="553">
        <v>4.4000000000000004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45393925</v>
      </c>
      <c r="BO5" s="384"/>
      <c r="BP5" s="384"/>
      <c r="BQ5" s="384"/>
      <c r="BR5" s="384"/>
      <c r="BS5" s="384"/>
      <c r="BT5" s="384"/>
      <c r="BU5" s="385"/>
      <c r="BV5" s="383">
        <v>46585562</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80.099999999999994</v>
      </c>
      <c r="CU5" s="354"/>
      <c r="CV5" s="354"/>
      <c r="CW5" s="354"/>
      <c r="CX5" s="354"/>
      <c r="CY5" s="354"/>
      <c r="CZ5" s="354"/>
      <c r="DA5" s="355"/>
      <c r="DB5" s="353">
        <v>81.5</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1590741</v>
      </c>
      <c r="BO6" s="384"/>
      <c r="BP6" s="384"/>
      <c r="BQ6" s="384"/>
      <c r="BR6" s="384"/>
      <c r="BS6" s="384"/>
      <c r="BT6" s="384"/>
      <c r="BU6" s="385"/>
      <c r="BV6" s="383">
        <v>1522237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88.6</v>
      </c>
      <c r="CU6" s="528"/>
      <c r="CV6" s="528"/>
      <c r="CW6" s="528"/>
      <c r="CX6" s="528"/>
      <c r="CY6" s="528"/>
      <c r="CZ6" s="528"/>
      <c r="DA6" s="529"/>
      <c r="DB6" s="527">
        <v>88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697041</v>
      </c>
      <c r="BO7" s="384"/>
      <c r="BP7" s="384"/>
      <c r="BQ7" s="384"/>
      <c r="BR7" s="384"/>
      <c r="BS7" s="384"/>
      <c r="BT7" s="384"/>
      <c r="BU7" s="385"/>
      <c r="BV7" s="383">
        <v>332431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27426143</v>
      </c>
      <c r="CU7" s="384"/>
      <c r="CV7" s="384"/>
      <c r="CW7" s="384"/>
      <c r="CX7" s="384"/>
      <c r="CY7" s="384"/>
      <c r="CZ7" s="384"/>
      <c r="DA7" s="385"/>
      <c r="DB7" s="383">
        <v>27002231</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893700</v>
      </c>
      <c r="BO8" s="384"/>
      <c r="BP8" s="384"/>
      <c r="BQ8" s="384"/>
      <c r="BR8" s="384"/>
      <c r="BS8" s="384"/>
      <c r="BT8" s="384"/>
      <c r="BU8" s="385"/>
      <c r="BV8" s="383">
        <v>1189806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0.74</v>
      </c>
      <c r="CU8" s="491"/>
      <c r="CV8" s="491"/>
      <c r="CW8" s="491"/>
      <c r="CX8" s="491"/>
      <c r="CY8" s="491"/>
      <c r="CZ8" s="491"/>
      <c r="DA8" s="492"/>
      <c r="DB8" s="490">
        <v>0.73</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121735</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-296106</v>
      </c>
      <c r="BO9" s="384"/>
      <c r="BP9" s="384"/>
      <c r="BQ9" s="384"/>
      <c r="BR9" s="384"/>
      <c r="BS9" s="384"/>
      <c r="BT9" s="384"/>
      <c r="BU9" s="385"/>
      <c r="BV9" s="383">
        <v>4878</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16.8</v>
      </c>
      <c r="CU9" s="354"/>
      <c r="CV9" s="354"/>
      <c r="CW9" s="354"/>
      <c r="CX9" s="354"/>
      <c r="CY9" s="354"/>
      <c r="CZ9" s="354"/>
      <c r="DA9" s="355"/>
      <c r="DB9" s="353">
        <v>16.399999999999999</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123952</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772669</v>
      </c>
      <c r="BO10" s="384"/>
      <c r="BP10" s="384"/>
      <c r="BQ10" s="384"/>
      <c r="BR10" s="384"/>
      <c r="BS10" s="384"/>
      <c r="BT10" s="384"/>
      <c r="BU10" s="385"/>
      <c r="BV10" s="383">
        <v>878450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109</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124183</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27832</v>
      </c>
      <c r="BO12" s="384"/>
      <c r="BP12" s="384"/>
      <c r="BQ12" s="384"/>
      <c r="BR12" s="384"/>
      <c r="BS12" s="384"/>
      <c r="BT12" s="384"/>
      <c r="BU12" s="385"/>
      <c r="BV12" s="383">
        <v>713740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123417</v>
      </c>
      <c r="S13" s="483"/>
      <c r="T13" s="483"/>
      <c r="U13" s="483"/>
      <c r="V13" s="484"/>
      <c r="W13" s="470" t="s">
        <v>123</v>
      </c>
      <c r="X13" s="396"/>
      <c r="Y13" s="396"/>
      <c r="Z13" s="396"/>
      <c r="AA13" s="396"/>
      <c r="AB13" s="397"/>
      <c r="AC13" s="359">
        <v>789</v>
      </c>
      <c r="AD13" s="360"/>
      <c r="AE13" s="360"/>
      <c r="AF13" s="360"/>
      <c r="AG13" s="361"/>
      <c r="AH13" s="359">
        <v>1176</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448731</v>
      </c>
      <c r="BO13" s="384"/>
      <c r="BP13" s="384"/>
      <c r="BQ13" s="384"/>
      <c r="BR13" s="384"/>
      <c r="BS13" s="384"/>
      <c r="BT13" s="384"/>
      <c r="BU13" s="385"/>
      <c r="BV13" s="383">
        <v>169588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6.5</v>
      </c>
      <c r="CU13" s="354"/>
      <c r="CV13" s="354"/>
      <c r="CW13" s="354"/>
      <c r="CX13" s="354"/>
      <c r="CY13" s="354"/>
      <c r="CZ13" s="354"/>
      <c r="DA13" s="355"/>
      <c r="DB13" s="353">
        <v>6.8</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124388</v>
      </c>
      <c r="S14" s="483"/>
      <c r="T14" s="483"/>
      <c r="U14" s="483"/>
      <c r="V14" s="484"/>
      <c r="W14" s="485"/>
      <c r="X14" s="399"/>
      <c r="Y14" s="399"/>
      <c r="Z14" s="399"/>
      <c r="AA14" s="399"/>
      <c r="AB14" s="400"/>
      <c r="AC14" s="475">
        <v>1.5</v>
      </c>
      <c r="AD14" s="476"/>
      <c r="AE14" s="476"/>
      <c r="AF14" s="476"/>
      <c r="AG14" s="477"/>
      <c r="AH14" s="475">
        <v>2.1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123572</v>
      </c>
      <c r="S15" s="483"/>
      <c r="T15" s="483"/>
      <c r="U15" s="483"/>
      <c r="V15" s="484"/>
      <c r="W15" s="470" t="s">
        <v>130</v>
      </c>
      <c r="X15" s="396"/>
      <c r="Y15" s="396"/>
      <c r="Z15" s="396"/>
      <c r="AA15" s="396"/>
      <c r="AB15" s="397"/>
      <c r="AC15" s="359">
        <v>17143</v>
      </c>
      <c r="AD15" s="360"/>
      <c r="AE15" s="360"/>
      <c r="AF15" s="360"/>
      <c r="AG15" s="361"/>
      <c r="AH15" s="359">
        <v>18648</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14746934</v>
      </c>
      <c r="BO15" s="379"/>
      <c r="BP15" s="379"/>
      <c r="BQ15" s="379"/>
      <c r="BR15" s="379"/>
      <c r="BS15" s="379"/>
      <c r="BT15" s="379"/>
      <c r="BU15" s="380"/>
      <c r="BV15" s="378">
        <v>14540085</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32.700000000000003</v>
      </c>
      <c r="AD16" s="476"/>
      <c r="AE16" s="476"/>
      <c r="AF16" s="476"/>
      <c r="AG16" s="477"/>
      <c r="AH16" s="475">
        <v>33.299999999999997</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19662880</v>
      </c>
      <c r="BO16" s="384"/>
      <c r="BP16" s="384"/>
      <c r="BQ16" s="384"/>
      <c r="BR16" s="384"/>
      <c r="BS16" s="384"/>
      <c r="BT16" s="384"/>
      <c r="BU16" s="385"/>
      <c r="BV16" s="383">
        <v>19536726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34479</v>
      </c>
      <c r="AD17" s="360"/>
      <c r="AE17" s="360"/>
      <c r="AF17" s="360"/>
      <c r="AG17" s="361"/>
      <c r="AH17" s="359">
        <v>36011</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19190862</v>
      </c>
      <c r="BO17" s="384"/>
      <c r="BP17" s="384"/>
      <c r="BQ17" s="384"/>
      <c r="BR17" s="384"/>
      <c r="BS17" s="384"/>
      <c r="BT17" s="384"/>
      <c r="BU17" s="385"/>
      <c r="BV17" s="383">
        <v>18861469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234.32</v>
      </c>
      <c r="M18" s="446"/>
      <c r="N18" s="446"/>
      <c r="O18" s="446"/>
      <c r="P18" s="446"/>
      <c r="Q18" s="446"/>
      <c r="R18" s="447"/>
      <c r="S18" s="447"/>
      <c r="T18" s="447"/>
      <c r="U18" s="447"/>
      <c r="V18" s="448"/>
      <c r="W18" s="462"/>
      <c r="X18" s="463"/>
      <c r="Y18" s="463"/>
      <c r="Z18" s="463"/>
      <c r="AA18" s="463"/>
      <c r="AB18" s="471"/>
      <c r="AC18" s="347">
        <v>65.8</v>
      </c>
      <c r="AD18" s="348"/>
      <c r="AE18" s="348"/>
      <c r="AF18" s="348"/>
      <c r="AG18" s="449"/>
      <c r="AH18" s="347">
        <v>64.3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22220988</v>
      </c>
      <c r="BO18" s="384"/>
      <c r="BP18" s="384"/>
      <c r="BQ18" s="384"/>
      <c r="BR18" s="384"/>
      <c r="BS18" s="384"/>
      <c r="BT18" s="384"/>
      <c r="BU18" s="385"/>
      <c r="BV18" s="383">
        <v>21938288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520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31894828</v>
      </c>
      <c r="BO19" s="384"/>
      <c r="BP19" s="384"/>
      <c r="BQ19" s="384"/>
      <c r="BR19" s="384"/>
      <c r="BS19" s="384"/>
      <c r="BT19" s="384"/>
      <c r="BU19" s="385"/>
      <c r="BV19" s="383">
        <v>32420138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50377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47776886</v>
      </c>
      <c r="BO23" s="384"/>
      <c r="BP23" s="384"/>
      <c r="BQ23" s="384"/>
      <c r="BR23" s="384"/>
      <c r="BS23" s="384"/>
      <c r="BT23" s="384"/>
      <c r="BU23" s="385"/>
      <c r="BV23" s="383">
        <v>47671250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9740</v>
      </c>
      <c r="R24" s="360"/>
      <c r="S24" s="360"/>
      <c r="T24" s="360"/>
      <c r="U24" s="360"/>
      <c r="V24" s="361"/>
      <c r="W24" s="425"/>
      <c r="X24" s="416"/>
      <c r="Y24" s="417"/>
      <c r="Z24" s="356" t="s">
        <v>154</v>
      </c>
      <c r="AA24" s="357"/>
      <c r="AB24" s="357"/>
      <c r="AC24" s="357"/>
      <c r="AD24" s="357"/>
      <c r="AE24" s="357"/>
      <c r="AF24" s="357"/>
      <c r="AG24" s="358"/>
      <c r="AH24" s="359">
        <v>767</v>
      </c>
      <c r="AI24" s="360"/>
      <c r="AJ24" s="360"/>
      <c r="AK24" s="360"/>
      <c r="AL24" s="361"/>
      <c r="AM24" s="359">
        <v>2571751</v>
      </c>
      <c r="AN24" s="360"/>
      <c r="AO24" s="360"/>
      <c r="AP24" s="360"/>
      <c r="AQ24" s="360"/>
      <c r="AR24" s="361"/>
      <c r="AS24" s="359">
        <v>3353</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37871307</v>
      </c>
      <c r="BO24" s="384"/>
      <c r="BP24" s="384"/>
      <c r="BQ24" s="384"/>
      <c r="BR24" s="384"/>
      <c r="BS24" s="384"/>
      <c r="BT24" s="384"/>
      <c r="BU24" s="385"/>
      <c r="BV24" s="383">
        <v>37162730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2</v>
      </c>
      <c r="M25" s="360"/>
      <c r="N25" s="360"/>
      <c r="O25" s="360"/>
      <c r="P25" s="361"/>
      <c r="Q25" s="359">
        <v>7455</v>
      </c>
      <c r="R25" s="360"/>
      <c r="S25" s="360"/>
      <c r="T25" s="360"/>
      <c r="U25" s="360"/>
      <c r="V25" s="361"/>
      <c r="W25" s="425"/>
      <c r="X25" s="416"/>
      <c r="Y25" s="417"/>
      <c r="Z25" s="356" t="s">
        <v>157</v>
      </c>
      <c r="AA25" s="357"/>
      <c r="AB25" s="357"/>
      <c r="AC25" s="357"/>
      <c r="AD25" s="357"/>
      <c r="AE25" s="357"/>
      <c r="AF25" s="357"/>
      <c r="AG25" s="358"/>
      <c r="AH25" s="359">
        <v>127</v>
      </c>
      <c r="AI25" s="360"/>
      <c r="AJ25" s="360"/>
      <c r="AK25" s="360"/>
      <c r="AL25" s="361"/>
      <c r="AM25" s="359">
        <v>403098</v>
      </c>
      <c r="AN25" s="360"/>
      <c r="AO25" s="360"/>
      <c r="AP25" s="360"/>
      <c r="AQ25" s="360"/>
      <c r="AR25" s="361"/>
      <c r="AS25" s="359">
        <v>3174</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5376682</v>
      </c>
      <c r="BO25" s="379"/>
      <c r="BP25" s="379"/>
      <c r="BQ25" s="379"/>
      <c r="BR25" s="379"/>
      <c r="BS25" s="379"/>
      <c r="BT25" s="379"/>
      <c r="BU25" s="380"/>
      <c r="BV25" s="378">
        <v>3251106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6700</v>
      </c>
      <c r="R26" s="360"/>
      <c r="S26" s="360"/>
      <c r="T26" s="360"/>
      <c r="U26" s="360"/>
      <c r="V26" s="361"/>
      <c r="W26" s="425"/>
      <c r="X26" s="416"/>
      <c r="Y26" s="417"/>
      <c r="Z26" s="356" t="s">
        <v>160</v>
      </c>
      <c r="AA26" s="436"/>
      <c r="AB26" s="436"/>
      <c r="AC26" s="436"/>
      <c r="AD26" s="436"/>
      <c r="AE26" s="436"/>
      <c r="AF26" s="436"/>
      <c r="AG26" s="437"/>
      <c r="AH26" s="359">
        <v>29</v>
      </c>
      <c r="AI26" s="360"/>
      <c r="AJ26" s="360"/>
      <c r="AK26" s="360"/>
      <c r="AL26" s="361"/>
      <c r="AM26" s="359">
        <v>109446</v>
      </c>
      <c r="AN26" s="360"/>
      <c r="AO26" s="360"/>
      <c r="AP26" s="360"/>
      <c r="AQ26" s="360"/>
      <c r="AR26" s="361"/>
      <c r="AS26" s="359">
        <v>3774</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5830</v>
      </c>
      <c r="R27" s="360"/>
      <c r="S27" s="360"/>
      <c r="T27" s="360"/>
      <c r="U27" s="360"/>
      <c r="V27" s="361"/>
      <c r="W27" s="425"/>
      <c r="X27" s="416"/>
      <c r="Y27" s="417"/>
      <c r="Z27" s="356" t="s">
        <v>163</v>
      </c>
      <c r="AA27" s="357"/>
      <c r="AB27" s="357"/>
      <c r="AC27" s="357"/>
      <c r="AD27" s="357"/>
      <c r="AE27" s="357"/>
      <c r="AF27" s="357"/>
      <c r="AG27" s="358"/>
      <c r="AH27" s="359">
        <v>13</v>
      </c>
      <c r="AI27" s="360"/>
      <c r="AJ27" s="360"/>
      <c r="AK27" s="360"/>
      <c r="AL27" s="361"/>
      <c r="AM27" s="359">
        <v>48399</v>
      </c>
      <c r="AN27" s="360"/>
      <c r="AO27" s="360"/>
      <c r="AP27" s="360"/>
      <c r="AQ27" s="360"/>
      <c r="AR27" s="361"/>
      <c r="AS27" s="359">
        <v>3723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800000</v>
      </c>
      <c r="BO27" s="387"/>
      <c r="BP27" s="387"/>
      <c r="BQ27" s="387"/>
      <c r="BR27" s="387"/>
      <c r="BS27" s="387"/>
      <c r="BT27" s="387"/>
      <c r="BU27" s="388"/>
      <c r="BV27" s="386">
        <v>800000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5280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5702003</v>
      </c>
      <c r="BO28" s="379"/>
      <c r="BP28" s="379"/>
      <c r="BQ28" s="379"/>
      <c r="BR28" s="379"/>
      <c r="BS28" s="379"/>
      <c r="BT28" s="379"/>
      <c r="BU28" s="380"/>
      <c r="BV28" s="378">
        <v>4957166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24</v>
      </c>
      <c r="M29" s="360"/>
      <c r="N29" s="360"/>
      <c r="O29" s="360"/>
      <c r="P29" s="361"/>
      <c r="Q29" s="359">
        <v>4910</v>
      </c>
      <c r="R29" s="360"/>
      <c r="S29" s="360"/>
      <c r="T29" s="360"/>
      <c r="U29" s="360"/>
      <c r="V29" s="361"/>
      <c r="W29" s="425"/>
      <c r="X29" s="416"/>
      <c r="Y29" s="417"/>
      <c r="Z29" s="356" t="s">
        <v>170</v>
      </c>
      <c r="AA29" s="357"/>
      <c r="AB29" s="357"/>
      <c r="AC29" s="357"/>
      <c r="AD29" s="357"/>
      <c r="AE29" s="357"/>
      <c r="AF29" s="357"/>
      <c r="AG29" s="358"/>
      <c r="AH29" s="359">
        <v>780</v>
      </c>
      <c r="AI29" s="360"/>
      <c r="AJ29" s="360"/>
      <c r="AK29" s="360"/>
      <c r="AL29" s="361"/>
      <c r="AM29" s="359">
        <v>2620150</v>
      </c>
      <c r="AN29" s="360"/>
      <c r="AO29" s="360"/>
      <c r="AP29" s="360"/>
      <c r="AQ29" s="360"/>
      <c r="AR29" s="361"/>
      <c r="AS29" s="359">
        <v>3359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664770</v>
      </c>
      <c r="BO29" s="384"/>
      <c r="BP29" s="384"/>
      <c r="BQ29" s="384"/>
      <c r="BR29" s="384"/>
      <c r="BS29" s="384"/>
      <c r="BT29" s="384"/>
      <c r="BU29" s="385"/>
      <c r="BV29" s="383">
        <v>738751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99.9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6561606</v>
      </c>
      <c r="BO30" s="387"/>
      <c r="BP30" s="387"/>
      <c r="BQ30" s="387"/>
      <c r="BR30" s="387"/>
      <c r="BS30" s="387"/>
      <c r="BT30" s="387"/>
      <c r="BU30" s="388"/>
      <c r="BV30" s="386">
        <v>6425870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IF('各会計、関係団体の財政状況及び健全化判断比率'!B33="","",'各会計、関係団体の財政状況及び健全化判断比率'!B33)</f>
        <v>渡海船事業特別会計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愛媛県後期高齢者医療広域連合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マイントピア別子</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IF('各会計、関係団体の財政状況及び健全化判断比率'!B34="","",'各会計、関係団体の財政状況及び健全化判断比率'!B34)</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愛媛県地方税滞納整理機構</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新居浜市土地開発公社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平尾墓園事業特別会計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IF('各会計、関係団体の財政状況及び健全化判断比率'!B35="","",'各会計、関係団体の財政状況及び健全化判断比率'!B35)</f>
        <v>貯木場事業特別会計</v>
      </c>
      <c r="BH36" s="342"/>
      <c r="BI36" s="342"/>
      <c r="BJ36" s="342"/>
      <c r="BK36" s="342"/>
      <c r="BL36" s="342"/>
      <c r="BM36" s="342"/>
      <c r="BN36" s="342"/>
      <c r="BO36" s="342"/>
      <c r="BP36" s="342"/>
      <c r="BQ36" s="342"/>
      <c r="BR36" s="342"/>
      <c r="BS36" s="342"/>
      <c r="BT36" s="342"/>
      <c r="BU36" s="342"/>
      <c r="BV36" s="165"/>
      <c r="BW36" s="343" t="str">
        <f t="shared" si="2"/>
        <v/>
      </c>
      <c r="BX36" s="343"/>
      <c r="BY36" s="342" t="str">
        <f>IF('各会計、関係団体の財政状況及び健全化判断比率'!B70="","",'各会計、関係団体の財政状況及び健全化判断比率'!B70)</f>
        <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新居浜市文化体育振興事業団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IF('各会計、関係団体の財政状況及び健全化判断比率'!B36="","",'各会計、関係団体の財政状況及び健全化判断比率'!B36)</f>
        <v>工業用地造成事業特別会計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18</v>
      </c>
      <c r="CP37" s="343"/>
      <c r="CQ37" s="342" t="str">
        <f>IF('各会計、関係団体の財政状況及び健全化判断比率'!BS10="","",'各会計、関係団体の財政状況及び健全化判断比率'!BS10)</f>
        <v>別子木材センター</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19</v>
      </c>
      <c r="CP38" s="343"/>
      <c r="CQ38" s="342" t="str">
        <f>IF('各会計、関係団体の財政状況及び健全化判断比率'!BS11="","",'各会計、関係団体の財政状況及び健全化判断比率'!BS11)</f>
        <v>東予産業創造センター</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520</v>
      </c>
      <c r="J40" s="79" t="s">
        <v>521</v>
      </c>
      <c r="K40" s="79" t="s">
        <v>522</v>
      </c>
      <c r="L40" s="79" t="s">
        <v>523</v>
      </c>
      <c r="M40" s="80" t="s">
        <v>524</v>
      </c>
    </row>
    <row r="41" spans="2:13" ht="27.75" customHeight="1">
      <c r="B41" s="1179" t="s">
        <v>23</v>
      </c>
      <c r="C41" s="1180"/>
      <c r="D41" s="81"/>
      <c r="E41" s="1181" t="s">
        <v>24</v>
      </c>
      <c r="F41" s="1181"/>
      <c r="G41" s="1181"/>
      <c r="H41" s="1182"/>
      <c r="I41" s="82">
        <v>48509</v>
      </c>
      <c r="J41" s="83">
        <v>49371</v>
      </c>
      <c r="K41" s="83">
        <v>48209</v>
      </c>
      <c r="L41" s="83">
        <v>48528</v>
      </c>
      <c r="M41" s="84">
        <v>48433</v>
      </c>
    </row>
    <row r="42" spans="2:13" ht="27.75" customHeight="1">
      <c r="B42" s="1169"/>
      <c r="C42" s="1170"/>
      <c r="D42" s="85"/>
      <c r="E42" s="1173" t="s">
        <v>25</v>
      </c>
      <c r="F42" s="1173"/>
      <c r="G42" s="1173"/>
      <c r="H42" s="1174"/>
      <c r="I42" s="86">
        <v>856</v>
      </c>
      <c r="J42" s="87">
        <v>337</v>
      </c>
      <c r="K42" s="87">
        <v>266</v>
      </c>
      <c r="L42" s="87">
        <v>221</v>
      </c>
      <c r="M42" s="88">
        <v>174</v>
      </c>
    </row>
    <row r="43" spans="2:13" ht="27.75" customHeight="1">
      <c r="B43" s="1169"/>
      <c r="C43" s="1170"/>
      <c r="D43" s="85"/>
      <c r="E43" s="1173" t="s">
        <v>26</v>
      </c>
      <c r="F43" s="1173"/>
      <c r="G43" s="1173"/>
      <c r="H43" s="1174"/>
      <c r="I43" s="86">
        <v>23885</v>
      </c>
      <c r="J43" s="87">
        <v>22364</v>
      </c>
      <c r="K43" s="87">
        <v>21759</v>
      </c>
      <c r="L43" s="87">
        <v>21420</v>
      </c>
      <c r="M43" s="88">
        <v>21904</v>
      </c>
    </row>
    <row r="44" spans="2:13" ht="27.75" customHeight="1">
      <c r="B44" s="1169"/>
      <c r="C44" s="1170"/>
      <c r="D44" s="85"/>
      <c r="E44" s="1173" t="s">
        <v>27</v>
      </c>
      <c r="F44" s="1173"/>
      <c r="G44" s="1173"/>
      <c r="H44" s="1174"/>
      <c r="I44" s="86" t="s">
        <v>480</v>
      </c>
      <c r="J44" s="87" t="s">
        <v>480</v>
      </c>
      <c r="K44" s="87" t="s">
        <v>480</v>
      </c>
      <c r="L44" s="87" t="s">
        <v>480</v>
      </c>
      <c r="M44" s="88" t="s">
        <v>480</v>
      </c>
    </row>
    <row r="45" spans="2:13" ht="27.75" customHeight="1">
      <c r="B45" s="1169"/>
      <c r="C45" s="1170"/>
      <c r="D45" s="85"/>
      <c r="E45" s="1173" t="s">
        <v>28</v>
      </c>
      <c r="F45" s="1173"/>
      <c r="G45" s="1173"/>
      <c r="H45" s="1174"/>
      <c r="I45" s="86">
        <v>8224</v>
      </c>
      <c r="J45" s="87">
        <v>8284</v>
      </c>
      <c r="K45" s="87">
        <v>8417</v>
      </c>
      <c r="L45" s="87">
        <v>8443</v>
      </c>
      <c r="M45" s="88">
        <v>7990</v>
      </c>
    </row>
    <row r="46" spans="2:13" ht="27.75" customHeight="1">
      <c r="B46" s="1169"/>
      <c r="C46" s="1170"/>
      <c r="D46" s="85"/>
      <c r="E46" s="1173" t="s">
        <v>29</v>
      </c>
      <c r="F46" s="1173"/>
      <c r="G46" s="1173"/>
      <c r="H46" s="1174"/>
      <c r="I46" s="86">
        <v>11</v>
      </c>
      <c r="J46" s="87">
        <v>6</v>
      </c>
      <c r="K46" s="87">
        <v>2</v>
      </c>
      <c r="L46" s="87">
        <v>0</v>
      </c>
      <c r="M46" s="88" t="s">
        <v>480</v>
      </c>
    </row>
    <row r="47" spans="2:13" ht="27.75" customHeight="1">
      <c r="B47" s="1169"/>
      <c r="C47" s="1170"/>
      <c r="D47" s="85"/>
      <c r="E47" s="1173" t="s">
        <v>30</v>
      </c>
      <c r="F47" s="1173"/>
      <c r="G47" s="1173"/>
      <c r="H47" s="1174"/>
      <c r="I47" s="86" t="s">
        <v>480</v>
      </c>
      <c r="J47" s="87" t="s">
        <v>480</v>
      </c>
      <c r="K47" s="87" t="s">
        <v>480</v>
      </c>
      <c r="L47" s="87" t="s">
        <v>480</v>
      </c>
      <c r="M47" s="88" t="s">
        <v>480</v>
      </c>
    </row>
    <row r="48" spans="2:13" ht="27.75" customHeight="1">
      <c r="B48" s="1171"/>
      <c r="C48" s="1172"/>
      <c r="D48" s="85"/>
      <c r="E48" s="1173" t="s">
        <v>31</v>
      </c>
      <c r="F48" s="1173"/>
      <c r="G48" s="1173"/>
      <c r="H48" s="1174"/>
      <c r="I48" s="86" t="s">
        <v>480</v>
      </c>
      <c r="J48" s="87" t="s">
        <v>480</v>
      </c>
      <c r="K48" s="87" t="s">
        <v>480</v>
      </c>
      <c r="L48" s="87" t="s">
        <v>480</v>
      </c>
      <c r="M48" s="88" t="s">
        <v>480</v>
      </c>
    </row>
    <row r="49" spans="2:13" ht="27.75" customHeight="1">
      <c r="B49" s="1167" t="s">
        <v>32</v>
      </c>
      <c r="C49" s="1168"/>
      <c r="D49" s="89"/>
      <c r="E49" s="1173" t="s">
        <v>33</v>
      </c>
      <c r="F49" s="1173"/>
      <c r="G49" s="1173"/>
      <c r="H49" s="1174"/>
      <c r="I49" s="86">
        <v>7946</v>
      </c>
      <c r="J49" s="87">
        <v>8844</v>
      </c>
      <c r="K49" s="87">
        <v>9872</v>
      </c>
      <c r="L49" s="87">
        <v>11290</v>
      </c>
      <c r="M49" s="88">
        <v>12239</v>
      </c>
    </row>
    <row r="50" spans="2:13" ht="27.75" customHeight="1">
      <c r="B50" s="1169"/>
      <c r="C50" s="1170"/>
      <c r="D50" s="85"/>
      <c r="E50" s="1173" t="s">
        <v>34</v>
      </c>
      <c r="F50" s="1173"/>
      <c r="G50" s="1173"/>
      <c r="H50" s="1174"/>
      <c r="I50" s="86">
        <v>18497</v>
      </c>
      <c r="J50" s="87">
        <v>18876</v>
      </c>
      <c r="K50" s="87">
        <v>18675</v>
      </c>
      <c r="L50" s="87">
        <v>17510</v>
      </c>
      <c r="M50" s="88">
        <v>17160</v>
      </c>
    </row>
    <row r="51" spans="2:13" ht="27.75" customHeight="1">
      <c r="B51" s="1171"/>
      <c r="C51" s="1172"/>
      <c r="D51" s="85"/>
      <c r="E51" s="1173" t="s">
        <v>35</v>
      </c>
      <c r="F51" s="1173"/>
      <c r="G51" s="1173"/>
      <c r="H51" s="1174"/>
      <c r="I51" s="86">
        <v>49773</v>
      </c>
      <c r="J51" s="87">
        <v>50990</v>
      </c>
      <c r="K51" s="87">
        <v>51651</v>
      </c>
      <c r="L51" s="87">
        <v>52759</v>
      </c>
      <c r="M51" s="88">
        <v>53223</v>
      </c>
    </row>
    <row r="52" spans="2:13" ht="27.75" customHeight="1" thickBot="1">
      <c r="B52" s="1175" t="s">
        <v>36</v>
      </c>
      <c r="C52" s="1176"/>
      <c r="D52" s="90"/>
      <c r="E52" s="1177" t="s">
        <v>37</v>
      </c>
      <c r="F52" s="1177"/>
      <c r="G52" s="1177"/>
      <c r="H52" s="1178"/>
      <c r="I52" s="91">
        <v>5268</v>
      </c>
      <c r="J52" s="92">
        <v>1652</v>
      </c>
      <c r="K52" s="92">
        <v>-1545</v>
      </c>
      <c r="L52" s="92">
        <v>-2946</v>
      </c>
      <c r="M52" s="93">
        <v>-4121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519</v>
      </c>
      <c r="G2" s="111"/>
      <c r="H2" s="112"/>
    </row>
    <row r="3" spans="1:8">
      <c r="A3" s="108" t="s">
        <v>512</v>
      </c>
      <c r="B3" s="113"/>
      <c r="C3" s="114"/>
      <c r="D3" s="115">
        <v>45138</v>
      </c>
      <c r="E3" s="116"/>
      <c r="F3" s="117">
        <v>50453</v>
      </c>
      <c r="G3" s="118"/>
      <c r="H3" s="119"/>
    </row>
    <row r="4" spans="1:8">
      <c r="A4" s="120"/>
      <c r="B4" s="121"/>
      <c r="C4" s="122"/>
      <c r="D4" s="123">
        <v>31190</v>
      </c>
      <c r="E4" s="124"/>
      <c r="F4" s="125">
        <v>30868</v>
      </c>
      <c r="G4" s="126"/>
      <c r="H4" s="127"/>
    </row>
    <row r="5" spans="1:8">
      <c r="A5" s="108" t="s">
        <v>514</v>
      </c>
      <c r="B5" s="113"/>
      <c r="C5" s="114"/>
      <c r="D5" s="115">
        <v>75086</v>
      </c>
      <c r="E5" s="116"/>
      <c r="F5" s="117">
        <v>52576</v>
      </c>
      <c r="G5" s="118"/>
      <c r="H5" s="119"/>
    </row>
    <row r="6" spans="1:8">
      <c r="A6" s="120"/>
      <c r="B6" s="121"/>
      <c r="C6" s="122"/>
      <c r="D6" s="123">
        <v>40053</v>
      </c>
      <c r="E6" s="124"/>
      <c r="F6" s="125">
        <v>32266</v>
      </c>
      <c r="G6" s="126"/>
      <c r="H6" s="127"/>
    </row>
    <row r="7" spans="1:8">
      <c r="A7" s="108" t="s">
        <v>515</v>
      </c>
      <c r="B7" s="113"/>
      <c r="C7" s="114"/>
      <c r="D7" s="115">
        <v>45921</v>
      </c>
      <c r="E7" s="116"/>
      <c r="F7" s="117">
        <v>41433</v>
      </c>
      <c r="G7" s="118"/>
      <c r="H7" s="119"/>
    </row>
    <row r="8" spans="1:8">
      <c r="A8" s="120"/>
      <c r="B8" s="121"/>
      <c r="C8" s="122"/>
      <c r="D8" s="123">
        <v>28071</v>
      </c>
      <c r="E8" s="124"/>
      <c r="F8" s="125">
        <v>22351</v>
      </c>
      <c r="G8" s="126"/>
      <c r="H8" s="127"/>
    </row>
    <row r="9" spans="1:8">
      <c r="A9" s="108" t="s">
        <v>516</v>
      </c>
      <c r="B9" s="113"/>
      <c r="C9" s="114"/>
      <c r="D9" s="115">
        <v>57981</v>
      </c>
      <c r="E9" s="116"/>
      <c r="F9" s="117">
        <v>43493</v>
      </c>
      <c r="G9" s="118"/>
      <c r="H9" s="119"/>
    </row>
    <row r="10" spans="1:8">
      <c r="A10" s="120"/>
      <c r="B10" s="121"/>
      <c r="C10" s="122"/>
      <c r="D10" s="123">
        <v>38960</v>
      </c>
      <c r="E10" s="124"/>
      <c r="F10" s="125">
        <v>23254</v>
      </c>
      <c r="G10" s="126"/>
      <c r="H10" s="127"/>
    </row>
    <row r="11" spans="1:8">
      <c r="A11" s="108" t="s">
        <v>517</v>
      </c>
      <c r="B11" s="113"/>
      <c r="C11" s="114"/>
      <c r="D11" s="115">
        <v>50638</v>
      </c>
      <c r="E11" s="116"/>
      <c r="F11" s="117">
        <v>50840</v>
      </c>
      <c r="G11" s="118"/>
      <c r="H11" s="119"/>
    </row>
    <row r="12" spans="1:8">
      <c r="A12" s="120"/>
      <c r="B12" s="121"/>
      <c r="C12" s="128"/>
      <c r="D12" s="123">
        <v>24013</v>
      </c>
      <c r="E12" s="124"/>
      <c r="F12" s="125">
        <v>25367</v>
      </c>
      <c r="G12" s="126"/>
      <c r="H12" s="127"/>
    </row>
    <row r="13" spans="1:8">
      <c r="A13" s="108"/>
      <c r="B13" s="113"/>
      <c r="C13" s="129"/>
      <c r="D13" s="130">
        <v>54953</v>
      </c>
      <c r="E13" s="131"/>
      <c r="F13" s="132">
        <v>47759</v>
      </c>
      <c r="G13" s="133"/>
      <c r="H13" s="119"/>
    </row>
    <row r="14" spans="1:8">
      <c r="A14" s="120"/>
      <c r="B14" s="121"/>
      <c r="C14" s="122"/>
      <c r="D14" s="123">
        <v>32457</v>
      </c>
      <c r="E14" s="124"/>
      <c r="F14" s="125">
        <v>26821</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3.59</v>
      </c>
      <c r="C19" s="134">
        <f>ROUND(VALUE(SUBSTITUTE(実質収支比率等に係る経年分析!G$48,"▲","-")),2)</f>
        <v>4.62</v>
      </c>
      <c r="D19" s="134">
        <f>ROUND(VALUE(SUBSTITUTE(実質収支比率等に係る経年分析!H$48,"▲","-")),2)</f>
        <v>4.47</v>
      </c>
      <c r="E19" s="134">
        <f>ROUND(VALUE(SUBSTITUTE(実質収支比率等に係る経年分析!I$48,"▲","-")),2)</f>
        <v>4.41</v>
      </c>
      <c r="F19" s="134">
        <f>ROUND(VALUE(SUBSTITUTE(実質収支比率等に係る経年分析!J$48,"▲","-")),2)</f>
        <v>3.26</v>
      </c>
    </row>
    <row r="20" spans="1:11">
      <c r="A20" s="134" t="s">
        <v>42</v>
      </c>
      <c r="B20" s="134">
        <f>ROUND(VALUE(SUBSTITUTE(実質収支比率等に係る経年分析!F$47,"▲","-")),2)</f>
        <v>14.33</v>
      </c>
      <c r="C20" s="134">
        <f>ROUND(VALUE(SUBSTITUTE(実質収支比率等に係る経年分析!G$47,"▲","-")),2)</f>
        <v>18</v>
      </c>
      <c r="D20" s="134">
        <f>ROUND(VALUE(SUBSTITUTE(実質収支比率等に係る経年分析!H$47,"▲","-")),2)</f>
        <v>18.079999999999998</v>
      </c>
      <c r="E20" s="134">
        <f>ROUND(VALUE(SUBSTITUTE(実質収支比率等に係る経年分析!I$47,"▲","-")),2)</f>
        <v>18.36</v>
      </c>
      <c r="F20" s="134">
        <f>ROUND(VALUE(SUBSTITUTE(実質収支比率等に係る経年分析!J$47,"▲","-")),2)</f>
        <v>20.79</v>
      </c>
    </row>
    <row r="21" spans="1:11">
      <c r="A21" s="134" t="s">
        <v>43</v>
      </c>
      <c r="B21" s="134">
        <f>IF(ISNUMBER(VALUE(SUBSTITUTE(実質収支比率等に係る経年分析!F$49,"▲","-"))),ROUND(VALUE(SUBSTITUTE(実質収支比率等に係る経年分析!F$49,"▲","-")),2),NA())</f>
        <v>-1.35</v>
      </c>
      <c r="C21" s="134">
        <f>IF(ISNUMBER(VALUE(SUBSTITUTE(実質収支比率等に係る経年分析!G$49,"▲","-"))),ROUND(VALUE(SUBSTITUTE(実質収支比率等に係る経年分析!G$49,"▲","-")),2),NA())</f>
        <v>4.59</v>
      </c>
      <c r="D21" s="134">
        <f>IF(ISNUMBER(VALUE(SUBSTITUTE(実質収支比率等に係る経年分析!H$49,"▲","-"))),ROUND(VALUE(SUBSTITUTE(実質収支比率等に係る経年分析!H$49,"▲","-")),2),NA())</f>
        <v>0.53</v>
      </c>
      <c r="E21" s="134">
        <f>IF(ISNUMBER(VALUE(SUBSTITUTE(実質収支比率等に係る経年分析!I$49,"▲","-"))),ROUND(VALUE(SUBSTITUTE(実質収支比率等に係る経年分析!I$49,"▲","-")),2),NA())</f>
        <v>0.63</v>
      </c>
      <c r="F21" s="134">
        <f>IF(ISNUMBER(VALUE(SUBSTITUTE(実質収支比率等に係る経年分析!J$49,"▲","-"))),ROUND(VALUE(SUBSTITUTE(実質収支比率等に係る経年分析!J$49,"▲","-")),2),NA())</f>
        <v>1.64</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貯木場事業特別会計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0.28999999999999998</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0.28999999999999998</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0.28999999999999998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0.66</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4.6100000000000003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4.34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3.17</v>
      </c>
    </row>
    <row r="35" spans="1:16">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3.29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8.83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9.2899999999999991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9.7200000000000006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6.55</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5958</v>
      </c>
      <c r="E42" s="136"/>
      <c r="F42" s="136"/>
      <c r="G42" s="136">
        <f>'実質公債費比率（分子）の構造'!L$52</f>
        <v>5443</v>
      </c>
      <c r="H42" s="136"/>
      <c r="I42" s="136"/>
      <c r="J42" s="136">
        <f>'実質公債費比率（分子）の構造'!M$52</f>
        <v>5570</v>
      </c>
      <c r="K42" s="136"/>
      <c r="L42" s="136"/>
      <c r="M42" s="136">
        <f>'実質公債費比率（分子）の構造'!N$52</f>
        <v>5627</v>
      </c>
      <c r="N42" s="136"/>
      <c r="O42" s="136"/>
      <c r="P42" s="136">
        <f>'実質公債費比率（分子）の構造'!O$52</f>
        <v>5956</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93</v>
      </c>
      <c r="C44" s="136"/>
      <c r="D44" s="136"/>
      <c r="E44" s="136">
        <f>'実質公債費比率（分子）の構造'!L$50</f>
        <v>89</v>
      </c>
      <c r="F44" s="136"/>
      <c r="G44" s="136"/>
      <c r="H44" s="136">
        <f>'実質公債費比率（分子）の構造'!M$50</f>
        <v>76</v>
      </c>
      <c r="I44" s="136"/>
      <c r="J44" s="136"/>
      <c r="K44" s="136">
        <f>'実質公債費比率（分子）の構造'!N$50</f>
        <v>57</v>
      </c>
      <c r="L44" s="136"/>
      <c r="M44" s="136"/>
      <c r="N44" s="136">
        <f>'実質公債費比率（分子）の構造'!O$50</f>
        <v>48</v>
      </c>
      <c r="O44" s="136"/>
      <c r="P44" s="136"/>
    </row>
    <row r="45" spans="1:16">
      <c r="A45" s="136" t="s">
        <v>53</v>
      </c>
      <c r="B45" s="136">
        <f>'実質公債費比率（分子）の構造'!K$49</f>
        <v>2</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1303</v>
      </c>
      <c r="C46" s="136"/>
      <c r="D46" s="136"/>
      <c r="E46" s="136">
        <f>'実質公債費比率（分子）の構造'!L$48</f>
        <v>1280</v>
      </c>
      <c r="F46" s="136"/>
      <c r="G46" s="136"/>
      <c r="H46" s="136">
        <f>'実質公債費比率（分子）の構造'!M$48</f>
        <v>1241</v>
      </c>
      <c r="I46" s="136"/>
      <c r="J46" s="136"/>
      <c r="K46" s="136">
        <f>'実質公債費比率（分子）の構造'!N$48</f>
        <v>1345</v>
      </c>
      <c r="L46" s="136"/>
      <c r="M46" s="136"/>
      <c r="N46" s="136">
        <f>'実質公債費比率（分子）の構造'!O$48</f>
        <v>1599</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5751</v>
      </c>
      <c r="C49" s="136"/>
      <c r="D49" s="136"/>
      <c r="E49" s="136">
        <f>'実質公債費比率（分子）の構造'!L$45</f>
        <v>5723</v>
      </c>
      <c r="F49" s="136"/>
      <c r="G49" s="136"/>
      <c r="H49" s="136">
        <f>'実質公債費比率（分子）の構造'!M$45</f>
        <v>5693</v>
      </c>
      <c r="I49" s="136"/>
      <c r="J49" s="136"/>
      <c r="K49" s="136">
        <f>'実質公債費比率（分子）の構造'!N$45</f>
        <v>5710</v>
      </c>
      <c r="L49" s="136"/>
      <c r="M49" s="136"/>
      <c r="N49" s="136">
        <f>'実質公債費比率（分子）の構造'!O$45</f>
        <v>5795</v>
      </c>
      <c r="O49" s="136"/>
      <c r="P49" s="136"/>
    </row>
    <row r="50" spans="1:16">
      <c r="A50" s="136" t="s">
        <v>58</v>
      </c>
      <c r="B50" s="136" t="e">
        <f>NA()</f>
        <v>#N/A</v>
      </c>
      <c r="C50" s="136">
        <f>IF(ISNUMBER('実質公債費比率（分子）の構造'!K$53),'実質公債費比率（分子）の構造'!K$53,NA())</f>
        <v>1191</v>
      </c>
      <c r="D50" s="136" t="e">
        <f>NA()</f>
        <v>#N/A</v>
      </c>
      <c r="E50" s="136" t="e">
        <f>NA()</f>
        <v>#N/A</v>
      </c>
      <c r="F50" s="136">
        <f>IF(ISNUMBER('実質公債費比率（分子）の構造'!L$53),'実質公債費比率（分子）の構造'!L$53,NA())</f>
        <v>1649</v>
      </c>
      <c r="G50" s="136" t="e">
        <f>NA()</f>
        <v>#N/A</v>
      </c>
      <c r="H50" s="136" t="e">
        <f>NA()</f>
        <v>#N/A</v>
      </c>
      <c r="I50" s="136">
        <f>IF(ISNUMBER('実質公債費比率（分子）の構造'!M$53),'実質公債費比率（分子）の構造'!M$53,NA())</f>
        <v>1440</v>
      </c>
      <c r="J50" s="136" t="e">
        <f>NA()</f>
        <v>#N/A</v>
      </c>
      <c r="K50" s="136" t="e">
        <f>NA()</f>
        <v>#N/A</v>
      </c>
      <c r="L50" s="136">
        <f>IF(ISNUMBER('実質公債費比率（分子）の構造'!N$53),'実質公債費比率（分子）の構造'!N$53,NA())</f>
        <v>1485</v>
      </c>
      <c r="M50" s="136" t="e">
        <f>NA()</f>
        <v>#N/A</v>
      </c>
      <c r="N50" s="136" t="e">
        <f>NA()</f>
        <v>#N/A</v>
      </c>
      <c r="O50" s="136">
        <f>IF(ISNUMBER('実質公債費比率（分子）の構造'!O$53),'実質公債費比率（分子）の構造'!O$53,NA())</f>
        <v>1486</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49773</v>
      </c>
      <c r="E56" s="135"/>
      <c r="F56" s="135"/>
      <c r="G56" s="135">
        <f>'将来負担比率（分子）の構造'!J$51</f>
        <v>50990</v>
      </c>
      <c r="H56" s="135"/>
      <c r="I56" s="135"/>
      <c r="J56" s="135">
        <f>'将来負担比率（分子）の構造'!K$51</f>
        <v>51651</v>
      </c>
      <c r="K56" s="135"/>
      <c r="L56" s="135"/>
      <c r="M56" s="135">
        <f>'将来負担比率（分子）の構造'!L$51</f>
        <v>52759</v>
      </c>
      <c r="N56" s="135"/>
      <c r="O56" s="135"/>
      <c r="P56" s="135">
        <f>'将来負担比率（分子）の構造'!M$51</f>
        <v>53223</v>
      </c>
    </row>
    <row r="57" spans="1:16">
      <c r="A57" s="135" t="s">
        <v>34</v>
      </c>
      <c r="B57" s="135"/>
      <c r="C57" s="135"/>
      <c r="D57" s="135">
        <f>'将来負担比率（分子）の構造'!I$50</f>
        <v>18497</v>
      </c>
      <c r="E57" s="135"/>
      <c r="F57" s="135"/>
      <c r="G57" s="135">
        <f>'将来負担比率（分子）の構造'!J$50</f>
        <v>18876</v>
      </c>
      <c r="H57" s="135"/>
      <c r="I57" s="135"/>
      <c r="J57" s="135">
        <f>'将来負担比率（分子）の構造'!K$50</f>
        <v>18675</v>
      </c>
      <c r="K57" s="135"/>
      <c r="L57" s="135"/>
      <c r="M57" s="135">
        <f>'将来負担比率（分子）の構造'!L$50</f>
        <v>17510</v>
      </c>
      <c r="N57" s="135"/>
      <c r="O57" s="135"/>
      <c r="P57" s="135">
        <f>'将来負担比率（分子）の構造'!M$50</f>
        <v>17160</v>
      </c>
    </row>
    <row r="58" spans="1:16">
      <c r="A58" s="135" t="s">
        <v>33</v>
      </c>
      <c r="B58" s="135"/>
      <c r="C58" s="135"/>
      <c r="D58" s="135">
        <f>'将来負担比率（分子）の構造'!I$49</f>
        <v>7946</v>
      </c>
      <c r="E58" s="135"/>
      <c r="F58" s="135"/>
      <c r="G58" s="135">
        <f>'将来負担比率（分子）の構造'!J$49</f>
        <v>8844</v>
      </c>
      <c r="H58" s="135"/>
      <c r="I58" s="135"/>
      <c r="J58" s="135">
        <f>'将来負担比率（分子）の構造'!K$49</f>
        <v>9872</v>
      </c>
      <c r="K58" s="135"/>
      <c r="L58" s="135"/>
      <c r="M58" s="135">
        <f>'将来負担比率（分子）の構造'!L$49</f>
        <v>11290</v>
      </c>
      <c r="N58" s="135"/>
      <c r="O58" s="135"/>
      <c r="P58" s="135">
        <f>'将来負担比率（分子）の構造'!M$49</f>
        <v>12239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11</v>
      </c>
      <c r="C61" s="135"/>
      <c r="D61" s="135"/>
      <c r="E61" s="135">
        <f>'将来負担比率（分子）の構造'!J$46</f>
        <v>6</v>
      </c>
      <c r="F61" s="135"/>
      <c r="G61" s="135"/>
      <c r="H61" s="135">
        <f>'将来負担比率（分子）の構造'!K$46</f>
        <v>2</v>
      </c>
      <c r="I61" s="135"/>
      <c r="J61" s="135"/>
      <c r="K61" s="135">
        <f>'将来負担比率（分子）の構造'!L$46</f>
        <v>0</v>
      </c>
      <c r="L61" s="135"/>
      <c r="M61" s="135"/>
      <c r="N61" s="135" t="str">
        <f>'将来負担比率（分子）の構造'!M$46</f>
        <v>-</v>
      </c>
      <c r="O61" s="135"/>
      <c r="P61" s="135"/>
    </row>
    <row r="62" spans="1:16">
      <c r="A62" s="135" t="s">
        <v>28</v>
      </c>
      <c r="B62" s="135">
        <f>'将来負担比率（分子）の構造'!I$45</f>
        <v>8224</v>
      </c>
      <c r="C62" s="135"/>
      <c r="D62" s="135"/>
      <c r="E62" s="135">
        <f>'将来負担比率（分子）の構造'!J$45</f>
        <v>8284</v>
      </c>
      <c r="F62" s="135"/>
      <c r="G62" s="135"/>
      <c r="H62" s="135">
        <f>'将来負担比率（分子）の構造'!K$45</f>
        <v>8417</v>
      </c>
      <c r="I62" s="135"/>
      <c r="J62" s="135"/>
      <c r="K62" s="135">
        <f>'将来負担比率（分子）の構造'!L$45</f>
        <v>8443</v>
      </c>
      <c r="L62" s="135"/>
      <c r="M62" s="135"/>
      <c r="N62" s="135">
        <f>'将来負担比率（分子）の構造'!M$45</f>
        <v>7990</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23885</v>
      </c>
      <c r="C64" s="135"/>
      <c r="D64" s="135"/>
      <c r="E64" s="135">
        <f>'将来負担比率（分子）の構造'!J$43</f>
        <v>22364</v>
      </c>
      <c r="F64" s="135"/>
      <c r="G64" s="135"/>
      <c r="H64" s="135">
        <f>'将来負担比率（分子）の構造'!K$43</f>
        <v>21759</v>
      </c>
      <c r="I64" s="135"/>
      <c r="J64" s="135"/>
      <c r="K64" s="135">
        <f>'将来負担比率（分子）の構造'!L$43</f>
        <v>21420</v>
      </c>
      <c r="L64" s="135"/>
      <c r="M64" s="135"/>
      <c r="N64" s="135">
        <f>'将来負担比率（分子）の構造'!M$43</f>
        <v>21904</v>
      </c>
      <c r="O64" s="135"/>
      <c r="P64" s="135"/>
    </row>
    <row r="65" spans="1:16">
      <c r="A65" s="135" t="s">
        <v>25</v>
      </c>
      <c r="B65" s="135">
        <f>'将来負担比率（分子）の構造'!I$42</f>
        <v>856</v>
      </c>
      <c r="C65" s="135"/>
      <c r="D65" s="135"/>
      <c r="E65" s="135">
        <f>'将来負担比率（分子）の構造'!J$42</f>
        <v>337</v>
      </c>
      <c r="F65" s="135"/>
      <c r="G65" s="135"/>
      <c r="H65" s="135">
        <f>'将来負担比率（分子）の構造'!K$42</f>
        <v>266</v>
      </c>
      <c r="I65" s="135"/>
      <c r="J65" s="135"/>
      <c r="K65" s="135">
        <f>'将来負担比率（分子）の構造'!L$42</f>
        <v>221</v>
      </c>
      <c r="L65" s="135"/>
      <c r="M65" s="135"/>
      <c r="N65" s="135">
        <f>'将来負担比率（分子）の構造'!M$42</f>
        <v>174</v>
      </c>
      <c r="O65" s="135"/>
      <c r="P65" s="135"/>
    </row>
    <row r="66" spans="1:16">
      <c r="A66" s="135" t="s">
        <v>24</v>
      </c>
      <c r="B66" s="135">
        <f>'将来負担比率（分子）の構造'!I$41</f>
        <v>48509</v>
      </c>
      <c r="C66" s="135"/>
      <c r="D66" s="135"/>
      <c r="E66" s="135">
        <f>'将来負担比率（分子）の構造'!J$41</f>
        <v>49371</v>
      </c>
      <c r="F66" s="135"/>
      <c r="G66" s="135"/>
      <c r="H66" s="135">
        <f>'将来負担比率（分子）の構造'!K$41</f>
        <v>48209</v>
      </c>
      <c r="I66" s="135"/>
      <c r="J66" s="135"/>
      <c r="K66" s="135">
        <f>'将来負担比率（分子）の構造'!L$41</f>
        <v>48528</v>
      </c>
      <c r="L66" s="135"/>
      <c r="M66" s="135"/>
      <c r="N66" s="135">
        <f>'将来負担比率（分子）の構造'!M$41</f>
        <v>48433</v>
      </c>
      <c r="O66" s="135"/>
      <c r="P66" s="135"/>
    </row>
    <row r="67" spans="1:16">
      <c r="A67" s="135" t="s">
        <v>62</v>
      </c>
      <c r="B67" s="135" t="e">
        <f>NA()</f>
        <v>#N/A</v>
      </c>
      <c r="C67" s="135">
        <f>IF(ISNUMBER('将来負担比率（分子）の構造'!I$52), IF('将来負担比率（分子）の構造'!I$52 &lt; 0, 0, '将来負担比率（分子）の構造'!I$52), NA())</f>
        <v>5268</v>
      </c>
      <c r="D67" s="135" t="e">
        <f>NA()</f>
        <v>#N/A</v>
      </c>
      <c r="E67" s="135" t="e">
        <f>NA()</f>
        <v>#N/A</v>
      </c>
      <c r="F67" s="135">
        <f>IF(ISNUMBER('将来負担比率（分子）の構造'!J$52), IF('将来負担比率（分子）の構造'!J$52 &lt; 0, 0, '将来負担比率（分子）の構造'!J$52), NA())</f>
        <v>1652</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18902720</v>
      </c>
      <c r="S5" s="637"/>
      <c r="T5" s="637"/>
      <c r="U5" s="637"/>
      <c r="V5" s="637"/>
      <c r="W5" s="637"/>
      <c r="X5" s="637"/>
      <c r="Y5" s="684"/>
      <c r="Z5" s="697">
        <v>40.200000000000003</v>
      </c>
      <c r="AA5" s="697"/>
      <c r="AB5" s="697"/>
      <c r="AC5" s="697"/>
      <c r="AD5" s="698">
        <v>17724037</v>
      </c>
      <c r="AE5" s="698"/>
      <c r="AF5" s="698"/>
      <c r="AG5" s="698"/>
      <c r="AH5" s="698"/>
      <c r="AI5" s="698"/>
      <c r="AJ5" s="698"/>
      <c r="AK5" s="698"/>
      <c r="AL5" s="685">
        <v>70.599999999999994</v>
      </c>
      <c r="AM5" s="654"/>
      <c r="AN5" s="654"/>
      <c r="AO5" s="686"/>
      <c r="AP5" s="673" t="s">
        <v>208</v>
      </c>
      <c r="AQ5" s="674"/>
      <c r="AR5" s="674"/>
      <c r="AS5" s="674"/>
      <c r="AT5" s="674"/>
      <c r="AU5" s="674"/>
      <c r="AV5" s="674"/>
      <c r="AW5" s="674"/>
      <c r="AX5" s="674"/>
      <c r="AY5" s="674"/>
      <c r="AZ5" s="674"/>
      <c r="BA5" s="674"/>
      <c r="BB5" s="674"/>
      <c r="BC5" s="674"/>
      <c r="BD5" s="674"/>
      <c r="BE5" s="674"/>
      <c r="BF5" s="675"/>
      <c r="BG5" s="586">
        <v>17723549</v>
      </c>
      <c r="BH5" s="587"/>
      <c r="BI5" s="587"/>
      <c r="BJ5" s="587"/>
      <c r="BK5" s="587"/>
      <c r="BL5" s="587"/>
      <c r="BM5" s="587"/>
      <c r="BN5" s="588"/>
      <c r="BO5" s="639">
        <v>93.8</v>
      </c>
      <c r="BP5" s="639"/>
      <c r="BQ5" s="639"/>
      <c r="BR5" s="639"/>
      <c r="BS5" s="640">
        <v>312921</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340562</v>
      </c>
      <c r="S6" s="587"/>
      <c r="T6" s="587"/>
      <c r="U6" s="587"/>
      <c r="V6" s="587"/>
      <c r="W6" s="587"/>
      <c r="X6" s="587"/>
      <c r="Y6" s="588"/>
      <c r="Z6" s="639">
        <v>0.7</v>
      </c>
      <c r="AA6" s="639"/>
      <c r="AB6" s="639"/>
      <c r="AC6" s="639"/>
      <c r="AD6" s="640">
        <v>340562</v>
      </c>
      <c r="AE6" s="640"/>
      <c r="AF6" s="640"/>
      <c r="AG6" s="640"/>
      <c r="AH6" s="640"/>
      <c r="AI6" s="640"/>
      <c r="AJ6" s="640"/>
      <c r="AK6" s="640"/>
      <c r="AL6" s="609">
        <v>1.4</v>
      </c>
      <c r="AM6" s="641"/>
      <c r="AN6" s="641"/>
      <c r="AO6" s="642"/>
      <c r="AP6" s="583" t="s">
        <v>213</v>
      </c>
      <c r="AQ6" s="584"/>
      <c r="AR6" s="584"/>
      <c r="AS6" s="584"/>
      <c r="AT6" s="584"/>
      <c r="AU6" s="584"/>
      <c r="AV6" s="584"/>
      <c r="AW6" s="584"/>
      <c r="AX6" s="584"/>
      <c r="AY6" s="584"/>
      <c r="AZ6" s="584"/>
      <c r="BA6" s="584"/>
      <c r="BB6" s="584"/>
      <c r="BC6" s="584"/>
      <c r="BD6" s="584"/>
      <c r="BE6" s="584"/>
      <c r="BF6" s="585"/>
      <c r="BG6" s="586">
        <v>17723549</v>
      </c>
      <c r="BH6" s="587"/>
      <c r="BI6" s="587"/>
      <c r="BJ6" s="587"/>
      <c r="BK6" s="587"/>
      <c r="BL6" s="587"/>
      <c r="BM6" s="587"/>
      <c r="BN6" s="588"/>
      <c r="BO6" s="639">
        <v>93.8</v>
      </c>
      <c r="BP6" s="639"/>
      <c r="BQ6" s="639"/>
      <c r="BR6" s="639"/>
      <c r="BS6" s="640">
        <v>312921</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377231</v>
      </c>
      <c r="CS6" s="587"/>
      <c r="CT6" s="587"/>
      <c r="CU6" s="587"/>
      <c r="CV6" s="587"/>
      <c r="CW6" s="587"/>
      <c r="CX6" s="587"/>
      <c r="CY6" s="588"/>
      <c r="CZ6" s="639">
        <v>0.8</v>
      </c>
      <c r="DA6" s="639"/>
      <c r="DB6" s="639"/>
      <c r="DC6" s="639"/>
      <c r="DD6" s="592" t="s">
        <v>215</v>
      </c>
      <c r="DE6" s="587"/>
      <c r="DF6" s="587"/>
      <c r="DG6" s="587"/>
      <c r="DH6" s="587"/>
      <c r="DI6" s="587"/>
      <c r="DJ6" s="587"/>
      <c r="DK6" s="587"/>
      <c r="DL6" s="587"/>
      <c r="DM6" s="587"/>
      <c r="DN6" s="587"/>
      <c r="DO6" s="587"/>
      <c r="DP6" s="588"/>
      <c r="DQ6" s="592">
        <v>377231</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55131</v>
      </c>
      <c r="S7" s="587"/>
      <c r="T7" s="587"/>
      <c r="U7" s="587"/>
      <c r="V7" s="587"/>
      <c r="W7" s="587"/>
      <c r="X7" s="587"/>
      <c r="Y7" s="588"/>
      <c r="Z7" s="639">
        <v>0.1</v>
      </c>
      <c r="AA7" s="639"/>
      <c r="AB7" s="639"/>
      <c r="AC7" s="639"/>
      <c r="AD7" s="640">
        <v>55131</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7800304</v>
      </c>
      <c r="BH7" s="587"/>
      <c r="BI7" s="587"/>
      <c r="BJ7" s="587"/>
      <c r="BK7" s="587"/>
      <c r="BL7" s="587"/>
      <c r="BM7" s="587"/>
      <c r="BN7" s="588"/>
      <c r="BO7" s="639">
        <v>41.3</v>
      </c>
      <c r="BP7" s="639"/>
      <c r="BQ7" s="639"/>
      <c r="BR7" s="639"/>
      <c r="BS7" s="640">
        <v>312921</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4955100</v>
      </c>
      <c r="CS7" s="587"/>
      <c r="CT7" s="587"/>
      <c r="CU7" s="587"/>
      <c r="CV7" s="587"/>
      <c r="CW7" s="587"/>
      <c r="CX7" s="587"/>
      <c r="CY7" s="588"/>
      <c r="CZ7" s="639">
        <v>10.9</v>
      </c>
      <c r="DA7" s="639"/>
      <c r="DB7" s="639"/>
      <c r="DC7" s="639"/>
      <c r="DD7" s="592">
        <v>194990</v>
      </c>
      <c r="DE7" s="587"/>
      <c r="DF7" s="587"/>
      <c r="DG7" s="587"/>
      <c r="DH7" s="587"/>
      <c r="DI7" s="587"/>
      <c r="DJ7" s="587"/>
      <c r="DK7" s="587"/>
      <c r="DL7" s="587"/>
      <c r="DM7" s="587"/>
      <c r="DN7" s="587"/>
      <c r="DO7" s="587"/>
      <c r="DP7" s="588"/>
      <c r="DQ7" s="592">
        <v>4430480</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60303</v>
      </c>
      <c r="S8" s="587"/>
      <c r="T8" s="587"/>
      <c r="U8" s="587"/>
      <c r="V8" s="587"/>
      <c r="W8" s="587"/>
      <c r="X8" s="587"/>
      <c r="Y8" s="588"/>
      <c r="Z8" s="639">
        <v>0.1</v>
      </c>
      <c r="AA8" s="639"/>
      <c r="AB8" s="639"/>
      <c r="AC8" s="639"/>
      <c r="AD8" s="640">
        <v>60303</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170920</v>
      </c>
      <c r="BH8" s="587"/>
      <c r="BI8" s="587"/>
      <c r="BJ8" s="587"/>
      <c r="BK8" s="587"/>
      <c r="BL8" s="587"/>
      <c r="BM8" s="587"/>
      <c r="BN8" s="588"/>
      <c r="BO8" s="639">
        <v>0.9</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16982058</v>
      </c>
      <c r="CS8" s="587"/>
      <c r="CT8" s="587"/>
      <c r="CU8" s="587"/>
      <c r="CV8" s="587"/>
      <c r="CW8" s="587"/>
      <c r="CX8" s="587"/>
      <c r="CY8" s="588"/>
      <c r="CZ8" s="639">
        <v>37.4</v>
      </c>
      <c r="DA8" s="639"/>
      <c r="DB8" s="639"/>
      <c r="DC8" s="639"/>
      <c r="DD8" s="592">
        <v>136426</v>
      </c>
      <c r="DE8" s="587"/>
      <c r="DF8" s="587"/>
      <c r="DG8" s="587"/>
      <c r="DH8" s="587"/>
      <c r="DI8" s="587"/>
      <c r="DJ8" s="587"/>
      <c r="DK8" s="587"/>
      <c r="DL8" s="587"/>
      <c r="DM8" s="587"/>
      <c r="DN8" s="587"/>
      <c r="DO8" s="587"/>
      <c r="DP8" s="588"/>
      <c r="DQ8" s="592">
        <v>8438717</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95508</v>
      </c>
      <c r="S9" s="587"/>
      <c r="T9" s="587"/>
      <c r="U9" s="587"/>
      <c r="V9" s="587"/>
      <c r="W9" s="587"/>
      <c r="X9" s="587"/>
      <c r="Y9" s="588"/>
      <c r="Z9" s="639">
        <v>0.2</v>
      </c>
      <c r="AA9" s="639"/>
      <c r="AB9" s="639"/>
      <c r="AC9" s="639"/>
      <c r="AD9" s="640">
        <v>95508</v>
      </c>
      <c r="AE9" s="640"/>
      <c r="AF9" s="640"/>
      <c r="AG9" s="640"/>
      <c r="AH9" s="640"/>
      <c r="AI9" s="640"/>
      <c r="AJ9" s="640"/>
      <c r="AK9" s="640"/>
      <c r="AL9" s="609">
        <v>0.4</v>
      </c>
      <c r="AM9" s="641"/>
      <c r="AN9" s="641"/>
      <c r="AO9" s="642"/>
      <c r="AP9" s="583" t="s">
        <v>223</v>
      </c>
      <c r="AQ9" s="584"/>
      <c r="AR9" s="584"/>
      <c r="AS9" s="584"/>
      <c r="AT9" s="584"/>
      <c r="AU9" s="584"/>
      <c r="AV9" s="584"/>
      <c r="AW9" s="584"/>
      <c r="AX9" s="584"/>
      <c r="AY9" s="584"/>
      <c r="AZ9" s="584"/>
      <c r="BA9" s="584"/>
      <c r="BB9" s="584"/>
      <c r="BC9" s="584"/>
      <c r="BD9" s="584"/>
      <c r="BE9" s="584"/>
      <c r="BF9" s="585"/>
      <c r="BG9" s="586">
        <v>5443482</v>
      </c>
      <c r="BH9" s="587"/>
      <c r="BI9" s="587"/>
      <c r="BJ9" s="587"/>
      <c r="BK9" s="587"/>
      <c r="BL9" s="587"/>
      <c r="BM9" s="587"/>
      <c r="BN9" s="588"/>
      <c r="BO9" s="639">
        <v>28.8</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3325107</v>
      </c>
      <c r="CS9" s="587"/>
      <c r="CT9" s="587"/>
      <c r="CU9" s="587"/>
      <c r="CV9" s="587"/>
      <c r="CW9" s="587"/>
      <c r="CX9" s="587"/>
      <c r="CY9" s="588"/>
      <c r="CZ9" s="639">
        <v>7.3</v>
      </c>
      <c r="DA9" s="639"/>
      <c r="DB9" s="639"/>
      <c r="DC9" s="639"/>
      <c r="DD9" s="592">
        <v>736210</v>
      </c>
      <c r="DE9" s="587"/>
      <c r="DF9" s="587"/>
      <c r="DG9" s="587"/>
      <c r="DH9" s="587"/>
      <c r="DI9" s="587"/>
      <c r="DJ9" s="587"/>
      <c r="DK9" s="587"/>
      <c r="DL9" s="587"/>
      <c r="DM9" s="587"/>
      <c r="DN9" s="587"/>
      <c r="DO9" s="587"/>
      <c r="DP9" s="588"/>
      <c r="DQ9" s="592">
        <v>2796575</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1102842</v>
      </c>
      <c r="S10" s="587"/>
      <c r="T10" s="587"/>
      <c r="U10" s="587"/>
      <c r="V10" s="587"/>
      <c r="W10" s="587"/>
      <c r="X10" s="587"/>
      <c r="Y10" s="588"/>
      <c r="Z10" s="639">
        <v>2.2999999999999998</v>
      </c>
      <c r="AA10" s="639"/>
      <c r="AB10" s="639"/>
      <c r="AC10" s="639"/>
      <c r="AD10" s="640">
        <v>1102842</v>
      </c>
      <c r="AE10" s="640"/>
      <c r="AF10" s="640"/>
      <c r="AG10" s="640"/>
      <c r="AH10" s="640"/>
      <c r="AI10" s="640"/>
      <c r="AJ10" s="640"/>
      <c r="AK10" s="640"/>
      <c r="AL10" s="609">
        <v>4.4000000000000004</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343170</v>
      </c>
      <c r="BH10" s="587"/>
      <c r="BI10" s="587"/>
      <c r="BJ10" s="587"/>
      <c r="BK10" s="587"/>
      <c r="BL10" s="587"/>
      <c r="BM10" s="587"/>
      <c r="BN10" s="588"/>
      <c r="BO10" s="639">
        <v>1.8</v>
      </c>
      <c r="BP10" s="639"/>
      <c r="BQ10" s="639"/>
      <c r="BR10" s="639"/>
      <c r="BS10" s="592" t="s">
        <v>111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337703</v>
      </c>
      <c r="CS10" s="587"/>
      <c r="CT10" s="587"/>
      <c r="CU10" s="587"/>
      <c r="CV10" s="587"/>
      <c r="CW10" s="587"/>
      <c r="CX10" s="587"/>
      <c r="CY10" s="588"/>
      <c r="CZ10" s="639">
        <v>0.7</v>
      </c>
      <c r="DA10" s="639"/>
      <c r="DB10" s="639"/>
      <c r="DC10" s="639"/>
      <c r="DD10" s="592" t="s">
        <v>111</v>
      </c>
      <c r="DE10" s="587"/>
      <c r="DF10" s="587"/>
      <c r="DG10" s="587"/>
      <c r="DH10" s="587"/>
      <c r="DI10" s="587"/>
      <c r="DJ10" s="587"/>
      <c r="DK10" s="587"/>
      <c r="DL10" s="587"/>
      <c r="DM10" s="587"/>
      <c r="DN10" s="587"/>
      <c r="DO10" s="587"/>
      <c r="DP10" s="588"/>
      <c r="DQ10" s="592">
        <v>20316</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40867</v>
      </c>
      <c r="S11" s="587"/>
      <c r="T11" s="587"/>
      <c r="U11" s="587"/>
      <c r="V11" s="587"/>
      <c r="W11" s="587"/>
      <c r="X11" s="587"/>
      <c r="Y11" s="588"/>
      <c r="Z11" s="639">
        <v>0.1</v>
      </c>
      <c r="AA11" s="639"/>
      <c r="AB11" s="639"/>
      <c r="AC11" s="639"/>
      <c r="AD11" s="640">
        <v>40867</v>
      </c>
      <c r="AE11" s="640"/>
      <c r="AF11" s="640"/>
      <c r="AG11" s="640"/>
      <c r="AH11" s="640"/>
      <c r="AI11" s="640"/>
      <c r="AJ11" s="640"/>
      <c r="AK11" s="640"/>
      <c r="AL11" s="609">
        <v>0.2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1842732</v>
      </c>
      <c r="BH11" s="587"/>
      <c r="BI11" s="587"/>
      <c r="BJ11" s="587"/>
      <c r="BK11" s="587"/>
      <c r="BL11" s="587"/>
      <c r="BM11" s="587"/>
      <c r="BN11" s="588"/>
      <c r="BO11" s="639">
        <v>9.6999999999999993</v>
      </c>
      <c r="BP11" s="639"/>
      <c r="BQ11" s="639"/>
      <c r="BR11" s="639"/>
      <c r="BS11" s="592">
        <v>312921</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545659</v>
      </c>
      <c r="CS11" s="587"/>
      <c r="CT11" s="587"/>
      <c r="CU11" s="587"/>
      <c r="CV11" s="587"/>
      <c r="CW11" s="587"/>
      <c r="CX11" s="587"/>
      <c r="CY11" s="588"/>
      <c r="CZ11" s="639">
        <v>1.2</v>
      </c>
      <c r="DA11" s="639"/>
      <c r="DB11" s="639"/>
      <c r="DC11" s="639"/>
      <c r="DD11" s="592">
        <v>182812</v>
      </c>
      <c r="DE11" s="587"/>
      <c r="DF11" s="587"/>
      <c r="DG11" s="587"/>
      <c r="DH11" s="587"/>
      <c r="DI11" s="587"/>
      <c r="DJ11" s="587"/>
      <c r="DK11" s="587"/>
      <c r="DL11" s="587"/>
      <c r="DM11" s="587"/>
      <c r="DN11" s="587"/>
      <c r="DO11" s="587"/>
      <c r="DP11" s="588"/>
      <c r="DQ11" s="592">
        <v>461139</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8728010</v>
      </c>
      <c r="BH12" s="587"/>
      <c r="BI12" s="587"/>
      <c r="BJ12" s="587"/>
      <c r="BK12" s="587"/>
      <c r="BL12" s="587"/>
      <c r="BM12" s="587"/>
      <c r="BN12" s="588"/>
      <c r="BO12" s="639">
        <v>46.2</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1134417</v>
      </c>
      <c r="CS12" s="587"/>
      <c r="CT12" s="587"/>
      <c r="CU12" s="587"/>
      <c r="CV12" s="587"/>
      <c r="CW12" s="587"/>
      <c r="CX12" s="587"/>
      <c r="CY12" s="588"/>
      <c r="CZ12" s="639">
        <v>2.5</v>
      </c>
      <c r="DA12" s="639"/>
      <c r="DB12" s="639"/>
      <c r="DC12" s="639"/>
      <c r="DD12" s="592">
        <v>21592</v>
      </c>
      <c r="DE12" s="587"/>
      <c r="DF12" s="587"/>
      <c r="DG12" s="587"/>
      <c r="DH12" s="587"/>
      <c r="DI12" s="587"/>
      <c r="DJ12" s="587"/>
      <c r="DK12" s="587"/>
      <c r="DL12" s="587"/>
      <c r="DM12" s="587"/>
      <c r="DN12" s="587"/>
      <c r="DO12" s="587"/>
      <c r="DP12" s="588"/>
      <c r="DQ12" s="592">
        <v>565726</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61168</v>
      </c>
      <c r="S13" s="587"/>
      <c r="T13" s="587"/>
      <c r="U13" s="587"/>
      <c r="V13" s="587"/>
      <c r="W13" s="587"/>
      <c r="X13" s="587"/>
      <c r="Y13" s="588"/>
      <c r="Z13" s="639">
        <v>0.1</v>
      </c>
      <c r="AA13" s="639"/>
      <c r="AB13" s="639"/>
      <c r="AC13" s="639"/>
      <c r="AD13" s="640">
        <v>61168</v>
      </c>
      <c r="AE13" s="640"/>
      <c r="AF13" s="640"/>
      <c r="AG13" s="640"/>
      <c r="AH13" s="640"/>
      <c r="AI13" s="640"/>
      <c r="AJ13" s="640"/>
      <c r="AK13" s="640"/>
      <c r="AL13" s="609">
        <v>0.2</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8716154</v>
      </c>
      <c r="BH13" s="587"/>
      <c r="BI13" s="587"/>
      <c r="BJ13" s="587"/>
      <c r="BK13" s="587"/>
      <c r="BL13" s="587"/>
      <c r="BM13" s="587"/>
      <c r="BN13" s="588"/>
      <c r="BO13" s="639">
        <v>46.1</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5778960</v>
      </c>
      <c r="CS13" s="587"/>
      <c r="CT13" s="587"/>
      <c r="CU13" s="587"/>
      <c r="CV13" s="587"/>
      <c r="CW13" s="587"/>
      <c r="CX13" s="587"/>
      <c r="CY13" s="588"/>
      <c r="CZ13" s="639">
        <v>12.7</v>
      </c>
      <c r="DA13" s="639"/>
      <c r="DB13" s="639"/>
      <c r="DC13" s="639"/>
      <c r="DD13" s="592">
        <v>2677746</v>
      </c>
      <c r="DE13" s="587"/>
      <c r="DF13" s="587"/>
      <c r="DG13" s="587"/>
      <c r="DH13" s="587"/>
      <c r="DI13" s="587"/>
      <c r="DJ13" s="587"/>
      <c r="DK13" s="587"/>
      <c r="DL13" s="587"/>
      <c r="DM13" s="587"/>
      <c r="DN13" s="587"/>
      <c r="DO13" s="587"/>
      <c r="DP13" s="588"/>
      <c r="DQ13" s="592">
        <v>3715828</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276531</v>
      </c>
      <c r="BH14" s="587"/>
      <c r="BI14" s="587"/>
      <c r="BJ14" s="587"/>
      <c r="BK14" s="587"/>
      <c r="BL14" s="587"/>
      <c r="BM14" s="587"/>
      <c r="BN14" s="588"/>
      <c r="BO14" s="639">
        <v>1.5</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1272413</v>
      </c>
      <c r="CS14" s="587"/>
      <c r="CT14" s="587"/>
      <c r="CU14" s="587"/>
      <c r="CV14" s="587"/>
      <c r="CW14" s="587"/>
      <c r="CX14" s="587"/>
      <c r="CY14" s="588"/>
      <c r="CZ14" s="639">
        <v>2.8</v>
      </c>
      <c r="DA14" s="639"/>
      <c r="DB14" s="639"/>
      <c r="DC14" s="639"/>
      <c r="DD14" s="592">
        <v>77630</v>
      </c>
      <c r="DE14" s="587"/>
      <c r="DF14" s="587"/>
      <c r="DG14" s="587"/>
      <c r="DH14" s="587"/>
      <c r="DI14" s="587"/>
      <c r="DJ14" s="587"/>
      <c r="DK14" s="587"/>
      <c r="DL14" s="587"/>
      <c r="DM14" s="587"/>
      <c r="DN14" s="587"/>
      <c r="DO14" s="587"/>
      <c r="DP14" s="588"/>
      <c r="DQ14" s="592">
        <v>1166795</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67716</v>
      </c>
      <c r="S15" s="587"/>
      <c r="T15" s="587"/>
      <c r="U15" s="587"/>
      <c r="V15" s="587"/>
      <c r="W15" s="587"/>
      <c r="X15" s="587"/>
      <c r="Y15" s="588"/>
      <c r="Z15" s="639">
        <v>0.1</v>
      </c>
      <c r="AA15" s="639"/>
      <c r="AB15" s="639"/>
      <c r="AC15" s="639"/>
      <c r="AD15" s="640">
        <v>67716</v>
      </c>
      <c r="AE15" s="640"/>
      <c r="AF15" s="640"/>
      <c r="AG15" s="640"/>
      <c r="AH15" s="640"/>
      <c r="AI15" s="640"/>
      <c r="AJ15" s="640"/>
      <c r="AK15" s="640"/>
      <c r="AL15" s="609">
        <v>0.3</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918704</v>
      </c>
      <c r="BH15" s="587"/>
      <c r="BI15" s="587"/>
      <c r="BJ15" s="587"/>
      <c r="BK15" s="587"/>
      <c r="BL15" s="587"/>
      <c r="BM15" s="587"/>
      <c r="BN15" s="588"/>
      <c r="BO15" s="639">
        <v>4.9000000000000004</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4932637</v>
      </c>
      <c r="CS15" s="587"/>
      <c r="CT15" s="587"/>
      <c r="CU15" s="587"/>
      <c r="CV15" s="587"/>
      <c r="CW15" s="587"/>
      <c r="CX15" s="587"/>
      <c r="CY15" s="588"/>
      <c r="CZ15" s="639">
        <v>10.9</v>
      </c>
      <c r="DA15" s="639"/>
      <c r="DB15" s="639"/>
      <c r="DC15" s="639"/>
      <c r="DD15" s="592">
        <v>2260960</v>
      </c>
      <c r="DE15" s="587"/>
      <c r="DF15" s="587"/>
      <c r="DG15" s="587"/>
      <c r="DH15" s="587"/>
      <c r="DI15" s="587"/>
      <c r="DJ15" s="587"/>
      <c r="DK15" s="587"/>
      <c r="DL15" s="587"/>
      <c r="DM15" s="587"/>
      <c r="DN15" s="587"/>
      <c r="DO15" s="587"/>
      <c r="DP15" s="588"/>
      <c r="DQ15" s="592">
        <v>2837382</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6144430</v>
      </c>
      <c r="S16" s="587"/>
      <c r="T16" s="587"/>
      <c r="U16" s="587"/>
      <c r="V16" s="587"/>
      <c r="W16" s="587"/>
      <c r="X16" s="587"/>
      <c r="Y16" s="588"/>
      <c r="Z16" s="639">
        <v>13.1</v>
      </c>
      <c r="AA16" s="639"/>
      <c r="AB16" s="639"/>
      <c r="AC16" s="639"/>
      <c r="AD16" s="640">
        <v>5344290</v>
      </c>
      <c r="AE16" s="640"/>
      <c r="AF16" s="640"/>
      <c r="AG16" s="640"/>
      <c r="AH16" s="640"/>
      <c r="AI16" s="640"/>
      <c r="AJ16" s="640"/>
      <c r="AK16" s="640"/>
      <c r="AL16" s="609">
        <v>21.3</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109415</v>
      </c>
      <c r="CS16" s="587"/>
      <c r="CT16" s="587"/>
      <c r="CU16" s="587"/>
      <c r="CV16" s="587"/>
      <c r="CW16" s="587"/>
      <c r="CX16" s="587"/>
      <c r="CY16" s="588"/>
      <c r="CZ16" s="639">
        <v>0.2</v>
      </c>
      <c r="DA16" s="639"/>
      <c r="DB16" s="639"/>
      <c r="DC16" s="639"/>
      <c r="DD16" s="592" t="s">
        <v>111</v>
      </c>
      <c r="DE16" s="587"/>
      <c r="DF16" s="587"/>
      <c r="DG16" s="587"/>
      <c r="DH16" s="587"/>
      <c r="DI16" s="587"/>
      <c r="DJ16" s="587"/>
      <c r="DK16" s="587"/>
      <c r="DL16" s="587"/>
      <c r="DM16" s="587"/>
      <c r="DN16" s="587"/>
      <c r="DO16" s="587"/>
      <c r="DP16" s="588"/>
      <c r="DQ16" s="592">
        <v>51374</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5344290</v>
      </c>
      <c r="S17" s="587"/>
      <c r="T17" s="587"/>
      <c r="U17" s="587"/>
      <c r="V17" s="587"/>
      <c r="W17" s="587"/>
      <c r="X17" s="587"/>
      <c r="Y17" s="588"/>
      <c r="Z17" s="639">
        <v>11.4</v>
      </c>
      <c r="AA17" s="639"/>
      <c r="AB17" s="639"/>
      <c r="AC17" s="639"/>
      <c r="AD17" s="640">
        <v>5344290</v>
      </c>
      <c r="AE17" s="640"/>
      <c r="AF17" s="640"/>
      <c r="AG17" s="640"/>
      <c r="AH17" s="640"/>
      <c r="AI17" s="640"/>
      <c r="AJ17" s="640"/>
      <c r="AK17" s="640"/>
      <c r="AL17" s="609">
        <v>21.3</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5575061</v>
      </c>
      <c r="CS17" s="587"/>
      <c r="CT17" s="587"/>
      <c r="CU17" s="587"/>
      <c r="CV17" s="587"/>
      <c r="CW17" s="587"/>
      <c r="CX17" s="587"/>
      <c r="CY17" s="588"/>
      <c r="CZ17" s="639">
        <v>12.3</v>
      </c>
      <c r="DA17" s="639"/>
      <c r="DB17" s="639"/>
      <c r="DC17" s="639"/>
      <c r="DD17" s="592" t="s">
        <v>111</v>
      </c>
      <c r="DE17" s="587"/>
      <c r="DF17" s="587"/>
      <c r="DG17" s="587"/>
      <c r="DH17" s="587"/>
      <c r="DI17" s="587"/>
      <c r="DJ17" s="587"/>
      <c r="DK17" s="587"/>
      <c r="DL17" s="587"/>
      <c r="DM17" s="587"/>
      <c r="DN17" s="587"/>
      <c r="DO17" s="587"/>
      <c r="DP17" s="588"/>
      <c r="DQ17" s="592">
        <v>5374360</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800117</v>
      </c>
      <c r="S18" s="587"/>
      <c r="T18" s="587"/>
      <c r="U18" s="587"/>
      <c r="V18" s="587"/>
      <c r="W18" s="587"/>
      <c r="X18" s="587"/>
      <c r="Y18" s="588"/>
      <c r="Z18" s="639">
        <v>1.7</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68164</v>
      </c>
      <c r="CS18" s="587"/>
      <c r="CT18" s="587"/>
      <c r="CU18" s="587"/>
      <c r="CV18" s="587"/>
      <c r="CW18" s="587"/>
      <c r="CX18" s="587"/>
      <c r="CY18" s="588"/>
      <c r="CZ18" s="639">
        <v>0.2</v>
      </c>
      <c r="DA18" s="639"/>
      <c r="DB18" s="639"/>
      <c r="DC18" s="639"/>
      <c r="DD18" s="592" t="s">
        <v>111</v>
      </c>
      <c r="DE18" s="587"/>
      <c r="DF18" s="587"/>
      <c r="DG18" s="587"/>
      <c r="DH18" s="587"/>
      <c r="DI18" s="587"/>
      <c r="DJ18" s="587"/>
      <c r="DK18" s="587"/>
      <c r="DL18" s="587"/>
      <c r="DM18" s="587"/>
      <c r="DN18" s="587"/>
      <c r="DO18" s="587"/>
      <c r="DP18" s="588"/>
      <c r="DQ18" s="592">
        <v>68164</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23</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1179171</v>
      </c>
      <c r="BH19" s="587"/>
      <c r="BI19" s="587"/>
      <c r="BJ19" s="587"/>
      <c r="BK19" s="587"/>
      <c r="BL19" s="587"/>
      <c r="BM19" s="587"/>
      <c r="BN19" s="588"/>
      <c r="BO19" s="639">
        <v>6.2</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26871247</v>
      </c>
      <c r="S20" s="587"/>
      <c r="T20" s="587"/>
      <c r="U20" s="587"/>
      <c r="V20" s="587"/>
      <c r="W20" s="587"/>
      <c r="X20" s="587"/>
      <c r="Y20" s="588"/>
      <c r="Z20" s="639">
        <v>57.2</v>
      </c>
      <c r="AA20" s="639"/>
      <c r="AB20" s="639"/>
      <c r="AC20" s="639"/>
      <c r="AD20" s="640">
        <v>24892424</v>
      </c>
      <c r="AE20" s="640"/>
      <c r="AF20" s="640"/>
      <c r="AG20" s="640"/>
      <c r="AH20" s="640"/>
      <c r="AI20" s="640"/>
      <c r="AJ20" s="640"/>
      <c r="AK20" s="640"/>
      <c r="AL20" s="609">
        <v>99.2</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1179171</v>
      </c>
      <c r="BH20" s="587"/>
      <c r="BI20" s="587"/>
      <c r="BJ20" s="587"/>
      <c r="BK20" s="587"/>
      <c r="BL20" s="587"/>
      <c r="BM20" s="587"/>
      <c r="BN20" s="588"/>
      <c r="BO20" s="639">
        <v>6.2</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45393925</v>
      </c>
      <c r="CS20" s="587"/>
      <c r="CT20" s="587"/>
      <c r="CU20" s="587"/>
      <c r="CV20" s="587"/>
      <c r="CW20" s="587"/>
      <c r="CX20" s="587"/>
      <c r="CY20" s="588"/>
      <c r="CZ20" s="639">
        <v>100</v>
      </c>
      <c r="DA20" s="639"/>
      <c r="DB20" s="639"/>
      <c r="DC20" s="639"/>
      <c r="DD20" s="592">
        <v>6288366</v>
      </c>
      <c r="DE20" s="587"/>
      <c r="DF20" s="587"/>
      <c r="DG20" s="587"/>
      <c r="DH20" s="587"/>
      <c r="DI20" s="587"/>
      <c r="DJ20" s="587"/>
      <c r="DK20" s="587"/>
      <c r="DL20" s="587"/>
      <c r="DM20" s="587"/>
      <c r="DN20" s="587"/>
      <c r="DO20" s="587"/>
      <c r="DP20" s="588"/>
      <c r="DQ20" s="592">
        <v>30304087</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21575</v>
      </c>
      <c r="S21" s="587"/>
      <c r="T21" s="587"/>
      <c r="U21" s="587"/>
      <c r="V21" s="587"/>
      <c r="W21" s="587"/>
      <c r="X21" s="587"/>
      <c r="Y21" s="588"/>
      <c r="Z21" s="639">
        <v>0</v>
      </c>
      <c r="AA21" s="639"/>
      <c r="AB21" s="639"/>
      <c r="AC21" s="639"/>
      <c r="AD21" s="640">
        <v>21575</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488</v>
      </c>
      <c r="BH21" s="587"/>
      <c r="BI21" s="587"/>
      <c r="BJ21" s="587"/>
      <c r="BK21" s="587"/>
      <c r="BL21" s="587"/>
      <c r="BM21" s="587"/>
      <c r="BN21" s="588"/>
      <c r="BO21" s="639">
        <v>0</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609492</v>
      </c>
      <c r="S22" s="587"/>
      <c r="T22" s="587"/>
      <c r="U22" s="587"/>
      <c r="V22" s="587"/>
      <c r="W22" s="587"/>
      <c r="X22" s="587"/>
      <c r="Y22" s="588"/>
      <c r="Z22" s="639">
        <v>1.3</v>
      </c>
      <c r="AA22" s="639"/>
      <c r="AB22" s="639"/>
      <c r="AC22" s="639"/>
      <c r="AD22" s="640" t="s">
        <v>111</v>
      </c>
      <c r="AE22" s="640"/>
      <c r="AF22" s="640"/>
      <c r="AG22" s="640"/>
      <c r="AH22" s="640"/>
      <c r="AI22" s="640"/>
      <c r="AJ22" s="640"/>
      <c r="AK22" s="640"/>
      <c r="AL22" s="609" t="s">
        <v>111</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750270</v>
      </c>
      <c r="S23" s="587"/>
      <c r="T23" s="587"/>
      <c r="U23" s="587"/>
      <c r="V23" s="587"/>
      <c r="W23" s="587"/>
      <c r="X23" s="587"/>
      <c r="Y23" s="588"/>
      <c r="Z23" s="639">
        <v>1.6</v>
      </c>
      <c r="AA23" s="639"/>
      <c r="AB23" s="639"/>
      <c r="AC23" s="639"/>
      <c r="AD23" s="640">
        <v>118868</v>
      </c>
      <c r="AE23" s="640"/>
      <c r="AF23" s="640"/>
      <c r="AG23" s="640"/>
      <c r="AH23" s="640"/>
      <c r="AI23" s="640"/>
      <c r="AJ23" s="640"/>
      <c r="AK23" s="640"/>
      <c r="AL23" s="609">
        <v>0.5</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1178683</v>
      </c>
      <c r="BH23" s="587"/>
      <c r="BI23" s="587"/>
      <c r="BJ23" s="587"/>
      <c r="BK23" s="587"/>
      <c r="BL23" s="587"/>
      <c r="BM23" s="587"/>
      <c r="BN23" s="588"/>
      <c r="BO23" s="639">
        <v>6.2</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230208</v>
      </c>
      <c r="S24" s="587"/>
      <c r="T24" s="587"/>
      <c r="U24" s="587"/>
      <c r="V24" s="587"/>
      <c r="W24" s="587"/>
      <c r="X24" s="587"/>
      <c r="Y24" s="588"/>
      <c r="Z24" s="639">
        <v>0.5</v>
      </c>
      <c r="AA24" s="639"/>
      <c r="AB24" s="639"/>
      <c r="AC24" s="639"/>
      <c r="AD24" s="640" t="s">
        <v>111</v>
      </c>
      <c r="AE24" s="640"/>
      <c r="AF24" s="640"/>
      <c r="AG24" s="640"/>
      <c r="AH24" s="640"/>
      <c r="AI24" s="640"/>
      <c r="AJ24" s="640"/>
      <c r="AK24" s="640"/>
      <c r="AL24" s="609" t="s">
        <v>111</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23078105</v>
      </c>
      <c r="CS24" s="637"/>
      <c r="CT24" s="637"/>
      <c r="CU24" s="637"/>
      <c r="CV24" s="637"/>
      <c r="CW24" s="637"/>
      <c r="CX24" s="637"/>
      <c r="CY24" s="684"/>
      <c r="CZ24" s="688">
        <v>50.8</v>
      </c>
      <c r="DA24" s="689"/>
      <c r="DB24" s="689"/>
      <c r="DC24" s="690"/>
      <c r="DD24" s="683">
        <v>14899133</v>
      </c>
      <c r="DE24" s="637"/>
      <c r="DF24" s="637"/>
      <c r="DG24" s="637"/>
      <c r="DH24" s="637"/>
      <c r="DI24" s="637"/>
      <c r="DJ24" s="637"/>
      <c r="DK24" s="684"/>
      <c r="DL24" s="683">
        <v>13977251</v>
      </c>
      <c r="DM24" s="637"/>
      <c r="DN24" s="637"/>
      <c r="DO24" s="637"/>
      <c r="DP24" s="637"/>
      <c r="DQ24" s="637"/>
      <c r="DR24" s="637"/>
      <c r="DS24" s="637"/>
      <c r="DT24" s="637"/>
      <c r="DU24" s="637"/>
      <c r="DV24" s="684"/>
      <c r="DW24" s="685">
        <v>50.4</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7079182</v>
      </c>
      <c r="S25" s="587"/>
      <c r="T25" s="587"/>
      <c r="U25" s="587"/>
      <c r="V25" s="587"/>
      <c r="W25" s="587"/>
      <c r="X25" s="587"/>
      <c r="Y25" s="588"/>
      <c r="Z25" s="639">
        <v>15.1</v>
      </c>
      <c r="AA25" s="639"/>
      <c r="AB25" s="639"/>
      <c r="AC25" s="639"/>
      <c r="AD25" s="640" t="s">
        <v>111</v>
      </c>
      <c r="AE25" s="640"/>
      <c r="AF25" s="640"/>
      <c r="AG25" s="640"/>
      <c r="AH25" s="640"/>
      <c r="AI25" s="640"/>
      <c r="AJ25" s="640"/>
      <c r="AK25" s="640"/>
      <c r="AL25" s="609" t="s">
        <v>111</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7401051</v>
      </c>
      <c r="CS25" s="605"/>
      <c r="CT25" s="605"/>
      <c r="CU25" s="605"/>
      <c r="CV25" s="605"/>
      <c r="CW25" s="605"/>
      <c r="CX25" s="605"/>
      <c r="CY25" s="606"/>
      <c r="CZ25" s="589">
        <v>16.3</v>
      </c>
      <c r="DA25" s="607"/>
      <c r="DB25" s="607"/>
      <c r="DC25" s="608"/>
      <c r="DD25" s="592">
        <v>6719458</v>
      </c>
      <c r="DE25" s="605"/>
      <c r="DF25" s="605"/>
      <c r="DG25" s="605"/>
      <c r="DH25" s="605"/>
      <c r="DI25" s="605"/>
      <c r="DJ25" s="605"/>
      <c r="DK25" s="606"/>
      <c r="DL25" s="592">
        <v>6320823</v>
      </c>
      <c r="DM25" s="605"/>
      <c r="DN25" s="605"/>
      <c r="DO25" s="605"/>
      <c r="DP25" s="605"/>
      <c r="DQ25" s="605"/>
      <c r="DR25" s="605"/>
      <c r="DS25" s="605"/>
      <c r="DT25" s="605"/>
      <c r="DU25" s="605"/>
      <c r="DV25" s="606"/>
      <c r="DW25" s="609">
        <v>22.8</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4561101</v>
      </c>
      <c r="CS26" s="587"/>
      <c r="CT26" s="587"/>
      <c r="CU26" s="587"/>
      <c r="CV26" s="587"/>
      <c r="CW26" s="587"/>
      <c r="CX26" s="587"/>
      <c r="CY26" s="588"/>
      <c r="CZ26" s="589">
        <v>10</v>
      </c>
      <c r="DA26" s="607"/>
      <c r="DB26" s="607"/>
      <c r="DC26" s="608"/>
      <c r="DD26" s="592">
        <v>4084976</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2788744</v>
      </c>
      <c r="S27" s="587"/>
      <c r="T27" s="587"/>
      <c r="U27" s="587"/>
      <c r="V27" s="587"/>
      <c r="W27" s="587"/>
      <c r="X27" s="587"/>
      <c r="Y27" s="588"/>
      <c r="Z27" s="639">
        <v>5.9</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18902720</v>
      </c>
      <c r="BH27" s="587"/>
      <c r="BI27" s="587"/>
      <c r="BJ27" s="587"/>
      <c r="BK27" s="587"/>
      <c r="BL27" s="587"/>
      <c r="BM27" s="587"/>
      <c r="BN27" s="588"/>
      <c r="BO27" s="639">
        <v>100</v>
      </c>
      <c r="BP27" s="639"/>
      <c r="BQ27" s="639"/>
      <c r="BR27" s="639"/>
      <c r="BS27" s="592">
        <v>312921</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10102468</v>
      </c>
      <c r="CS27" s="605"/>
      <c r="CT27" s="605"/>
      <c r="CU27" s="605"/>
      <c r="CV27" s="605"/>
      <c r="CW27" s="605"/>
      <c r="CX27" s="605"/>
      <c r="CY27" s="606"/>
      <c r="CZ27" s="589">
        <v>22.3</v>
      </c>
      <c r="DA27" s="607"/>
      <c r="DB27" s="607"/>
      <c r="DC27" s="608"/>
      <c r="DD27" s="592">
        <v>2805790</v>
      </c>
      <c r="DE27" s="605"/>
      <c r="DF27" s="605"/>
      <c r="DG27" s="605"/>
      <c r="DH27" s="605"/>
      <c r="DI27" s="605"/>
      <c r="DJ27" s="605"/>
      <c r="DK27" s="606"/>
      <c r="DL27" s="592">
        <v>2282543</v>
      </c>
      <c r="DM27" s="605"/>
      <c r="DN27" s="605"/>
      <c r="DO27" s="605"/>
      <c r="DP27" s="605"/>
      <c r="DQ27" s="605"/>
      <c r="DR27" s="605"/>
      <c r="DS27" s="605"/>
      <c r="DT27" s="605"/>
      <c r="DU27" s="605"/>
      <c r="DV27" s="606"/>
      <c r="DW27" s="609">
        <v>8.1999999999999993</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72560</v>
      </c>
      <c r="S28" s="587"/>
      <c r="T28" s="587"/>
      <c r="U28" s="587"/>
      <c r="V28" s="587"/>
      <c r="W28" s="587"/>
      <c r="X28" s="587"/>
      <c r="Y28" s="588"/>
      <c r="Z28" s="639">
        <v>0.2</v>
      </c>
      <c r="AA28" s="639"/>
      <c r="AB28" s="639"/>
      <c r="AC28" s="639"/>
      <c r="AD28" s="640" t="s">
        <v>111</v>
      </c>
      <c r="AE28" s="640"/>
      <c r="AF28" s="640"/>
      <c r="AG28" s="640"/>
      <c r="AH28" s="640"/>
      <c r="AI28" s="640"/>
      <c r="AJ28" s="640"/>
      <c r="AK28" s="640"/>
      <c r="AL28" s="609" t="s">
        <v>111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5574586</v>
      </c>
      <c r="CS28" s="587"/>
      <c r="CT28" s="587"/>
      <c r="CU28" s="587"/>
      <c r="CV28" s="587"/>
      <c r="CW28" s="587"/>
      <c r="CX28" s="587"/>
      <c r="CY28" s="588"/>
      <c r="CZ28" s="589">
        <v>12.3</v>
      </c>
      <c r="DA28" s="607"/>
      <c r="DB28" s="607"/>
      <c r="DC28" s="608"/>
      <c r="DD28" s="592">
        <v>5373885</v>
      </c>
      <c r="DE28" s="587"/>
      <c r="DF28" s="587"/>
      <c r="DG28" s="587"/>
      <c r="DH28" s="587"/>
      <c r="DI28" s="587"/>
      <c r="DJ28" s="587"/>
      <c r="DK28" s="588"/>
      <c r="DL28" s="592">
        <v>5373885</v>
      </c>
      <c r="DM28" s="587"/>
      <c r="DN28" s="587"/>
      <c r="DO28" s="587"/>
      <c r="DP28" s="587"/>
      <c r="DQ28" s="587"/>
      <c r="DR28" s="587"/>
      <c r="DS28" s="587"/>
      <c r="DT28" s="587"/>
      <c r="DU28" s="587"/>
      <c r="DV28" s="588"/>
      <c r="DW28" s="609">
        <v>19.399999999999999</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36732</v>
      </c>
      <c r="S29" s="587"/>
      <c r="T29" s="587"/>
      <c r="U29" s="587"/>
      <c r="V29" s="587"/>
      <c r="W29" s="587"/>
      <c r="X29" s="587"/>
      <c r="Y29" s="588"/>
      <c r="Z29" s="639">
        <v>0.1</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5574586</v>
      </c>
      <c r="CS29" s="605"/>
      <c r="CT29" s="605"/>
      <c r="CU29" s="605"/>
      <c r="CV29" s="605"/>
      <c r="CW29" s="605"/>
      <c r="CX29" s="605"/>
      <c r="CY29" s="606"/>
      <c r="CZ29" s="589">
        <v>12.3</v>
      </c>
      <c r="DA29" s="607"/>
      <c r="DB29" s="607"/>
      <c r="DC29" s="608"/>
      <c r="DD29" s="592">
        <v>5373885</v>
      </c>
      <c r="DE29" s="605"/>
      <c r="DF29" s="605"/>
      <c r="DG29" s="605"/>
      <c r="DH29" s="605"/>
      <c r="DI29" s="605"/>
      <c r="DJ29" s="605"/>
      <c r="DK29" s="606"/>
      <c r="DL29" s="592">
        <v>5373885</v>
      </c>
      <c r="DM29" s="605"/>
      <c r="DN29" s="605"/>
      <c r="DO29" s="605"/>
      <c r="DP29" s="605"/>
      <c r="DQ29" s="605"/>
      <c r="DR29" s="605"/>
      <c r="DS29" s="605"/>
      <c r="DT29" s="605"/>
      <c r="DU29" s="605"/>
      <c r="DV29" s="606"/>
      <c r="DW29" s="609">
        <v>19.399999999999999</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393816</v>
      </c>
      <c r="S30" s="587"/>
      <c r="T30" s="587"/>
      <c r="U30" s="587"/>
      <c r="V30" s="587"/>
      <c r="W30" s="587"/>
      <c r="X30" s="587"/>
      <c r="Y30" s="588"/>
      <c r="Z30" s="639">
        <v>0.8</v>
      </c>
      <c r="AA30" s="639"/>
      <c r="AB30" s="639"/>
      <c r="AC30" s="639"/>
      <c r="AD30" s="640" t="s">
        <v>111</v>
      </c>
      <c r="AE30" s="640"/>
      <c r="AF30" s="640"/>
      <c r="AG30" s="640"/>
      <c r="AH30" s="640"/>
      <c r="AI30" s="640"/>
      <c r="AJ30" s="640"/>
      <c r="AK30" s="640"/>
      <c r="AL30" s="609" t="s">
        <v>111</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98.9</v>
      </c>
      <c r="BH30" s="653"/>
      <c r="BI30" s="653"/>
      <c r="BJ30" s="653"/>
      <c r="BK30" s="653"/>
      <c r="BL30" s="653"/>
      <c r="BM30" s="654">
        <v>95.8</v>
      </c>
      <c r="BN30" s="653"/>
      <c r="BO30" s="653"/>
      <c r="BP30" s="653"/>
      <c r="BQ30" s="655"/>
      <c r="BR30" s="652">
        <v>98.8</v>
      </c>
      <c r="BS30" s="653"/>
      <c r="BT30" s="653"/>
      <c r="BU30" s="653"/>
      <c r="BV30" s="653"/>
      <c r="BW30" s="653"/>
      <c r="BX30" s="654">
        <v>95.1</v>
      </c>
      <c r="BY30" s="653"/>
      <c r="BZ30" s="653"/>
      <c r="CA30" s="653"/>
      <c r="CB30" s="655"/>
      <c r="CD30" s="658"/>
      <c r="CE30" s="659"/>
      <c r="CF30" s="623" t="s">
        <v>292</v>
      </c>
      <c r="CG30" s="620"/>
      <c r="CH30" s="620"/>
      <c r="CI30" s="620"/>
      <c r="CJ30" s="620"/>
      <c r="CK30" s="620"/>
      <c r="CL30" s="620"/>
      <c r="CM30" s="620"/>
      <c r="CN30" s="620"/>
      <c r="CO30" s="620"/>
      <c r="CP30" s="620"/>
      <c r="CQ30" s="621"/>
      <c r="CR30" s="586">
        <v>4947664</v>
      </c>
      <c r="CS30" s="587"/>
      <c r="CT30" s="587"/>
      <c r="CU30" s="587"/>
      <c r="CV30" s="587"/>
      <c r="CW30" s="587"/>
      <c r="CX30" s="587"/>
      <c r="CY30" s="588"/>
      <c r="CZ30" s="589">
        <v>10.9</v>
      </c>
      <c r="DA30" s="607"/>
      <c r="DB30" s="607"/>
      <c r="DC30" s="608"/>
      <c r="DD30" s="592">
        <v>4767367</v>
      </c>
      <c r="DE30" s="587"/>
      <c r="DF30" s="587"/>
      <c r="DG30" s="587"/>
      <c r="DH30" s="587"/>
      <c r="DI30" s="587"/>
      <c r="DJ30" s="587"/>
      <c r="DK30" s="588"/>
      <c r="DL30" s="592">
        <v>4767367</v>
      </c>
      <c r="DM30" s="587"/>
      <c r="DN30" s="587"/>
      <c r="DO30" s="587"/>
      <c r="DP30" s="587"/>
      <c r="DQ30" s="587"/>
      <c r="DR30" s="587"/>
      <c r="DS30" s="587"/>
      <c r="DT30" s="587"/>
      <c r="DU30" s="587"/>
      <c r="DV30" s="588"/>
      <c r="DW30" s="609">
        <v>17.2</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1522237</v>
      </c>
      <c r="S31" s="587"/>
      <c r="T31" s="587"/>
      <c r="U31" s="587"/>
      <c r="V31" s="587"/>
      <c r="W31" s="587"/>
      <c r="X31" s="587"/>
      <c r="Y31" s="588"/>
      <c r="Z31" s="639">
        <v>3.2</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99</v>
      </c>
      <c r="BH31" s="605"/>
      <c r="BI31" s="605"/>
      <c r="BJ31" s="605"/>
      <c r="BK31" s="605"/>
      <c r="BL31" s="605"/>
      <c r="BM31" s="641">
        <v>95.9</v>
      </c>
      <c r="BN31" s="651"/>
      <c r="BO31" s="651"/>
      <c r="BP31" s="651"/>
      <c r="BQ31" s="615"/>
      <c r="BR31" s="650">
        <v>98.8</v>
      </c>
      <c r="BS31" s="605"/>
      <c r="BT31" s="605"/>
      <c r="BU31" s="605"/>
      <c r="BV31" s="605"/>
      <c r="BW31" s="605"/>
      <c r="BX31" s="641">
        <v>95.2</v>
      </c>
      <c r="BY31" s="651"/>
      <c r="BZ31" s="651"/>
      <c r="CA31" s="651"/>
      <c r="CB31" s="615"/>
      <c r="CD31" s="658"/>
      <c r="CE31" s="659"/>
      <c r="CF31" s="623" t="s">
        <v>296</v>
      </c>
      <c r="CG31" s="620"/>
      <c r="CH31" s="620"/>
      <c r="CI31" s="620"/>
      <c r="CJ31" s="620"/>
      <c r="CK31" s="620"/>
      <c r="CL31" s="620"/>
      <c r="CM31" s="620"/>
      <c r="CN31" s="620"/>
      <c r="CO31" s="620"/>
      <c r="CP31" s="620"/>
      <c r="CQ31" s="621"/>
      <c r="CR31" s="586">
        <v>626922</v>
      </c>
      <c r="CS31" s="605"/>
      <c r="CT31" s="605"/>
      <c r="CU31" s="605"/>
      <c r="CV31" s="605"/>
      <c r="CW31" s="605"/>
      <c r="CX31" s="605"/>
      <c r="CY31" s="606"/>
      <c r="CZ31" s="589">
        <v>1.4</v>
      </c>
      <c r="DA31" s="607"/>
      <c r="DB31" s="607"/>
      <c r="DC31" s="608"/>
      <c r="DD31" s="592">
        <v>606518</v>
      </c>
      <c r="DE31" s="605"/>
      <c r="DF31" s="605"/>
      <c r="DG31" s="605"/>
      <c r="DH31" s="605"/>
      <c r="DI31" s="605"/>
      <c r="DJ31" s="605"/>
      <c r="DK31" s="606"/>
      <c r="DL31" s="592">
        <v>606518</v>
      </c>
      <c r="DM31" s="605"/>
      <c r="DN31" s="605"/>
      <c r="DO31" s="605"/>
      <c r="DP31" s="605"/>
      <c r="DQ31" s="605"/>
      <c r="DR31" s="605"/>
      <c r="DS31" s="605"/>
      <c r="DT31" s="605"/>
      <c r="DU31" s="605"/>
      <c r="DV31" s="606"/>
      <c r="DW31" s="609">
        <v>2.2000000000000002</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1555303</v>
      </c>
      <c r="S32" s="587"/>
      <c r="T32" s="587"/>
      <c r="U32" s="587"/>
      <c r="V32" s="587"/>
      <c r="W32" s="587"/>
      <c r="X32" s="587"/>
      <c r="Y32" s="588"/>
      <c r="Z32" s="639">
        <v>3.3</v>
      </c>
      <c r="AA32" s="639"/>
      <c r="AB32" s="639"/>
      <c r="AC32" s="639"/>
      <c r="AD32" s="640">
        <v>57853</v>
      </c>
      <c r="AE32" s="640"/>
      <c r="AF32" s="640"/>
      <c r="AG32" s="640"/>
      <c r="AH32" s="640"/>
      <c r="AI32" s="640"/>
      <c r="AJ32" s="640"/>
      <c r="AK32" s="640"/>
      <c r="AL32" s="609">
        <v>0.2</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98.8</v>
      </c>
      <c r="BH32" s="571"/>
      <c r="BI32" s="571"/>
      <c r="BJ32" s="571"/>
      <c r="BK32" s="571"/>
      <c r="BL32" s="571"/>
      <c r="BM32" s="634">
        <v>95.7</v>
      </c>
      <c r="BN32" s="571"/>
      <c r="BO32" s="571"/>
      <c r="BP32" s="571"/>
      <c r="BQ32" s="628"/>
      <c r="BR32" s="649">
        <v>98.8</v>
      </c>
      <c r="BS32" s="571"/>
      <c r="BT32" s="571"/>
      <c r="BU32" s="571"/>
      <c r="BV32" s="571"/>
      <c r="BW32" s="571"/>
      <c r="BX32" s="634">
        <v>94.9</v>
      </c>
      <c r="BY32" s="571"/>
      <c r="BZ32" s="571"/>
      <c r="CA32" s="571"/>
      <c r="CB32" s="628"/>
      <c r="CD32" s="660"/>
      <c r="CE32" s="661"/>
      <c r="CF32" s="623" t="s">
        <v>299</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5053300</v>
      </c>
      <c r="S33" s="587"/>
      <c r="T33" s="587"/>
      <c r="U33" s="587"/>
      <c r="V33" s="587"/>
      <c r="W33" s="587"/>
      <c r="X33" s="587"/>
      <c r="Y33" s="588"/>
      <c r="Z33" s="639">
        <v>10.8</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15918039</v>
      </c>
      <c r="CS33" s="605"/>
      <c r="CT33" s="605"/>
      <c r="CU33" s="605"/>
      <c r="CV33" s="605"/>
      <c r="CW33" s="605"/>
      <c r="CX33" s="605"/>
      <c r="CY33" s="606"/>
      <c r="CZ33" s="589">
        <v>35.1</v>
      </c>
      <c r="DA33" s="607"/>
      <c r="DB33" s="607"/>
      <c r="DC33" s="608"/>
      <c r="DD33" s="592">
        <v>13440920</v>
      </c>
      <c r="DE33" s="605"/>
      <c r="DF33" s="605"/>
      <c r="DG33" s="605"/>
      <c r="DH33" s="605"/>
      <c r="DI33" s="605"/>
      <c r="DJ33" s="605"/>
      <c r="DK33" s="606"/>
      <c r="DL33" s="592">
        <v>8243737</v>
      </c>
      <c r="DM33" s="605"/>
      <c r="DN33" s="605"/>
      <c r="DO33" s="605"/>
      <c r="DP33" s="605"/>
      <c r="DQ33" s="605"/>
      <c r="DR33" s="605"/>
      <c r="DS33" s="605"/>
      <c r="DT33" s="605"/>
      <c r="DU33" s="605"/>
      <c r="DV33" s="606"/>
      <c r="DW33" s="609">
        <v>29.7</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6016971</v>
      </c>
      <c r="CS34" s="587"/>
      <c r="CT34" s="587"/>
      <c r="CU34" s="587"/>
      <c r="CV34" s="587"/>
      <c r="CW34" s="587"/>
      <c r="CX34" s="587"/>
      <c r="CY34" s="588"/>
      <c r="CZ34" s="589">
        <v>13.3</v>
      </c>
      <c r="DA34" s="607"/>
      <c r="DB34" s="607"/>
      <c r="DC34" s="608"/>
      <c r="DD34" s="592">
        <v>5117615</v>
      </c>
      <c r="DE34" s="587"/>
      <c r="DF34" s="587"/>
      <c r="DG34" s="587"/>
      <c r="DH34" s="587"/>
      <c r="DI34" s="587"/>
      <c r="DJ34" s="587"/>
      <c r="DK34" s="588"/>
      <c r="DL34" s="592">
        <v>3815070</v>
      </c>
      <c r="DM34" s="587"/>
      <c r="DN34" s="587"/>
      <c r="DO34" s="587"/>
      <c r="DP34" s="587"/>
      <c r="DQ34" s="587"/>
      <c r="DR34" s="587"/>
      <c r="DS34" s="587"/>
      <c r="DT34" s="587"/>
      <c r="DU34" s="587"/>
      <c r="DV34" s="588"/>
      <c r="DW34" s="609">
        <v>13.8</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2645000</v>
      </c>
      <c r="S35" s="587"/>
      <c r="T35" s="587"/>
      <c r="U35" s="587"/>
      <c r="V35" s="587"/>
      <c r="W35" s="587"/>
      <c r="X35" s="587"/>
      <c r="Y35" s="588"/>
      <c r="Z35" s="639">
        <v>5.6</v>
      </c>
      <c r="AA35" s="639"/>
      <c r="AB35" s="639"/>
      <c r="AC35" s="639"/>
      <c r="AD35" s="640" t="s">
        <v>111</v>
      </c>
      <c r="AE35" s="640"/>
      <c r="AF35" s="640"/>
      <c r="AG35" s="640"/>
      <c r="AH35" s="640"/>
      <c r="AI35" s="640"/>
      <c r="AJ35" s="640"/>
      <c r="AK35" s="640"/>
      <c r="AL35" s="609" t="s">
        <v>111</v>
      </c>
      <c r="AM35" s="641"/>
      <c r="AN35" s="641"/>
      <c r="AO35" s="642"/>
      <c r="AP35" s="186"/>
      <c r="AQ35" s="643" t="s">
        <v>307</v>
      </c>
      <c r="AR35" s="644"/>
      <c r="AS35" s="644"/>
      <c r="AT35" s="644"/>
      <c r="AU35" s="644"/>
      <c r="AV35" s="644"/>
      <c r="AW35" s="644"/>
      <c r="AX35" s="644"/>
      <c r="AY35" s="645"/>
      <c r="AZ35" s="636">
        <v>6586494</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108763</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428105</v>
      </c>
      <c r="CS35" s="605"/>
      <c r="CT35" s="605"/>
      <c r="CU35" s="605"/>
      <c r="CV35" s="605"/>
      <c r="CW35" s="605"/>
      <c r="CX35" s="605"/>
      <c r="CY35" s="606"/>
      <c r="CZ35" s="589">
        <v>0.9</v>
      </c>
      <c r="DA35" s="607"/>
      <c r="DB35" s="607"/>
      <c r="DC35" s="608"/>
      <c r="DD35" s="592">
        <v>347013</v>
      </c>
      <c r="DE35" s="605"/>
      <c r="DF35" s="605"/>
      <c r="DG35" s="605"/>
      <c r="DH35" s="605"/>
      <c r="DI35" s="605"/>
      <c r="DJ35" s="605"/>
      <c r="DK35" s="606"/>
      <c r="DL35" s="592">
        <v>347013</v>
      </c>
      <c r="DM35" s="605"/>
      <c r="DN35" s="605"/>
      <c r="DO35" s="605"/>
      <c r="DP35" s="605"/>
      <c r="DQ35" s="605"/>
      <c r="DR35" s="605"/>
      <c r="DS35" s="605"/>
      <c r="DT35" s="605"/>
      <c r="DU35" s="605"/>
      <c r="DV35" s="606"/>
      <c r="DW35" s="609">
        <v>1.3</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46984666</v>
      </c>
      <c r="S36" s="627"/>
      <c r="T36" s="627"/>
      <c r="U36" s="627"/>
      <c r="V36" s="627"/>
      <c r="W36" s="627"/>
      <c r="X36" s="627"/>
      <c r="Y36" s="630"/>
      <c r="Z36" s="631">
        <v>100</v>
      </c>
      <c r="AA36" s="631"/>
      <c r="AB36" s="631"/>
      <c r="AC36" s="631"/>
      <c r="AD36" s="632">
        <v>25090720</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1716353</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-100231</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1020678</v>
      </c>
      <c r="CS36" s="587"/>
      <c r="CT36" s="587"/>
      <c r="CU36" s="587"/>
      <c r="CV36" s="587"/>
      <c r="CW36" s="587"/>
      <c r="CX36" s="587"/>
      <c r="CY36" s="588"/>
      <c r="CZ36" s="589">
        <v>2.2000000000000002</v>
      </c>
      <c r="DA36" s="607"/>
      <c r="DB36" s="607"/>
      <c r="DC36" s="608"/>
      <c r="DD36" s="592">
        <v>821942</v>
      </c>
      <c r="DE36" s="587"/>
      <c r="DF36" s="587"/>
      <c r="DG36" s="587"/>
      <c r="DH36" s="587"/>
      <c r="DI36" s="587"/>
      <c r="DJ36" s="587"/>
      <c r="DK36" s="588"/>
      <c r="DL36" s="592">
        <v>329103</v>
      </c>
      <c r="DM36" s="587"/>
      <c r="DN36" s="587"/>
      <c r="DO36" s="587"/>
      <c r="DP36" s="587"/>
      <c r="DQ36" s="587"/>
      <c r="DR36" s="587"/>
      <c r="DS36" s="587"/>
      <c r="DT36" s="587"/>
      <c r="DU36" s="587"/>
      <c r="DV36" s="588"/>
      <c r="DW36" s="609">
        <v>1.2</v>
      </c>
      <c r="DX36" s="610"/>
      <c r="DY36" s="610"/>
      <c r="DZ36" s="610"/>
      <c r="EA36" s="610"/>
      <c r="EB36" s="610"/>
      <c r="EC36" s="611"/>
    </row>
    <row r="37" spans="2:133" ht="11.25" customHeight="1">
      <c r="AQ37" s="612" t="s">
        <v>314</v>
      </c>
      <c r="AR37" s="613"/>
      <c r="AS37" s="613"/>
      <c r="AT37" s="613"/>
      <c r="AU37" s="613"/>
      <c r="AV37" s="613"/>
      <c r="AW37" s="613"/>
      <c r="AX37" s="613"/>
      <c r="AY37" s="614"/>
      <c r="AZ37" s="586">
        <v>270339</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18014</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10331</v>
      </c>
      <c r="CS37" s="605"/>
      <c r="CT37" s="605"/>
      <c r="CU37" s="605"/>
      <c r="CV37" s="605"/>
      <c r="CW37" s="605"/>
      <c r="CX37" s="605"/>
      <c r="CY37" s="606"/>
      <c r="CZ37" s="589">
        <v>0</v>
      </c>
      <c r="DA37" s="607"/>
      <c r="DB37" s="607"/>
      <c r="DC37" s="608"/>
      <c r="DD37" s="592">
        <v>10331</v>
      </c>
      <c r="DE37" s="605"/>
      <c r="DF37" s="605"/>
      <c r="DG37" s="605"/>
      <c r="DH37" s="605"/>
      <c r="DI37" s="605"/>
      <c r="DJ37" s="605"/>
      <c r="DK37" s="606"/>
      <c r="DL37" s="592" t="s">
        <v>317</v>
      </c>
      <c r="DM37" s="605"/>
      <c r="DN37" s="605"/>
      <c r="DO37" s="605"/>
      <c r="DP37" s="605"/>
      <c r="DQ37" s="605"/>
      <c r="DR37" s="605"/>
      <c r="DS37" s="605"/>
      <c r="DT37" s="605"/>
      <c r="DU37" s="605"/>
      <c r="DV37" s="606"/>
      <c r="DW37" s="609" t="s">
        <v>317</v>
      </c>
      <c r="DX37" s="610"/>
      <c r="DY37" s="610"/>
      <c r="DZ37" s="610"/>
      <c r="EA37" s="610"/>
      <c r="EB37" s="610"/>
      <c r="EC37" s="611"/>
    </row>
    <row r="38" spans="2:133" ht="11.25" customHeight="1">
      <c r="AQ38" s="612" t="s">
        <v>318</v>
      </c>
      <c r="AR38" s="613"/>
      <c r="AS38" s="613"/>
      <c r="AT38" s="613"/>
      <c r="AU38" s="613"/>
      <c r="AV38" s="613"/>
      <c r="AW38" s="613"/>
      <c r="AX38" s="613"/>
      <c r="AY38" s="614"/>
      <c r="AZ38" s="586">
        <v>68164</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28943</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6579183</v>
      </c>
      <c r="CS38" s="587"/>
      <c r="CT38" s="587"/>
      <c r="CU38" s="587"/>
      <c r="CV38" s="587"/>
      <c r="CW38" s="587"/>
      <c r="CX38" s="587"/>
      <c r="CY38" s="588"/>
      <c r="CZ38" s="589">
        <v>14.5</v>
      </c>
      <c r="DA38" s="607"/>
      <c r="DB38" s="607"/>
      <c r="DC38" s="608"/>
      <c r="DD38" s="592">
        <v>5982534</v>
      </c>
      <c r="DE38" s="587"/>
      <c r="DF38" s="587"/>
      <c r="DG38" s="587"/>
      <c r="DH38" s="587"/>
      <c r="DI38" s="587"/>
      <c r="DJ38" s="587"/>
      <c r="DK38" s="588"/>
      <c r="DL38" s="592">
        <v>3752551</v>
      </c>
      <c r="DM38" s="587"/>
      <c r="DN38" s="587"/>
      <c r="DO38" s="587"/>
      <c r="DP38" s="587"/>
      <c r="DQ38" s="587"/>
      <c r="DR38" s="587"/>
      <c r="DS38" s="587"/>
      <c r="DT38" s="587"/>
      <c r="DU38" s="587"/>
      <c r="DV38" s="588"/>
      <c r="DW38" s="609">
        <v>13.5</v>
      </c>
      <c r="DX38" s="610"/>
      <c r="DY38" s="610"/>
      <c r="DZ38" s="610"/>
      <c r="EA38" s="610"/>
      <c r="EB38" s="610"/>
      <c r="EC38" s="611"/>
    </row>
    <row r="39" spans="2:133" ht="11.25" customHeight="1">
      <c r="AQ39" s="612" t="s">
        <v>321</v>
      </c>
      <c r="AR39" s="613"/>
      <c r="AS39" s="613"/>
      <c r="AT39" s="613"/>
      <c r="AU39" s="613"/>
      <c r="AV39" s="613"/>
      <c r="AW39" s="613"/>
      <c r="AX39" s="613"/>
      <c r="AY39" s="614"/>
      <c r="AZ39" s="586">
        <v>37683</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82</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1197493</v>
      </c>
      <c r="CS39" s="605"/>
      <c r="CT39" s="605"/>
      <c r="CU39" s="605"/>
      <c r="CV39" s="605"/>
      <c r="CW39" s="605"/>
      <c r="CX39" s="605"/>
      <c r="CY39" s="606"/>
      <c r="CZ39" s="589">
        <v>2.6</v>
      </c>
      <c r="DA39" s="607"/>
      <c r="DB39" s="607"/>
      <c r="DC39" s="608"/>
      <c r="DD39" s="592">
        <v>1171766</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1097093</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108</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675609</v>
      </c>
      <c r="CS40" s="587"/>
      <c r="CT40" s="587"/>
      <c r="CU40" s="587"/>
      <c r="CV40" s="587"/>
      <c r="CW40" s="587"/>
      <c r="CX40" s="587"/>
      <c r="CY40" s="588"/>
      <c r="CZ40" s="589">
        <v>1.5</v>
      </c>
      <c r="DA40" s="607"/>
      <c r="DB40" s="607"/>
      <c r="DC40" s="608"/>
      <c r="DD40" s="592">
        <v>50</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3396862</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333</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6397781</v>
      </c>
      <c r="CS42" s="587"/>
      <c r="CT42" s="587"/>
      <c r="CU42" s="587"/>
      <c r="CV42" s="587"/>
      <c r="CW42" s="587"/>
      <c r="CX42" s="587"/>
      <c r="CY42" s="588"/>
      <c r="CZ42" s="589">
        <v>14.1</v>
      </c>
      <c r="DA42" s="590"/>
      <c r="DB42" s="590"/>
      <c r="DC42" s="591"/>
      <c r="DD42" s="592">
        <v>1964034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100126</v>
      </c>
      <c r="CS43" s="605"/>
      <c r="CT43" s="605"/>
      <c r="CU43" s="605"/>
      <c r="CV43" s="605"/>
      <c r="CW43" s="605"/>
      <c r="CX43" s="605"/>
      <c r="CY43" s="606"/>
      <c r="CZ43" s="589">
        <v>0.2</v>
      </c>
      <c r="DA43" s="607"/>
      <c r="DB43" s="607"/>
      <c r="DC43" s="608"/>
      <c r="DD43" s="592">
        <v>80815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6288366</v>
      </c>
      <c r="CS44" s="587"/>
      <c r="CT44" s="587"/>
      <c r="CU44" s="587"/>
      <c r="CV44" s="587"/>
      <c r="CW44" s="587"/>
      <c r="CX44" s="587"/>
      <c r="CY44" s="588"/>
      <c r="CZ44" s="589">
        <v>13.9</v>
      </c>
      <c r="DA44" s="590"/>
      <c r="DB44" s="590"/>
      <c r="DC44" s="591"/>
      <c r="DD44" s="592">
        <v>1912660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3287060</v>
      </c>
      <c r="CS45" s="605"/>
      <c r="CT45" s="605"/>
      <c r="CU45" s="605"/>
      <c r="CV45" s="605"/>
      <c r="CW45" s="605"/>
      <c r="CX45" s="605"/>
      <c r="CY45" s="606"/>
      <c r="CZ45" s="589">
        <v>7.2</v>
      </c>
      <c r="DA45" s="607"/>
      <c r="DB45" s="607"/>
      <c r="DC45" s="608"/>
      <c r="DD45" s="592">
        <v>63326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2982059</v>
      </c>
      <c r="CS46" s="587"/>
      <c r="CT46" s="587"/>
      <c r="CU46" s="587"/>
      <c r="CV46" s="587"/>
      <c r="CW46" s="587"/>
      <c r="CX46" s="587"/>
      <c r="CY46" s="588"/>
      <c r="CZ46" s="589">
        <v>6.6</v>
      </c>
      <c r="DA46" s="590"/>
      <c r="DB46" s="590"/>
      <c r="DC46" s="591"/>
      <c r="DD46" s="592">
        <v>1833577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109415</v>
      </c>
      <c r="CS47" s="605"/>
      <c r="CT47" s="605"/>
      <c r="CU47" s="605"/>
      <c r="CV47" s="605"/>
      <c r="CW47" s="605"/>
      <c r="CX47" s="605"/>
      <c r="CY47" s="606"/>
      <c r="CZ47" s="589">
        <v>0.2</v>
      </c>
      <c r="DA47" s="607"/>
      <c r="DB47" s="607"/>
      <c r="DC47" s="608"/>
      <c r="DD47" s="592">
        <v>51374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317</v>
      </c>
      <c r="CS48" s="587"/>
      <c r="CT48" s="587"/>
      <c r="CU48" s="587"/>
      <c r="CV48" s="587"/>
      <c r="CW48" s="587"/>
      <c r="CX48" s="587"/>
      <c r="CY48" s="588"/>
      <c r="CZ48" s="589" t="s">
        <v>317</v>
      </c>
      <c r="DA48" s="590"/>
      <c r="DB48" s="590"/>
      <c r="DC48" s="591"/>
      <c r="DD48" s="592" t="s">
        <v>317</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45393925</v>
      </c>
      <c r="CS49" s="571"/>
      <c r="CT49" s="571"/>
      <c r="CU49" s="571"/>
      <c r="CV49" s="571"/>
      <c r="CW49" s="571"/>
      <c r="CX49" s="571"/>
      <c r="CY49" s="572"/>
      <c r="CZ49" s="573">
        <v>100</v>
      </c>
      <c r="DA49" s="574"/>
      <c r="DB49" s="574"/>
      <c r="DC49" s="575"/>
      <c r="DD49" s="576">
        <v>30304087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46947</v>
      </c>
      <c r="R7" s="1099"/>
      <c r="S7" s="1099"/>
      <c r="T7" s="1099"/>
      <c r="U7" s="1099"/>
      <c r="V7" s="1099">
        <v>45380</v>
      </c>
      <c r="W7" s="1099"/>
      <c r="X7" s="1099"/>
      <c r="Y7" s="1099"/>
      <c r="Z7" s="1099"/>
      <c r="AA7" s="1099">
        <v>1567</v>
      </c>
      <c r="AB7" s="1099"/>
      <c r="AC7" s="1099"/>
      <c r="AD7" s="1099"/>
      <c r="AE7" s="1100"/>
      <c r="AF7" s="1101">
        <v>869</v>
      </c>
      <c r="AG7" s="1102"/>
      <c r="AH7" s="1102"/>
      <c r="AI7" s="1102"/>
      <c r="AJ7" s="1103"/>
      <c r="AK7" s="1085">
        <v>390</v>
      </c>
      <c r="AL7" s="1086"/>
      <c r="AM7" s="1086"/>
      <c r="AN7" s="1086"/>
      <c r="AO7" s="1086"/>
      <c r="AP7" s="1086">
        <v>48308</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538</v>
      </c>
      <c r="BT7" s="1090"/>
      <c r="BU7" s="1090"/>
      <c r="BV7" s="1090"/>
      <c r="BW7" s="1090"/>
      <c r="BX7" s="1090"/>
      <c r="BY7" s="1090"/>
      <c r="BZ7" s="1090"/>
      <c r="CA7" s="1090"/>
      <c r="CB7" s="1090"/>
      <c r="CC7" s="1090"/>
      <c r="CD7" s="1090"/>
      <c r="CE7" s="1090"/>
      <c r="CF7" s="1090"/>
      <c r="CG7" s="1091"/>
      <c r="CH7" s="1082">
        <v>17</v>
      </c>
      <c r="CI7" s="1083"/>
      <c r="CJ7" s="1083"/>
      <c r="CK7" s="1083"/>
      <c r="CL7" s="1084"/>
      <c r="CM7" s="1082">
        <v>463</v>
      </c>
      <c r="CN7" s="1083"/>
      <c r="CO7" s="1083"/>
      <c r="CP7" s="1083"/>
      <c r="CQ7" s="1084"/>
      <c r="CR7" s="1082">
        <v>87</v>
      </c>
      <c r="CS7" s="1083"/>
      <c r="CT7" s="1083"/>
      <c r="CU7" s="1083"/>
      <c r="CV7" s="1084"/>
      <c r="CW7" s="1082">
        <v>16</v>
      </c>
      <c r="CX7" s="1083"/>
      <c r="CY7" s="1083"/>
      <c r="CZ7" s="1083"/>
      <c r="DA7" s="1084"/>
      <c r="DB7" s="1082" t="s">
        <v>543</v>
      </c>
      <c r="DC7" s="1083"/>
      <c r="DD7" s="1083"/>
      <c r="DE7" s="1083"/>
      <c r="DF7" s="1084"/>
      <c r="DG7" s="1082" t="s">
        <v>543</v>
      </c>
      <c r="DH7" s="1083"/>
      <c r="DI7" s="1083"/>
      <c r="DJ7" s="1083"/>
      <c r="DK7" s="1084"/>
      <c r="DL7" s="1082" t="s">
        <v>543</v>
      </c>
      <c r="DM7" s="1083"/>
      <c r="DN7" s="1083"/>
      <c r="DO7" s="1083"/>
      <c r="DP7" s="1084"/>
      <c r="DQ7" s="1082" t="s">
        <v>543</v>
      </c>
      <c r="DR7" s="1083"/>
      <c r="DS7" s="1083"/>
      <c r="DT7" s="1083"/>
      <c r="DU7" s="1084"/>
      <c r="DV7" s="1109"/>
      <c r="DW7" s="1110"/>
      <c r="DX7" s="1110"/>
      <c r="DY7" s="1110"/>
      <c r="DZ7" s="1111"/>
      <c r="EA7" s="205"/>
    </row>
    <row r="8" spans="1:131" s="206" customFormat="1" ht="26.25" customHeight="1">
      <c r="A8" s="212">
        <v>2</v>
      </c>
      <c r="B8" s="1031" t="s">
        <v>366</v>
      </c>
      <c r="C8" s="1032"/>
      <c r="D8" s="1032"/>
      <c r="E8" s="1032"/>
      <c r="F8" s="1032"/>
      <c r="G8" s="1032"/>
      <c r="H8" s="1032"/>
      <c r="I8" s="1032"/>
      <c r="J8" s="1032"/>
      <c r="K8" s="1032"/>
      <c r="L8" s="1032"/>
      <c r="M8" s="1032"/>
      <c r="N8" s="1032"/>
      <c r="O8" s="1032"/>
      <c r="P8" s="1033"/>
      <c r="Q8" s="1037">
        <v>30</v>
      </c>
      <c r="R8" s="1038"/>
      <c r="S8" s="1038"/>
      <c r="T8" s="1038"/>
      <c r="U8" s="1038"/>
      <c r="V8" s="1038">
        <v>7</v>
      </c>
      <c r="W8" s="1038"/>
      <c r="X8" s="1038"/>
      <c r="Y8" s="1038"/>
      <c r="Z8" s="1038"/>
      <c r="AA8" s="1038">
        <v>24</v>
      </c>
      <c r="AB8" s="1038"/>
      <c r="AC8" s="1038"/>
      <c r="AD8" s="1038"/>
      <c r="AE8" s="1039"/>
      <c r="AF8" s="1013">
        <v>24</v>
      </c>
      <c r="AG8" s="1014"/>
      <c r="AH8" s="1014"/>
      <c r="AI8" s="1014"/>
      <c r="AJ8" s="1015"/>
      <c r="AK8" s="1080" t="s">
        <v>543</v>
      </c>
      <c r="AL8" s="1081"/>
      <c r="AM8" s="1081"/>
      <c r="AN8" s="1081"/>
      <c r="AO8" s="1081"/>
      <c r="AP8" s="1081">
        <v>16</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539</v>
      </c>
      <c r="BT8" s="1009"/>
      <c r="BU8" s="1009"/>
      <c r="BV8" s="1009"/>
      <c r="BW8" s="1009"/>
      <c r="BX8" s="1009"/>
      <c r="BY8" s="1009"/>
      <c r="BZ8" s="1009"/>
      <c r="CA8" s="1009"/>
      <c r="CB8" s="1009"/>
      <c r="CC8" s="1009"/>
      <c r="CD8" s="1009"/>
      <c r="CE8" s="1009"/>
      <c r="CF8" s="1009"/>
      <c r="CG8" s="1010"/>
      <c r="CH8" s="983" t="s">
        <v>544</v>
      </c>
      <c r="CI8" s="984"/>
      <c r="CJ8" s="984"/>
      <c r="CK8" s="984"/>
      <c r="CL8" s="985"/>
      <c r="CM8" s="983">
        <v>1318</v>
      </c>
      <c r="CN8" s="984"/>
      <c r="CO8" s="984"/>
      <c r="CP8" s="984"/>
      <c r="CQ8" s="985"/>
      <c r="CR8" s="983">
        <v>10</v>
      </c>
      <c r="CS8" s="984"/>
      <c r="CT8" s="984"/>
      <c r="CU8" s="984"/>
      <c r="CV8" s="985"/>
      <c r="CW8" s="983" t="s">
        <v>543</v>
      </c>
      <c r="CX8" s="984"/>
      <c r="CY8" s="984"/>
      <c r="CZ8" s="984"/>
      <c r="DA8" s="985"/>
      <c r="DB8" s="983">
        <v>278</v>
      </c>
      <c r="DC8" s="984"/>
      <c r="DD8" s="984"/>
      <c r="DE8" s="984"/>
      <c r="DF8" s="985"/>
      <c r="DG8" s="983">
        <v>885</v>
      </c>
      <c r="DH8" s="984"/>
      <c r="DI8" s="984"/>
      <c r="DJ8" s="984"/>
      <c r="DK8" s="985"/>
      <c r="DL8" s="983" t="s">
        <v>543</v>
      </c>
      <c r="DM8" s="984"/>
      <c r="DN8" s="984"/>
      <c r="DO8" s="984"/>
      <c r="DP8" s="985"/>
      <c r="DQ8" s="983" t="s">
        <v>543</v>
      </c>
      <c r="DR8" s="984"/>
      <c r="DS8" s="984"/>
      <c r="DT8" s="984"/>
      <c r="DU8" s="985"/>
      <c r="DV8" s="986"/>
      <c r="DW8" s="987"/>
      <c r="DX8" s="987"/>
      <c r="DY8" s="987"/>
      <c r="DZ8" s="988"/>
      <c r="EA8" s="205"/>
    </row>
    <row r="9" spans="1:131" s="206" customFormat="1" ht="26.25" customHeight="1">
      <c r="A9" s="212">
        <v>3</v>
      </c>
      <c r="B9" s="1031" t="s">
        <v>367</v>
      </c>
      <c r="C9" s="1032"/>
      <c r="D9" s="1032"/>
      <c r="E9" s="1032"/>
      <c r="F9" s="1032"/>
      <c r="G9" s="1032"/>
      <c r="H9" s="1032"/>
      <c r="I9" s="1032"/>
      <c r="J9" s="1032"/>
      <c r="K9" s="1032"/>
      <c r="L9" s="1032"/>
      <c r="M9" s="1032"/>
      <c r="N9" s="1032"/>
      <c r="O9" s="1032"/>
      <c r="P9" s="1033"/>
      <c r="Q9" s="1037">
        <v>18</v>
      </c>
      <c r="R9" s="1038"/>
      <c r="S9" s="1038"/>
      <c r="T9" s="1038"/>
      <c r="U9" s="1038"/>
      <c r="V9" s="1038">
        <v>18</v>
      </c>
      <c r="W9" s="1038"/>
      <c r="X9" s="1038"/>
      <c r="Y9" s="1038"/>
      <c r="Z9" s="1038"/>
      <c r="AA9" s="1038" t="s">
        <v>480</v>
      </c>
      <c r="AB9" s="1038"/>
      <c r="AC9" s="1038"/>
      <c r="AD9" s="1038"/>
      <c r="AE9" s="1039"/>
      <c r="AF9" s="1013" t="s">
        <v>111</v>
      </c>
      <c r="AG9" s="1014"/>
      <c r="AH9" s="1014"/>
      <c r="AI9" s="1014"/>
      <c r="AJ9" s="1015"/>
      <c r="AK9" s="1080">
        <v>6</v>
      </c>
      <c r="AL9" s="1081"/>
      <c r="AM9" s="1081"/>
      <c r="AN9" s="1081"/>
      <c r="AO9" s="1081"/>
      <c r="AP9" s="1081">
        <v>110</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540</v>
      </c>
      <c r="BT9" s="1009"/>
      <c r="BU9" s="1009"/>
      <c r="BV9" s="1009"/>
      <c r="BW9" s="1009"/>
      <c r="BX9" s="1009"/>
      <c r="BY9" s="1009"/>
      <c r="BZ9" s="1009"/>
      <c r="CA9" s="1009"/>
      <c r="CB9" s="1009"/>
      <c r="CC9" s="1009"/>
      <c r="CD9" s="1009"/>
      <c r="CE9" s="1009"/>
      <c r="CF9" s="1009"/>
      <c r="CG9" s="1010"/>
      <c r="CH9" s="983">
        <v>-5</v>
      </c>
      <c r="CI9" s="984"/>
      <c r="CJ9" s="984"/>
      <c r="CK9" s="984"/>
      <c r="CL9" s="985"/>
      <c r="CM9" s="983">
        <v>144</v>
      </c>
      <c r="CN9" s="984"/>
      <c r="CO9" s="984"/>
      <c r="CP9" s="984"/>
      <c r="CQ9" s="985"/>
      <c r="CR9" s="983">
        <v>50</v>
      </c>
      <c r="CS9" s="984"/>
      <c r="CT9" s="984"/>
      <c r="CU9" s="984"/>
      <c r="CV9" s="985"/>
      <c r="CW9" s="983" t="s">
        <v>543</v>
      </c>
      <c r="CX9" s="984"/>
      <c r="CY9" s="984"/>
      <c r="CZ9" s="984"/>
      <c r="DA9" s="985"/>
      <c r="DB9" s="983" t="s">
        <v>543</v>
      </c>
      <c r="DC9" s="984"/>
      <c r="DD9" s="984"/>
      <c r="DE9" s="984"/>
      <c r="DF9" s="985"/>
      <c r="DG9" s="983" t="s">
        <v>543</v>
      </c>
      <c r="DH9" s="984"/>
      <c r="DI9" s="984"/>
      <c r="DJ9" s="984"/>
      <c r="DK9" s="985"/>
      <c r="DL9" s="983" t="s">
        <v>543</v>
      </c>
      <c r="DM9" s="984"/>
      <c r="DN9" s="984"/>
      <c r="DO9" s="984"/>
      <c r="DP9" s="985"/>
      <c r="DQ9" s="983" t="s">
        <v>543</v>
      </c>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541</v>
      </c>
      <c r="BT10" s="1009"/>
      <c r="BU10" s="1009"/>
      <c r="BV10" s="1009"/>
      <c r="BW10" s="1009"/>
      <c r="BX10" s="1009"/>
      <c r="BY10" s="1009"/>
      <c r="BZ10" s="1009"/>
      <c r="CA10" s="1009"/>
      <c r="CB10" s="1009"/>
      <c r="CC10" s="1009"/>
      <c r="CD10" s="1009"/>
      <c r="CE10" s="1009"/>
      <c r="CF10" s="1009"/>
      <c r="CG10" s="1010"/>
      <c r="CH10" s="983">
        <v>3</v>
      </c>
      <c r="CI10" s="984"/>
      <c r="CJ10" s="984"/>
      <c r="CK10" s="984"/>
      <c r="CL10" s="985"/>
      <c r="CM10" s="983">
        <v>92</v>
      </c>
      <c r="CN10" s="984"/>
      <c r="CO10" s="984"/>
      <c r="CP10" s="984"/>
      <c r="CQ10" s="985"/>
      <c r="CR10" s="983">
        <v>35</v>
      </c>
      <c r="CS10" s="984"/>
      <c r="CT10" s="984"/>
      <c r="CU10" s="984"/>
      <c r="CV10" s="985"/>
      <c r="CW10" s="983" t="s">
        <v>544</v>
      </c>
      <c r="CX10" s="984"/>
      <c r="CY10" s="984"/>
      <c r="CZ10" s="984"/>
      <c r="DA10" s="985"/>
      <c r="DB10" s="983" t="s">
        <v>543</v>
      </c>
      <c r="DC10" s="984"/>
      <c r="DD10" s="984"/>
      <c r="DE10" s="984"/>
      <c r="DF10" s="985"/>
      <c r="DG10" s="983" t="s">
        <v>543</v>
      </c>
      <c r="DH10" s="984"/>
      <c r="DI10" s="984"/>
      <c r="DJ10" s="984"/>
      <c r="DK10" s="985"/>
      <c r="DL10" s="983" t="s">
        <v>543</v>
      </c>
      <c r="DM10" s="984"/>
      <c r="DN10" s="984"/>
      <c r="DO10" s="984"/>
      <c r="DP10" s="985"/>
      <c r="DQ10" s="983" t="s">
        <v>543</v>
      </c>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542</v>
      </c>
      <c r="BT11" s="1009"/>
      <c r="BU11" s="1009"/>
      <c r="BV11" s="1009"/>
      <c r="BW11" s="1009"/>
      <c r="BX11" s="1009"/>
      <c r="BY11" s="1009"/>
      <c r="BZ11" s="1009"/>
      <c r="CA11" s="1009"/>
      <c r="CB11" s="1009"/>
      <c r="CC11" s="1009"/>
      <c r="CD11" s="1009"/>
      <c r="CE11" s="1009"/>
      <c r="CF11" s="1009"/>
      <c r="CG11" s="1010"/>
      <c r="CH11" s="983">
        <v>-13</v>
      </c>
      <c r="CI11" s="984"/>
      <c r="CJ11" s="984"/>
      <c r="CK11" s="984"/>
      <c r="CL11" s="985"/>
      <c r="CM11" s="983">
        <v>887</v>
      </c>
      <c r="CN11" s="984"/>
      <c r="CO11" s="984"/>
      <c r="CP11" s="984"/>
      <c r="CQ11" s="985"/>
      <c r="CR11" s="983">
        <v>376</v>
      </c>
      <c r="CS11" s="984"/>
      <c r="CT11" s="984"/>
      <c r="CU11" s="984"/>
      <c r="CV11" s="985"/>
      <c r="CW11" s="983" t="s">
        <v>544</v>
      </c>
      <c r="CX11" s="984"/>
      <c r="CY11" s="984"/>
      <c r="CZ11" s="984"/>
      <c r="DA11" s="985"/>
      <c r="DB11" s="983" t="s">
        <v>543</v>
      </c>
      <c r="DC11" s="984"/>
      <c r="DD11" s="984"/>
      <c r="DE11" s="984"/>
      <c r="DF11" s="985"/>
      <c r="DG11" s="983" t="s">
        <v>543</v>
      </c>
      <c r="DH11" s="984"/>
      <c r="DI11" s="984"/>
      <c r="DJ11" s="984"/>
      <c r="DK11" s="985"/>
      <c r="DL11" s="983" t="s">
        <v>543</v>
      </c>
      <c r="DM11" s="984"/>
      <c r="DN11" s="984"/>
      <c r="DO11" s="984"/>
      <c r="DP11" s="985"/>
      <c r="DQ11" s="983" t="s">
        <v>543</v>
      </c>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2">
        <v>46996</v>
      </c>
      <c r="R23" s="1063"/>
      <c r="S23" s="1063"/>
      <c r="T23" s="1063"/>
      <c r="U23" s="1063"/>
      <c r="V23" s="1063">
        <v>45406</v>
      </c>
      <c r="W23" s="1063"/>
      <c r="X23" s="1063"/>
      <c r="Y23" s="1063"/>
      <c r="Z23" s="1063"/>
      <c r="AA23" s="1063">
        <v>1590</v>
      </c>
      <c r="AB23" s="1063"/>
      <c r="AC23" s="1063"/>
      <c r="AD23" s="1063"/>
      <c r="AE23" s="1064"/>
      <c r="AF23" s="1065">
        <v>893</v>
      </c>
      <c r="AG23" s="1063"/>
      <c r="AH23" s="1063"/>
      <c r="AI23" s="1063"/>
      <c r="AJ23" s="1066"/>
      <c r="AK23" s="1067"/>
      <c r="AL23" s="1068"/>
      <c r="AM23" s="1068"/>
      <c r="AN23" s="1068"/>
      <c r="AO23" s="1068"/>
      <c r="AP23" s="1063">
        <v>48433</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381</v>
      </c>
      <c r="C28" s="1045"/>
      <c r="D28" s="1045"/>
      <c r="E28" s="1045"/>
      <c r="F28" s="1045"/>
      <c r="G28" s="1045"/>
      <c r="H28" s="1045"/>
      <c r="I28" s="1045"/>
      <c r="J28" s="1045"/>
      <c r="K28" s="1045"/>
      <c r="L28" s="1045"/>
      <c r="M28" s="1045"/>
      <c r="N28" s="1045"/>
      <c r="O28" s="1045"/>
      <c r="P28" s="1046"/>
      <c r="Q28" s="1047">
        <v>13971</v>
      </c>
      <c r="R28" s="1048"/>
      <c r="S28" s="1048"/>
      <c r="T28" s="1048"/>
      <c r="U28" s="1048"/>
      <c r="V28" s="1048">
        <v>13862</v>
      </c>
      <c r="W28" s="1048"/>
      <c r="X28" s="1048"/>
      <c r="Y28" s="1048"/>
      <c r="Z28" s="1048"/>
      <c r="AA28" s="1048">
        <v>109</v>
      </c>
      <c r="AB28" s="1048"/>
      <c r="AC28" s="1048"/>
      <c r="AD28" s="1048"/>
      <c r="AE28" s="1049"/>
      <c r="AF28" s="1050">
        <v>109</v>
      </c>
      <c r="AG28" s="1048"/>
      <c r="AH28" s="1048"/>
      <c r="AI28" s="1048"/>
      <c r="AJ28" s="1051"/>
      <c r="AK28" s="1052">
        <v>1097</v>
      </c>
      <c r="AL28" s="1040"/>
      <c r="AM28" s="1040"/>
      <c r="AN28" s="1040"/>
      <c r="AO28" s="1040"/>
      <c r="AP28" s="1040" t="s">
        <v>543</v>
      </c>
      <c r="AQ28" s="1040"/>
      <c r="AR28" s="1040"/>
      <c r="AS28" s="1040"/>
      <c r="AT28" s="1040"/>
      <c r="AU28" s="1040" t="s">
        <v>480</v>
      </c>
      <c r="AV28" s="1040"/>
      <c r="AW28" s="1040"/>
      <c r="AX28" s="1040"/>
      <c r="AY28" s="1040"/>
      <c r="AZ28" s="1041" t="s">
        <v>480</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382</v>
      </c>
      <c r="C29" s="1032"/>
      <c r="D29" s="1032"/>
      <c r="E29" s="1032"/>
      <c r="F29" s="1032"/>
      <c r="G29" s="1032"/>
      <c r="H29" s="1032"/>
      <c r="I29" s="1032"/>
      <c r="J29" s="1032"/>
      <c r="K29" s="1032"/>
      <c r="L29" s="1032"/>
      <c r="M29" s="1032"/>
      <c r="N29" s="1032"/>
      <c r="O29" s="1032"/>
      <c r="P29" s="1033"/>
      <c r="Q29" s="1037">
        <v>12823</v>
      </c>
      <c r="R29" s="1038"/>
      <c r="S29" s="1038"/>
      <c r="T29" s="1038"/>
      <c r="U29" s="1038"/>
      <c r="V29" s="1038">
        <v>12641</v>
      </c>
      <c r="W29" s="1038"/>
      <c r="X29" s="1038"/>
      <c r="Y29" s="1038"/>
      <c r="Z29" s="1038"/>
      <c r="AA29" s="1038">
        <v>182</v>
      </c>
      <c r="AB29" s="1038"/>
      <c r="AC29" s="1038"/>
      <c r="AD29" s="1038"/>
      <c r="AE29" s="1039"/>
      <c r="AF29" s="1013">
        <v>182</v>
      </c>
      <c r="AG29" s="1014"/>
      <c r="AH29" s="1014"/>
      <c r="AI29" s="1014"/>
      <c r="AJ29" s="1015"/>
      <c r="AK29" s="974">
        <v>1755</v>
      </c>
      <c r="AL29" s="965"/>
      <c r="AM29" s="965"/>
      <c r="AN29" s="965"/>
      <c r="AO29" s="965"/>
      <c r="AP29" s="965" t="s">
        <v>543</v>
      </c>
      <c r="AQ29" s="965"/>
      <c r="AR29" s="965"/>
      <c r="AS29" s="965"/>
      <c r="AT29" s="965"/>
      <c r="AU29" s="965" t="s">
        <v>480</v>
      </c>
      <c r="AV29" s="965"/>
      <c r="AW29" s="965"/>
      <c r="AX29" s="965"/>
      <c r="AY29" s="965"/>
      <c r="AZ29" s="1036" t="s">
        <v>480</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383</v>
      </c>
      <c r="C30" s="1032"/>
      <c r="D30" s="1032"/>
      <c r="E30" s="1032"/>
      <c r="F30" s="1032"/>
      <c r="G30" s="1032"/>
      <c r="H30" s="1032"/>
      <c r="I30" s="1032"/>
      <c r="J30" s="1032"/>
      <c r="K30" s="1032"/>
      <c r="L30" s="1032"/>
      <c r="M30" s="1032"/>
      <c r="N30" s="1032"/>
      <c r="O30" s="1032"/>
      <c r="P30" s="1033"/>
      <c r="Q30" s="1037">
        <v>1610</v>
      </c>
      <c r="R30" s="1038"/>
      <c r="S30" s="1038"/>
      <c r="T30" s="1038"/>
      <c r="U30" s="1038"/>
      <c r="V30" s="1038">
        <v>1531</v>
      </c>
      <c r="W30" s="1038"/>
      <c r="X30" s="1038"/>
      <c r="Y30" s="1038"/>
      <c r="Z30" s="1038"/>
      <c r="AA30" s="1038">
        <v>79</v>
      </c>
      <c r="AB30" s="1038"/>
      <c r="AC30" s="1038"/>
      <c r="AD30" s="1038"/>
      <c r="AE30" s="1039"/>
      <c r="AF30" s="1013">
        <v>79</v>
      </c>
      <c r="AG30" s="1014"/>
      <c r="AH30" s="1014"/>
      <c r="AI30" s="1014"/>
      <c r="AJ30" s="1015"/>
      <c r="AK30" s="974">
        <v>366</v>
      </c>
      <c r="AL30" s="965"/>
      <c r="AM30" s="965"/>
      <c r="AN30" s="965"/>
      <c r="AO30" s="965"/>
      <c r="AP30" s="965" t="s">
        <v>543</v>
      </c>
      <c r="AQ30" s="965"/>
      <c r="AR30" s="965"/>
      <c r="AS30" s="965"/>
      <c r="AT30" s="965"/>
      <c r="AU30" s="965" t="s">
        <v>480</v>
      </c>
      <c r="AV30" s="965"/>
      <c r="AW30" s="965"/>
      <c r="AX30" s="965"/>
      <c r="AY30" s="965"/>
      <c r="AZ30" s="1036" t="s">
        <v>480</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384</v>
      </c>
      <c r="C31" s="1032"/>
      <c r="D31" s="1032"/>
      <c r="E31" s="1032"/>
      <c r="F31" s="1032"/>
      <c r="G31" s="1032"/>
      <c r="H31" s="1032"/>
      <c r="I31" s="1032"/>
      <c r="J31" s="1032"/>
      <c r="K31" s="1032"/>
      <c r="L31" s="1032"/>
      <c r="M31" s="1032"/>
      <c r="N31" s="1032"/>
      <c r="O31" s="1032"/>
      <c r="P31" s="1033"/>
      <c r="Q31" s="1037">
        <v>1721</v>
      </c>
      <c r="R31" s="1038"/>
      <c r="S31" s="1038"/>
      <c r="T31" s="1038"/>
      <c r="U31" s="1038"/>
      <c r="V31" s="1038">
        <v>1542</v>
      </c>
      <c r="W31" s="1038"/>
      <c r="X31" s="1038"/>
      <c r="Y31" s="1038"/>
      <c r="Z31" s="1038"/>
      <c r="AA31" s="1038">
        <v>179</v>
      </c>
      <c r="AB31" s="1038"/>
      <c r="AC31" s="1038"/>
      <c r="AD31" s="1038"/>
      <c r="AE31" s="1039"/>
      <c r="AF31" s="1013">
        <v>1795</v>
      </c>
      <c r="AG31" s="1014"/>
      <c r="AH31" s="1014"/>
      <c r="AI31" s="1014"/>
      <c r="AJ31" s="1015"/>
      <c r="AK31" s="974" t="s">
        <v>543</v>
      </c>
      <c r="AL31" s="965"/>
      <c r="AM31" s="965"/>
      <c r="AN31" s="965"/>
      <c r="AO31" s="965"/>
      <c r="AP31" s="965">
        <v>4970</v>
      </c>
      <c r="AQ31" s="965"/>
      <c r="AR31" s="965"/>
      <c r="AS31" s="965"/>
      <c r="AT31" s="965"/>
      <c r="AU31" s="965" t="s">
        <v>480</v>
      </c>
      <c r="AV31" s="965"/>
      <c r="AW31" s="965"/>
      <c r="AX31" s="965"/>
      <c r="AY31" s="965"/>
      <c r="AZ31" s="1036" t="s">
        <v>480</v>
      </c>
      <c r="BA31" s="1036"/>
      <c r="BB31" s="1036"/>
      <c r="BC31" s="1036"/>
      <c r="BD31" s="1036"/>
      <c r="BE31" s="1026" t="s">
        <v>385</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386</v>
      </c>
      <c r="C32" s="1032"/>
      <c r="D32" s="1032"/>
      <c r="E32" s="1032"/>
      <c r="F32" s="1032"/>
      <c r="G32" s="1032"/>
      <c r="H32" s="1032"/>
      <c r="I32" s="1032"/>
      <c r="J32" s="1032"/>
      <c r="K32" s="1032"/>
      <c r="L32" s="1032"/>
      <c r="M32" s="1032"/>
      <c r="N32" s="1032"/>
      <c r="O32" s="1032"/>
      <c r="P32" s="1033"/>
      <c r="Q32" s="1037">
        <v>228</v>
      </c>
      <c r="R32" s="1038"/>
      <c r="S32" s="1038"/>
      <c r="T32" s="1038"/>
      <c r="U32" s="1038"/>
      <c r="V32" s="1038">
        <v>174</v>
      </c>
      <c r="W32" s="1038"/>
      <c r="X32" s="1038"/>
      <c r="Y32" s="1038"/>
      <c r="Z32" s="1038"/>
      <c r="AA32" s="1038">
        <v>53</v>
      </c>
      <c r="AB32" s="1038"/>
      <c r="AC32" s="1038"/>
      <c r="AD32" s="1038"/>
      <c r="AE32" s="1039"/>
      <c r="AF32" s="1013">
        <v>905</v>
      </c>
      <c r="AG32" s="1014"/>
      <c r="AH32" s="1014"/>
      <c r="AI32" s="1014"/>
      <c r="AJ32" s="1015"/>
      <c r="AK32" s="974" t="s">
        <v>543</v>
      </c>
      <c r="AL32" s="965"/>
      <c r="AM32" s="965"/>
      <c r="AN32" s="965"/>
      <c r="AO32" s="965"/>
      <c r="AP32" s="965">
        <v>19</v>
      </c>
      <c r="AQ32" s="965"/>
      <c r="AR32" s="965"/>
      <c r="AS32" s="965"/>
      <c r="AT32" s="965"/>
      <c r="AU32" s="965" t="s">
        <v>480</v>
      </c>
      <c r="AV32" s="965"/>
      <c r="AW32" s="965"/>
      <c r="AX32" s="965"/>
      <c r="AY32" s="965"/>
      <c r="AZ32" s="1036" t="s">
        <v>480</v>
      </c>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387</v>
      </c>
      <c r="C33" s="1032"/>
      <c r="D33" s="1032"/>
      <c r="E33" s="1032"/>
      <c r="F33" s="1032"/>
      <c r="G33" s="1032"/>
      <c r="H33" s="1032"/>
      <c r="I33" s="1032"/>
      <c r="J33" s="1032"/>
      <c r="K33" s="1032"/>
      <c r="L33" s="1032"/>
      <c r="M33" s="1032"/>
      <c r="N33" s="1032"/>
      <c r="O33" s="1032"/>
      <c r="P33" s="1033"/>
      <c r="Q33" s="1037">
        <v>163</v>
      </c>
      <c r="R33" s="1038"/>
      <c r="S33" s="1038"/>
      <c r="T33" s="1038"/>
      <c r="U33" s="1038"/>
      <c r="V33" s="1038">
        <v>163</v>
      </c>
      <c r="W33" s="1038"/>
      <c r="X33" s="1038"/>
      <c r="Y33" s="1038"/>
      <c r="Z33" s="1038"/>
      <c r="AA33" s="1038">
        <v>0</v>
      </c>
      <c r="AB33" s="1038"/>
      <c r="AC33" s="1038"/>
      <c r="AD33" s="1038"/>
      <c r="AE33" s="1039"/>
      <c r="AF33" s="1013" t="s">
        <v>111</v>
      </c>
      <c r="AG33" s="1014"/>
      <c r="AH33" s="1014"/>
      <c r="AI33" s="1014"/>
      <c r="AJ33" s="1015"/>
      <c r="AK33" s="974">
        <v>68</v>
      </c>
      <c r="AL33" s="965"/>
      <c r="AM33" s="965"/>
      <c r="AN33" s="965"/>
      <c r="AO33" s="965"/>
      <c r="AP33" s="965">
        <v>49</v>
      </c>
      <c r="AQ33" s="965"/>
      <c r="AR33" s="965"/>
      <c r="AS33" s="965"/>
      <c r="AT33" s="965"/>
      <c r="AU33" s="965" t="s">
        <v>480</v>
      </c>
      <c r="AV33" s="965"/>
      <c r="AW33" s="965"/>
      <c r="AX33" s="965"/>
      <c r="AY33" s="965"/>
      <c r="AZ33" s="1036" t="s">
        <v>480</v>
      </c>
      <c r="BA33" s="1036"/>
      <c r="BB33" s="1036"/>
      <c r="BC33" s="1036"/>
      <c r="BD33" s="1036"/>
      <c r="BE33" s="1026" t="s">
        <v>388</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389</v>
      </c>
      <c r="C34" s="1032"/>
      <c r="D34" s="1032"/>
      <c r="E34" s="1032"/>
      <c r="F34" s="1032"/>
      <c r="G34" s="1032"/>
      <c r="H34" s="1032"/>
      <c r="I34" s="1032"/>
      <c r="J34" s="1032"/>
      <c r="K34" s="1032"/>
      <c r="L34" s="1032"/>
      <c r="M34" s="1032"/>
      <c r="N34" s="1032"/>
      <c r="O34" s="1032"/>
      <c r="P34" s="1033"/>
      <c r="Q34" s="1037">
        <v>5203</v>
      </c>
      <c r="R34" s="1038"/>
      <c r="S34" s="1038"/>
      <c r="T34" s="1038"/>
      <c r="U34" s="1038"/>
      <c r="V34" s="1038">
        <v>5180</v>
      </c>
      <c r="W34" s="1038"/>
      <c r="X34" s="1038"/>
      <c r="Y34" s="1038"/>
      <c r="Z34" s="1038"/>
      <c r="AA34" s="1038">
        <v>23</v>
      </c>
      <c r="AB34" s="1038"/>
      <c r="AC34" s="1038"/>
      <c r="AD34" s="1038"/>
      <c r="AE34" s="1039"/>
      <c r="AF34" s="1013" t="s">
        <v>111</v>
      </c>
      <c r="AG34" s="1014"/>
      <c r="AH34" s="1014"/>
      <c r="AI34" s="1014"/>
      <c r="AJ34" s="1015"/>
      <c r="AK34" s="974">
        <v>1716</v>
      </c>
      <c r="AL34" s="965"/>
      <c r="AM34" s="965"/>
      <c r="AN34" s="965"/>
      <c r="AO34" s="965"/>
      <c r="AP34" s="965">
        <v>36690</v>
      </c>
      <c r="AQ34" s="965"/>
      <c r="AR34" s="965"/>
      <c r="AS34" s="965"/>
      <c r="AT34" s="965"/>
      <c r="AU34" s="965" t="s">
        <v>480</v>
      </c>
      <c r="AV34" s="965"/>
      <c r="AW34" s="965"/>
      <c r="AX34" s="965"/>
      <c r="AY34" s="965"/>
      <c r="AZ34" s="1036" t="s">
        <v>480</v>
      </c>
      <c r="BA34" s="1036"/>
      <c r="BB34" s="1036"/>
      <c r="BC34" s="1036"/>
      <c r="BD34" s="1036"/>
      <c r="BE34" s="1026" t="s">
        <v>388</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390</v>
      </c>
      <c r="C35" s="1032"/>
      <c r="D35" s="1032"/>
      <c r="E35" s="1032"/>
      <c r="F35" s="1032"/>
      <c r="G35" s="1032"/>
      <c r="H35" s="1032"/>
      <c r="I35" s="1032"/>
      <c r="J35" s="1032"/>
      <c r="K35" s="1032"/>
      <c r="L35" s="1032"/>
      <c r="M35" s="1032"/>
      <c r="N35" s="1032"/>
      <c r="O35" s="1032"/>
      <c r="P35" s="1033"/>
      <c r="Q35" s="1037">
        <v>220</v>
      </c>
      <c r="R35" s="1038"/>
      <c r="S35" s="1038"/>
      <c r="T35" s="1038"/>
      <c r="U35" s="1038"/>
      <c r="V35" s="1038">
        <v>114</v>
      </c>
      <c r="W35" s="1038"/>
      <c r="X35" s="1038"/>
      <c r="Y35" s="1038"/>
      <c r="Z35" s="1038"/>
      <c r="AA35" s="1038">
        <v>106</v>
      </c>
      <c r="AB35" s="1038"/>
      <c r="AC35" s="1038"/>
      <c r="AD35" s="1038"/>
      <c r="AE35" s="1039"/>
      <c r="AF35" s="1013">
        <v>79</v>
      </c>
      <c r="AG35" s="1014"/>
      <c r="AH35" s="1014"/>
      <c r="AI35" s="1014"/>
      <c r="AJ35" s="1015"/>
      <c r="AK35" s="974" t="s">
        <v>543</v>
      </c>
      <c r="AL35" s="965"/>
      <c r="AM35" s="965"/>
      <c r="AN35" s="965"/>
      <c r="AO35" s="965"/>
      <c r="AP35" s="965">
        <v>57</v>
      </c>
      <c r="AQ35" s="965"/>
      <c r="AR35" s="965"/>
      <c r="AS35" s="965"/>
      <c r="AT35" s="965"/>
      <c r="AU35" s="965" t="s">
        <v>480</v>
      </c>
      <c r="AV35" s="965"/>
      <c r="AW35" s="965"/>
      <c r="AX35" s="965"/>
      <c r="AY35" s="965"/>
      <c r="AZ35" s="1036" t="s">
        <v>480</v>
      </c>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391</v>
      </c>
      <c r="C36" s="1032"/>
      <c r="D36" s="1032"/>
      <c r="E36" s="1032"/>
      <c r="F36" s="1032"/>
      <c r="G36" s="1032"/>
      <c r="H36" s="1032"/>
      <c r="I36" s="1032"/>
      <c r="J36" s="1032"/>
      <c r="K36" s="1032"/>
      <c r="L36" s="1032"/>
      <c r="M36" s="1032"/>
      <c r="N36" s="1032"/>
      <c r="O36" s="1032"/>
      <c r="P36" s="1033"/>
      <c r="Q36" s="1037">
        <v>63</v>
      </c>
      <c r="R36" s="1038"/>
      <c r="S36" s="1038"/>
      <c r="T36" s="1038"/>
      <c r="U36" s="1038"/>
      <c r="V36" s="1038">
        <v>83</v>
      </c>
      <c r="W36" s="1038"/>
      <c r="X36" s="1038"/>
      <c r="Y36" s="1038"/>
      <c r="Z36" s="1038"/>
      <c r="AA36" s="1038">
        <v>-20</v>
      </c>
      <c r="AB36" s="1038"/>
      <c r="AC36" s="1038"/>
      <c r="AD36" s="1038"/>
      <c r="AE36" s="1039"/>
      <c r="AF36" s="1013" t="s">
        <v>111</v>
      </c>
      <c r="AG36" s="1014"/>
      <c r="AH36" s="1014"/>
      <c r="AI36" s="1014"/>
      <c r="AJ36" s="1015"/>
      <c r="AK36" s="974" t="s">
        <v>543</v>
      </c>
      <c r="AL36" s="965"/>
      <c r="AM36" s="965"/>
      <c r="AN36" s="965"/>
      <c r="AO36" s="965"/>
      <c r="AP36" s="965">
        <v>834</v>
      </c>
      <c r="AQ36" s="965"/>
      <c r="AR36" s="965"/>
      <c r="AS36" s="965"/>
      <c r="AT36" s="965"/>
      <c r="AU36" s="965" t="s">
        <v>480</v>
      </c>
      <c r="AV36" s="965"/>
      <c r="AW36" s="965"/>
      <c r="AX36" s="965"/>
      <c r="AY36" s="965"/>
      <c r="AZ36" s="1036" t="s">
        <v>480</v>
      </c>
      <c r="BA36" s="1036"/>
      <c r="BB36" s="1036"/>
      <c r="BC36" s="1036"/>
      <c r="BD36" s="1036"/>
      <c r="BE36" s="1026" t="s">
        <v>388</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392</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369</v>
      </c>
      <c r="B63" s="938" t="s">
        <v>393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3149</v>
      </c>
      <c r="AG63" s="953"/>
      <c r="AH63" s="953"/>
      <c r="AI63" s="953"/>
      <c r="AJ63" s="1024"/>
      <c r="AK63" s="1025"/>
      <c r="AL63" s="957"/>
      <c r="AM63" s="957"/>
      <c r="AN63" s="957"/>
      <c r="AO63" s="957"/>
      <c r="AP63" s="953">
        <v>42619</v>
      </c>
      <c r="AQ63" s="953"/>
      <c r="AR63" s="953"/>
      <c r="AS63" s="953"/>
      <c r="AT63" s="953"/>
      <c r="AU63" s="953" t="s">
        <v>545</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395</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396</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8" t="s">
        <v>536</v>
      </c>
      <c r="C68" s="979"/>
      <c r="D68" s="979"/>
      <c r="E68" s="979"/>
      <c r="F68" s="979"/>
      <c r="G68" s="979"/>
      <c r="H68" s="979"/>
      <c r="I68" s="979"/>
      <c r="J68" s="979"/>
      <c r="K68" s="979"/>
      <c r="L68" s="979"/>
      <c r="M68" s="979"/>
      <c r="N68" s="979"/>
      <c r="O68" s="979"/>
      <c r="P68" s="980"/>
      <c r="Q68" s="981">
        <v>193943</v>
      </c>
      <c r="R68" s="982"/>
      <c r="S68" s="982"/>
      <c r="T68" s="982"/>
      <c r="U68" s="982"/>
      <c r="V68" s="982">
        <v>187101</v>
      </c>
      <c r="W68" s="982"/>
      <c r="X68" s="982"/>
      <c r="Y68" s="982"/>
      <c r="Z68" s="982"/>
      <c r="AA68" s="982">
        <v>6842</v>
      </c>
      <c r="AB68" s="982"/>
      <c r="AC68" s="982"/>
      <c r="AD68" s="982"/>
      <c r="AE68" s="982"/>
      <c r="AF68" s="982">
        <v>6842</v>
      </c>
      <c r="AG68" s="982"/>
      <c r="AH68" s="982"/>
      <c r="AI68" s="982"/>
      <c r="AJ68" s="982"/>
      <c r="AK68" s="982">
        <v>1270</v>
      </c>
      <c r="AL68" s="982"/>
      <c r="AM68" s="982"/>
      <c r="AN68" s="982"/>
      <c r="AO68" s="982"/>
      <c r="AP68" s="965" t="s">
        <v>480</v>
      </c>
      <c r="AQ68" s="965"/>
      <c r="AR68" s="965"/>
      <c r="AS68" s="965"/>
      <c r="AT68" s="965"/>
      <c r="AU68" s="965" t="s">
        <v>480</v>
      </c>
      <c r="AV68" s="965"/>
      <c r="AW68" s="965"/>
      <c r="AX68" s="965"/>
      <c r="AY68" s="965"/>
      <c r="AZ68" s="976"/>
      <c r="BA68" s="976"/>
      <c r="BB68" s="976"/>
      <c r="BC68" s="976"/>
      <c r="BD68" s="977"/>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537</v>
      </c>
      <c r="C69" s="969"/>
      <c r="D69" s="969"/>
      <c r="E69" s="969"/>
      <c r="F69" s="969"/>
      <c r="G69" s="969"/>
      <c r="H69" s="969"/>
      <c r="I69" s="969"/>
      <c r="J69" s="969"/>
      <c r="K69" s="969"/>
      <c r="L69" s="969"/>
      <c r="M69" s="969"/>
      <c r="N69" s="969"/>
      <c r="O69" s="969"/>
      <c r="P69" s="970"/>
      <c r="Q69" s="971">
        <v>198</v>
      </c>
      <c r="R69" s="965"/>
      <c r="S69" s="965"/>
      <c r="T69" s="965"/>
      <c r="U69" s="965"/>
      <c r="V69" s="965">
        <v>90</v>
      </c>
      <c r="W69" s="965"/>
      <c r="X69" s="965"/>
      <c r="Y69" s="965"/>
      <c r="Z69" s="965"/>
      <c r="AA69" s="965">
        <v>109</v>
      </c>
      <c r="AB69" s="965"/>
      <c r="AC69" s="965"/>
      <c r="AD69" s="965"/>
      <c r="AE69" s="965"/>
      <c r="AF69" s="965">
        <v>109</v>
      </c>
      <c r="AG69" s="965"/>
      <c r="AH69" s="965"/>
      <c r="AI69" s="965"/>
      <c r="AJ69" s="965"/>
      <c r="AK69" s="965" t="s">
        <v>480</v>
      </c>
      <c r="AL69" s="965"/>
      <c r="AM69" s="965"/>
      <c r="AN69" s="965"/>
      <c r="AO69" s="965"/>
      <c r="AP69" s="965" t="s">
        <v>480</v>
      </c>
      <c r="AQ69" s="965"/>
      <c r="AR69" s="965"/>
      <c r="AS69" s="965"/>
      <c r="AT69" s="965"/>
      <c r="AU69" s="965" t="s">
        <v>480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c r="C70" s="969"/>
      <c r="D70" s="969"/>
      <c r="E70" s="969"/>
      <c r="F70" s="969"/>
      <c r="G70" s="969"/>
      <c r="H70" s="969"/>
      <c r="I70" s="969"/>
      <c r="J70" s="969"/>
      <c r="K70" s="969"/>
      <c r="L70" s="969"/>
      <c r="M70" s="969"/>
      <c r="N70" s="969"/>
      <c r="O70" s="969"/>
      <c r="P70" s="970"/>
      <c r="Q70" s="971"/>
      <c r="R70" s="965"/>
      <c r="S70" s="965"/>
      <c r="T70" s="965"/>
      <c r="U70" s="965"/>
      <c r="V70" s="965"/>
      <c r="W70" s="965"/>
      <c r="X70" s="965"/>
      <c r="Y70" s="965"/>
      <c r="Z70" s="965"/>
      <c r="AA70" s="965"/>
      <c r="AB70" s="965"/>
      <c r="AC70" s="965"/>
      <c r="AD70" s="965"/>
      <c r="AE70" s="965"/>
      <c r="AF70" s="965"/>
      <c r="AG70" s="965"/>
      <c r="AH70" s="965"/>
      <c r="AI70" s="965"/>
      <c r="AJ70" s="965"/>
      <c r="AK70" s="965"/>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397</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6951</v>
      </c>
      <c r="AG88" s="953"/>
      <c r="AH88" s="953"/>
      <c r="AI88" s="953"/>
      <c r="AJ88" s="953"/>
      <c r="AK88" s="957"/>
      <c r="AL88" s="957"/>
      <c r="AM88" s="957"/>
      <c r="AN88" s="957"/>
      <c r="AO88" s="957"/>
      <c r="AP88" s="953" t="s">
        <v>545</v>
      </c>
      <c r="AQ88" s="953"/>
      <c r="AR88" s="953"/>
      <c r="AS88" s="953"/>
      <c r="AT88" s="953"/>
      <c r="AU88" s="953" t="s">
        <v>545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398</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558</v>
      </c>
      <c r="CS102" s="945"/>
      <c r="CT102" s="945"/>
      <c r="CU102" s="945"/>
      <c r="CV102" s="946"/>
      <c r="CW102" s="944">
        <v>16</v>
      </c>
      <c r="CX102" s="945"/>
      <c r="CY102" s="945"/>
      <c r="CZ102" s="945"/>
      <c r="DA102" s="946"/>
      <c r="DB102" s="944">
        <v>278</v>
      </c>
      <c r="DC102" s="945"/>
      <c r="DD102" s="945"/>
      <c r="DE102" s="945"/>
      <c r="DF102" s="946"/>
      <c r="DG102" s="944">
        <v>885</v>
      </c>
      <c r="DH102" s="945"/>
      <c r="DI102" s="945"/>
      <c r="DJ102" s="945"/>
      <c r="DK102" s="946"/>
      <c r="DL102" s="944" t="s">
        <v>545</v>
      </c>
      <c r="DM102" s="945"/>
      <c r="DN102" s="945"/>
      <c r="DO102" s="945"/>
      <c r="DP102" s="946"/>
      <c r="DQ102" s="944" t="s">
        <v>545</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399</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400</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403</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404</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406</v>
      </c>
      <c r="AB109" s="886"/>
      <c r="AC109" s="886"/>
      <c r="AD109" s="886"/>
      <c r="AE109" s="887"/>
      <c r="AF109" s="888" t="s">
        <v>286</v>
      </c>
      <c r="AG109" s="886"/>
      <c r="AH109" s="886"/>
      <c r="AI109" s="886"/>
      <c r="AJ109" s="887"/>
      <c r="AK109" s="888" t="s">
        <v>285</v>
      </c>
      <c r="AL109" s="886"/>
      <c r="AM109" s="886"/>
      <c r="AN109" s="886"/>
      <c r="AO109" s="887"/>
      <c r="AP109" s="888" t="s">
        <v>407</v>
      </c>
      <c r="AQ109" s="886"/>
      <c r="AR109" s="886"/>
      <c r="AS109" s="886"/>
      <c r="AT109" s="917"/>
      <c r="AU109" s="885" t="s">
        <v>405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406</v>
      </c>
      <c r="BR109" s="886"/>
      <c r="BS109" s="886"/>
      <c r="BT109" s="886"/>
      <c r="BU109" s="887"/>
      <c r="BV109" s="888" t="s">
        <v>286</v>
      </c>
      <c r="BW109" s="886"/>
      <c r="BX109" s="886"/>
      <c r="BY109" s="886"/>
      <c r="BZ109" s="887"/>
      <c r="CA109" s="888" t="s">
        <v>285</v>
      </c>
      <c r="CB109" s="886"/>
      <c r="CC109" s="886"/>
      <c r="CD109" s="886"/>
      <c r="CE109" s="887"/>
      <c r="CF109" s="926" t="s">
        <v>407</v>
      </c>
      <c r="CG109" s="926"/>
      <c r="CH109" s="926"/>
      <c r="CI109" s="926"/>
      <c r="CJ109" s="926"/>
      <c r="CK109" s="888" t="s">
        <v>408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406</v>
      </c>
      <c r="DH109" s="886"/>
      <c r="DI109" s="886"/>
      <c r="DJ109" s="886"/>
      <c r="DK109" s="887"/>
      <c r="DL109" s="888" t="s">
        <v>286</v>
      </c>
      <c r="DM109" s="886"/>
      <c r="DN109" s="886"/>
      <c r="DO109" s="886"/>
      <c r="DP109" s="887"/>
      <c r="DQ109" s="888" t="s">
        <v>285</v>
      </c>
      <c r="DR109" s="886"/>
      <c r="DS109" s="886"/>
      <c r="DT109" s="886"/>
      <c r="DU109" s="887"/>
      <c r="DV109" s="888" t="s">
        <v>407</v>
      </c>
      <c r="DW109" s="886"/>
      <c r="DX109" s="886"/>
      <c r="DY109" s="886"/>
      <c r="DZ109" s="917"/>
    </row>
    <row r="110" spans="1:131" s="197" customFormat="1" ht="26.25" customHeight="1">
      <c r="A110" s="755" t="s">
        <v>409</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5692558</v>
      </c>
      <c r="AB110" s="871"/>
      <c r="AC110" s="871"/>
      <c r="AD110" s="871"/>
      <c r="AE110" s="872"/>
      <c r="AF110" s="873">
        <v>5710466</v>
      </c>
      <c r="AG110" s="871"/>
      <c r="AH110" s="871"/>
      <c r="AI110" s="871"/>
      <c r="AJ110" s="872"/>
      <c r="AK110" s="873">
        <v>5795403</v>
      </c>
      <c r="AL110" s="871"/>
      <c r="AM110" s="871"/>
      <c r="AN110" s="871"/>
      <c r="AO110" s="872"/>
      <c r="AP110" s="874">
        <v>25.5</v>
      </c>
      <c r="AQ110" s="875"/>
      <c r="AR110" s="875"/>
      <c r="AS110" s="875"/>
      <c r="AT110" s="876"/>
      <c r="AU110" s="918" t="s">
        <v>60</v>
      </c>
      <c r="AV110" s="919"/>
      <c r="AW110" s="919"/>
      <c r="AX110" s="919"/>
      <c r="AY110" s="920"/>
      <c r="AZ110" s="814" t="s">
        <v>410</v>
      </c>
      <c r="BA110" s="756"/>
      <c r="BB110" s="756"/>
      <c r="BC110" s="756"/>
      <c r="BD110" s="756"/>
      <c r="BE110" s="756"/>
      <c r="BF110" s="756"/>
      <c r="BG110" s="756"/>
      <c r="BH110" s="756"/>
      <c r="BI110" s="756"/>
      <c r="BJ110" s="756"/>
      <c r="BK110" s="756"/>
      <c r="BL110" s="756"/>
      <c r="BM110" s="756"/>
      <c r="BN110" s="756"/>
      <c r="BO110" s="756"/>
      <c r="BP110" s="757"/>
      <c r="BQ110" s="797">
        <v>48209195</v>
      </c>
      <c r="BR110" s="798"/>
      <c r="BS110" s="798"/>
      <c r="BT110" s="798"/>
      <c r="BU110" s="798"/>
      <c r="BV110" s="798">
        <v>48527915</v>
      </c>
      <c r="BW110" s="798"/>
      <c r="BX110" s="798"/>
      <c r="BY110" s="798"/>
      <c r="BZ110" s="798"/>
      <c r="CA110" s="798">
        <v>48433149</v>
      </c>
      <c r="CB110" s="798"/>
      <c r="CC110" s="798"/>
      <c r="CD110" s="798"/>
      <c r="CE110" s="798"/>
      <c r="CF110" s="859">
        <v>213.3</v>
      </c>
      <c r="CG110" s="860"/>
      <c r="CH110" s="860"/>
      <c r="CI110" s="860"/>
      <c r="CJ110" s="860"/>
      <c r="CK110" s="914" t="s">
        <v>411</v>
      </c>
      <c r="CL110" s="862"/>
      <c r="CM110" s="867" t="s">
        <v>412</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414</v>
      </c>
      <c r="BA111" s="766"/>
      <c r="BB111" s="766"/>
      <c r="BC111" s="766"/>
      <c r="BD111" s="766"/>
      <c r="BE111" s="766"/>
      <c r="BF111" s="766"/>
      <c r="BG111" s="766"/>
      <c r="BH111" s="766"/>
      <c r="BI111" s="766"/>
      <c r="BJ111" s="766"/>
      <c r="BK111" s="766"/>
      <c r="BL111" s="766"/>
      <c r="BM111" s="766"/>
      <c r="BN111" s="766"/>
      <c r="BO111" s="766"/>
      <c r="BP111" s="767"/>
      <c r="BQ111" s="768">
        <v>265968</v>
      </c>
      <c r="BR111" s="769"/>
      <c r="BS111" s="769"/>
      <c r="BT111" s="769"/>
      <c r="BU111" s="769"/>
      <c r="BV111" s="769">
        <v>221496</v>
      </c>
      <c r="BW111" s="769"/>
      <c r="BX111" s="769"/>
      <c r="BY111" s="769"/>
      <c r="BZ111" s="769"/>
      <c r="CA111" s="769">
        <v>173564</v>
      </c>
      <c r="CB111" s="769"/>
      <c r="CC111" s="769"/>
      <c r="CD111" s="769"/>
      <c r="CE111" s="769"/>
      <c r="CF111" s="846">
        <v>0.8</v>
      </c>
      <c r="CG111" s="847"/>
      <c r="CH111" s="847"/>
      <c r="CI111" s="847"/>
      <c r="CJ111" s="847"/>
      <c r="CK111" s="915"/>
      <c r="CL111" s="864"/>
      <c r="CM111" s="801" t="s">
        <v>415</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416</v>
      </c>
      <c r="B112" s="901"/>
      <c r="C112" s="766" t="s">
        <v>417</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418</v>
      </c>
      <c r="BA112" s="766"/>
      <c r="BB112" s="766"/>
      <c r="BC112" s="766"/>
      <c r="BD112" s="766"/>
      <c r="BE112" s="766"/>
      <c r="BF112" s="766"/>
      <c r="BG112" s="766"/>
      <c r="BH112" s="766"/>
      <c r="BI112" s="766"/>
      <c r="BJ112" s="766"/>
      <c r="BK112" s="766"/>
      <c r="BL112" s="766"/>
      <c r="BM112" s="766"/>
      <c r="BN112" s="766"/>
      <c r="BO112" s="766"/>
      <c r="BP112" s="767"/>
      <c r="BQ112" s="768">
        <v>21759222</v>
      </c>
      <c r="BR112" s="769"/>
      <c r="BS112" s="769"/>
      <c r="BT112" s="769"/>
      <c r="BU112" s="769"/>
      <c r="BV112" s="769">
        <v>21420273</v>
      </c>
      <c r="BW112" s="769"/>
      <c r="BX112" s="769"/>
      <c r="BY112" s="769"/>
      <c r="BZ112" s="769"/>
      <c r="CA112" s="769">
        <v>21903552</v>
      </c>
      <c r="CB112" s="769"/>
      <c r="CC112" s="769"/>
      <c r="CD112" s="769"/>
      <c r="CE112" s="769"/>
      <c r="CF112" s="846">
        <v>96.5</v>
      </c>
      <c r="CG112" s="847"/>
      <c r="CH112" s="847"/>
      <c r="CI112" s="847"/>
      <c r="CJ112" s="847"/>
      <c r="CK112" s="915"/>
      <c r="CL112" s="864"/>
      <c r="CM112" s="801" t="s">
        <v>419</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420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1240593</v>
      </c>
      <c r="AB113" s="907"/>
      <c r="AC113" s="907"/>
      <c r="AD113" s="907"/>
      <c r="AE113" s="908"/>
      <c r="AF113" s="909">
        <v>1345395</v>
      </c>
      <c r="AG113" s="907"/>
      <c r="AH113" s="907"/>
      <c r="AI113" s="907"/>
      <c r="AJ113" s="908"/>
      <c r="AK113" s="909">
        <v>1599355</v>
      </c>
      <c r="AL113" s="907"/>
      <c r="AM113" s="907"/>
      <c r="AN113" s="907"/>
      <c r="AO113" s="908"/>
      <c r="AP113" s="910">
        <v>7</v>
      </c>
      <c r="AQ113" s="911"/>
      <c r="AR113" s="911"/>
      <c r="AS113" s="911"/>
      <c r="AT113" s="912"/>
      <c r="AU113" s="921"/>
      <c r="AV113" s="922"/>
      <c r="AW113" s="922"/>
      <c r="AX113" s="922"/>
      <c r="AY113" s="923"/>
      <c r="AZ113" s="765" t="s">
        <v>421</v>
      </c>
      <c r="BA113" s="766"/>
      <c r="BB113" s="766"/>
      <c r="BC113" s="766"/>
      <c r="BD113" s="766"/>
      <c r="BE113" s="766"/>
      <c r="BF113" s="766"/>
      <c r="BG113" s="766"/>
      <c r="BH113" s="766"/>
      <c r="BI113" s="766"/>
      <c r="BJ113" s="766"/>
      <c r="BK113" s="766"/>
      <c r="BL113" s="766"/>
      <c r="BM113" s="766"/>
      <c r="BN113" s="766"/>
      <c r="BO113" s="766"/>
      <c r="BP113" s="767"/>
      <c r="BQ113" s="768" t="s">
        <v>111</v>
      </c>
      <c r="BR113" s="769"/>
      <c r="BS113" s="769"/>
      <c r="BT113" s="769"/>
      <c r="BU113" s="769"/>
      <c r="BV113" s="769" t="s">
        <v>111</v>
      </c>
      <c r="BW113" s="769"/>
      <c r="BX113" s="769"/>
      <c r="BY113" s="769"/>
      <c r="BZ113" s="769"/>
      <c r="CA113" s="769" t="s">
        <v>111</v>
      </c>
      <c r="CB113" s="769"/>
      <c r="CC113" s="769"/>
      <c r="CD113" s="769"/>
      <c r="CE113" s="769"/>
      <c r="CF113" s="846" t="s">
        <v>111</v>
      </c>
      <c r="CG113" s="847"/>
      <c r="CH113" s="847"/>
      <c r="CI113" s="847"/>
      <c r="CJ113" s="847"/>
      <c r="CK113" s="915"/>
      <c r="CL113" s="864"/>
      <c r="CM113" s="801" t="s">
        <v>422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111</v>
      </c>
      <c r="AB114" s="782"/>
      <c r="AC114" s="782"/>
      <c r="AD114" s="782"/>
      <c r="AE114" s="783"/>
      <c r="AF114" s="784" t="s">
        <v>111</v>
      </c>
      <c r="AG114" s="782"/>
      <c r="AH114" s="782"/>
      <c r="AI114" s="782"/>
      <c r="AJ114" s="783"/>
      <c r="AK114" s="784" t="s">
        <v>111</v>
      </c>
      <c r="AL114" s="782"/>
      <c r="AM114" s="782"/>
      <c r="AN114" s="782"/>
      <c r="AO114" s="783"/>
      <c r="AP114" s="752" t="s">
        <v>111</v>
      </c>
      <c r="AQ114" s="753"/>
      <c r="AR114" s="753"/>
      <c r="AS114" s="753"/>
      <c r="AT114" s="754"/>
      <c r="AU114" s="921"/>
      <c r="AV114" s="922"/>
      <c r="AW114" s="922"/>
      <c r="AX114" s="922"/>
      <c r="AY114" s="923"/>
      <c r="AZ114" s="765" t="s">
        <v>424</v>
      </c>
      <c r="BA114" s="766"/>
      <c r="BB114" s="766"/>
      <c r="BC114" s="766"/>
      <c r="BD114" s="766"/>
      <c r="BE114" s="766"/>
      <c r="BF114" s="766"/>
      <c r="BG114" s="766"/>
      <c r="BH114" s="766"/>
      <c r="BI114" s="766"/>
      <c r="BJ114" s="766"/>
      <c r="BK114" s="766"/>
      <c r="BL114" s="766"/>
      <c r="BM114" s="766"/>
      <c r="BN114" s="766"/>
      <c r="BO114" s="766"/>
      <c r="BP114" s="767"/>
      <c r="BQ114" s="768">
        <v>8416647</v>
      </c>
      <c r="BR114" s="769"/>
      <c r="BS114" s="769"/>
      <c r="BT114" s="769"/>
      <c r="BU114" s="769"/>
      <c r="BV114" s="769">
        <v>8443328</v>
      </c>
      <c r="BW114" s="769"/>
      <c r="BX114" s="769"/>
      <c r="BY114" s="769"/>
      <c r="BZ114" s="769"/>
      <c r="CA114" s="769">
        <v>7989989</v>
      </c>
      <c r="CB114" s="769"/>
      <c r="CC114" s="769"/>
      <c r="CD114" s="769"/>
      <c r="CE114" s="769"/>
      <c r="CF114" s="846">
        <v>35.200000000000003</v>
      </c>
      <c r="CG114" s="847"/>
      <c r="CH114" s="847"/>
      <c r="CI114" s="847"/>
      <c r="CJ114" s="847"/>
      <c r="CK114" s="915"/>
      <c r="CL114" s="864"/>
      <c r="CM114" s="801" t="s">
        <v>425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75558</v>
      </c>
      <c r="AB115" s="907"/>
      <c r="AC115" s="907"/>
      <c r="AD115" s="907"/>
      <c r="AE115" s="908"/>
      <c r="AF115" s="909">
        <v>56889</v>
      </c>
      <c r="AG115" s="907"/>
      <c r="AH115" s="907"/>
      <c r="AI115" s="907"/>
      <c r="AJ115" s="908"/>
      <c r="AK115" s="909">
        <v>47932</v>
      </c>
      <c r="AL115" s="907"/>
      <c r="AM115" s="907"/>
      <c r="AN115" s="907"/>
      <c r="AO115" s="908"/>
      <c r="AP115" s="910">
        <v>0.2</v>
      </c>
      <c r="AQ115" s="911"/>
      <c r="AR115" s="911"/>
      <c r="AS115" s="911"/>
      <c r="AT115" s="912"/>
      <c r="AU115" s="921"/>
      <c r="AV115" s="922"/>
      <c r="AW115" s="922"/>
      <c r="AX115" s="922"/>
      <c r="AY115" s="923"/>
      <c r="AZ115" s="765" t="s">
        <v>427</v>
      </c>
      <c r="BA115" s="766"/>
      <c r="BB115" s="766"/>
      <c r="BC115" s="766"/>
      <c r="BD115" s="766"/>
      <c r="BE115" s="766"/>
      <c r="BF115" s="766"/>
      <c r="BG115" s="766"/>
      <c r="BH115" s="766"/>
      <c r="BI115" s="766"/>
      <c r="BJ115" s="766"/>
      <c r="BK115" s="766"/>
      <c r="BL115" s="766"/>
      <c r="BM115" s="766"/>
      <c r="BN115" s="766"/>
      <c r="BO115" s="766"/>
      <c r="BP115" s="767"/>
      <c r="BQ115" s="768">
        <v>1958</v>
      </c>
      <c r="BR115" s="769"/>
      <c r="BS115" s="769"/>
      <c r="BT115" s="769"/>
      <c r="BU115" s="769"/>
      <c r="BV115" s="769">
        <v>496</v>
      </c>
      <c r="BW115" s="769"/>
      <c r="BX115" s="769"/>
      <c r="BY115" s="769"/>
      <c r="BZ115" s="769"/>
      <c r="CA115" s="769" t="s">
        <v>111</v>
      </c>
      <c r="CB115" s="769"/>
      <c r="CC115" s="769"/>
      <c r="CD115" s="769"/>
      <c r="CE115" s="769"/>
      <c r="CF115" s="846" t="s">
        <v>111</v>
      </c>
      <c r="CG115" s="847"/>
      <c r="CH115" s="847"/>
      <c r="CI115" s="847"/>
      <c r="CJ115" s="847"/>
      <c r="CK115" s="915"/>
      <c r="CL115" s="864"/>
      <c r="CM115" s="765" t="s">
        <v>428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430</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91380</v>
      </c>
      <c r="DH116" s="782"/>
      <c r="DI116" s="782"/>
      <c r="DJ116" s="782"/>
      <c r="DK116" s="783"/>
      <c r="DL116" s="784">
        <v>77194</v>
      </c>
      <c r="DM116" s="782"/>
      <c r="DN116" s="782"/>
      <c r="DO116" s="782"/>
      <c r="DP116" s="783"/>
      <c r="DQ116" s="784">
        <v>61616</v>
      </c>
      <c r="DR116" s="782"/>
      <c r="DS116" s="782"/>
      <c r="DT116" s="782"/>
      <c r="DU116" s="783"/>
      <c r="DV116" s="752">
        <v>0.3</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432</v>
      </c>
      <c r="Z117" s="887"/>
      <c r="AA117" s="892">
        <v>7008709</v>
      </c>
      <c r="AB117" s="893"/>
      <c r="AC117" s="893"/>
      <c r="AD117" s="893"/>
      <c r="AE117" s="894"/>
      <c r="AF117" s="896">
        <v>7112750</v>
      </c>
      <c r="AG117" s="893"/>
      <c r="AH117" s="893"/>
      <c r="AI117" s="893"/>
      <c r="AJ117" s="894"/>
      <c r="AK117" s="896">
        <v>7442690</v>
      </c>
      <c r="AL117" s="893"/>
      <c r="AM117" s="893"/>
      <c r="AN117" s="893"/>
      <c r="AO117" s="894"/>
      <c r="AP117" s="897"/>
      <c r="AQ117" s="898"/>
      <c r="AR117" s="898"/>
      <c r="AS117" s="898"/>
      <c r="AT117" s="899"/>
      <c r="AU117" s="921"/>
      <c r="AV117" s="922"/>
      <c r="AW117" s="922"/>
      <c r="AX117" s="922"/>
      <c r="AY117" s="923"/>
      <c r="AZ117" s="843" t="s">
        <v>433</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406</v>
      </c>
      <c r="AB118" s="886"/>
      <c r="AC118" s="886"/>
      <c r="AD118" s="886"/>
      <c r="AE118" s="887"/>
      <c r="AF118" s="888" t="s">
        <v>286</v>
      </c>
      <c r="AG118" s="886"/>
      <c r="AH118" s="886"/>
      <c r="AI118" s="886"/>
      <c r="AJ118" s="887"/>
      <c r="AK118" s="888" t="s">
        <v>285</v>
      </c>
      <c r="AL118" s="886"/>
      <c r="AM118" s="886"/>
      <c r="AN118" s="886"/>
      <c r="AO118" s="887"/>
      <c r="AP118" s="889" t="s">
        <v>407</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435</v>
      </c>
      <c r="BP118" s="836"/>
      <c r="BQ118" s="855">
        <v>78652990</v>
      </c>
      <c r="BR118" s="856"/>
      <c r="BS118" s="856"/>
      <c r="BT118" s="856"/>
      <c r="BU118" s="856"/>
      <c r="BV118" s="856">
        <v>78613508</v>
      </c>
      <c r="BW118" s="856"/>
      <c r="BX118" s="856"/>
      <c r="BY118" s="856"/>
      <c r="BZ118" s="856"/>
      <c r="CA118" s="856">
        <v>78500254</v>
      </c>
      <c r="CB118" s="856"/>
      <c r="CC118" s="856"/>
      <c r="CD118" s="856"/>
      <c r="CE118" s="856"/>
      <c r="CF118" s="741"/>
      <c r="CG118" s="742"/>
      <c r="CH118" s="742"/>
      <c r="CI118" s="742"/>
      <c r="CJ118" s="839"/>
      <c r="CK118" s="915"/>
      <c r="CL118" s="864"/>
      <c r="CM118" s="801" t="s">
        <v>436</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411</v>
      </c>
      <c r="B119" s="862"/>
      <c r="C119" s="867" t="s">
        <v>412</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437</v>
      </c>
      <c r="AV119" s="878"/>
      <c r="AW119" s="878"/>
      <c r="AX119" s="878"/>
      <c r="AY119" s="879"/>
      <c r="AZ119" s="814" t="s">
        <v>438</v>
      </c>
      <c r="BA119" s="756"/>
      <c r="BB119" s="756"/>
      <c r="BC119" s="756"/>
      <c r="BD119" s="756"/>
      <c r="BE119" s="756"/>
      <c r="BF119" s="756"/>
      <c r="BG119" s="756"/>
      <c r="BH119" s="756"/>
      <c r="BI119" s="756"/>
      <c r="BJ119" s="756"/>
      <c r="BK119" s="756"/>
      <c r="BL119" s="756"/>
      <c r="BM119" s="756"/>
      <c r="BN119" s="756"/>
      <c r="BO119" s="756"/>
      <c r="BP119" s="757"/>
      <c r="BQ119" s="797">
        <v>9872259</v>
      </c>
      <c r="BR119" s="798"/>
      <c r="BS119" s="798"/>
      <c r="BT119" s="798"/>
      <c r="BU119" s="798"/>
      <c r="BV119" s="798">
        <v>11290453</v>
      </c>
      <c r="BW119" s="798"/>
      <c r="BX119" s="798"/>
      <c r="BY119" s="798"/>
      <c r="BZ119" s="798"/>
      <c r="CA119" s="798">
        <v>12239395</v>
      </c>
      <c r="CB119" s="798"/>
      <c r="CC119" s="798"/>
      <c r="CD119" s="798"/>
      <c r="CE119" s="798"/>
      <c r="CF119" s="859">
        <v>53.9</v>
      </c>
      <c r="CG119" s="860"/>
      <c r="CH119" s="860"/>
      <c r="CI119" s="860"/>
      <c r="CJ119" s="860"/>
      <c r="CK119" s="916"/>
      <c r="CL119" s="866"/>
      <c r="CM119" s="823" t="s">
        <v>439</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174588</v>
      </c>
      <c r="DH119" s="715"/>
      <c r="DI119" s="715"/>
      <c r="DJ119" s="715"/>
      <c r="DK119" s="716"/>
      <c r="DL119" s="717">
        <v>144302</v>
      </c>
      <c r="DM119" s="715"/>
      <c r="DN119" s="715"/>
      <c r="DO119" s="715"/>
      <c r="DP119" s="716"/>
      <c r="DQ119" s="717">
        <v>111948</v>
      </c>
      <c r="DR119" s="715"/>
      <c r="DS119" s="715"/>
      <c r="DT119" s="715"/>
      <c r="DU119" s="716"/>
      <c r="DV119" s="805">
        <v>0.5</v>
      </c>
      <c r="DW119" s="806"/>
      <c r="DX119" s="806"/>
      <c r="DY119" s="806"/>
      <c r="DZ119" s="807"/>
    </row>
    <row r="120" spans="1:130" s="197" customFormat="1" ht="26.25" customHeight="1">
      <c r="A120" s="863"/>
      <c r="B120" s="864"/>
      <c r="C120" s="801" t="s">
        <v>415</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440</v>
      </c>
      <c r="BA120" s="766"/>
      <c r="BB120" s="766"/>
      <c r="BC120" s="766"/>
      <c r="BD120" s="766"/>
      <c r="BE120" s="766"/>
      <c r="BF120" s="766"/>
      <c r="BG120" s="766"/>
      <c r="BH120" s="766"/>
      <c r="BI120" s="766"/>
      <c r="BJ120" s="766"/>
      <c r="BK120" s="766"/>
      <c r="BL120" s="766"/>
      <c r="BM120" s="766"/>
      <c r="BN120" s="766"/>
      <c r="BO120" s="766"/>
      <c r="BP120" s="767"/>
      <c r="BQ120" s="768">
        <v>18675318</v>
      </c>
      <c r="BR120" s="769"/>
      <c r="BS120" s="769"/>
      <c r="BT120" s="769"/>
      <c r="BU120" s="769"/>
      <c r="BV120" s="769">
        <v>17510206</v>
      </c>
      <c r="BW120" s="769"/>
      <c r="BX120" s="769"/>
      <c r="BY120" s="769"/>
      <c r="BZ120" s="769"/>
      <c r="CA120" s="769">
        <v>17159573</v>
      </c>
      <c r="CB120" s="769"/>
      <c r="CC120" s="769"/>
      <c r="CD120" s="769"/>
      <c r="CE120" s="769"/>
      <c r="CF120" s="846">
        <v>75.599999999999994</v>
      </c>
      <c r="CG120" s="847"/>
      <c r="CH120" s="847"/>
      <c r="CI120" s="847"/>
      <c r="CJ120" s="847"/>
      <c r="CK120" s="848" t="s">
        <v>441</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21697703</v>
      </c>
      <c r="DH120" s="798"/>
      <c r="DI120" s="798"/>
      <c r="DJ120" s="798"/>
      <c r="DK120" s="798"/>
      <c r="DL120" s="798">
        <v>21367188</v>
      </c>
      <c r="DM120" s="798"/>
      <c r="DN120" s="798"/>
      <c r="DO120" s="798"/>
      <c r="DP120" s="798"/>
      <c r="DQ120" s="798">
        <v>21867403</v>
      </c>
      <c r="DR120" s="798"/>
      <c r="DS120" s="798"/>
      <c r="DT120" s="798"/>
      <c r="DU120" s="798"/>
      <c r="DV120" s="799">
        <v>96.3</v>
      </c>
      <c r="DW120" s="799"/>
      <c r="DX120" s="799"/>
      <c r="DY120" s="799"/>
      <c r="DZ120" s="800"/>
    </row>
    <row r="121" spans="1:130" s="197" customFormat="1" ht="26.25" customHeight="1">
      <c r="A121" s="863"/>
      <c r="B121" s="864"/>
      <c r="C121" s="840" t="s">
        <v>442</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443</v>
      </c>
      <c r="BA121" s="844"/>
      <c r="BB121" s="844"/>
      <c r="BC121" s="844"/>
      <c r="BD121" s="844"/>
      <c r="BE121" s="844"/>
      <c r="BF121" s="844"/>
      <c r="BG121" s="844"/>
      <c r="BH121" s="844"/>
      <c r="BI121" s="844"/>
      <c r="BJ121" s="844"/>
      <c r="BK121" s="844"/>
      <c r="BL121" s="844"/>
      <c r="BM121" s="844"/>
      <c r="BN121" s="844"/>
      <c r="BO121" s="844"/>
      <c r="BP121" s="845"/>
      <c r="BQ121" s="855">
        <v>51650521</v>
      </c>
      <c r="BR121" s="856"/>
      <c r="BS121" s="856"/>
      <c r="BT121" s="856"/>
      <c r="BU121" s="856"/>
      <c r="BV121" s="856">
        <v>52758646</v>
      </c>
      <c r="BW121" s="856"/>
      <c r="BX121" s="856"/>
      <c r="BY121" s="856"/>
      <c r="BZ121" s="856"/>
      <c r="CA121" s="856">
        <v>53222717</v>
      </c>
      <c r="CB121" s="856"/>
      <c r="CC121" s="856"/>
      <c r="CD121" s="856"/>
      <c r="CE121" s="856"/>
      <c r="CF121" s="857">
        <v>234.4</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61519</v>
      </c>
      <c r="DH121" s="769"/>
      <c r="DI121" s="769"/>
      <c r="DJ121" s="769"/>
      <c r="DK121" s="769"/>
      <c r="DL121" s="769">
        <v>53085</v>
      </c>
      <c r="DM121" s="769"/>
      <c r="DN121" s="769"/>
      <c r="DO121" s="769"/>
      <c r="DP121" s="769"/>
      <c r="DQ121" s="769">
        <v>36149</v>
      </c>
      <c r="DR121" s="769"/>
      <c r="DS121" s="769"/>
      <c r="DT121" s="769"/>
      <c r="DU121" s="769"/>
      <c r="DV121" s="821">
        <v>0.2</v>
      </c>
      <c r="DW121" s="821"/>
      <c r="DX121" s="821"/>
      <c r="DY121" s="821"/>
      <c r="DZ121" s="822"/>
    </row>
    <row r="122" spans="1:130" s="197" customFormat="1" ht="26.25" customHeight="1">
      <c r="A122" s="863"/>
      <c r="B122" s="864"/>
      <c r="C122" s="801" t="s">
        <v>425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444</v>
      </c>
      <c r="BP122" s="836"/>
      <c r="BQ122" s="837">
        <v>80198098</v>
      </c>
      <c r="BR122" s="838"/>
      <c r="BS122" s="838"/>
      <c r="BT122" s="838"/>
      <c r="BU122" s="838"/>
      <c r="BV122" s="838">
        <v>81559305</v>
      </c>
      <c r="BW122" s="838"/>
      <c r="BX122" s="838"/>
      <c r="BY122" s="838"/>
      <c r="BZ122" s="838"/>
      <c r="CA122" s="838">
        <v>82621685</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t="s">
        <v>111</v>
      </c>
      <c r="DH122" s="769"/>
      <c r="DI122" s="769"/>
      <c r="DJ122" s="769"/>
      <c r="DK122" s="769"/>
      <c r="DL122" s="769" t="s">
        <v>111</v>
      </c>
      <c r="DM122" s="769"/>
      <c r="DN122" s="769"/>
      <c r="DO122" s="769"/>
      <c r="DP122" s="769"/>
      <c r="DQ122" s="769" t="s">
        <v>111</v>
      </c>
      <c r="DR122" s="769"/>
      <c r="DS122" s="769"/>
      <c r="DT122" s="769"/>
      <c r="DU122" s="769"/>
      <c r="DV122" s="821" t="s">
        <v>111</v>
      </c>
      <c r="DW122" s="821"/>
      <c r="DX122" s="821"/>
      <c r="DY122" s="821"/>
      <c r="DZ122" s="822"/>
    </row>
    <row r="123" spans="1:130" s="197" customFormat="1" ht="26.25" customHeight="1" thickBot="1">
      <c r="A123" s="863"/>
      <c r="B123" s="864"/>
      <c r="C123" s="801" t="s">
        <v>431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15717</v>
      </c>
      <c r="AB123" s="782"/>
      <c r="AC123" s="782"/>
      <c r="AD123" s="782"/>
      <c r="AE123" s="783"/>
      <c r="AF123" s="784">
        <v>15647</v>
      </c>
      <c r="AG123" s="782"/>
      <c r="AH123" s="782"/>
      <c r="AI123" s="782"/>
      <c r="AJ123" s="783"/>
      <c r="AK123" s="784">
        <v>15578</v>
      </c>
      <c r="AL123" s="782"/>
      <c r="AM123" s="782"/>
      <c r="AN123" s="782"/>
      <c r="AO123" s="783"/>
      <c r="AP123" s="752">
        <v>0.1</v>
      </c>
      <c r="AQ123" s="753"/>
      <c r="AR123" s="753"/>
      <c r="AS123" s="753"/>
      <c r="AT123" s="754"/>
      <c r="AU123" s="832" t="s">
        <v>445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111</v>
      </c>
      <c r="BR123" s="830"/>
      <c r="BS123" s="830"/>
      <c r="BT123" s="830"/>
      <c r="BU123" s="830"/>
      <c r="BV123" s="830" t="s">
        <v>111</v>
      </c>
      <c r="BW123" s="830"/>
      <c r="BX123" s="830"/>
      <c r="BY123" s="830"/>
      <c r="BZ123" s="830"/>
      <c r="CA123" s="830" t="s">
        <v>111</v>
      </c>
      <c r="CB123" s="830"/>
      <c r="CC123" s="830"/>
      <c r="CD123" s="830"/>
      <c r="CE123" s="830"/>
      <c r="CF123" s="728"/>
      <c r="CG123" s="729"/>
      <c r="CH123" s="729"/>
      <c r="CI123" s="729"/>
      <c r="CJ123" s="831"/>
      <c r="CK123" s="849"/>
      <c r="CL123" s="810"/>
      <c r="CM123" s="810"/>
      <c r="CN123" s="810"/>
      <c r="CO123" s="811"/>
      <c r="CP123" s="826" t="s">
        <v>391</v>
      </c>
      <c r="CQ123" s="827"/>
      <c r="CR123" s="827"/>
      <c r="CS123" s="827"/>
      <c r="CT123" s="827"/>
      <c r="CU123" s="827"/>
      <c r="CV123" s="827"/>
      <c r="CW123" s="827"/>
      <c r="CX123" s="827"/>
      <c r="CY123" s="827"/>
      <c r="CZ123" s="827"/>
      <c r="DA123" s="827"/>
      <c r="DB123" s="827"/>
      <c r="DC123" s="827"/>
      <c r="DD123" s="827"/>
      <c r="DE123" s="827"/>
      <c r="DF123" s="828"/>
      <c r="DG123" s="781" t="s">
        <v>111</v>
      </c>
      <c r="DH123" s="782"/>
      <c r="DI123" s="782"/>
      <c r="DJ123" s="782"/>
      <c r="DK123" s="783"/>
      <c r="DL123" s="784" t="s">
        <v>111</v>
      </c>
      <c r="DM123" s="782"/>
      <c r="DN123" s="782"/>
      <c r="DO123" s="782"/>
      <c r="DP123" s="783"/>
      <c r="DQ123" s="784" t="s">
        <v>111</v>
      </c>
      <c r="DR123" s="782"/>
      <c r="DS123" s="782"/>
      <c r="DT123" s="782"/>
      <c r="DU123" s="783"/>
      <c r="DV123" s="752" t="s">
        <v>111</v>
      </c>
      <c r="DW123" s="753"/>
      <c r="DX123" s="753"/>
      <c r="DY123" s="753"/>
      <c r="DZ123" s="754"/>
    </row>
    <row r="124" spans="1:130" s="197" customFormat="1" ht="26.25" customHeight="1">
      <c r="A124" s="863"/>
      <c r="B124" s="864"/>
      <c r="C124" s="801" t="s">
        <v>434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446</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436</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447</v>
      </c>
      <c r="CL125" s="808"/>
      <c r="CM125" s="808"/>
      <c r="CN125" s="808"/>
      <c r="CO125" s="809"/>
      <c r="CP125" s="814" t="s">
        <v>448</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439</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59841</v>
      </c>
      <c r="AB126" s="782"/>
      <c r="AC126" s="782"/>
      <c r="AD126" s="782"/>
      <c r="AE126" s="783"/>
      <c r="AF126" s="784">
        <v>41242</v>
      </c>
      <c r="AG126" s="782"/>
      <c r="AH126" s="782"/>
      <c r="AI126" s="782"/>
      <c r="AJ126" s="783"/>
      <c r="AK126" s="784">
        <v>32354</v>
      </c>
      <c r="AL126" s="782"/>
      <c r="AM126" s="782"/>
      <c r="AN126" s="782"/>
      <c r="AO126" s="783"/>
      <c r="AP126" s="752">
        <v>0.1</v>
      </c>
      <c r="AQ126" s="753"/>
      <c r="AR126" s="753"/>
      <c r="AS126" s="753"/>
      <c r="AT126" s="754"/>
      <c r="AU126" s="233"/>
      <c r="AV126" s="233"/>
      <c r="AW126" s="233"/>
      <c r="AX126" s="804" t="s">
        <v>449</v>
      </c>
      <c r="AY126" s="762"/>
      <c r="AZ126" s="762"/>
      <c r="BA126" s="762"/>
      <c r="BB126" s="762"/>
      <c r="BC126" s="762"/>
      <c r="BD126" s="762"/>
      <c r="BE126" s="763"/>
      <c r="BF126" s="761" t="s">
        <v>450</v>
      </c>
      <c r="BG126" s="762"/>
      <c r="BH126" s="762"/>
      <c r="BI126" s="762"/>
      <c r="BJ126" s="762"/>
      <c r="BK126" s="762"/>
      <c r="BL126" s="763"/>
      <c r="BM126" s="761" t="s">
        <v>451</v>
      </c>
      <c r="BN126" s="762"/>
      <c r="BO126" s="762"/>
      <c r="BP126" s="762"/>
      <c r="BQ126" s="762"/>
      <c r="BR126" s="762"/>
      <c r="BS126" s="763"/>
      <c r="BT126" s="761" t="s">
        <v>452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453</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455</v>
      </c>
      <c r="AY127" s="756"/>
      <c r="AZ127" s="756"/>
      <c r="BA127" s="756"/>
      <c r="BB127" s="756"/>
      <c r="BC127" s="756"/>
      <c r="BD127" s="756"/>
      <c r="BE127" s="757"/>
      <c r="BF127" s="758" t="s">
        <v>111</v>
      </c>
      <c r="BG127" s="759"/>
      <c r="BH127" s="759"/>
      <c r="BI127" s="759"/>
      <c r="BJ127" s="759"/>
      <c r="BK127" s="759"/>
      <c r="BL127" s="760"/>
      <c r="BM127" s="758">
        <v>11.94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456</v>
      </c>
      <c r="CQ127" s="750"/>
      <c r="CR127" s="750"/>
      <c r="CS127" s="750"/>
      <c r="CT127" s="750"/>
      <c r="CU127" s="750"/>
      <c r="CV127" s="750"/>
      <c r="CW127" s="750"/>
      <c r="CX127" s="750"/>
      <c r="CY127" s="750"/>
      <c r="CZ127" s="750"/>
      <c r="DA127" s="750"/>
      <c r="DB127" s="750"/>
      <c r="DC127" s="750"/>
      <c r="DD127" s="750"/>
      <c r="DE127" s="750"/>
      <c r="DF127" s="751"/>
      <c r="DG127" s="817">
        <v>1958</v>
      </c>
      <c r="DH127" s="818"/>
      <c r="DI127" s="818"/>
      <c r="DJ127" s="818"/>
      <c r="DK127" s="818"/>
      <c r="DL127" s="818">
        <v>496</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458</v>
      </c>
      <c r="X128" s="795"/>
      <c r="Y128" s="795"/>
      <c r="Z128" s="796"/>
      <c r="AA128" s="721">
        <v>1195197</v>
      </c>
      <c r="AB128" s="722"/>
      <c r="AC128" s="722"/>
      <c r="AD128" s="722"/>
      <c r="AE128" s="723"/>
      <c r="AF128" s="724">
        <v>1070249</v>
      </c>
      <c r="AG128" s="722"/>
      <c r="AH128" s="722"/>
      <c r="AI128" s="722"/>
      <c r="AJ128" s="723"/>
      <c r="AK128" s="724">
        <v>1234337</v>
      </c>
      <c r="AL128" s="722"/>
      <c r="AM128" s="722"/>
      <c r="AN128" s="722"/>
      <c r="AO128" s="723"/>
      <c r="AP128" s="725"/>
      <c r="AQ128" s="726"/>
      <c r="AR128" s="726"/>
      <c r="AS128" s="726"/>
      <c r="AT128" s="727"/>
      <c r="AU128" s="235"/>
      <c r="AV128" s="235"/>
      <c r="AW128" s="235"/>
      <c r="AX128" s="770" t="s">
        <v>459</v>
      </c>
      <c r="AY128" s="766"/>
      <c r="AZ128" s="766"/>
      <c r="BA128" s="766"/>
      <c r="BB128" s="766"/>
      <c r="BC128" s="766"/>
      <c r="BD128" s="766"/>
      <c r="BE128" s="767"/>
      <c r="BF128" s="788" t="s">
        <v>111</v>
      </c>
      <c r="BG128" s="789"/>
      <c r="BH128" s="789"/>
      <c r="BI128" s="789"/>
      <c r="BJ128" s="789"/>
      <c r="BK128" s="789"/>
      <c r="BL128" s="790"/>
      <c r="BM128" s="788">
        <v>16.940000000000001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460</v>
      </c>
      <c r="X129" s="779"/>
      <c r="Y129" s="779"/>
      <c r="Z129" s="780"/>
      <c r="AA129" s="781">
        <v>26507565</v>
      </c>
      <c r="AB129" s="782"/>
      <c r="AC129" s="782"/>
      <c r="AD129" s="782"/>
      <c r="AE129" s="783"/>
      <c r="AF129" s="784">
        <v>27002231</v>
      </c>
      <c r="AG129" s="782"/>
      <c r="AH129" s="782"/>
      <c r="AI129" s="782"/>
      <c r="AJ129" s="783"/>
      <c r="AK129" s="784">
        <v>27426143</v>
      </c>
      <c r="AL129" s="782"/>
      <c r="AM129" s="782"/>
      <c r="AN129" s="782"/>
      <c r="AO129" s="783"/>
      <c r="AP129" s="785"/>
      <c r="AQ129" s="786"/>
      <c r="AR129" s="786"/>
      <c r="AS129" s="786"/>
      <c r="AT129" s="787"/>
      <c r="AU129" s="235"/>
      <c r="AV129" s="235"/>
      <c r="AW129" s="235"/>
      <c r="AX129" s="770" t="s">
        <v>461</v>
      </c>
      <c r="AY129" s="766"/>
      <c r="AZ129" s="766"/>
      <c r="BA129" s="766"/>
      <c r="BB129" s="766"/>
      <c r="BC129" s="766"/>
      <c r="BD129" s="766"/>
      <c r="BE129" s="767"/>
      <c r="BF129" s="771">
        <v>6.5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463</v>
      </c>
      <c r="X130" s="779"/>
      <c r="Y130" s="779"/>
      <c r="Z130" s="780"/>
      <c r="AA130" s="781">
        <v>4375029</v>
      </c>
      <c r="AB130" s="782"/>
      <c r="AC130" s="782"/>
      <c r="AD130" s="782"/>
      <c r="AE130" s="783"/>
      <c r="AF130" s="784">
        <v>4556866</v>
      </c>
      <c r="AG130" s="782"/>
      <c r="AH130" s="782"/>
      <c r="AI130" s="782"/>
      <c r="AJ130" s="783"/>
      <c r="AK130" s="784">
        <v>4721846</v>
      </c>
      <c r="AL130" s="782"/>
      <c r="AM130" s="782"/>
      <c r="AN130" s="782"/>
      <c r="AO130" s="783"/>
      <c r="AP130" s="785"/>
      <c r="AQ130" s="786"/>
      <c r="AR130" s="786"/>
      <c r="AS130" s="786"/>
      <c r="AT130" s="787"/>
      <c r="AU130" s="235"/>
      <c r="AV130" s="235"/>
      <c r="AW130" s="235"/>
      <c r="AX130" s="749" t="s">
        <v>464</v>
      </c>
      <c r="AY130" s="750"/>
      <c r="AZ130" s="750"/>
      <c r="BA130" s="750"/>
      <c r="BB130" s="750"/>
      <c r="BC130" s="750"/>
      <c r="BD130" s="750"/>
      <c r="BE130" s="751"/>
      <c r="BF130" s="703" t="s">
        <v>111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465</v>
      </c>
      <c r="X131" s="712"/>
      <c r="Y131" s="712"/>
      <c r="Z131" s="713"/>
      <c r="AA131" s="714">
        <v>22132536</v>
      </c>
      <c r="AB131" s="715"/>
      <c r="AC131" s="715"/>
      <c r="AD131" s="715"/>
      <c r="AE131" s="716"/>
      <c r="AF131" s="717">
        <v>22445365</v>
      </c>
      <c r="AG131" s="715"/>
      <c r="AH131" s="715"/>
      <c r="AI131" s="715"/>
      <c r="AJ131" s="716"/>
      <c r="AK131" s="717">
        <v>22704297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467</v>
      </c>
      <c r="W132" s="735"/>
      <c r="X132" s="735"/>
      <c r="Y132" s="735"/>
      <c r="Z132" s="736"/>
      <c r="AA132" s="737">
        <v>6.4994043159999997</v>
      </c>
      <c r="AB132" s="738"/>
      <c r="AC132" s="738"/>
      <c r="AD132" s="738"/>
      <c r="AE132" s="739"/>
      <c r="AF132" s="740">
        <v>6.6188943690000004</v>
      </c>
      <c r="AG132" s="738"/>
      <c r="AH132" s="738"/>
      <c r="AI132" s="738"/>
      <c r="AJ132" s="739"/>
      <c r="AK132" s="740">
        <v>6.547249624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468</v>
      </c>
      <c r="W133" s="744"/>
      <c r="X133" s="744"/>
      <c r="Y133" s="744"/>
      <c r="Z133" s="745"/>
      <c r="AA133" s="746">
        <v>6.4</v>
      </c>
      <c r="AB133" s="747"/>
      <c r="AC133" s="747"/>
      <c r="AD133" s="747"/>
      <c r="AE133" s="748"/>
      <c r="AF133" s="746">
        <v>6.8</v>
      </c>
      <c r="AG133" s="747"/>
      <c r="AH133" s="747"/>
      <c r="AI133" s="747"/>
      <c r="AJ133" s="748"/>
      <c r="AK133" s="746">
        <v>6.5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7" t="s">
        <v>471</v>
      </c>
      <c r="L7" s="254"/>
      <c r="M7" s="255" t="s">
        <v>472</v>
      </c>
      <c r="N7" s="256"/>
    </row>
    <row r="8" spans="1:16">
      <c r="A8" s="248"/>
      <c r="B8" s="244"/>
      <c r="C8" s="244"/>
      <c r="D8" s="244"/>
      <c r="E8" s="244"/>
      <c r="F8" s="244"/>
      <c r="G8" s="257"/>
      <c r="H8" s="258"/>
      <c r="I8" s="258"/>
      <c r="J8" s="259"/>
      <c r="K8" s="1118"/>
      <c r="L8" s="260" t="s">
        <v>473</v>
      </c>
      <c r="M8" s="261" t="s">
        <v>474</v>
      </c>
      <c r="N8" s="262" t="s">
        <v>475</v>
      </c>
    </row>
    <row r="9" spans="1:16">
      <c r="A9" s="248"/>
      <c r="B9" s="244"/>
      <c r="C9" s="244"/>
      <c r="D9" s="244"/>
      <c r="E9" s="244"/>
      <c r="F9" s="244"/>
      <c r="G9" s="1131" t="s">
        <v>476</v>
      </c>
      <c r="H9" s="1132"/>
      <c r="I9" s="1132"/>
      <c r="J9" s="1133"/>
      <c r="K9" s="263">
        <v>7401051</v>
      </c>
      <c r="L9" s="264">
        <v>59598</v>
      </c>
      <c r="M9" s="265">
        <v>58402</v>
      </c>
      <c r="N9" s="266">
        <v>2</v>
      </c>
    </row>
    <row r="10" spans="1:16">
      <c r="A10" s="248"/>
      <c r="B10" s="244"/>
      <c r="C10" s="244"/>
      <c r="D10" s="244"/>
      <c r="E10" s="244"/>
      <c r="F10" s="244"/>
      <c r="G10" s="1131" t="s">
        <v>477</v>
      </c>
      <c r="H10" s="1132"/>
      <c r="I10" s="1132"/>
      <c r="J10" s="1133"/>
      <c r="K10" s="267">
        <v>414110</v>
      </c>
      <c r="L10" s="268">
        <v>3335</v>
      </c>
      <c r="M10" s="269">
        <v>4003</v>
      </c>
      <c r="N10" s="270">
        <v>-16.7</v>
      </c>
    </row>
    <row r="11" spans="1:16" ht="13.5" customHeight="1">
      <c r="A11" s="248"/>
      <c r="B11" s="244"/>
      <c r="C11" s="244"/>
      <c r="D11" s="244"/>
      <c r="E11" s="244"/>
      <c r="F11" s="244"/>
      <c r="G11" s="1131" t="s">
        <v>478</v>
      </c>
      <c r="H11" s="1132"/>
      <c r="I11" s="1132"/>
      <c r="J11" s="1133"/>
      <c r="K11" s="267">
        <v>5541</v>
      </c>
      <c r="L11" s="268">
        <v>45</v>
      </c>
      <c r="M11" s="269">
        <v>3781</v>
      </c>
      <c r="N11" s="270">
        <v>-98.8</v>
      </c>
    </row>
    <row r="12" spans="1:16" ht="13.5" customHeight="1">
      <c r="A12" s="248"/>
      <c r="B12" s="244"/>
      <c r="C12" s="244"/>
      <c r="D12" s="244"/>
      <c r="E12" s="244"/>
      <c r="F12" s="244"/>
      <c r="G12" s="1131" t="s">
        <v>479</v>
      </c>
      <c r="H12" s="1132"/>
      <c r="I12" s="1132"/>
      <c r="J12" s="1133"/>
      <c r="K12" s="267" t="s">
        <v>480</v>
      </c>
      <c r="L12" s="268" t="s">
        <v>480</v>
      </c>
      <c r="M12" s="269">
        <v>598</v>
      </c>
      <c r="N12" s="270" t="s">
        <v>480</v>
      </c>
    </row>
    <row r="13" spans="1:16" ht="13.5" customHeight="1">
      <c r="A13" s="248"/>
      <c r="B13" s="244"/>
      <c r="C13" s="244"/>
      <c r="D13" s="244"/>
      <c r="E13" s="244"/>
      <c r="F13" s="244"/>
      <c r="G13" s="1131" t="s">
        <v>481</v>
      </c>
      <c r="H13" s="1132"/>
      <c r="I13" s="1132"/>
      <c r="J13" s="1133"/>
      <c r="K13" s="267" t="s">
        <v>480</v>
      </c>
      <c r="L13" s="268" t="s">
        <v>480</v>
      </c>
      <c r="M13" s="269">
        <v>1</v>
      </c>
      <c r="N13" s="270" t="s">
        <v>480</v>
      </c>
    </row>
    <row r="14" spans="1:16" ht="13.5" customHeight="1">
      <c r="A14" s="248"/>
      <c r="B14" s="244"/>
      <c r="C14" s="244"/>
      <c r="D14" s="244"/>
      <c r="E14" s="244"/>
      <c r="F14" s="244"/>
      <c r="G14" s="1131" t="s">
        <v>482</v>
      </c>
      <c r="H14" s="1132"/>
      <c r="I14" s="1132"/>
      <c r="J14" s="1133"/>
      <c r="K14" s="267">
        <v>338604</v>
      </c>
      <c r="L14" s="268">
        <v>2727</v>
      </c>
      <c r="M14" s="269">
        <v>2386</v>
      </c>
      <c r="N14" s="270">
        <v>14.3</v>
      </c>
    </row>
    <row r="15" spans="1:16" ht="13.5" customHeight="1">
      <c r="A15" s="248"/>
      <c r="B15" s="244"/>
      <c r="C15" s="244"/>
      <c r="D15" s="244"/>
      <c r="E15" s="244"/>
      <c r="F15" s="244"/>
      <c r="G15" s="1131" t="s">
        <v>483</v>
      </c>
      <c r="H15" s="1132"/>
      <c r="I15" s="1132"/>
      <c r="J15" s="1133"/>
      <c r="K15" s="267">
        <v>100126</v>
      </c>
      <c r="L15" s="268">
        <v>806</v>
      </c>
      <c r="M15" s="269">
        <v>1344</v>
      </c>
      <c r="N15" s="270">
        <v>-40</v>
      </c>
    </row>
    <row r="16" spans="1:16">
      <c r="A16" s="248"/>
      <c r="B16" s="244"/>
      <c r="C16" s="244"/>
      <c r="D16" s="244"/>
      <c r="E16" s="244"/>
      <c r="F16" s="244"/>
      <c r="G16" s="1134" t="s">
        <v>484</v>
      </c>
      <c r="H16" s="1135"/>
      <c r="I16" s="1135"/>
      <c r="J16" s="1136"/>
      <c r="K16" s="268">
        <v>-595683</v>
      </c>
      <c r="L16" s="268">
        <v>-4797</v>
      </c>
      <c r="M16" s="269">
        <v>-6701</v>
      </c>
      <c r="N16" s="270">
        <v>-28.4</v>
      </c>
    </row>
    <row r="17" spans="1:16">
      <c r="A17" s="248"/>
      <c r="B17" s="244"/>
      <c r="C17" s="244"/>
      <c r="D17" s="244"/>
      <c r="E17" s="244"/>
      <c r="F17" s="244"/>
      <c r="G17" s="1134" t="s">
        <v>170</v>
      </c>
      <c r="H17" s="1135"/>
      <c r="I17" s="1135"/>
      <c r="J17" s="1136"/>
      <c r="K17" s="268">
        <v>7663749</v>
      </c>
      <c r="L17" s="268">
        <v>61713</v>
      </c>
      <c r="M17" s="269">
        <v>63814</v>
      </c>
      <c r="N17" s="270">
        <v>-3.3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28" t="s">
        <v>489</v>
      </c>
      <c r="H21" s="1129"/>
      <c r="I21" s="1129"/>
      <c r="J21" s="1130"/>
      <c r="K21" s="280">
        <v>6.28</v>
      </c>
      <c r="L21" s="281">
        <v>6.4</v>
      </c>
      <c r="M21" s="282">
        <v>-0.12</v>
      </c>
      <c r="N21" s="249"/>
      <c r="O21" s="283"/>
      <c r="P21" s="279"/>
    </row>
    <row r="22" spans="1:16" s="284" customFormat="1">
      <c r="A22" s="279"/>
      <c r="B22" s="249"/>
      <c r="C22" s="249"/>
      <c r="D22" s="249"/>
      <c r="E22" s="249"/>
      <c r="F22" s="249"/>
      <c r="G22" s="1128" t="s">
        <v>490</v>
      </c>
      <c r="H22" s="1129"/>
      <c r="I22" s="1129"/>
      <c r="J22" s="1130"/>
      <c r="K22" s="285">
        <v>99.9</v>
      </c>
      <c r="L22" s="286">
        <v>98.9</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7" t="s">
        <v>471</v>
      </c>
      <c r="L30" s="254"/>
      <c r="M30" s="255" t="s">
        <v>472</v>
      </c>
      <c r="N30" s="256"/>
    </row>
    <row r="31" spans="1:16">
      <c r="A31" s="248"/>
      <c r="B31" s="244"/>
      <c r="C31" s="244"/>
      <c r="D31" s="244"/>
      <c r="E31" s="244"/>
      <c r="F31" s="244"/>
      <c r="G31" s="257"/>
      <c r="H31" s="258"/>
      <c r="I31" s="258"/>
      <c r="J31" s="259"/>
      <c r="K31" s="1118"/>
      <c r="L31" s="260" t="s">
        <v>473</v>
      </c>
      <c r="M31" s="261" t="s">
        <v>474</v>
      </c>
      <c r="N31" s="262" t="s">
        <v>475</v>
      </c>
    </row>
    <row r="32" spans="1:16" ht="27" customHeight="1">
      <c r="A32" s="248"/>
      <c r="B32" s="244"/>
      <c r="C32" s="244"/>
      <c r="D32" s="244"/>
      <c r="E32" s="244"/>
      <c r="F32" s="244"/>
      <c r="G32" s="1119" t="s">
        <v>494</v>
      </c>
      <c r="H32" s="1120"/>
      <c r="I32" s="1120"/>
      <c r="J32" s="1121"/>
      <c r="K32" s="294">
        <v>5795403</v>
      </c>
      <c r="L32" s="294">
        <v>46668</v>
      </c>
      <c r="M32" s="295">
        <v>38473</v>
      </c>
      <c r="N32" s="296">
        <v>21.3</v>
      </c>
    </row>
    <row r="33" spans="1:16" ht="13.5" customHeight="1">
      <c r="A33" s="248"/>
      <c r="B33" s="244"/>
      <c r="C33" s="244"/>
      <c r="D33" s="244"/>
      <c r="E33" s="244"/>
      <c r="F33" s="244"/>
      <c r="G33" s="1119" t="s">
        <v>495</v>
      </c>
      <c r="H33" s="1120"/>
      <c r="I33" s="1120"/>
      <c r="J33" s="1121"/>
      <c r="K33" s="294" t="s">
        <v>480</v>
      </c>
      <c r="L33" s="294" t="s">
        <v>480</v>
      </c>
      <c r="M33" s="295" t="s">
        <v>480</v>
      </c>
      <c r="N33" s="296" t="s">
        <v>480</v>
      </c>
    </row>
    <row r="34" spans="1:16" ht="27" customHeight="1">
      <c r="A34" s="248"/>
      <c r="B34" s="244"/>
      <c r="C34" s="244"/>
      <c r="D34" s="244"/>
      <c r="E34" s="244"/>
      <c r="F34" s="244"/>
      <c r="G34" s="1119" t="s">
        <v>496</v>
      </c>
      <c r="H34" s="1120"/>
      <c r="I34" s="1120"/>
      <c r="J34" s="1121"/>
      <c r="K34" s="294" t="s">
        <v>480</v>
      </c>
      <c r="L34" s="294" t="s">
        <v>480</v>
      </c>
      <c r="M34" s="295">
        <v>31</v>
      </c>
      <c r="N34" s="296" t="s">
        <v>480</v>
      </c>
    </row>
    <row r="35" spans="1:16" ht="27" customHeight="1">
      <c r="A35" s="248"/>
      <c r="B35" s="244"/>
      <c r="C35" s="244"/>
      <c r="D35" s="244"/>
      <c r="E35" s="244"/>
      <c r="F35" s="244"/>
      <c r="G35" s="1119" t="s">
        <v>497</v>
      </c>
      <c r="H35" s="1120"/>
      <c r="I35" s="1120"/>
      <c r="J35" s="1121"/>
      <c r="K35" s="294">
        <v>1599355</v>
      </c>
      <c r="L35" s="294">
        <v>12879</v>
      </c>
      <c r="M35" s="295">
        <v>10015</v>
      </c>
      <c r="N35" s="296">
        <v>28.6</v>
      </c>
    </row>
    <row r="36" spans="1:16" ht="27" customHeight="1">
      <c r="A36" s="248"/>
      <c r="B36" s="244"/>
      <c r="C36" s="244"/>
      <c r="D36" s="244"/>
      <c r="E36" s="244"/>
      <c r="F36" s="244"/>
      <c r="G36" s="1119" t="s">
        <v>498</v>
      </c>
      <c r="H36" s="1120"/>
      <c r="I36" s="1120"/>
      <c r="J36" s="1121"/>
      <c r="K36" s="294" t="s">
        <v>480</v>
      </c>
      <c r="L36" s="294" t="s">
        <v>480</v>
      </c>
      <c r="M36" s="295">
        <v>1507</v>
      </c>
      <c r="N36" s="296" t="s">
        <v>480</v>
      </c>
    </row>
    <row r="37" spans="1:16" ht="13.5" customHeight="1">
      <c r="A37" s="248"/>
      <c r="B37" s="244"/>
      <c r="C37" s="244"/>
      <c r="D37" s="244"/>
      <c r="E37" s="244"/>
      <c r="F37" s="244"/>
      <c r="G37" s="1119" t="s">
        <v>499</v>
      </c>
      <c r="H37" s="1120"/>
      <c r="I37" s="1120"/>
      <c r="J37" s="1121"/>
      <c r="K37" s="294">
        <v>47932</v>
      </c>
      <c r="L37" s="294">
        <v>386</v>
      </c>
      <c r="M37" s="295">
        <v>1079</v>
      </c>
      <c r="N37" s="296">
        <v>-64.2</v>
      </c>
    </row>
    <row r="38" spans="1:16" ht="27" customHeight="1">
      <c r="A38" s="248"/>
      <c r="B38" s="244"/>
      <c r="C38" s="244"/>
      <c r="D38" s="244"/>
      <c r="E38" s="244"/>
      <c r="F38" s="244"/>
      <c r="G38" s="1122" t="s">
        <v>500</v>
      </c>
      <c r="H38" s="1123"/>
      <c r="I38" s="1123"/>
      <c r="J38" s="1124"/>
      <c r="K38" s="297" t="s">
        <v>480</v>
      </c>
      <c r="L38" s="297" t="s">
        <v>480</v>
      </c>
      <c r="M38" s="298">
        <v>5</v>
      </c>
      <c r="N38" s="299" t="s">
        <v>480</v>
      </c>
      <c r="O38" s="293"/>
    </row>
    <row r="39" spans="1:16">
      <c r="A39" s="248"/>
      <c r="B39" s="244"/>
      <c r="C39" s="244"/>
      <c r="D39" s="244"/>
      <c r="E39" s="244"/>
      <c r="F39" s="244"/>
      <c r="G39" s="1122" t="s">
        <v>501</v>
      </c>
      <c r="H39" s="1123"/>
      <c r="I39" s="1123"/>
      <c r="J39" s="1124"/>
      <c r="K39" s="300">
        <v>-1234337</v>
      </c>
      <c r="L39" s="300">
        <v>-9940</v>
      </c>
      <c r="M39" s="301">
        <v>-7129</v>
      </c>
      <c r="N39" s="302">
        <v>39.4</v>
      </c>
      <c r="O39" s="293"/>
    </row>
    <row r="40" spans="1:16" ht="27" customHeight="1">
      <c r="A40" s="248"/>
      <c r="B40" s="244"/>
      <c r="C40" s="244"/>
      <c r="D40" s="244"/>
      <c r="E40" s="244"/>
      <c r="F40" s="244"/>
      <c r="G40" s="1119" t="s">
        <v>502</v>
      </c>
      <c r="H40" s="1120"/>
      <c r="I40" s="1120"/>
      <c r="J40" s="1121"/>
      <c r="K40" s="300">
        <v>-4721846</v>
      </c>
      <c r="L40" s="300">
        <v>-38023</v>
      </c>
      <c r="M40" s="301">
        <v>-30363</v>
      </c>
      <c r="N40" s="302">
        <v>25.2</v>
      </c>
      <c r="O40" s="293"/>
    </row>
    <row r="41" spans="1:16">
      <c r="A41" s="248"/>
      <c r="B41" s="244"/>
      <c r="C41" s="244"/>
      <c r="D41" s="244"/>
      <c r="E41" s="244"/>
      <c r="F41" s="244"/>
      <c r="G41" s="1125" t="s">
        <v>280</v>
      </c>
      <c r="H41" s="1126"/>
      <c r="I41" s="1126"/>
      <c r="J41" s="1127"/>
      <c r="K41" s="294">
        <v>1486507</v>
      </c>
      <c r="L41" s="300">
        <v>11970</v>
      </c>
      <c r="M41" s="301">
        <v>13618</v>
      </c>
      <c r="N41" s="302">
        <v>-12.1</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2" t="s">
        <v>471</v>
      </c>
      <c r="J49" s="1114" t="s">
        <v>506</v>
      </c>
      <c r="K49" s="1115"/>
      <c r="L49" s="1115"/>
      <c r="M49" s="1115"/>
      <c r="N49" s="1116"/>
    </row>
    <row r="50" spans="1:14">
      <c r="A50" s="248"/>
      <c r="B50" s="244"/>
      <c r="C50" s="244"/>
      <c r="D50" s="244"/>
      <c r="E50" s="244"/>
      <c r="F50" s="244"/>
      <c r="G50" s="312"/>
      <c r="H50" s="313"/>
      <c r="I50" s="1113"/>
      <c r="J50" s="314" t="s">
        <v>507</v>
      </c>
      <c r="K50" s="315" t="s">
        <v>508</v>
      </c>
      <c r="L50" s="316" t="s">
        <v>509</v>
      </c>
      <c r="M50" s="317" t="s">
        <v>510</v>
      </c>
      <c r="N50" s="318" t="s">
        <v>511</v>
      </c>
    </row>
    <row r="51" spans="1:14">
      <c r="A51" s="248"/>
      <c r="B51" s="244"/>
      <c r="C51" s="244"/>
      <c r="D51" s="244"/>
      <c r="E51" s="244"/>
      <c r="F51" s="244"/>
      <c r="G51" s="310" t="s">
        <v>512</v>
      </c>
      <c r="H51" s="311"/>
      <c r="I51" s="319">
        <v>5660883</v>
      </c>
      <c r="J51" s="320">
        <v>45138</v>
      </c>
      <c r="K51" s="321">
        <v>6.4</v>
      </c>
      <c r="L51" s="322">
        <v>50453</v>
      </c>
      <c r="M51" s="323">
        <v>12.3</v>
      </c>
      <c r="N51" s="324">
        <v>-5.9</v>
      </c>
    </row>
    <row r="52" spans="1:14">
      <c r="A52" s="248"/>
      <c r="B52" s="244"/>
      <c r="C52" s="244"/>
      <c r="D52" s="244"/>
      <c r="E52" s="244"/>
      <c r="F52" s="244"/>
      <c r="G52" s="325"/>
      <c r="H52" s="326" t="s">
        <v>513</v>
      </c>
      <c r="I52" s="327">
        <v>3911616</v>
      </c>
      <c r="J52" s="328">
        <v>31190</v>
      </c>
      <c r="K52" s="329">
        <v>2.2000000000000002</v>
      </c>
      <c r="L52" s="330">
        <v>30868</v>
      </c>
      <c r="M52" s="331">
        <v>6.7</v>
      </c>
      <c r="N52" s="332">
        <v>-4.5</v>
      </c>
    </row>
    <row r="53" spans="1:14">
      <c r="A53" s="248"/>
      <c r="B53" s="244"/>
      <c r="C53" s="244"/>
      <c r="D53" s="244"/>
      <c r="E53" s="244"/>
      <c r="F53" s="244"/>
      <c r="G53" s="310" t="s">
        <v>514</v>
      </c>
      <c r="H53" s="311"/>
      <c r="I53" s="319">
        <v>9380616</v>
      </c>
      <c r="J53" s="320">
        <v>75086</v>
      </c>
      <c r="K53" s="321">
        <v>66.3</v>
      </c>
      <c r="L53" s="322">
        <v>52576</v>
      </c>
      <c r="M53" s="323">
        <v>4.2</v>
      </c>
      <c r="N53" s="324">
        <v>62.1</v>
      </c>
    </row>
    <row r="54" spans="1:14">
      <c r="A54" s="248"/>
      <c r="B54" s="244"/>
      <c r="C54" s="244"/>
      <c r="D54" s="244"/>
      <c r="E54" s="244"/>
      <c r="F54" s="244"/>
      <c r="G54" s="325"/>
      <c r="H54" s="326" t="s">
        <v>513</v>
      </c>
      <c r="I54" s="327">
        <v>5003869</v>
      </c>
      <c r="J54" s="328">
        <v>40053</v>
      </c>
      <c r="K54" s="329">
        <v>28.4</v>
      </c>
      <c r="L54" s="330">
        <v>32266</v>
      </c>
      <c r="M54" s="331">
        <v>4.5</v>
      </c>
      <c r="N54" s="332">
        <v>23.9</v>
      </c>
    </row>
    <row r="55" spans="1:14">
      <c r="A55" s="248"/>
      <c r="B55" s="244"/>
      <c r="C55" s="244"/>
      <c r="D55" s="244"/>
      <c r="E55" s="244"/>
      <c r="F55" s="244"/>
      <c r="G55" s="310" t="s">
        <v>515</v>
      </c>
      <c r="H55" s="311"/>
      <c r="I55" s="319">
        <v>5714367</v>
      </c>
      <c r="J55" s="320">
        <v>45921</v>
      </c>
      <c r="K55" s="321">
        <v>-38.799999999999997</v>
      </c>
      <c r="L55" s="322">
        <v>41433</v>
      </c>
      <c r="M55" s="323">
        <v>-21.2</v>
      </c>
      <c r="N55" s="324">
        <v>-17.600000000000001</v>
      </c>
    </row>
    <row r="56" spans="1:14">
      <c r="A56" s="248"/>
      <c r="B56" s="244"/>
      <c r="C56" s="244"/>
      <c r="D56" s="244"/>
      <c r="E56" s="244"/>
      <c r="F56" s="244"/>
      <c r="G56" s="325"/>
      <c r="H56" s="326" t="s">
        <v>513</v>
      </c>
      <c r="I56" s="327">
        <v>3493157</v>
      </c>
      <c r="J56" s="328">
        <v>28071</v>
      </c>
      <c r="K56" s="329">
        <v>-29.9</v>
      </c>
      <c r="L56" s="330">
        <v>22351</v>
      </c>
      <c r="M56" s="331">
        <v>-30.7</v>
      </c>
      <c r="N56" s="332">
        <v>0.8</v>
      </c>
    </row>
    <row r="57" spans="1:14">
      <c r="A57" s="248"/>
      <c r="B57" s="244"/>
      <c r="C57" s="244"/>
      <c r="D57" s="244"/>
      <c r="E57" s="244"/>
      <c r="F57" s="244"/>
      <c r="G57" s="310" t="s">
        <v>516</v>
      </c>
      <c r="H57" s="311"/>
      <c r="I57" s="319">
        <v>7212110</v>
      </c>
      <c r="J57" s="320">
        <v>57981</v>
      </c>
      <c r="K57" s="321">
        <v>26.3</v>
      </c>
      <c r="L57" s="322">
        <v>43493</v>
      </c>
      <c r="M57" s="323">
        <v>5</v>
      </c>
      <c r="N57" s="324">
        <v>21.3</v>
      </c>
    </row>
    <row r="58" spans="1:14">
      <c r="A58" s="248"/>
      <c r="B58" s="244"/>
      <c r="C58" s="244"/>
      <c r="D58" s="244"/>
      <c r="E58" s="244"/>
      <c r="F58" s="244"/>
      <c r="G58" s="325"/>
      <c r="H58" s="326" t="s">
        <v>513</v>
      </c>
      <c r="I58" s="327">
        <v>4846181</v>
      </c>
      <c r="J58" s="328">
        <v>38960</v>
      </c>
      <c r="K58" s="329">
        <v>38.799999999999997</v>
      </c>
      <c r="L58" s="330">
        <v>23254</v>
      </c>
      <c r="M58" s="331">
        <v>4</v>
      </c>
      <c r="N58" s="332">
        <v>34.799999999999997</v>
      </c>
    </row>
    <row r="59" spans="1:14">
      <c r="A59" s="248"/>
      <c r="B59" s="244"/>
      <c r="C59" s="244"/>
      <c r="D59" s="244"/>
      <c r="E59" s="244"/>
      <c r="F59" s="244"/>
      <c r="G59" s="310" t="s">
        <v>517</v>
      </c>
      <c r="H59" s="311"/>
      <c r="I59" s="319">
        <v>6288366</v>
      </c>
      <c r="J59" s="320">
        <v>50638</v>
      </c>
      <c r="K59" s="321">
        <v>-12.7</v>
      </c>
      <c r="L59" s="322">
        <v>50840</v>
      </c>
      <c r="M59" s="323">
        <v>16.899999999999999</v>
      </c>
      <c r="N59" s="324">
        <v>-29.6</v>
      </c>
    </row>
    <row r="60" spans="1:14">
      <c r="A60" s="248"/>
      <c r="B60" s="244"/>
      <c r="C60" s="244"/>
      <c r="D60" s="244"/>
      <c r="E60" s="244"/>
      <c r="F60" s="244"/>
      <c r="G60" s="325"/>
      <c r="H60" s="326" t="s">
        <v>513</v>
      </c>
      <c r="I60" s="333">
        <v>2982059</v>
      </c>
      <c r="J60" s="328">
        <v>24013</v>
      </c>
      <c r="K60" s="329">
        <v>-38.4</v>
      </c>
      <c r="L60" s="330">
        <v>25367</v>
      </c>
      <c r="M60" s="331">
        <v>9.1</v>
      </c>
      <c r="N60" s="332">
        <v>-47.5</v>
      </c>
    </row>
    <row r="61" spans="1:14">
      <c r="A61" s="248"/>
      <c r="B61" s="244"/>
      <c r="C61" s="244"/>
      <c r="D61" s="244"/>
      <c r="E61" s="244"/>
      <c r="F61" s="244"/>
      <c r="G61" s="310" t="s">
        <v>518</v>
      </c>
      <c r="H61" s="334"/>
      <c r="I61" s="335">
        <v>6851268</v>
      </c>
      <c r="J61" s="336">
        <v>54953</v>
      </c>
      <c r="K61" s="337">
        <v>9.5</v>
      </c>
      <c r="L61" s="338">
        <v>47759</v>
      </c>
      <c r="M61" s="339">
        <v>3.4</v>
      </c>
      <c r="N61" s="324">
        <v>6.1</v>
      </c>
    </row>
    <row r="62" spans="1:14">
      <c r="A62" s="248"/>
      <c r="B62" s="244"/>
      <c r="C62" s="244"/>
      <c r="D62" s="244"/>
      <c r="E62" s="244"/>
      <c r="F62" s="244"/>
      <c r="G62" s="325"/>
      <c r="H62" s="326" t="s">
        <v>513</v>
      </c>
      <c r="I62" s="327">
        <v>4047376</v>
      </c>
      <c r="J62" s="328">
        <v>32457</v>
      </c>
      <c r="K62" s="329">
        <v>0.2</v>
      </c>
      <c r="L62" s="330">
        <v>26821</v>
      </c>
      <c r="M62" s="331">
        <v>-1.3</v>
      </c>
      <c r="N62" s="332">
        <v>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7" t="s">
        <v>3</v>
      </c>
      <c r="D47" s="1137"/>
      <c r="E47" s="1138"/>
      <c r="F47" s="11">
        <v>14.33</v>
      </c>
      <c r="G47" s="12">
        <v>18</v>
      </c>
      <c r="H47" s="12">
        <v>18.079999999999998</v>
      </c>
      <c r="I47" s="12">
        <v>18.36</v>
      </c>
      <c r="J47" s="13">
        <v>20.79</v>
      </c>
    </row>
    <row r="48" spans="2:10" ht="57.75" customHeight="1">
      <c r="B48" s="14"/>
      <c r="C48" s="1139" t="s">
        <v>4</v>
      </c>
      <c r="D48" s="1139"/>
      <c r="E48" s="1140"/>
      <c r="F48" s="15">
        <v>3.59</v>
      </c>
      <c r="G48" s="16">
        <v>4.62</v>
      </c>
      <c r="H48" s="16">
        <v>4.47</v>
      </c>
      <c r="I48" s="16">
        <v>4.41</v>
      </c>
      <c r="J48" s="17">
        <v>3.26</v>
      </c>
    </row>
    <row r="49" spans="2:10" ht="57.75" customHeight="1" thickBot="1">
      <c r="B49" s="18"/>
      <c r="C49" s="1141" t="s">
        <v>5</v>
      </c>
      <c r="D49" s="1141"/>
      <c r="E49" s="1142"/>
      <c r="F49" s="19" t="s">
        <v>525</v>
      </c>
      <c r="G49" s="20">
        <v>4.59</v>
      </c>
      <c r="H49" s="20">
        <v>0.53</v>
      </c>
      <c r="I49" s="20">
        <v>0.63</v>
      </c>
      <c r="J49" s="21">
        <v>1.64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49" t="s">
        <v>526</v>
      </c>
      <c r="D34" s="1149"/>
      <c r="E34" s="1150"/>
      <c r="F34" s="32">
        <v>7.74</v>
      </c>
      <c r="G34" s="33">
        <v>8.83</v>
      </c>
      <c r="H34" s="33">
        <v>9.2899999999999991</v>
      </c>
      <c r="I34" s="33">
        <v>9.7200000000000006</v>
      </c>
      <c r="J34" s="34">
        <v>6.55</v>
      </c>
      <c r="K34" s="22"/>
      <c r="L34" s="22"/>
      <c r="M34" s="22"/>
      <c r="N34" s="22"/>
      <c r="O34" s="22"/>
      <c r="P34" s="22"/>
    </row>
    <row r="35" spans="1:16" ht="39" customHeight="1">
      <c r="A35" s="22"/>
      <c r="B35" s="35"/>
      <c r="C35" s="1143" t="s">
        <v>527</v>
      </c>
      <c r="D35" s="1144"/>
      <c r="E35" s="1145"/>
      <c r="F35" s="36">
        <v>2.96</v>
      </c>
      <c r="G35" s="37">
        <v>2.82</v>
      </c>
      <c r="H35" s="37">
        <v>3.12</v>
      </c>
      <c r="I35" s="37">
        <v>3.29</v>
      </c>
      <c r="J35" s="38">
        <v>3.3</v>
      </c>
      <c r="K35" s="22"/>
      <c r="L35" s="22"/>
      <c r="M35" s="22"/>
      <c r="N35" s="22"/>
      <c r="O35" s="22"/>
      <c r="P35" s="22"/>
    </row>
    <row r="36" spans="1:16" ht="39" customHeight="1">
      <c r="A36" s="22"/>
      <c r="B36" s="35"/>
      <c r="C36" s="1143" t="s">
        <v>528</v>
      </c>
      <c r="D36" s="1144"/>
      <c r="E36" s="1145"/>
      <c r="F36" s="36">
        <v>3.59</v>
      </c>
      <c r="G36" s="37">
        <v>4.6100000000000003</v>
      </c>
      <c r="H36" s="37">
        <v>4.42</v>
      </c>
      <c r="I36" s="37">
        <v>4.34</v>
      </c>
      <c r="J36" s="38">
        <v>3.17</v>
      </c>
      <c r="K36" s="22"/>
      <c r="L36" s="22"/>
      <c r="M36" s="22"/>
      <c r="N36" s="22"/>
      <c r="O36" s="22"/>
      <c r="P36" s="22"/>
    </row>
    <row r="37" spans="1:16" ht="39" customHeight="1">
      <c r="A37" s="22"/>
      <c r="B37" s="35"/>
      <c r="C37" s="1143" t="s">
        <v>529</v>
      </c>
      <c r="D37" s="1144"/>
      <c r="E37" s="1145"/>
      <c r="F37" s="36">
        <v>0.62</v>
      </c>
      <c r="G37" s="37">
        <v>0</v>
      </c>
      <c r="H37" s="37">
        <v>0</v>
      </c>
      <c r="I37" s="37">
        <v>0.45</v>
      </c>
      <c r="J37" s="38">
        <v>0.66</v>
      </c>
      <c r="K37" s="22"/>
      <c r="L37" s="22"/>
      <c r="M37" s="22"/>
      <c r="N37" s="22"/>
      <c r="O37" s="22"/>
      <c r="P37" s="22"/>
    </row>
    <row r="38" spans="1:16" ht="39" customHeight="1">
      <c r="A38" s="22"/>
      <c r="B38" s="35"/>
      <c r="C38" s="1143" t="s">
        <v>530</v>
      </c>
      <c r="D38" s="1144"/>
      <c r="E38" s="1145"/>
      <c r="F38" s="36">
        <v>0</v>
      </c>
      <c r="G38" s="37">
        <v>0.65</v>
      </c>
      <c r="H38" s="37">
        <v>0.88</v>
      </c>
      <c r="I38" s="37">
        <v>0.28999999999999998</v>
      </c>
      <c r="J38" s="38">
        <v>0.4</v>
      </c>
      <c r="K38" s="22"/>
      <c r="L38" s="22"/>
      <c r="M38" s="22"/>
      <c r="N38" s="22"/>
      <c r="O38" s="22"/>
      <c r="P38" s="22"/>
    </row>
    <row r="39" spans="1:16" ht="39" customHeight="1">
      <c r="A39" s="22"/>
      <c r="B39" s="35"/>
      <c r="C39" s="1143" t="s">
        <v>531</v>
      </c>
      <c r="D39" s="1144"/>
      <c r="E39" s="1145"/>
      <c r="F39" s="36">
        <v>0.26</v>
      </c>
      <c r="G39" s="37">
        <v>0.26</v>
      </c>
      <c r="H39" s="37">
        <v>0.25</v>
      </c>
      <c r="I39" s="37">
        <v>0.31</v>
      </c>
      <c r="J39" s="38">
        <v>0.28999999999999998</v>
      </c>
      <c r="K39" s="22"/>
      <c r="L39" s="22"/>
      <c r="M39" s="22"/>
      <c r="N39" s="22"/>
      <c r="O39" s="22"/>
      <c r="P39" s="22"/>
    </row>
    <row r="40" spans="1:16" ht="39" customHeight="1">
      <c r="A40" s="22"/>
      <c r="B40" s="35"/>
      <c r="C40" s="1143" t="s">
        <v>532</v>
      </c>
      <c r="D40" s="1144"/>
      <c r="E40" s="1145"/>
      <c r="F40" s="36">
        <v>0.06</v>
      </c>
      <c r="G40" s="37">
        <v>0</v>
      </c>
      <c r="H40" s="37">
        <v>0.12</v>
      </c>
      <c r="I40" s="37">
        <v>0.27</v>
      </c>
      <c r="J40" s="38">
        <v>0.28999999999999998</v>
      </c>
      <c r="K40" s="22"/>
      <c r="L40" s="22"/>
      <c r="M40" s="22"/>
      <c r="N40" s="22"/>
      <c r="O40" s="22"/>
      <c r="P40" s="22"/>
    </row>
    <row r="41" spans="1:16" ht="39" customHeight="1">
      <c r="A41" s="22"/>
      <c r="B41" s="35"/>
      <c r="C41" s="1143" t="s">
        <v>533</v>
      </c>
      <c r="D41" s="1144"/>
      <c r="E41" s="1145"/>
      <c r="F41" s="36">
        <v>0</v>
      </c>
      <c r="G41" s="37">
        <v>0.01</v>
      </c>
      <c r="H41" s="37">
        <v>0.05</v>
      </c>
      <c r="I41" s="37">
        <v>0.06</v>
      </c>
      <c r="J41" s="38">
        <v>0.09</v>
      </c>
      <c r="K41" s="22"/>
      <c r="L41" s="22"/>
      <c r="M41" s="22"/>
      <c r="N41" s="22"/>
      <c r="O41" s="22"/>
      <c r="P41" s="22"/>
    </row>
    <row r="42" spans="1:16" ht="39" customHeight="1">
      <c r="A42" s="22"/>
      <c r="B42" s="39"/>
      <c r="C42" s="1143" t="s">
        <v>534</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535</v>
      </c>
      <c r="D43" s="1147"/>
      <c r="E43" s="1148"/>
      <c r="F43" s="41">
        <v>0.44</v>
      </c>
      <c r="G43" s="42">
        <v>0.05</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59" t="s">
        <v>10</v>
      </c>
      <c r="C45" s="1160"/>
      <c r="D45" s="58"/>
      <c r="E45" s="1165" t="s">
        <v>11</v>
      </c>
      <c r="F45" s="1165"/>
      <c r="G45" s="1165"/>
      <c r="H45" s="1165"/>
      <c r="I45" s="1165"/>
      <c r="J45" s="1166"/>
      <c r="K45" s="59">
        <v>5751</v>
      </c>
      <c r="L45" s="60">
        <v>5723</v>
      </c>
      <c r="M45" s="60">
        <v>5693</v>
      </c>
      <c r="N45" s="60">
        <v>5710</v>
      </c>
      <c r="O45" s="61">
        <v>5795</v>
      </c>
      <c r="P45" s="48"/>
      <c r="Q45" s="48"/>
      <c r="R45" s="48"/>
      <c r="S45" s="48"/>
      <c r="T45" s="48"/>
      <c r="U45" s="48"/>
    </row>
    <row r="46" spans="1:21" ht="30.75" customHeight="1">
      <c r="A46" s="48"/>
      <c r="B46" s="1161"/>
      <c r="C46" s="1162"/>
      <c r="D46" s="62"/>
      <c r="E46" s="1153" t="s">
        <v>12</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13</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14</v>
      </c>
      <c r="F48" s="1153"/>
      <c r="G48" s="1153"/>
      <c r="H48" s="1153"/>
      <c r="I48" s="1153"/>
      <c r="J48" s="1154"/>
      <c r="K48" s="63">
        <v>1303</v>
      </c>
      <c r="L48" s="64">
        <v>1280</v>
      </c>
      <c r="M48" s="64">
        <v>1241</v>
      </c>
      <c r="N48" s="64">
        <v>1345</v>
      </c>
      <c r="O48" s="65">
        <v>1599</v>
      </c>
      <c r="P48" s="48"/>
      <c r="Q48" s="48"/>
      <c r="R48" s="48"/>
      <c r="S48" s="48"/>
      <c r="T48" s="48"/>
      <c r="U48" s="48"/>
    </row>
    <row r="49" spans="1:21" ht="30.75" customHeight="1">
      <c r="A49" s="48"/>
      <c r="B49" s="1161"/>
      <c r="C49" s="1162"/>
      <c r="D49" s="62"/>
      <c r="E49" s="1153" t="s">
        <v>15</v>
      </c>
      <c r="F49" s="1153"/>
      <c r="G49" s="1153"/>
      <c r="H49" s="1153"/>
      <c r="I49" s="1153"/>
      <c r="J49" s="1154"/>
      <c r="K49" s="63">
        <v>2</v>
      </c>
      <c r="L49" s="64" t="s">
        <v>480</v>
      </c>
      <c r="M49" s="64" t="s">
        <v>480</v>
      </c>
      <c r="N49" s="64" t="s">
        <v>480</v>
      </c>
      <c r="O49" s="65" t="s">
        <v>480</v>
      </c>
      <c r="P49" s="48"/>
      <c r="Q49" s="48"/>
      <c r="R49" s="48"/>
      <c r="S49" s="48"/>
      <c r="T49" s="48"/>
      <c r="U49" s="48"/>
    </row>
    <row r="50" spans="1:21" ht="30.75" customHeight="1">
      <c r="A50" s="48"/>
      <c r="B50" s="1161"/>
      <c r="C50" s="1162"/>
      <c r="D50" s="62"/>
      <c r="E50" s="1153" t="s">
        <v>16</v>
      </c>
      <c r="F50" s="1153"/>
      <c r="G50" s="1153"/>
      <c r="H50" s="1153"/>
      <c r="I50" s="1153"/>
      <c r="J50" s="1154"/>
      <c r="K50" s="63">
        <v>93</v>
      </c>
      <c r="L50" s="64">
        <v>89</v>
      </c>
      <c r="M50" s="64">
        <v>76</v>
      </c>
      <c r="N50" s="64">
        <v>57</v>
      </c>
      <c r="O50" s="65">
        <v>48</v>
      </c>
      <c r="P50" s="48"/>
      <c r="Q50" s="48"/>
      <c r="R50" s="48"/>
      <c r="S50" s="48"/>
      <c r="T50" s="48"/>
      <c r="U50" s="48"/>
    </row>
    <row r="51" spans="1:21" ht="30.75" customHeight="1">
      <c r="A51" s="48"/>
      <c r="B51" s="1163"/>
      <c r="C51" s="1164"/>
      <c r="D51" s="66"/>
      <c r="E51" s="1153" t="s">
        <v>17</v>
      </c>
      <c r="F51" s="1153"/>
      <c r="G51" s="1153"/>
      <c r="H51" s="1153"/>
      <c r="I51" s="1153"/>
      <c r="J51" s="1154"/>
      <c r="K51" s="63" t="s">
        <v>480</v>
      </c>
      <c r="L51" s="64" t="s">
        <v>480</v>
      </c>
      <c r="M51" s="64" t="s">
        <v>480</v>
      </c>
      <c r="N51" s="64" t="s">
        <v>480</v>
      </c>
      <c r="O51" s="65" t="s">
        <v>480</v>
      </c>
      <c r="P51" s="48"/>
      <c r="Q51" s="48"/>
      <c r="R51" s="48"/>
      <c r="S51" s="48"/>
      <c r="T51" s="48"/>
      <c r="U51" s="48"/>
    </row>
    <row r="52" spans="1:21" ht="30.75" customHeight="1">
      <c r="A52" s="48"/>
      <c r="B52" s="1151" t="s">
        <v>18</v>
      </c>
      <c r="C52" s="1152"/>
      <c r="D52" s="66"/>
      <c r="E52" s="1153" t="s">
        <v>19</v>
      </c>
      <c r="F52" s="1153"/>
      <c r="G52" s="1153"/>
      <c r="H52" s="1153"/>
      <c r="I52" s="1153"/>
      <c r="J52" s="1154"/>
      <c r="K52" s="63">
        <v>5958</v>
      </c>
      <c r="L52" s="64">
        <v>5443</v>
      </c>
      <c r="M52" s="64">
        <v>5570</v>
      </c>
      <c r="N52" s="64">
        <v>5627</v>
      </c>
      <c r="O52" s="65">
        <v>5956</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1191</v>
      </c>
      <c r="L53" s="69">
        <v>1649</v>
      </c>
      <c r="M53" s="69">
        <v>1440</v>
      </c>
      <c r="N53" s="69">
        <v>1485</v>
      </c>
      <c r="O53" s="70">
        <v>1486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2015-04-24T09:14:30Z</cp:lastPrinted>
  <dcterms:created xsi:type="dcterms:W3CDTF">2015-02-17T07:34:57Z</dcterms:created>
  <dcterms:modified xsi:type="dcterms:W3CDTF">2015-05-01T03:00:17Z</dcterms:modified>
</cp:coreProperties>
</file>