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4（近内）\04 決算統計\07-01 財政状況資料集（R2年度の続き）\20220905【作業依頼】令和2年度財政状況資料集の作成について（2回目）\HP公表用\"/>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BE42" i="10"/>
  <c r="AM42" i="10"/>
  <c r="U42" i="10"/>
  <c r="C42" i="10"/>
  <c r="BE41" i="10"/>
  <c r="AM41" i="10"/>
  <c r="U41" i="10"/>
  <c r="C41" i="10"/>
  <c r="BE40" i="10"/>
  <c r="AM40" i="10"/>
  <c r="U40" i="10"/>
  <c r="C40" i="10"/>
  <c r="BE39" i="10"/>
  <c r="AM39" i="10"/>
  <c r="U39" i="10"/>
  <c r="C39" i="10"/>
  <c r="BE38" i="10"/>
  <c r="U38" i="10"/>
  <c r="C38" i="10"/>
  <c r="BE37" i="10"/>
  <c r="C37" i="10"/>
  <c r="BE36" i="10"/>
  <c r="C36" i="10"/>
  <c r="BE35" i="10"/>
  <c r="C34" i="10"/>
  <c r="C35" i="10" s="1"/>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AM36" i="10" s="1"/>
  <c r="AM37" i="10" s="1"/>
  <c r="AM38" i="10" s="1"/>
  <c r="BE34" i="10" l="1"/>
  <c r="BW34" i="10" s="1"/>
  <c r="BW35" i="10" s="1"/>
  <c r="BW36" i="10" s="1"/>
  <c r="BW37" i="10" s="1"/>
  <c r="BW38" i="10" s="1"/>
  <c r="BW39" i="10" s="1"/>
  <c r="BW40" i="10" s="1"/>
  <c r="BW41" i="10" s="1"/>
  <c r="BW42" i="10" s="1"/>
  <c r="BW43" i="10" s="1"/>
  <c r="CO34" i="10" l="1"/>
  <c r="CO35" i="10" s="1"/>
  <c r="CO36" i="10" s="1"/>
  <c r="CO37" i="10" s="1"/>
  <c r="CO38" i="10" s="1"/>
  <c r="CO39" i="10" s="1"/>
  <c r="CO40" i="10" s="1"/>
  <c r="CO41" i="10" s="1"/>
  <c r="CO42" i="10" s="1"/>
</calcChain>
</file>

<file path=xl/sharedStrings.xml><?xml version="1.0" encoding="utf-8"?>
<sst xmlns="http://schemas.openxmlformats.org/spreadsheetml/2006/main" count="1172" uniqueCount="637">
  <si>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</si>
  <si>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</si>
  <si>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</si>
  <si>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</si>
  <si>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</si>
  <si>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</si>
  <si>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</si>
  <si>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</si>
  <si>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</si>
  <si>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</si>
  <si>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</si>
  <si>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</si>
  <si>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</si>
  <si>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</si>
  <si>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</si>
  <si>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</si>
  <si>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</si>
  <si>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</si>
  <si>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</si>
  <si>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</si>
  <si>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</si>
  <si>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</si>
  <si>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</si>
  <si>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</si>
  <si>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</si>
  <si>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</si>
  <si>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</si>
  <si>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</si>
  <si>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</si>
  <si>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</si>
  <si>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</si>
  <si>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</si>
  <si>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</si>
  <si>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</si>
  <si>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</si>
  <si>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</si>
  <si>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</si>
  <si>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</si>
  <si>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</si>
  <si>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</si>
  <si>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</si>
  <si>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</si>
  <si>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</si>
  <si>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</si>
  <si>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</si>
  <si>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</si>
  <si>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</si>
  <si>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</si>
  <si>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</si>
  <si>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</si>
  <si>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</si>
  <si>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</si>
  <si>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</si>
  <si>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</si>
  <si>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</si>
  <si>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</si>
  <si>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</si>
  <si>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</si>
  <si>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</si>
  <si>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</si>
  <si>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</si>
  <si>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</si>
  <si>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</si>
  <si>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</si>
  <si>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</si>
  <si>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</si>
  <si>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</si>
  <si>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</si>
  <si>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</si>
  <si>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</si>
  <si>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</si>
  <si>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</si>
  <si>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</si>
  <si>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</si>
  <si>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</si>
  <si>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</si>
  <si>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</si>
  <si>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</si>
  <si>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</si>
  <si>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</si>
  <si>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</si>
  <si>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</si>
  <si>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</si>
  <si>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</si>
  <si>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</si>
  <si>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</si>
  <si>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</si>
  <si>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</si>
  <si>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</si>
  <si>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</si>
  <si>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</si>
  <si>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</si>
  <si>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</si>
  <si>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</si>
  <si>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</si>
  <si>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</si>
  <si>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</si>
  <si>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西予市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</si>
  <si>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</si>
  <si>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</si>
  <si>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</si>
  <si>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</si>
  <si>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</si>
  <si>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</si>
  <si>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</si>
  <si>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</si>
  <si>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</si>
  <si>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</si>
  <si>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</si>
  <si>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</si>
  <si>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</si>
  <si>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</si>
  <si>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</si>
  <si>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</si>
  <si>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</si>
  <si>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</si>
  <si>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</si>
  <si>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</si>
  <si>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</si>
  <si>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</si>
  <si>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</si>
  <si>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</si>
  <si>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</si>
  <si>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</si>
  <si>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</si>
  <si>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</si>
  <si>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</si>
  <si>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</si>
  <si>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</si>
  <si>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</si>
  <si>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</si>
  <si>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</si>
  <si>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</si>
  <si>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</si>
  <si>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</si>
  <si>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</si>
  <si>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</si>
  <si>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</si>
  <si>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</si>
  <si>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</si>
  <si>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</si>
  <si>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</si>
  <si>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</si>
  <si>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</si>
  <si>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</si>
  <si>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</si>
  <si>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</si>
  <si>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</si>
  <si>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</si>
  <si>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</si>
  <si>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</si>
  <si>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</si>
  <si>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</si>
  <si>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</si>
  <si>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</si>
  <si>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</si>
  <si>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</si>
  <si>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</si>
  <si>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</si>
  <si>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</si>
  <si>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</si>
  <si>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</si>
  <si>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</si>
  <si>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</si>
  <si>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</si>
  <si>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</si>
  <si>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</si>
  <si>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</si>
  <si>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</si>
  <si>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</si>
  <si>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</si>
  <si>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</si>
  <si>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</si>
  <si>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</si>
  <si>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</si>
  <si>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</si>
  <si>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</si>
  <si>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</si>
  <si>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</si>
  <si>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</si>
  <si>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</si>
  <si>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</si>
  <si>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</si>
  <si>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</si>
  <si>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</si>
  <si>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</si>
  <si>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</si>
  <si>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</si>
  <si>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</si>
  <si>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</si>
  <si>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</si>
  <si>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</si>
  <si>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</si>
  <si>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</si>
  <si>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</si>
  <si>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</si>
  <si>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</si>
  <si>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</si>
  <si>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</si>
  <si>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</si>
  <si>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</si>
  <si>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</si>
  <si>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</si>
  <si>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</si>
  <si>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</si>
  <si>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</si>
  <si>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</si>
  <si>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</si>
  <si>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</si>
  <si>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</si>
  <si>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</si>
  <si>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</si>
  <si>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愛媛県西予市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</si>
  <si>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</si>
  <si>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</si>
  <si>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</si>
  <si>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</si>
  <si>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</si>
  <si>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</si>
  <si>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</si>
  <si>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</si>
  <si>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</si>
  <si>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</si>
  <si>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</si>
  <si>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</si>
  <si>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</si>
  <si>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</si>
  <si>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</si>
  <si>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</si>
  <si>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</si>
  <si>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</si>
  <si>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</si>
  <si>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</si>
  <si>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</si>
  <si>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</si>
  <si>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</si>
  <si>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</si>
  <si>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</si>
  <si>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</si>
  <si>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</si>
  <si>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</si>
  <si>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</si>
  <si>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</si>
  <si>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</si>
  <si>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</si>
  <si>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</si>
  <si>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</si>
  <si>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</si>
  <si>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</si>
  <si>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</si>
  <si>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</si>
  <si>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</si>
  <si>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</si>
  <si>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</si>
  <si>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</si>
  <si>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</si>
  <si>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</si>
  <si>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</si>
  <si>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</si>
  <si>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</si>
  <si>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</si>
  <si>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</si>
  <si>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</si>
  <si>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</si>
  <si>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</si>
  <si>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</si>
  <si>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</si>
  <si>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</si>
  <si>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</si>
  <si>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</si>
  <si>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</si>
  <si>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</si>
  <si>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</si>
  <si>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</si>
  <si>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</si>
  <si>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</si>
  <si>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</si>
  <si>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</si>
  <si>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</si>
  <si>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</si>
  <si>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</si>
  <si>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</si>
  <si>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</si>
  <si>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</si>
  <si>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</si>
  <si>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</si>
  <si>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</si>
  <si>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</si>
  <si>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</si>
  <si>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</si>
  <si>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</si>
  <si>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</si>
  <si>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</si>
  <si>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</si>
  <si>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</si>
  <si>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</si>
  <si>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</si>
  <si>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</si>
  <si>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</si>
  <si>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</si>
  <si>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</si>
  <si>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</si>
  <si>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</si>
  <si>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</si>
  <si>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</si>
  <si>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</si>
  <si>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</si>
  <si>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</si>
  <si>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</si>
  <si>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</si>
  <si>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</si>
  <si>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</si>
  <si>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</si>
  <si>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</si>
  <si>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</si>
  <si>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</si>
  <si>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</si>
  <si>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</si>
  <si>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</si>
  <si>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</si>
  <si>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</si>
  <si>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</si>
  <si>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</si>
  <si>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</si>
  <si>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</si>
  <si>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</si>
  <si>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</si>
  <si>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</si>
  <si>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</si>
  <si>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</si>
  <si>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</si>
  <si>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</si>
  <si>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</si>
  <si>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</si>
  <si>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</si>
  <si>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</si>
  <si>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</si>
  <si>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</si>
  <si>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</si>
  <si>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</si>
  <si>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</si>
  <si>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</si>
  <si>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</si>
  <si>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</si>
  <si>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</si>
  <si>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</si>
  <si>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</si>
  <si>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</si>
  <si>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</si>
  <si>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</si>
  <si>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</si>
  <si>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</si>
  <si>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</si>
  <si>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</si>
  <si>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</si>
  <si>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</si>
  <si>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</si>
  <si>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</si>
  <si>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</si>
  <si>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</si>
  <si>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</si>
  <si>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</si>
  <si>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</si>
  <si>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</si>
  <si>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</si>
  <si>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</si>
  <si>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</si>
  <si>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愛媛県西予市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</si>
  <si>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</si>
  <si>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</si>
  <si>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</si>
  <si>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</si>
  <si>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</si>
  <si>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</si>
  <si>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</si>
  <si>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</si>
  <si>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</si>
  <si>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</si>
  <si>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</si>
  <si>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</si>
  <si>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</si>
  <si>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</si>
  <si>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</si>
  <si>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</si>
  <si>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</si>
  <si>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</si>
  <si>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</si>
  <si>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</si>
  <si>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育英会奨学資金貸付特別会計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</si>
  <si>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</si>
  <si>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</si>
  <si>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</si>
  <si>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</si>
  <si>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</si>
  <si>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</si>
  <si>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</si>
  <si>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</si>
  <si>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</si>
  <si>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</si>
  <si>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</si>
  <si>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</si>
  <si>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</si>
  <si>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</si>
  <si>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</si>
  <si>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後期高齢者医療特別会計</t>
    <phoneticPr fontId="5"/>
  </si>
  <si>
    <t>介護保険特別会計(保険事業勘定）</t>
    <phoneticPr fontId="5"/>
  </si>
  <si>
    <t>水道事業会計</t>
    <phoneticPr fontId="5"/>
  </si>
  <si>
    <t>法適用企業</t>
    <phoneticPr fontId="5"/>
  </si>
  <si>
    <t>簡易水道事業会計</t>
    <phoneticPr fontId="5"/>
  </si>
  <si>
    <t>法適用企業</t>
    <phoneticPr fontId="5"/>
  </si>
  <si>
    <t>公共下水道事業会計</t>
    <phoneticPr fontId="5"/>
  </si>
  <si>
    <t>病院事業会計</t>
    <phoneticPr fontId="5"/>
  </si>
  <si>
    <t>野村介護老人保健施設事業会計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</si>
  <si>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</si>
  <si>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</si>
  <si>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</si>
  <si>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</si>
  <si>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</si>
  <si>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</si>
  <si>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</si>
  <si>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</si>
  <si>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</si>
  <si>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</si>
  <si>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</si>
  <si>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</si>
  <si>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</si>
  <si>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</si>
  <si>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</si>
  <si>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</si>
  <si>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</si>
  <si>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</si>
  <si>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</si>
  <si>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</si>
  <si>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</si>
  <si>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</si>
  <si>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</si>
  <si>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</si>
  <si>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</si>
  <si>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</si>
  <si>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</si>
  <si>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</si>
  <si>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</si>
  <si>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</si>
  <si>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</si>
  <si>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</si>
  <si>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</si>
  <si>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</si>
  <si>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</si>
  <si>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</si>
  <si>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</si>
  <si>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</si>
  <si>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</si>
  <si>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</si>
  <si>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</si>
  <si>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</si>
  <si>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</si>
  <si>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</si>
  <si>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</si>
  <si>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</si>
  <si>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</si>
  <si>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</si>
  <si>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</si>
  <si>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</si>
  <si>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</si>
  <si>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</si>
  <si>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</si>
  <si>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</si>
  <si>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</si>
  <si>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</si>
  <si>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</si>
  <si>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</si>
  <si>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</si>
  <si>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</si>
  <si>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</si>
  <si>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</si>
  <si>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</si>
  <si>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</si>
  <si>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</si>
  <si>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</si>
  <si>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</si>
  <si>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</si>
  <si>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</si>
  <si>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</si>
  <si>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</si>
  <si>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</si>
  <si>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</si>
  <si>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</si>
  <si>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</si>
  <si>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</si>
  <si>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</si>
  <si>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</si>
  <si>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</si>
  <si>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</si>
  <si>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</si>
  <si>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</si>
  <si>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</si>
  <si>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</si>
  <si>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</si>
  <si>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</si>
  <si>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</si>
  <si>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</si>
  <si>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</si>
  <si>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</si>
  <si>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</si>
  <si>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</si>
  <si>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</si>
  <si>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</si>
  <si>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</si>
  <si>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</si>
  <si>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</si>
  <si>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</si>
  <si>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</si>
  <si>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</si>
  <si>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</si>
  <si>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</si>
  <si>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</si>
  <si>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</si>
  <si>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</si>
  <si>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</si>
  <si>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</si>
  <si>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</si>
  <si>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</si>
  <si>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</si>
  <si>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</si>
  <si>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</si>
  <si>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</si>
  <si>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</si>
  <si>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</si>
  <si>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</si>
  <si>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</si>
  <si>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</si>
  <si>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</si>
  <si>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</si>
  <si>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</si>
  <si>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</si>
  <si>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</si>
  <si>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</si>
  <si>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</si>
  <si>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</si>
  <si>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</si>
  <si>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</si>
  <si>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</si>
  <si>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</si>
  <si>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</si>
  <si>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</si>
  <si>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</si>
  <si>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</si>
  <si>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</si>
  <si>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</si>
  <si>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</si>
  <si>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</si>
  <si>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</si>
  <si>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</si>
  <si>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</si>
  <si>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</si>
  <si>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</si>
  <si>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</si>
  <si>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</si>
  <si>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</si>
  <si>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8.11</t>
  </si>
  <si>
    <t>▲ 0.15</t>
  </si>
  <si>
    <t>▲ 3.98</t>
  </si>
  <si>
    <t>病院事業会計</t>
  </si>
  <si>
    <t>一般会計</t>
  </si>
  <si>
    <t>水道事業会計</t>
  </si>
  <si>
    <t>公共下水道事業会計</t>
  </si>
  <si>
    <t>野村介護老人保健施設事業会計</t>
  </si>
  <si>
    <t>簡易水道事業会計</t>
  </si>
  <si>
    <t>国民健康保険特別会計(事業勘定)</t>
  </si>
  <si>
    <t>介護保険特別会計(保険事業勘定）</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</si>
  <si>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</si>
  <si>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</si>
  <si>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</si>
  <si>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</si>
  <si>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</si>
  <si>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</si>
  <si>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</si>
  <si>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</si>
  <si>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</si>
  <si>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</si>
  <si>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t>
    <phoneticPr fontId="2"/>
  </si>
  <si>
    <t>-</t>
    <phoneticPr fontId="2"/>
  </si>
  <si>
    <t>八幡浜地区施設事務組合 一般会計</t>
    <rPh sb="12" eb="14">
      <t>イッパン</t>
    </rPh>
    <rPh sb="14" eb="16">
      <t>カイケイ</t>
    </rPh>
    <phoneticPr fontId="2"/>
  </si>
  <si>
    <t>八幡浜地区施設事務組合 消防事業特別会計</t>
    <phoneticPr fontId="2"/>
  </si>
  <si>
    <t>八幡浜地区施設事務組合 休日夜間急患センター事業特別会計</t>
    <phoneticPr fontId="2"/>
  </si>
  <si>
    <t>八幡浜地区施設事務組合 し尿処理事業特別会計</t>
    <phoneticPr fontId="2"/>
  </si>
  <si>
    <t>八幡浜地区施設事務組合 特別養護老人ホーム事業特別会計</t>
    <phoneticPr fontId="2"/>
  </si>
  <si>
    <t>八幡浜・大洲地区広域市町村圏組合 一般会計</t>
    <rPh sb="17" eb="19">
      <t>イッパン</t>
    </rPh>
    <rPh sb="19" eb="21">
      <t>カイケイ</t>
    </rPh>
    <phoneticPr fontId="2"/>
  </si>
  <si>
    <t>八幡浜・大洲地区広域市町村圏組合 八幡浜・大洲地方拠点都市対策室特別会計</t>
    <phoneticPr fontId="2"/>
  </si>
  <si>
    <t>八幡浜・大洲地区広域市町村圏組合 八幡浜・大洲地区ふるさと市町村圏基金事業特別会計</t>
    <phoneticPr fontId="2"/>
  </si>
  <si>
    <t>八幡浜・大洲地区広域市町村圏組合 運動公園特別会計</t>
    <phoneticPr fontId="2"/>
  </si>
  <si>
    <t>愛媛県市町総合事務組合 退職手当事業分</t>
    <phoneticPr fontId="2"/>
  </si>
  <si>
    <t>愛媛県市町総合事務組合 消防補償事業分</t>
    <phoneticPr fontId="2"/>
  </si>
  <si>
    <t>愛媛県市町総合事務組合 交通災害共済事業分</t>
    <phoneticPr fontId="2"/>
  </si>
  <si>
    <t>愛媛県市町総合事務組合 自治会館事業分</t>
    <phoneticPr fontId="2"/>
  </si>
  <si>
    <t>愛媛県市町総合事務組合 議員公務災害事業分</t>
    <phoneticPr fontId="2"/>
  </si>
  <si>
    <t>愛媛県市町総合事務組合 共通経費分</t>
    <phoneticPr fontId="2"/>
  </si>
  <si>
    <t>愛媛地方税滞納整理機構</t>
    <phoneticPr fontId="2"/>
  </si>
  <si>
    <t>愛媛県後期高齢者医療広域連合 一般会計</t>
    <rPh sb="15" eb="17">
      <t>イッパン</t>
    </rPh>
    <rPh sb="17" eb="19">
      <t>カイケイ</t>
    </rPh>
    <phoneticPr fontId="2"/>
  </si>
  <si>
    <t>愛媛県後期高齢者医療広域連合 後期高齢者医療特別会計</t>
    <phoneticPr fontId="2"/>
  </si>
  <si>
    <t>南予水道企業団</t>
    <phoneticPr fontId="2"/>
  </si>
  <si>
    <t>〇</t>
    <phoneticPr fontId="2"/>
  </si>
  <si>
    <t>あけはまシーサイドサンパーク（株）</t>
  </si>
  <si>
    <t>（株）どんぶり館</t>
  </si>
  <si>
    <t>（財）宇和文化会館</t>
  </si>
  <si>
    <t>西予ＣＡＴＶ（株）</t>
  </si>
  <si>
    <t>（株）グリーンヒル</t>
  </si>
  <si>
    <t>（株）エフシー</t>
  </si>
  <si>
    <t>（株）城川ファクトリー</t>
  </si>
  <si>
    <t>西予市土地開発公社</t>
  </si>
  <si>
    <t>-</t>
    <phoneticPr fontId="2"/>
  </si>
  <si>
    <t>-</t>
    <phoneticPr fontId="2"/>
  </si>
  <si>
    <t xml:space="preserve"> </t>
    <phoneticPr fontId="5"/>
  </si>
  <si>
    <t>西予市地域振興基金</t>
    <rPh sb="0" eb="3">
      <t>セイヨシ</t>
    </rPh>
    <rPh sb="3" eb="5">
      <t>チイキ</t>
    </rPh>
    <rPh sb="5" eb="7">
      <t>シンコウ</t>
    </rPh>
    <rPh sb="7" eb="9">
      <t>キキン</t>
    </rPh>
    <phoneticPr fontId="2"/>
  </si>
  <si>
    <t>西予市公共施設整備基金</t>
    <rPh sb="0" eb="3">
      <t>セイヨシ</t>
    </rPh>
    <rPh sb="3" eb="5">
      <t>コウキョウ</t>
    </rPh>
    <rPh sb="5" eb="7">
      <t>シセツ</t>
    </rPh>
    <rPh sb="7" eb="9">
      <t>セイビ</t>
    </rPh>
    <rPh sb="9" eb="11">
      <t>キキン</t>
    </rPh>
    <phoneticPr fontId="2"/>
  </si>
  <si>
    <t>西予市災害対策基金</t>
    <rPh sb="0" eb="3">
      <t>セイヨシ</t>
    </rPh>
    <rPh sb="3" eb="5">
      <t>サイガイ</t>
    </rPh>
    <rPh sb="5" eb="7">
      <t>タイサク</t>
    </rPh>
    <rPh sb="7" eb="9">
      <t>キキン</t>
    </rPh>
    <phoneticPr fontId="2"/>
  </si>
  <si>
    <t>西予市庁舎建設事業基金</t>
    <rPh sb="0" eb="3">
      <t>セイヨシ</t>
    </rPh>
    <rPh sb="3" eb="5">
      <t>チョウシャ</t>
    </rPh>
    <rPh sb="5" eb="7">
      <t>ケンセツ</t>
    </rPh>
    <rPh sb="7" eb="9">
      <t>ジギョウ</t>
    </rPh>
    <rPh sb="9" eb="11">
      <t>キキン</t>
    </rPh>
    <phoneticPr fontId="2"/>
  </si>
  <si>
    <t>西予市消防財政調整基金</t>
    <rPh sb="0" eb="3">
      <t>セイヨシ</t>
    </rPh>
    <rPh sb="3" eb="5">
      <t>ショウボウ</t>
    </rPh>
    <rPh sb="5" eb="7">
      <t>ザイセイ</t>
    </rPh>
    <rPh sb="7" eb="9">
      <t>チョウセイ</t>
    </rPh>
    <rPh sb="9" eb="11">
      <t>キキン</t>
    </rPh>
    <phoneticPr fontId="2"/>
  </si>
  <si>
    <t>-</t>
    <phoneticPr fontId="2"/>
  </si>
  <si>
    <t>-</t>
    <phoneticPr fontId="2"/>
  </si>
  <si>
    <t>-</t>
    <phoneticPr fontId="2"/>
  </si>
  <si>
    <t>-</t>
    <phoneticPr fontId="2"/>
  </si>
  <si>
    <t>-</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</si>
  <si>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</si>
  <si>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</si>
  <si>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</si>
  <si>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</si>
  <si>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</si>
  <si>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</si>
  <si>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</si>
  <si>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実質公債費比率は類似団体平均を上回っており、前年度から0.8ポイント悪化している。
　今後も、大型事業等の過疎対策事業債及び合併特例事業債の元金償還金、債務負担行為に基づく支出予定額の増加を見込んでおり、将来負担比率の増加とともに実質公債費比率も上昇すると予測している。将来負担比率、実質公債費比率は類似団体平均が減少傾向にある一方で、当市は今後増加の一途をたどる見込みであるため、行財政改革を推進し、投資的経費の抑制、地方債の計画管理による残高の抑制を図り、将来持続可能な財政構造の確立に取り組んでいく必要がある。</t>
    <rPh sb="44" eb="46">
      <t>コンゴ</t>
    </rPh>
    <rPh sb="48" eb="50">
      <t>オオガタ</t>
    </rPh>
    <rPh sb="50" eb="52">
      <t>ジギョウ</t>
    </rPh>
    <rPh sb="52" eb="53">
      <t>ナド</t>
    </rPh>
    <rPh sb="75" eb="76">
      <t>キン</t>
    </rPh>
    <rPh sb="77" eb="83">
      <t>サイムフタンコウイ</t>
    </rPh>
    <rPh sb="84" eb="85">
      <t>モト</t>
    </rPh>
    <rPh sb="87" eb="92">
      <t>シシュツヨテイガク</t>
    </rPh>
    <rPh sb="93" eb="95">
      <t>ゾウカ</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</si>
  <si>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</si>
  <si>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</si>
  <si>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</si>
  <si>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については、類似団体平均を上回っており、令和元年度より大幅に増加している。これは、令和元年度、令和２年度に防災行政無線デジタル整備事業等の大型事業及び平成30年７月豪雨災害における復旧事業等に充てた起債により地方債残高が増加し、将来負担額が大幅に増加した一方で、財政調整基金等の取り崩しにより充当可能財源が大幅に減少したためである。今後も大型事業等の実施により地方債残高増加のため将来負担比率は上昇する見込みである。有形固定資産減価償却率について類似団体平均を下回っている主な要因としては、認定こども園・幼稚園・保育所41.2％、図書館が6.3％、一般廃棄物処理施設が35.8％と類似団体平均を下回っていることが挙げられる。しかしながら福祉施設の有形固定資産減価償却率は88.1％、体育館・プールは79.0％と、老朽化が著しく、これら施設は類似団体と比較して有形固定資産減価償却率が特に上回っており、公共施設等総合管理計画に基づき、除却・更新など老朽化対策に取り組んでいく。</t>
    <rPh sb="29" eb="30">
      <t>モト</t>
    </rPh>
    <rPh sb="54" eb="56">
      <t>レイワ</t>
    </rPh>
    <rPh sb="57" eb="59">
      <t>ネンド</t>
    </rPh>
    <rPh sb="176" eb="178">
      <t>オオガタ</t>
    </rPh>
    <rPh sb="178" eb="180">
      <t>ジギョウ</t>
    </rPh>
    <rPh sb="180" eb="181">
      <t>ナド</t>
    </rPh>
    <rPh sb="182" eb="184">
      <t>ジッシ</t>
    </rPh>
    <rPh sb="252" eb="254">
      <t>ニンテイ</t>
    </rPh>
    <rPh sb="257" eb="258">
      <t>エン</t>
    </rPh>
    <rPh sb="259" eb="262">
      <t>ヨウチエン</t>
    </rPh>
    <rPh sb="263" eb="266">
      <t>ホイクジョ</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</si>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</sst>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83280</c:v>
                </c:pt>
                <c:pt idx="1">
                  <c:v>88968</c:v>
                </c:pt>
                <c:pt idx="2">
                  <c:v>85173</c:v>
                </c:pt>
                <c:pt idx="3">
                  <c:v>94081</c:v>
                </c:pt>
                <c:pt idx="4">
                  <c:v>92632</c:v>
                </c:pt>
              </c:numCache>
            </c:numRef>
          </c:val>
          <c:smooth val="0"/>
          <c:extLst>
            <c:ext xmlns:c16="http://schemas.microsoft.com/office/drawing/2014/chart" uri="{C3380CC4-5D6E-409C-BE32-E72D297353CC}">
              <c16:uniqueId val="{00000000-6FBD-4CF8-9162-97D93CBA815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177763</c:v>
                </c:pt>
                <c:pt idx="1">
                  <c:v>122357</c:v>
                </c:pt>
                <c:pt idx="2">
                  <c:v>140902</c:v>
                </c:pt>
                <c:pt idx="3">
                  <c:v>151692</c:v>
                </c:pt>
                <c:pt idx="4">
                  <c:v>133271</c:v>
                </c:pt>
              </c:numCache>
            </c:numRef>
          </c:val>
          <c:smooth val="0"/>
          <c:extLst>
            <c:ext xmlns:c16="http://schemas.microsoft.com/office/drawing/2014/chart" uri="{C3380CC4-5D6E-409C-BE32-E72D297353CC}">
              <c16:uniqueId val="{00000001-6FBD-4CF8-9162-97D93CBA8156}"/>
            </c:ext>
          </c:extLst>
        </c:ser>
        <c:dLbls>
          <c:showLegendKey val="0"/>
          <c:showVal val="0"/>
          <c:showCatName val="0"/>
          <c:showSerName val="0"/>
          <c:showPercent val="0"/>
          <c:showBubbleSize val="0"/>
        </c:dLbls>
        <c:marker val="1"/>
        <c:smooth val="0"/>
        <c:axId val="908756968"/>
        <c:axId val="908759712"/>
      </c:lineChart>
      <c:catAx>
        <c:axId val="9087569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08759712"/>
        <c:crosses val="autoZero"/>
        <c:auto val="1"/>
        <c:lblAlgn val="ctr"/>
        <c:lblOffset val="100"/>
        <c:tickLblSkip val="1"/>
        <c:tickMarkSkip val="1"/>
        <c:noMultiLvlLbl val="0"/>
      </c:catAx>
      <c:valAx>
        <c:axId val="908759712"/>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087569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4.18</c:v>
                </c:pt>
                <c:pt idx="1">
                  <c:v>5.92</c:v>
                </c:pt>
                <c:pt idx="2">
                  <c:v>5.57</c:v>
                </c:pt>
                <c:pt idx="3">
                  <c:v>8.85</c:v>
                </c:pt>
                <c:pt idx="4">
                  <c:v>6.56</c:v>
                </c:pt>
              </c:numCache>
            </c:numRef>
          </c:val>
          <c:extLst>
            <c:ext xmlns:c16="http://schemas.microsoft.com/office/drawing/2014/chart" uri="{C3380CC4-5D6E-409C-BE32-E72D297353CC}">
              <c16:uniqueId val="{00000000-B068-4F97-9E11-1DD3CE5DB36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30.17</c:v>
                </c:pt>
                <c:pt idx="1">
                  <c:v>29.65</c:v>
                </c:pt>
                <c:pt idx="2">
                  <c:v>22.67</c:v>
                </c:pt>
                <c:pt idx="3">
                  <c:v>19.53</c:v>
                </c:pt>
                <c:pt idx="4">
                  <c:v>16.91</c:v>
                </c:pt>
              </c:numCache>
            </c:numRef>
          </c:val>
          <c:extLst>
            <c:ext xmlns:c16="http://schemas.microsoft.com/office/drawing/2014/chart" uri="{C3380CC4-5D6E-409C-BE32-E72D297353CC}">
              <c16:uniqueId val="{00000001-B068-4F97-9E11-1DD3CE5DB36B}"/>
            </c:ext>
          </c:extLst>
        </c:ser>
        <c:dLbls>
          <c:showLegendKey val="0"/>
          <c:showVal val="0"/>
          <c:showCatName val="0"/>
          <c:showSerName val="0"/>
          <c:showPercent val="0"/>
          <c:showBubbleSize val="0"/>
        </c:dLbls>
        <c:gapWidth val="250"/>
        <c:overlap val="100"/>
        <c:axId val="908758144"/>
        <c:axId val="9087557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0.69</c:v>
                </c:pt>
                <c:pt idx="1">
                  <c:v>0.41</c:v>
                </c:pt>
                <c:pt idx="2">
                  <c:v>-8.11</c:v>
                </c:pt>
                <c:pt idx="3">
                  <c:v>-0.15</c:v>
                </c:pt>
                <c:pt idx="4">
                  <c:v>-3.98</c:v>
                </c:pt>
              </c:numCache>
            </c:numRef>
          </c:val>
          <c:smooth val="0"/>
          <c:extLst>
            <c:ext xmlns:c16="http://schemas.microsoft.com/office/drawing/2014/chart" uri="{C3380CC4-5D6E-409C-BE32-E72D297353CC}">
              <c16:uniqueId val="{00000002-B068-4F97-9E11-1DD3CE5DB36B}"/>
            </c:ext>
          </c:extLst>
        </c:ser>
        <c:dLbls>
          <c:showLegendKey val="0"/>
          <c:showVal val="0"/>
          <c:showCatName val="0"/>
          <c:showSerName val="0"/>
          <c:showPercent val="0"/>
          <c:showBubbleSize val="0"/>
        </c:dLbls>
        <c:marker val="1"/>
        <c:smooth val="0"/>
        <c:axId val="908758144"/>
        <c:axId val="908755792"/>
      </c:lineChart>
      <c:catAx>
        <c:axId val="908758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08755792"/>
        <c:crosses val="autoZero"/>
        <c:auto val="1"/>
        <c:lblAlgn val="ctr"/>
        <c:lblOffset val="100"/>
        <c:tickLblSkip val="1"/>
        <c:tickMarkSkip val="1"/>
        <c:noMultiLvlLbl val="0"/>
      </c:catAx>
      <c:valAx>
        <c:axId val="908755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8758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0.33</c:v>
                </c:pt>
                <c:pt idx="2">
                  <c:v>#N/A</c:v>
                </c:pt>
                <c:pt idx="3">
                  <c:v>0.33</c:v>
                </c:pt>
                <c:pt idx="4">
                  <c:v>#N/A</c:v>
                </c:pt>
                <c:pt idx="5">
                  <c:v>0.23</c:v>
                </c:pt>
                <c:pt idx="6">
                  <c:v>#N/A</c:v>
                </c:pt>
                <c:pt idx="7">
                  <c:v>0.88</c:v>
                </c:pt>
                <c:pt idx="8">
                  <c:v>#N/A</c:v>
                </c:pt>
                <c:pt idx="9">
                  <c:v>0.28999999999999998</c:v>
                </c:pt>
              </c:numCache>
            </c:numRef>
          </c:val>
          <c:extLst>
            <c:ext xmlns:c16="http://schemas.microsoft.com/office/drawing/2014/chart" uri="{C3380CC4-5D6E-409C-BE32-E72D297353CC}">
              <c16:uniqueId val="{00000000-8D40-4F7D-9D35-4CCFCAA9F8D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D40-4F7D-9D35-4CCFCAA9F8D6}"/>
            </c:ext>
          </c:extLst>
        </c:ser>
        <c:ser>
          <c:idx val="2"/>
          <c:order val="2"/>
          <c:tx>
            <c:strRef>
              <c:f>データシート!$A$29</c:f>
              <c:strCache>
                <c:ptCount val="1"/>
                <c:pt idx="0">
                  <c:v>介護保険特別会計(保険事業勘定）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0.68</c:v>
                </c:pt>
                <c:pt idx="2">
                  <c:v>#N/A</c:v>
                </c:pt>
                <c:pt idx="3">
                  <c:v>0.54</c:v>
                </c:pt>
                <c:pt idx="4">
                  <c:v>#N/A</c:v>
                </c:pt>
                <c:pt idx="5">
                  <c:v>0.47</c:v>
                </c:pt>
                <c:pt idx="6">
                  <c:v>#N/A</c:v>
                </c:pt>
                <c:pt idx="7">
                  <c:v>7.0000000000000007E-2</c:v>
                </c:pt>
                <c:pt idx="8">
                  <c:v>#N/A</c:v>
                </c:pt>
                <c:pt idx="9">
                  <c:v>0.36</c:v>
                </c:pt>
              </c:numCache>
            </c:numRef>
          </c:val>
          <c:extLst>
            <c:ext xmlns:c16="http://schemas.microsoft.com/office/drawing/2014/chart" uri="{C3380CC4-5D6E-409C-BE32-E72D297353CC}">
              <c16:uniqueId val="{00000002-8D40-4F7D-9D35-4CCFCAA9F8D6}"/>
            </c:ext>
          </c:extLst>
        </c:ser>
        <c:ser>
          <c:idx val="3"/>
          <c:order val="3"/>
          <c:tx>
            <c:strRef>
              <c:f>データシート!$A$30</c:f>
              <c:strCache>
                <c:ptCount val="1"/>
                <c:pt idx="0">
                  <c:v>国民健康保険特別会計(事業勘定)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0.56000000000000005</c:v>
                </c:pt>
                <c:pt idx="2">
                  <c:v>#N/A</c:v>
                </c:pt>
                <c:pt idx="3">
                  <c:v>0.63</c:v>
                </c:pt>
                <c:pt idx="4">
                  <c:v>#N/A</c:v>
                </c:pt>
                <c:pt idx="5">
                  <c:v>0.96</c:v>
                </c:pt>
                <c:pt idx="6">
                  <c:v>#N/A</c:v>
                </c:pt>
                <c:pt idx="7">
                  <c:v>1.38</c:v>
                </c:pt>
                <c:pt idx="8">
                  <c:v>#N/A</c:v>
                </c:pt>
                <c:pt idx="9">
                  <c:v>0.44</c:v>
                </c:pt>
              </c:numCache>
            </c:numRef>
          </c:val>
          <c:extLst>
            <c:ext xmlns:c16="http://schemas.microsoft.com/office/drawing/2014/chart" uri="{C3380CC4-5D6E-409C-BE32-E72D297353CC}">
              <c16:uniqueId val="{00000003-8D40-4F7D-9D35-4CCFCAA9F8D6}"/>
            </c:ext>
          </c:extLst>
        </c:ser>
        <c:ser>
          <c:idx val="4"/>
          <c:order val="4"/>
          <c:tx>
            <c:strRef>
              <c:f>データシート!$A$31</c:f>
              <c:strCache>
                <c:ptCount val="1"/>
                <c:pt idx="0">
                  <c:v>簡易水道事業会計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0.63</c:v>
                </c:pt>
              </c:numCache>
            </c:numRef>
          </c:val>
          <c:extLst>
            <c:ext xmlns:c16="http://schemas.microsoft.com/office/drawing/2014/chart" uri="{C3380CC4-5D6E-409C-BE32-E72D297353CC}">
              <c16:uniqueId val="{00000004-8D40-4F7D-9D35-4CCFCAA9F8D6}"/>
            </c:ext>
          </c:extLst>
        </c:ser>
        <c:ser>
          <c:idx val="5"/>
          <c:order val="5"/>
          <c:tx>
            <c:strRef>
              <c:f>データシート!$A$32</c:f>
              <c:strCache>
                <c:ptCount val="1"/>
                <c:pt idx="0">
                  <c:v>野村介護老人保健施設事業会計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0.4</c:v>
                </c:pt>
                <c:pt idx="2">
                  <c:v>#N/A</c:v>
                </c:pt>
                <c:pt idx="3">
                  <c:v>0.51</c:v>
                </c:pt>
                <c:pt idx="4">
                  <c:v>#N/A</c:v>
                </c:pt>
                <c:pt idx="5">
                  <c:v>0.54</c:v>
                </c:pt>
                <c:pt idx="6">
                  <c:v>#N/A</c:v>
                </c:pt>
                <c:pt idx="7">
                  <c:v>0.63</c:v>
                </c:pt>
                <c:pt idx="8">
                  <c:v>#N/A</c:v>
                </c:pt>
                <c:pt idx="9">
                  <c:v>0.76</c:v>
                </c:pt>
              </c:numCache>
            </c:numRef>
          </c:val>
          <c:extLst>
            <c:ext xmlns:c16="http://schemas.microsoft.com/office/drawing/2014/chart" uri="{C3380CC4-5D6E-409C-BE32-E72D297353CC}">
              <c16:uniqueId val="{00000005-8D40-4F7D-9D35-4CCFCAA9F8D6}"/>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1.1000000000000001</c:v>
                </c:pt>
              </c:numCache>
            </c:numRef>
          </c:val>
          <c:extLst>
            <c:ext xmlns:c16="http://schemas.microsoft.com/office/drawing/2014/chart" uri="{C3380CC4-5D6E-409C-BE32-E72D297353CC}">
              <c16:uniqueId val="{00000006-8D40-4F7D-9D35-4CCFCAA9F8D6}"/>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5.3</c:v>
                </c:pt>
                <c:pt idx="2">
                  <c:v>#N/A</c:v>
                </c:pt>
                <c:pt idx="3">
                  <c:v>5.16</c:v>
                </c:pt>
                <c:pt idx="4">
                  <c:v>#N/A</c:v>
                </c:pt>
                <c:pt idx="5">
                  <c:v>5.07</c:v>
                </c:pt>
                <c:pt idx="6">
                  <c:v>#N/A</c:v>
                </c:pt>
                <c:pt idx="7">
                  <c:v>4.92</c:v>
                </c:pt>
                <c:pt idx="8">
                  <c:v>#N/A</c:v>
                </c:pt>
                <c:pt idx="9">
                  <c:v>5.21</c:v>
                </c:pt>
              </c:numCache>
            </c:numRef>
          </c:val>
          <c:extLst>
            <c:ext xmlns:c16="http://schemas.microsoft.com/office/drawing/2014/chart" uri="{C3380CC4-5D6E-409C-BE32-E72D297353CC}">
              <c16:uniqueId val="{00000007-8D40-4F7D-9D35-4CCFCAA9F8D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4.07</c:v>
                </c:pt>
                <c:pt idx="2">
                  <c:v>#N/A</c:v>
                </c:pt>
                <c:pt idx="3">
                  <c:v>5.81</c:v>
                </c:pt>
                <c:pt idx="4">
                  <c:v>#N/A</c:v>
                </c:pt>
                <c:pt idx="5">
                  <c:v>5.46</c:v>
                </c:pt>
                <c:pt idx="6">
                  <c:v>#N/A</c:v>
                </c:pt>
                <c:pt idx="7">
                  <c:v>8.6999999999999993</c:v>
                </c:pt>
                <c:pt idx="8">
                  <c:v>#N/A</c:v>
                </c:pt>
                <c:pt idx="9">
                  <c:v>6.39</c:v>
                </c:pt>
              </c:numCache>
            </c:numRef>
          </c:val>
          <c:extLst>
            <c:ext xmlns:c16="http://schemas.microsoft.com/office/drawing/2014/chart" uri="{C3380CC4-5D6E-409C-BE32-E72D297353CC}">
              <c16:uniqueId val="{00000008-8D40-4F7D-9D35-4CCFCAA9F8D6}"/>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10.83</c:v>
                </c:pt>
                <c:pt idx="2">
                  <c:v>#N/A</c:v>
                </c:pt>
                <c:pt idx="3">
                  <c:v>10.72</c:v>
                </c:pt>
                <c:pt idx="4">
                  <c:v>#N/A</c:v>
                </c:pt>
                <c:pt idx="5">
                  <c:v>11.92</c:v>
                </c:pt>
                <c:pt idx="6">
                  <c:v>#N/A</c:v>
                </c:pt>
                <c:pt idx="7">
                  <c:v>12.52</c:v>
                </c:pt>
                <c:pt idx="8">
                  <c:v>#N/A</c:v>
                </c:pt>
                <c:pt idx="9">
                  <c:v>12.47</c:v>
                </c:pt>
              </c:numCache>
            </c:numRef>
          </c:val>
          <c:extLst>
            <c:ext xmlns:c16="http://schemas.microsoft.com/office/drawing/2014/chart" uri="{C3380CC4-5D6E-409C-BE32-E72D297353CC}">
              <c16:uniqueId val="{00000009-8D40-4F7D-9D35-4CCFCAA9F8D6}"/>
            </c:ext>
          </c:extLst>
        </c:ser>
        <c:dLbls>
          <c:showLegendKey val="0"/>
          <c:showVal val="0"/>
          <c:showCatName val="0"/>
          <c:showSerName val="0"/>
          <c:showPercent val="0"/>
          <c:showBubbleSize val="0"/>
        </c:dLbls>
        <c:gapWidth val="150"/>
        <c:overlap val="100"/>
        <c:axId val="908756184"/>
        <c:axId val="908762064"/>
      </c:barChart>
      <c:catAx>
        <c:axId val="908756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08762064"/>
        <c:crosses val="autoZero"/>
        <c:auto val="1"/>
        <c:lblAlgn val="ctr"/>
        <c:lblOffset val="100"/>
        <c:tickLblSkip val="1"/>
        <c:tickMarkSkip val="1"/>
        <c:noMultiLvlLbl val="0"/>
      </c:catAx>
      <c:valAx>
        <c:axId val="9087620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87561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3170</c:v>
                </c:pt>
                <c:pt idx="5">
                  <c:v>3147</c:v>
                </c:pt>
                <c:pt idx="8">
                  <c:v>3072</c:v>
                </c:pt>
                <c:pt idx="11">
                  <c:v>3200</c:v>
                </c:pt>
                <c:pt idx="14">
                  <c:v>3483</c:v>
                </c:pt>
              </c:numCache>
            </c:numRef>
          </c:val>
          <c:extLst>
            <c:ext xmlns:c16="http://schemas.microsoft.com/office/drawing/2014/chart" uri="{C3380CC4-5D6E-409C-BE32-E72D297353CC}">
              <c16:uniqueId val="{00000000-0562-4837-84F2-A8E9C73FACE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562-4837-84F2-A8E9C73FACE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29</c:v>
                </c:pt>
                <c:pt idx="3">
                  <c:v>27</c:v>
                </c:pt>
                <c:pt idx="6">
                  <c:v>27</c:v>
                </c:pt>
                <c:pt idx="9">
                  <c:v>23</c:v>
                </c:pt>
                <c:pt idx="12">
                  <c:v>66</c:v>
                </c:pt>
              </c:numCache>
            </c:numRef>
          </c:val>
          <c:extLst>
            <c:ext xmlns:c16="http://schemas.microsoft.com/office/drawing/2014/chart" uri="{C3380CC4-5D6E-409C-BE32-E72D297353CC}">
              <c16:uniqueId val="{00000002-0562-4837-84F2-A8E9C73FACE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c:v>
                </c:pt>
                <c:pt idx="3">
                  <c:v>1</c:v>
                </c:pt>
                <c:pt idx="6">
                  <c:v>1</c:v>
                </c:pt>
                <c:pt idx="9">
                  <c:v>0</c:v>
                </c:pt>
                <c:pt idx="12">
                  <c:v>0</c:v>
                </c:pt>
              </c:numCache>
            </c:numRef>
          </c:val>
          <c:extLst>
            <c:ext xmlns:c16="http://schemas.microsoft.com/office/drawing/2014/chart" uri="{C3380CC4-5D6E-409C-BE32-E72D297353CC}">
              <c16:uniqueId val="{00000003-0562-4837-84F2-A8E9C73FACE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758</c:v>
                </c:pt>
                <c:pt idx="3">
                  <c:v>838</c:v>
                </c:pt>
                <c:pt idx="6">
                  <c:v>805</c:v>
                </c:pt>
                <c:pt idx="9">
                  <c:v>822</c:v>
                </c:pt>
                <c:pt idx="12">
                  <c:v>761</c:v>
                </c:pt>
              </c:numCache>
            </c:numRef>
          </c:val>
          <c:extLst>
            <c:ext xmlns:c16="http://schemas.microsoft.com/office/drawing/2014/chart" uri="{C3380CC4-5D6E-409C-BE32-E72D297353CC}">
              <c16:uniqueId val="{00000004-0562-4837-84F2-A8E9C73FACE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562-4837-84F2-A8E9C73FACE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562-4837-84F2-A8E9C73FACE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3385</c:v>
                </c:pt>
                <c:pt idx="3">
                  <c:v>3404</c:v>
                </c:pt>
                <c:pt idx="6">
                  <c:v>3431</c:v>
                </c:pt>
                <c:pt idx="9">
                  <c:v>3629</c:v>
                </c:pt>
                <c:pt idx="12">
                  <c:v>4039</c:v>
                </c:pt>
              </c:numCache>
            </c:numRef>
          </c:val>
          <c:extLst>
            <c:ext xmlns:c16="http://schemas.microsoft.com/office/drawing/2014/chart" uri="{C3380CC4-5D6E-409C-BE32-E72D297353CC}">
              <c16:uniqueId val="{00000007-0562-4837-84F2-A8E9C73FACE6}"/>
            </c:ext>
          </c:extLst>
        </c:ser>
        <c:dLbls>
          <c:showLegendKey val="0"/>
          <c:showVal val="0"/>
          <c:showCatName val="0"/>
          <c:showSerName val="0"/>
          <c:showPercent val="0"/>
          <c:showBubbleSize val="0"/>
        </c:dLbls>
        <c:gapWidth val="100"/>
        <c:overlap val="100"/>
        <c:axId val="908761672"/>
        <c:axId val="9087652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1004</c:v>
                </c:pt>
                <c:pt idx="2">
                  <c:v>#N/A</c:v>
                </c:pt>
                <c:pt idx="3">
                  <c:v>#N/A</c:v>
                </c:pt>
                <c:pt idx="4">
                  <c:v>1123</c:v>
                </c:pt>
                <c:pt idx="5">
                  <c:v>#N/A</c:v>
                </c:pt>
                <c:pt idx="6">
                  <c:v>#N/A</c:v>
                </c:pt>
                <c:pt idx="7">
                  <c:v>1192</c:v>
                </c:pt>
                <c:pt idx="8">
                  <c:v>#N/A</c:v>
                </c:pt>
                <c:pt idx="9">
                  <c:v>#N/A</c:v>
                </c:pt>
                <c:pt idx="10">
                  <c:v>1274</c:v>
                </c:pt>
                <c:pt idx="11">
                  <c:v>#N/A</c:v>
                </c:pt>
                <c:pt idx="12">
                  <c:v>#N/A</c:v>
                </c:pt>
                <c:pt idx="13">
                  <c:v>1383</c:v>
                </c:pt>
                <c:pt idx="14">
                  <c:v>#N/A</c:v>
                </c:pt>
              </c:numCache>
            </c:numRef>
          </c:val>
          <c:smooth val="0"/>
          <c:extLst>
            <c:ext xmlns:c16="http://schemas.microsoft.com/office/drawing/2014/chart" uri="{C3380CC4-5D6E-409C-BE32-E72D297353CC}">
              <c16:uniqueId val="{00000008-0562-4837-84F2-A8E9C73FACE6}"/>
            </c:ext>
          </c:extLst>
        </c:ser>
        <c:dLbls>
          <c:showLegendKey val="0"/>
          <c:showVal val="0"/>
          <c:showCatName val="0"/>
          <c:showSerName val="0"/>
          <c:showPercent val="0"/>
          <c:showBubbleSize val="0"/>
        </c:dLbls>
        <c:marker val="1"/>
        <c:smooth val="0"/>
        <c:axId val="908761672"/>
        <c:axId val="908765200"/>
      </c:lineChart>
      <c:catAx>
        <c:axId val="908761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08765200"/>
        <c:crosses val="autoZero"/>
        <c:auto val="1"/>
        <c:lblAlgn val="ctr"/>
        <c:lblOffset val="100"/>
        <c:tickLblSkip val="1"/>
        <c:tickMarkSkip val="1"/>
        <c:noMultiLvlLbl val="0"/>
      </c:catAx>
      <c:valAx>
        <c:axId val="908765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8761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33344</c:v>
                </c:pt>
                <c:pt idx="5">
                  <c:v>33874</c:v>
                </c:pt>
                <c:pt idx="8">
                  <c:v>35188</c:v>
                </c:pt>
                <c:pt idx="11">
                  <c:v>35393</c:v>
                </c:pt>
                <c:pt idx="14">
                  <c:v>34522</c:v>
                </c:pt>
              </c:numCache>
            </c:numRef>
          </c:val>
          <c:extLst>
            <c:ext xmlns:c16="http://schemas.microsoft.com/office/drawing/2014/chart" uri="{C3380CC4-5D6E-409C-BE32-E72D297353CC}">
              <c16:uniqueId val="{00000000-DE09-43C1-854A-E03DB15B56F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408</c:v>
                </c:pt>
                <c:pt idx="5">
                  <c:v>403</c:v>
                </c:pt>
                <c:pt idx="8">
                  <c:v>359</c:v>
                </c:pt>
                <c:pt idx="11">
                  <c:v>389</c:v>
                </c:pt>
                <c:pt idx="14">
                  <c:v>803</c:v>
                </c:pt>
              </c:numCache>
            </c:numRef>
          </c:val>
          <c:extLst>
            <c:ext xmlns:c16="http://schemas.microsoft.com/office/drawing/2014/chart" uri="{C3380CC4-5D6E-409C-BE32-E72D297353CC}">
              <c16:uniqueId val="{00000001-DE09-43C1-854A-E03DB15B56F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11274</c:v>
                </c:pt>
                <c:pt idx="5">
                  <c:v>10584</c:v>
                </c:pt>
                <c:pt idx="8">
                  <c:v>9595</c:v>
                </c:pt>
                <c:pt idx="11">
                  <c:v>8630</c:v>
                </c:pt>
                <c:pt idx="14">
                  <c:v>8705</c:v>
                </c:pt>
              </c:numCache>
            </c:numRef>
          </c:val>
          <c:extLst>
            <c:ext xmlns:c16="http://schemas.microsoft.com/office/drawing/2014/chart" uri="{C3380CC4-5D6E-409C-BE32-E72D297353CC}">
              <c16:uniqueId val="{00000002-DE09-43C1-854A-E03DB15B56F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E09-43C1-854A-E03DB15B56F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E09-43C1-854A-E03DB15B56F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80</c:v>
                </c:pt>
                <c:pt idx="3">
                  <c:v>83</c:v>
                </c:pt>
                <c:pt idx="6">
                  <c:v>70</c:v>
                </c:pt>
                <c:pt idx="9">
                  <c:v>43</c:v>
                </c:pt>
                <c:pt idx="12">
                  <c:v>41</c:v>
                </c:pt>
              </c:numCache>
            </c:numRef>
          </c:val>
          <c:extLst>
            <c:ext xmlns:c16="http://schemas.microsoft.com/office/drawing/2014/chart" uri="{C3380CC4-5D6E-409C-BE32-E72D297353CC}">
              <c16:uniqueId val="{00000005-DE09-43C1-854A-E03DB15B56F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3984</c:v>
                </c:pt>
                <c:pt idx="3">
                  <c:v>3728</c:v>
                </c:pt>
                <c:pt idx="6">
                  <c:v>3335</c:v>
                </c:pt>
                <c:pt idx="9">
                  <c:v>3181</c:v>
                </c:pt>
                <c:pt idx="12">
                  <c:v>3219</c:v>
                </c:pt>
              </c:numCache>
            </c:numRef>
          </c:val>
          <c:extLst>
            <c:ext xmlns:c16="http://schemas.microsoft.com/office/drawing/2014/chart" uri="{C3380CC4-5D6E-409C-BE32-E72D297353CC}">
              <c16:uniqueId val="{00000006-DE09-43C1-854A-E03DB15B56F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17</c:v>
                </c:pt>
                <c:pt idx="3">
                  <c:v>13</c:v>
                </c:pt>
                <c:pt idx="6">
                  <c:v>23</c:v>
                </c:pt>
                <c:pt idx="9">
                  <c:v>54</c:v>
                </c:pt>
                <c:pt idx="12">
                  <c:v>131</c:v>
                </c:pt>
              </c:numCache>
            </c:numRef>
          </c:val>
          <c:extLst>
            <c:ext xmlns:c16="http://schemas.microsoft.com/office/drawing/2014/chart" uri="{C3380CC4-5D6E-409C-BE32-E72D297353CC}">
              <c16:uniqueId val="{00000007-DE09-43C1-854A-E03DB15B56F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9958</c:v>
                </c:pt>
                <c:pt idx="3">
                  <c:v>9606</c:v>
                </c:pt>
                <c:pt idx="6">
                  <c:v>9495</c:v>
                </c:pt>
                <c:pt idx="9">
                  <c:v>9580</c:v>
                </c:pt>
                <c:pt idx="12">
                  <c:v>9581</c:v>
                </c:pt>
              </c:numCache>
            </c:numRef>
          </c:val>
          <c:extLst>
            <c:ext xmlns:c16="http://schemas.microsoft.com/office/drawing/2014/chart" uri="{C3380CC4-5D6E-409C-BE32-E72D297353CC}">
              <c16:uniqueId val="{00000008-DE09-43C1-854A-E03DB15B56F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142</c:v>
                </c:pt>
                <c:pt idx="3">
                  <c:v>117</c:v>
                </c:pt>
                <c:pt idx="6">
                  <c:v>92</c:v>
                </c:pt>
                <c:pt idx="9">
                  <c:v>75</c:v>
                </c:pt>
                <c:pt idx="12">
                  <c:v>58</c:v>
                </c:pt>
              </c:numCache>
            </c:numRef>
          </c:val>
          <c:extLst>
            <c:ext xmlns:c16="http://schemas.microsoft.com/office/drawing/2014/chart" uri="{C3380CC4-5D6E-409C-BE32-E72D297353CC}">
              <c16:uniqueId val="{00000009-DE09-43C1-854A-E03DB15B56F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37230</c:v>
                </c:pt>
                <c:pt idx="3">
                  <c:v>37298</c:v>
                </c:pt>
                <c:pt idx="6">
                  <c:v>38543</c:v>
                </c:pt>
                <c:pt idx="9">
                  <c:v>40179</c:v>
                </c:pt>
                <c:pt idx="12">
                  <c:v>39916</c:v>
                </c:pt>
              </c:numCache>
            </c:numRef>
          </c:val>
          <c:extLst>
            <c:ext xmlns:c16="http://schemas.microsoft.com/office/drawing/2014/chart" uri="{C3380CC4-5D6E-409C-BE32-E72D297353CC}">
              <c16:uniqueId val="{0000000A-DE09-43C1-854A-E03DB15B56F7}"/>
            </c:ext>
          </c:extLst>
        </c:ser>
        <c:dLbls>
          <c:showLegendKey val="0"/>
          <c:showVal val="0"/>
          <c:showCatName val="0"/>
          <c:showSerName val="0"/>
          <c:showPercent val="0"/>
          <c:showBubbleSize val="0"/>
        </c:dLbls>
        <c:gapWidth val="100"/>
        <c:overlap val="100"/>
        <c:axId val="908762456"/>
        <c:axId val="9087608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6385</c:v>
                </c:pt>
                <c:pt idx="2">
                  <c:v>#N/A</c:v>
                </c:pt>
                <c:pt idx="3">
                  <c:v>#N/A</c:v>
                </c:pt>
                <c:pt idx="4">
                  <c:v>5983</c:v>
                </c:pt>
                <c:pt idx="5">
                  <c:v>#N/A</c:v>
                </c:pt>
                <c:pt idx="6">
                  <c:v>#N/A</c:v>
                </c:pt>
                <c:pt idx="7">
                  <c:v>6416</c:v>
                </c:pt>
                <c:pt idx="8">
                  <c:v>#N/A</c:v>
                </c:pt>
                <c:pt idx="9">
                  <c:v>#N/A</c:v>
                </c:pt>
                <c:pt idx="10">
                  <c:v>8699</c:v>
                </c:pt>
                <c:pt idx="11">
                  <c:v>#N/A</c:v>
                </c:pt>
                <c:pt idx="12">
                  <c:v>#N/A</c:v>
                </c:pt>
                <c:pt idx="13">
                  <c:v>8916</c:v>
                </c:pt>
                <c:pt idx="14">
                  <c:v>#N/A</c:v>
                </c:pt>
              </c:numCache>
            </c:numRef>
          </c:val>
          <c:smooth val="0"/>
          <c:extLst>
            <c:ext xmlns:c16="http://schemas.microsoft.com/office/drawing/2014/chart" uri="{C3380CC4-5D6E-409C-BE32-E72D297353CC}">
              <c16:uniqueId val="{0000000B-DE09-43C1-854A-E03DB15B56F7}"/>
            </c:ext>
          </c:extLst>
        </c:ser>
        <c:dLbls>
          <c:showLegendKey val="0"/>
          <c:showVal val="0"/>
          <c:showCatName val="0"/>
          <c:showSerName val="0"/>
          <c:showPercent val="0"/>
          <c:showBubbleSize val="0"/>
        </c:dLbls>
        <c:marker val="1"/>
        <c:smooth val="0"/>
        <c:axId val="908762456"/>
        <c:axId val="908760888"/>
      </c:lineChart>
      <c:catAx>
        <c:axId val="908762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08760888"/>
        <c:crosses val="autoZero"/>
        <c:auto val="1"/>
        <c:lblAlgn val="ctr"/>
        <c:lblOffset val="100"/>
        <c:tickLblSkip val="1"/>
        <c:tickMarkSkip val="1"/>
        <c:noMultiLvlLbl val="0"/>
      </c:catAx>
      <c:valAx>
        <c:axId val="9087608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8762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3470</c:v>
                </c:pt>
                <c:pt idx="1">
                  <c:v>2959</c:v>
                </c:pt>
                <c:pt idx="2">
                  <c:v>2649</c:v>
                </c:pt>
              </c:numCache>
            </c:numRef>
          </c:val>
          <c:extLst>
            <c:ext xmlns:c16="http://schemas.microsoft.com/office/drawing/2014/chart" uri="{C3380CC4-5D6E-409C-BE32-E72D297353CC}">
              <c16:uniqueId val="{00000000-90FA-479E-9713-719017C9405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1615</c:v>
                </c:pt>
                <c:pt idx="1">
                  <c:v>1415</c:v>
                </c:pt>
                <c:pt idx="2">
                  <c:v>1115</c:v>
                </c:pt>
              </c:numCache>
            </c:numRef>
          </c:val>
          <c:extLst>
            <c:ext xmlns:c16="http://schemas.microsoft.com/office/drawing/2014/chart" uri="{C3380CC4-5D6E-409C-BE32-E72D297353CC}">
              <c16:uniqueId val="{00000001-90FA-479E-9713-719017C9405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6851</c:v>
                </c:pt>
                <c:pt idx="1">
                  <c:v>6617</c:v>
                </c:pt>
                <c:pt idx="2">
                  <c:v>6492</c:v>
                </c:pt>
              </c:numCache>
            </c:numRef>
          </c:val>
          <c:extLst>
            <c:ext xmlns:c16="http://schemas.microsoft.com/office/drawing/2014/chart" uri="{C3380CC4-5D6E-409C-BE32-E72D297353CC}">
              <c16:uniqueId val="{00000002-90FA-479E-9713-719017C9405C}"/>
            </c:ext>
          </c:extLst>
        </c:ser>
        <c:dLbls>
          <c:showLegendKey val="0"/>
          <c:showVal val="0"/>
          <c:showCatName val="0"/>
          <c:showSerName val="0"/>
          <c:showPercent val="0"/>
          <c:showBubbleSize val="0"/>
        </c:dLbls>
        <c:gapWidth val="120"/>
        <c:overlap val="100"/>
        <c:axId val="908762848"/>
        <c:axId val="908763240"/>
      </c:barChart>
      <c:catAx>
        <c:axId val="908762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908763240"/>
        <c:crosses val="autoZero"/>
        <c:auto val="1"/>
        <c:lblAlgn val="ctr"/>
        <c:lblOffset val="100"/>
        <c:tickLblSkip val="1"/>
        <c:tickMarkSkip val="1"/>
        <c:noMultiLvlLbl val="0"/>
      </c:catAx>
      <c:valAx>
        <c:axId val="90876324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908762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{8374A85C-EB12-4C35-B2C4-D04DE38BDFA0}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E69D-43D1-BA4F-9A94E26DBDF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{D82F7D89-E5BE-445D-B301-D3AA2D24C487}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69D-43D1-BA4F-9A94E26DBDF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{35A232CB-E931-4DDB-92A4-19B98A028F4B}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69D-43D1-BA4F-9A94E26DBDF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{23A50B21-08A0-4472-BC7B-A398D5441ED4}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69D-43D1-BA4F-9A94E26DBDF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{127D08A5-9AA0-4D1D-97D3-62367B95291E}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69D-43D1-BA4F-9A94E26DBDF2}"/>
                </c:ext>
              </c:extLst>
            </c:dLbl>
            <c:dLbl>
              <c:idx val="8"/>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{73B64FBD-5BD7-4BB1-BDF4-131787D8D01A}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E69D-43D1-BA4F-9A94E26DBDF2}"/>
                </c:ext>
              </c:extLst>
            </c:dLbl>
            <c:dLbl>
              <c:idx val="16"/>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{A867D33E-2413-455C-8AED-E1E090FED0FA}</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E69D-43D1-BA4F-9A94E26DBDF2}"/>
                </c:ext>
              </c:extLst>
            </c:dLbl>
            <c:dLbl>
              <c:idx val="24"/>
              <c:layout>
                <c:manualLayout>
                  <c:x val="0"/>
                  <c:y val="-1.5726779182478962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{8853E3A5-A69E-419F-ACC9-FC05FC2219CF}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E69D-43D1-BA4F-9A94E26DBDF2}"/>
                </c:ext>
              </c:extLst>
            </c:dLbl>
            <c:dLbl>
              <c:idx val="32"/>
              <c:layout>
                <c:manualLayout>
                  <c:x val="0"/>
                  <c:y val="1.5726779182478879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{E8335489-1884-4B94-A055-1544CC3DCFB9}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E69D-43D1-BA4F-9A94E26DBDF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52.8</c:v>
                </c:pt>
                <c:pt idx="8">
                  <c:v>55.8</c:v>
                </c:pt>
                <c:pt idx="16">
                  <c:v>56.9</c:v>
                </c:pt>
                <c:pt idx="24">
                  <c:v>56.8</c:v>
                </c:pt>
                <c:pt idx="32">
                  <c:v>56.8</c:v>
                </c:pt>
              </c:numCache>
            </c:numRef>
          </c:xVal>
          <c:yVal>
            <c:numRef>
              <c:f>公会計指標分析・財政指標組合せ分析表!$BP$51:$DC$51</c:f>
              <c:numCache>
                <c:formatCode>#,##0.0;"▲ "#,##0.0</c:formatCode>
                <c:ptCount val="40"/>
                <c:pt idx="0">
                  <c:v>49.4</c:v>
                </c:pt>
                <c:pt idx="8">
                  <c:v>47.6</c:v>
                </c:pt>
                <c:pt idx="16">
                  <c:v>52.1</c:v>
                </c:pt>
                <c:pt idx="24">
                  <c:v>72.400000000000006</c:v>
                </c:pt>
                <c:pt idx="32">
                  <c:v>72.900000000000006</c:v>
                </c:pt>
              </c:numCache>
            </c:numRef>
          </c:yVal>
          <c:smooth val="0"/>
          <c:extLst>
            <c:ext xmlns:c16="http://schemas.microsoft.com/office/drawing/2014/chart" uri="{C3380CC4-5D6E-409C-BE32-E72D297353CC}">
              <c16:uniqueId val="{00000009-E69D-43D1-BA4F-9A94E26DBDF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{ABEE76D3-CA8B-4772-BBA5-FFC3D869B215}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E69D-43D1-BA4F-9A94E26DBDF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{9A969E2F-2598-4909-9FDC-AC27C9C13D99}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69D-43D1-BA4F-9A94E26DBDF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{40089F18-53A3-44C8-ADB5-0951DB54B9B3}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69D-43D1-BA4F-9A94E26DBDF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{FE7322AF-222C-4D9B-A3BA-42038F85C68C}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69D-43D1-BA4F-9A94E26DBDF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{A3E57685-B200-4759-8211-0FCECAC8629E}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69D-43D1-BA4F-9A94E26DBDF2}"/>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{7CEE6DB0-3A77-4EEA-8443-5689C07369F4}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E69D-43D1-BA4F-9A94E26DBDF2}"/>
                </c:ext>
              </c:extLst>
            </c:dLbl>
            <c:dLbl>
              <c:idx val="16"/>
              <c:layout>
                <c:manualLayout>
                  <c:x val="-2.2716914358970029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{DD1F3E5F-A1CA-4E79-8F73-95267EBFAC50}</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E69D-43D1-BA4F-9A94E26DBDF2}"/>
                </c:ext>
              </c:extLst>
            </c:dLbl>
            <c:dLbl>
              <c:idx val="24"/>
              <c:layout>
                <c:manualLayout>
                  <c:x val="-4.1444036760836432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{40531FE3-8F5F-4503-B846-86B3642E7A68}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E69D-43D1-BA4F-9A94E26DBDF2}"/>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{380AC065-92DB-4A16-B0F9-22D20C4E66E4}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E69D-43D1-BA4F-9A94E26DBDF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58.3</c:v>
                </c:pt>
                <c:pt idx="8">
                  <c:v>59.6</c:v>
                </c:pt>
                <c:pt idx="16">
                  <c:v>60.8</c:v>
                </c:pt>
                <c:pt idx="24">
                  <c:v>61</c:v>
                </c:pt>
                <c:pt idx="32">
                  <c:v>63</c:v>
                </c:pt>
              </c:numCache>
            </c:numRef>
          </c:xVal>
          <c:yVal>
            <c:numRef>
              <c:f>公会計指標分析・財政指標組合せ分析表!$BP$55:$DC$55</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E69D-43D1-BA4F-9A94E26DBDF2}"/>
            </c:ext>
          </c:extLst>
        </c:ser>
        <c:dLbls>
          <c:showLegendKey val="0"/>
          <c:showVal val="1"/>
          <c:showCatName val="0"/>
          <c:showSerName val="0"/>
          <c:showPercent val="0"/>
          <c:showBubbleSize val="0"/>
        </c:dLbls>
        <c:axId val="361864408"/>
        <c:axId val="361867152"/>
      </c:scatterChart>
      <c:valAx>
        <c:axId val="361864408"/>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1867152"/>
        <c:crosses val="autoZero"/>
        <c:crossBetween val="midCat"/>
      </c:valAx>
      <c:valAx>
        <c:axId val="361867152"/>
        <c:scaling>
          <c:orientation val="maxMin"/>
          <c:max val="8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3618644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{81E3A614-9C55-4B35-A4AA-C9B19012A76B}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38F1-4077-B157-061A523801C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{689D914D-206A-46AC-9380-C0D258E44A1A}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8F1-4077-B157-061A523801C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{05554C9B-56BA-4866-A99C-EC879499C47E}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8F1-4077-B157-061A523801C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{30542A30-DAF0-4588-ACDF-48841AD3F89E}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8F1-4077-B157-061A523801C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{D2643FD5-887F-4E30-9476-CA0C0F57C75C}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8F1-4077-B157-061A523801C1}"/>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{C68AAD08-0FEC-47ED-9E33-F1A893CD2CB6}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38F1-4077-B157-061A523801C1}"/>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{9E82D285-9725-4DCB-8FD8-BD6BA89DCA22}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38F1-4077-B157-061A523801C1}"/>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{9DB56992-49D0-41C3-8FBB-7E16ED6C9214}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38F1-4077-B157-061A523801C1}"/>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{B721A2C4-773F-43F2-BF1F-2D5E78EC3E5C}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38F1-4077-B157-061A523801C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8.6999999999999993</c:v>
                </c:pt>
                <c:pt idx="8">
                  <c:v>8.5</c:v>
                </c:pt>
                <c:pt idx="16">
                  <c:v>8.8000000000000007</c:v>
                </c:pt>
                <c:pt idx="24">
                  <c:v>9.6999999999999993</c:v>
                </c:pt>
                <c:pt idx="32">
                  <c:v>10.5</c:v>
                </c:pt>
              </c:numCache>
            </c:numRef>
          </c:xVal>
          <c:yVal>
            <c:numRef>
              <c:f>公会計指標分析・財政指標組合せ分析表!$BP$73:$DC$73</c:f>
              <c:numCache>
                <c:formatCode>#,##0.0;"▲ "#,##0.0</c:formatCode>
                <c:ptCount val="40"/>
                <c:pt idx="0">
                  <c:v>49.4</c:v>
                </c:pt>
                <c:pt idx="8">
                  <c:v>47.6</c:v>
                </c:pt>
                <c:pt idx="16">
                  <c:v>52.1</c:v>
                </c:pt>
                <c:pt idx="24">
                  <c:v>72.400000000000006</c:v>
                </c:pt>
                <c:pt idx="32">
                  <c:v>72.900000000000006</c:v>
                </c:pt>
              </c:numCache>
            </c:numRef>
          </c:yVal>
          <c:smooth val="0"/>
          <c:extLst>
            <c:ext xmlns:c16="http://schemas.microsoft.com/office/drawing/2014/chart" uri="{C3380CC4-5D6E-409C-BE32-E72D297353CC}">
              <c16:uniqueId val="{00000009-38F1-4077-B157-061A523801C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{94A78863-B032-4465-BCF2-6D2B68EE7F1F}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38F1-4077-B157-061A523801C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{1A620711-8D49-4396-97F7-2EE8A099F82D}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8F1-4077-B157-061A523801C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{BB0084DF-39A4-493D-A0FA-F41EF54D5594}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8F1-4077-B157-061A523801C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{E6860C31-87E7-4343-88DB-46645CE8DB21}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8F1-4077-B157-061A523801C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{626F6655-6CED-464F-B8AF-452303047845}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8F1-4077-B157-061A523801C1}"/>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{9014A2F9-7580-4911-9D72-B1052133A6A5}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38F1-4077-B157-061A523801C1}"/>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{A31FB7B8-B0D4-4FDD-AE95-D758DB0AA827}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38F1-4077-B157-061A523801C1}"/>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{0A97E0BF-8A99-4A57-A6E6-D6FC2C1369A9}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38F1-4077-B157-061A523801C1}"/>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{235E4230-98C4-4812-BFEC-138812115AF7}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38F1-4077-B157-061A523801C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9.8000000000000007</c:v>
                </c:pt>
                <c:pt idx="16">
                  <c:v>9.6</c:v>
                </c:pt>
                <c:pt idx="24">
                  <c:v>9.5</c:v>
                </c:pt>
                <c:pt idx="32">
                  <c:v>9.1999999999999993</c:v>
                </c:pt>
              </c:numCache>
            </c:numRef>
          </c:xVal>
          <c:yVal>
            <c:numRef>
              <c:f>公会計指標分析・財政指標組合せ分析表!$BP$77:$DC$77</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38F1-4077-B157-061A523801C1}"/>
            </c:ext>
          </c:extLst>
        </c:ser>
        <c:dLbls>
          <c:showLegendKey val="0"/>
          <c:showVal val="1"/>
          <c:showCatName val="0"/>
          <c:showSerName val="0"/>
          <c:showPercent val="0"/>
          <c:showBubbleSize val="0"/>
        </c:dLbls>
        <c:axId val="361863624"/>
        <c:axId val="361864016"/>
      </c:scatterChart>
      <c:valAx>
        <c:axId val="361863624"/>
        <c:scaling>
          <c:orientation val="maxMin"/>
          <c:max val="11"/>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1864016"/>
        <c:crosses val="autoZero"/>
        <c:crossBetween val="midCat"/>
      </c:valAx>
      <c:valAx>
        <c:axId val="361864016"/>
        <c:scaling>
          <c:orientation val="maxMin"/>
          <c:max val="8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36186362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愛媛県西予市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36,633
36,322
514.34
37,093,657
35,629,173
1,028,113
15,662,962
39,916,246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72.9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04850" y="443484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財政基盤は脆弱で自主財源が乏しく、類似団体平均を大きく下回っている。市内産業の低迷が続く中、市税収入の横ばいが続き、今後は人口減少による地方税減が想定される。令和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年度は新型コロナウイルス感染症対策に係る歳入増が見られたが、平成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７月豪雨災害にかかる復旧経費も依然として最重要課題となっており、引き続き厳格な枠予算を徹底し、従来の行政評価等の手法の改善、事業の見直し・整理を行い、行政のスリム化、業務の効率化を図ることで、持続可能な財政基盤の確立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048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048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048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048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048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590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45</xdr:row>
      <xdr:rowOff>94192</xdr:rowOff>
    </xdr:to>
    <xdr:cxnSp macro="">
      <xdr:nvCxnSpPr>
        <xdr:cNvPr id="64" name="直線コネクタ 63"/>
        <xdr:cNvCxnSpPr/>
      </xdr:nvCxnSpPr>
      <xdr:spPr>
        <a:xfrm flipV="1">
          <a:off x="4514850" y="6184265"/>
          <a:ext cx="0" cy="14537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4584700" y="761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425950" y="76379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64152</xdr:rowOff>
    </xdr:from>
    <xdr:ext cx="762000" cy="259045"/>
    <xdr:sp macro="" textlink="">
      <xdr:nvSpPr>
        <xdr:cNvPr id="67" name="財政力最大値テキスト"/>
        <xdr:cNvSpPr txBox="1"/>
      </xdr:nvSpPr>
      <xdr:spPr>
        <a:xfrm>
          <a:off x="4584700" y="593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xdr:cNvCxnSpPr/>
      </xdr:nvCxnSpPr>
      <xdr:spPr>
        <a:xfrm>
          <a:off x="4425950" y="61842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144992</xdr:rowOff>
    </xdr:from>
    <xdr:to>
      <xdr:col>23</xdr:col>
      <xdr:colOff>133350</xdr:colOff>
      <xdr:row>44</xdr:row>
      <xdr:rowOff>144992</xdr:rowOff>
    </xdr:to>
    <xdr:cxnSp macro="">
      <xdr:nvCxnSpPr>
        <xdr:cNvPr id="69" name="直線コネクタ 68"/>
        <xdr:cNvCxnSpPr/>
      </xdr:nvCxnSpPr>
      <xdr:spPr>
        <a:xfrm>
          <a:off x="3752850" y="7521152"/>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xdr:cNvSpPr txBox="1"/>
      </xdr:nvSpPr>
      <xdr:spPr>
        <a:xfrm>
          <a:off x="4584700" y="7025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464050" y="71763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144992</xdr:rowOff>
    </xdr:from>
    <xdr:to>
      <xdr:col>19</xdr:col>
      <xdr:colOff>133350</xdr:colOff>
      <xdr:row>44</xdr:row>
      <xdr:rowOff>144992</xdr:rowOff>
    </xdr:to>
    <xdr:cxnSp macro="">
      <xdr:nvCxnSpPr>
        <xdr:cNvPr id="72" name="直線コネクタ 71"/>
        <xdr:cNvCxnSpPr/>
      </xdr:nvCxnSpPr>
      <xdr:spPr>
        <a:xfrm>
          <a:off x="2940050" y="7521152"/>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3" name="フローチャート: 判断 72"/>
        <xdr:cNvSpPr/>
      </xdr:nvSpPr>
      <xdr:spPr>
        <a:xfrm>
          <a:off x="3702050" y="71763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4" name="テキスト ボックス 73"/>
        <xdr:cNvSpPr txBox="1"/>
      </xdr:nvSpPr>
      <xdr:spPr>
        <a:xfrm>
          <a:off x="3409950" y="6949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144992</xdr:rowOff>
    </xdr:from>
    <xdr:to>
      <xdr:col>15</xdr:col>
      <xdr:colOff>82550</xdr:colOff>
      <xdr:row>44</xdr:row>
      <xdr:rowOff>165100</xdr:rowOff>
    </xdr:to>
    <xdr:cxnSp macro="">
      <xdr:nvCxnSpPr>
        <xdr:cNvPr id="75" name="直線コネクタ 74"/>
        <xdr:cNvCxnSpPr/>
      </xdr:nvCxnSpPr>
      <xdr:spPr>
        <a:xfrm flipV="1">
          <a:off x="2127250" y="7521152"/>
          <a:ext cx="8128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2889250" y="71964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597150" y="6969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165100</xdr:rowOff>
    </xdr:from>
    <xdr:to>
      <xdr:col>11</xdr:col>
      <xdr:colOff>31750</xdr:colOff>
      <xdr:row>44</xdr:row>
      <xdr:rowOff>165100</xdr:rowOff>
    </xdr:to>
    <xdr:cxnSp macro="">
      <xdr:nvCxnSpPr>
        <xdr:cNvPr id="78" name="直線コネクタ 77"/>
        <xdr:cNvCxnSpPr/>
      </xdr:nvCxnSpPr>
      <xdr:spPr>
        <a:xfrm>
          <a:off x="1333500" y="754126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095500" y="719645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xdr:cNvSpPr txBox="1"/>
      </xdr:nvSpPr>
      <xdr:spPr>
        <a:xfrm>
          <a:off x="1784350" y="6969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xdr:cNvSpPr/>
      </xdr:nvSpPr>
      <xdr:spPr>
        <a:xfrm>
          <a:off x="1282700" y="719645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2" name="テキスト ボックス 81"/>
        <xdr:cNvSpPr txBox="1"/>
      </xdr:nvSpPr>
      <xdr:spPr>
        <a:xfrm>
          <a:off x="971550" y="6969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94192</xdr:rowOff>
    </xdr:from>
    <xdr:to>
      <xdr:col>23</xdr:col>
      <xdr:colOff>184150</xdr:colOff>
      <xdr:row>45</xdr:row>
      <xdr:rowOff>24342</xdr:rowOff>
    </xdr:to>
    <xdr:sp macro="" textlink="">
      <xdr:nvSpPr>
        <xdr:cNvPr id="88" name="楕円 87"/>
        <xdr:cNvSpPr/>
      </xdr:nvSpPr>
      <xdr:spPr>
        <a:xfrm>
          <a:off x="4464050" y="74703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161519</xdr:rowOff>
    </xdr:from>
    <xdr:ext cx="762000" cy="259045"/>
    <xdr:sp macro="" textlink="">
      <xdr:nvSpPr>
        <xdr:cNvPr id="89" name="財政力該当値テキスト"/>
        <xdr:cNvSpPr txBox="1"/>
      </xdr:nvSpPr>
      <xdr:spPr>
        <a:xfrm>
          <a:off x="4584700" y="7370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94192</xdr:rowOff>
    </xdr:from>
    <xdr:to>
      <xdr:col>19</xdr:col>
      <xdr:colOff>184150</xdr:colOff>
      <xdr:row>45</xdr:row>
      <xdr:rowOff>24342</xdr:rowOff>
    </xdr:to>
    <xdr:sp macro="" textlink="">
      <xdr:nvSpPr>
        <xdr:cNvPr id="90" name="楕円 89"/>
        <xdr:cNvSpPr/>
      </xdr:nvSpPr>
      <xdr:spPr>
        <a:xfrm>
          <a:off x="3702050" y="74703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9119</xdr:rowOff>
    </xdr:from>
    <xdr:ext cx="736600" cy="259045"/>
    <xdr:sp macro="" textlink="">
      <xdr:nvSpPr>
        <xdr:cNvPr id="91" name="テキスト ボックス 90"/>
        <xdr:cNvSpPr txBox="1"/>
      </xdr:nvSpPr>
      <xdr:spPr>
        <a:xfrm>
          <a:off x="3409950" y="7552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94192</xdr:rowOff>
    </xdr:from>
    <xdr:to>
      <xdr:col>15</xdr:col>
      <xdr:colOff>133350</xdr:colOff>
      <xdr:row>45</xdr:row>
      <xdr:rowOff>24342</xdr:rowOff>
    </xdr:to>
    <xdr:sp macro="" textlink="">
      <xdr:nvSpPr>
        <xdr:cNvPr id="92" name="楕円 91"/>
        <xdr:cNvSpPr/>
      </xdr:nvSpPr>
      <xdr:spPr>
        <a:xfrm>
          <a:off x="2889250" y="74703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9119</xdr:rowOff>
    </xdr:from>
    <xdr:ext cx="762000" cy="259045"/>
    <xdr:sp macro="" textlink="">
      <xdr:nvSpPr>
        <xdr:cNvPr id="93" name="テキスト ボックス 92"/>
        <xdr:cNvSpPr txBox="1"/>
      </xdr:nvSpPr>
      <xdr:spPr>
        <a:xfrm>
          <a:off x="2597150" y="7552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114300</xdr:rowOff>
    </xdr:from>
    <xdr:to>
      <xdr:col>11</xdr:col>
      <xdr:colOff>82550</xdr:colOff>
      <xdr:row>45</xdr:row>
      <xdr:rowOff>44450</xdr:rowOff>
    </xdr:to>
    <xdr:sp macro="" textlink="">
      <xdr:nvSpPr>
        <xdr:cNvPr id="94" name="楕円 93"/>
        <xdr:cNvSpPr/>
      </xdr:nvSpPr>
      <xdr:spPr>
        <a:xfrm>
          <a:off x="2095500" y="749046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29227</xdr:rowOff>
    </xdr:from>
    <xdr:ext cx="762000" cy="259045"/>
    <xdr:sp macro="" textlink="">
      <xdr:nvSpPr>
        <xdr:cNvPr id="95" name="テキスト ボックス 94"/>
        <xdr:cNvSpPr txBox="1"/>
      </xdr:nvSpPr>
      <xdr:spPr>
        <a:xfrm>
          <a:off x="1784350" y="757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114300</xdr:rowOff>
    </xdr:from>
    <xdr:to>
      <xdr:col>7</xdr:col>
      <xdr:colOff>31750</xdr:colOff>
      <xdr:row>45</xdr:row>
      <xdr:rowOff>44450</xdr:rowOff>
    </xdr:to>
    <xdr:sp macro="" textlink="">
      <xdr:nvSpPr>
        <xdr:cNvPr id="96" name="楕円 95"/>
        <xdr:cNvSpPr/>
      </xdr:nvSpPr>
      <xdr:spPr>
        <a:xfrm>
          <a:off x="1282700" y="749046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29227</xdr:rowOff>
    </xdr:from>
    <xdr:ext cx="762000" cy="259045"/>
    <xdr:sp macro="" textlink="">
      <xdr:nvSpPr>
        <xdr:cNvPr id="97" name="テキスト ボックス 96"/>
        <xdr:cNvSpPr txBox="1"/>
      </xdr:nvSpPr>
      <xdr:spPr>
        <a:xfrm>
          <a:off x="971550" y="757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経常収支比率は昨年度から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ポイント増加しており、これは公債費の増加が要因となっている。類似団体と比較して人件費、公債費が多額となっているため類似団体平均値を上回り、また</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超の比率となっており、財政の硬直化が懸念される。今後も引き続き、職員の計画的な採用等により義務的経費の縮減に努めるとともに、当該年度償還金以上の起債の新規発行を行わないなど、公債費の抑制を図る取組みを行う。また公共施設等総合管理計画に基づき、公共施設の集約を図り、固定的経費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04850" y="1140151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25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04850" y="110644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092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04850" y="1072732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58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04850" y="10390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24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04850" y="1005313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991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04850" y="971604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57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165281</xdr:rowOff>
    </xdr:to>
    <xdr:cxnSp macro="">
      <xdr:nvCxnSpPr>
        <xdr:cNvPr id="129" name="直線コネクタ 128"/>
        <xdr:cNvCxnSpPr/>
      </xdr:nvCxnSpPr>
      <xdr:spPr>
        <a:xfrm flipV="1">
          <a:off x="4514850" y="9781177"/>
          <a:ext cx="0" cy="1448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137358</xdr:rowOff>
    </xdr:from>
    <xdr:ext cx="762000" cy="259045"/>
    <xdr:sp macro="" textlink="">
      <xdr:nvSpPr>
        <xdr:cNvPr id="130" name="財政構造の弾力性最小値テキスト"/>
        <xdr:cNvSpPr txBox="1"/>
      </xdr:nvSpPr>
      <xdr:spPr>
        <a:xfrm>
          <a:off x="4584700" y="11201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165281</xdr:rowOff>
    </xdr:from>
    <xdr:to>
      <xdr:col>24</xdr:col>
      <xdr:colOff>12700</xdr:colOff>
      <xdr:row>66</xdr:row>
      <xdr:rowOff>165281</xdr:rowOff>
    </xdr:to>
    <xdr:cxnSp macro="">
      <xdr:nvCxnSpPr>
        <xdr:cNvPr id="131" name="直線コネクタ 130"/>
        <xdr:cNvCxnSpPr/>
      </xdr:nvCxnSpPr>
      <xdr:spPr>
        <a:xfrm>
          <a:off x="4425950" y="112295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32" name="財政構造の弾力性最大値テキスト"/>
        <xdr:cNvSpPr txBox="1"/>
      </xdr:nvSpPr>
      <xdr:spPr>
        <a:xfrm>
          <a:off x="4584700" y="9532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33" name="直線コネクタ 132"/>
        <xdr:cNvCxnSpPr/>
      </xdr:nvCxnSpPr>
      <xdr:spPr>
        <a:xfrm>
          <a:off x="4425950" y="978117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121920</xdr:rowOff>
    </xdr:from>
    <xdr:to>
      <xdr:col>23</xdr:col>
      <xdr:colOff>133350</xdr:colOff>
      <xdr:row>61</xdr:row>
      <xdr:rowOff>43543</xdr:rowOff>
    </xdr:to>
    <xdr:cxnSp macro="">
      <xdr:nvCxnSpPr>
        <xdr:cNvPr id="134" name="直線コネクタ 133"/>
        <xdr:cNvCxnSpPr/>
      </xdr:nvCxnSpPr>
      <xdr:spPr>
        <a:xfrm>
          <a:off x="3752850" y="10180320"/>
          <a:ext cx="762000" cy="8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42834</xdr:rowOff>
    </xdr:from>
    <xdr:ext cx="762000" cy="259045"/>
    <xdr:sp macro="" textlink="">
      <xdr:nvSpPr>
        <xdr:cNvPr id="135" name="財政構造の弾力性平均値テキスト"/>
        <xdr:cNvSpPr txBox="1"/>
      </xdr:nvSpPr>
      <xdr:spPr>
        <a:xfrm>
          <a:off x="4584700" y="9933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6" name="フローチャート: 判断 135"/>
        <xdr:cNvSpPr/>
      </xdr:nvSpPr>
      <xdr:spPr>
        <a:xfrm>
          <a:off x="4464050" y="1008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56424</xdr:rowOff>
    </xdr:from>
    <xdr:to>
      <xdr:col>19</xdr:col>
      <xdr:colOff>133350</xdr:colOff>
      <xdr:row>60</xdr:row>
      <xdr:rowOff>121920</xdr:rowOff>
    </xdr:to>
    <xdr:cxnSp macro="">
      <xdr:nvCxnSpPr>
        <xdr:cNvPr id="137" name="直線コネクタ 136"/>
        <xdr:cNvCxnSpPr/>
      </xdr:nvCxnSpPr>
      <xdr:spPr>
        <a:xfrm>
          <a:off x="2940050" y="10114824"/>
          <a:ext cx="8128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67673</xdr:rowOff>
    </xdr:from>
    <xdr:to>
      <xdr:col>19</xdr:col>
      <xdr:colOff>184150</xdr:colOff>
      <xdr:row>60</xdr:row>
      <xdr:rowOff>169273</xdr:rowOff>
    </xdr:to>
    <xdr:sp macro="" textlink="">
      <xdr:nvSpPr>
        <xdr:cNvPr id="138" name="フローチャート: 判断 137"/>
        <xdr:cNvSpPr/>
      </xdr:nvSpPr>
      <xdr:spPr>
        <a:xfrm>
          <a:off x="3702050" y="10126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8000</xdr:rowOff>
    </xdr:from>
    <xdr:ext cx="736600" cy="259045"/>
    <xdr:sp macro="" textlink="">
      <xdr:nvSpPr>
        <xdr:cNvPr id="139" name="テキスト ボックス 138"/>
        <xdr:cNvSpPr txBox="1"/>
      </xdr:nvSpPr>
      <xdr:spPr>
        <a:xfrm>
          <a:off x="3409950" y="9898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4717</xdr:rowOff>
    </xdr:from>
    <xdr:to>
      <xdr:col>15</xdr:col>
      <xdr:colOff>82550</xdr:colOff>
      <xdr:row>60</xdr:row>
      <xdr:rowOff>56424</xdr:rowOff>
    </xdr:to>
    <xdr:cxnSp macro="">
      <xdr:nvCxnSpPr>
        <xdr:cNvPr id="140" name="直線コネクタ 139"/>
        <xdr:cNvCxnSpPr/>
      </xdr:nvCxnSpPr>
      <xdr:spPr>
        <a:xfrm>
          <a:off x="2127250" y="10063117"/>
          <a:ext cx="8128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43543</xdr:rowOff>
    </xdr:from>
    <xdr:to>
      <xdr:col>15</xdr:col>
      <xdr:colOff>133350</xdr:colOff>
      <xdr:row>60</xdr:row>
      <xdr:rowOff>145143</xdr:rowOff>
    </xdr:to>
    <xdr:sp macro="" textlink="">
      <xdr:nvSpPr>
        <xdr:cNvPr id="141" name="フローチャート: 判断 140"/>
        <xdr:cNvSpPr/>
      </xdr:nvSpPr>
      <xdr:spPr>
        <a:xfrm>
          <a:off x="2889250" y="1010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129920</xdr:rowOff>
    </xdr:from>
    <xdr:ext cx="762000" cy="259045"/>
    <xdr:sp macro="" textlink="">
      <xdr:nvSpPr>
        <xdr:cNvPr id="142" name="テキスト ボックス 141"/>
        <xdr:cNvSpPr txBox="1"/>
      </xdr:nvSpPr>
      <xdr:spPr>
        <a:xfrm>
          <a:off x="259715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45176</xdr:rowOff>
    </xdr:from>
    <xdr:to>
      <xdr:col>11</xdr:col>
      <xdr:colOff>31750</xdr:colOff>
      <xdr:row>60</xdr:row>
      <xdr:rowOff>4717</xdr:rowOff>
    </xdr:to>
    <xdr:cxnSp macro="">
      <xdr:nvCxnSpPr>
        <xdr:cNvPr id="143" name="直線コネクタ 142"/>
        <xdr:cNvCxnSpPr/>
      </xdr:nvCxnSpPr>
      <xdr:spPr>
        <a:xfrm>
          <a:off x="1333500" y="9935936"/>
          <a:ext cx="793750" cy="12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15966</xdr:rowOff>
    </xdr:from>
    <xdr:to>
      <xdr:col>11</xdr:col>
      <xdr:colOff>82550</xdr:colOff>
      <xdr:row>60</xdr:row>
      <xdr:rowOff>117566</xdr:rowOff>
    </xdr:to>
    <xdr:sp macro="" textlink="">
      <xdr:nvSpPr>
        <xdr:cNvPr id="144" name="フローチャート: 判断 143"/>
        <xdr:cNvSpPr/>
      </xdr:nvSpPr>
      <xdr:spPr>
        <a:xfrm>
          <a:off x="2095500" y="1007436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102343</xdr:rowOff>
    </xdr:from>
    <xdr:ext cx="762000" cy="259045"/>
    <xdr:sp macro="" textlink="">
      <xdr:nvSpPr>
        <xdr:cNvPr id="145" name="テキスト ボックス 144"/>
        <xdr:cNvSpPr txBox="1"/>
      </xdr:nvSpPr>
      <xdr:spPr>
        <a:xfrm>
          <a:off x="1784350" y="10160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46" name="フローチャート: 判断 145"/>
        <xdr:cNvSpPr/>
      </xdr:nvSpPr>
      <xdr:spPr>
        <a:xfrm>
          <a:off x="1282700" y="1003681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60977</xdr:rowOff>
    </xdr:from>
    <xdr:ext cx="762000" cy="259045"/>
    <xdr:sp macro="" textlink="">
      <xdr:nvSpPr>
        <xdr:cNvPr id="147" name="テキスト ボックス 146"/>
        <xdr:cNvSpPr txBox="1"/>
      </xdr:nvSpPr>
      <xdr:spPr>
        <a:xfrm>
          <a:off x="97155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164193</xdr:rowOff>
    </xdr:from>
    <xdr:to>
      <xdr:col>23</xdr:col>
      <xdr:colOff>184150</xdr:colOff>
      <xdr:row>61</xdr:row>
      <xdr:rowOff>94343</xdr:rowOff>
    </xdr:to>
    <xdr:sp macro="" textlink="">
      <xdr:nvSpPr>
        <xdr:cNvPr id="153" name="楕円 152"/>
        <xdr:cNvSpPr/>
      </xdr:nvSpPr>
      <xdr:spPr>
        <a:xfrm>
          <a:off x="4464050" y="102225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136270</xdr:rowOff>
    </xdr:from>
    <xdr:ext cx="762000" cy="259045"/>
    <xdr:sp macro="" textlink="">
      <xdr:nvSpPr>
        <xdr:cNvPr id="154" name="財政構造の弾力性該当値テキスト"/>
        <xdr:cNvSpPr txBox="1"/>
      </xdr:nvSpPr>
      <xdr:spPr>
        <a:xfrm>
          <a:off x="4584700" y="10194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71120</xdr:rowOff>
    </xdr:from>
    <xdr:to>
      <xdr:col>19</xdr:col>
      <xdr:colOff>184150</xdr:colOff>
      <xdr:row>61</xdr:row>
      <xdr:rowOff>1270</xdr:rowOff>
    </xdr:to>
    <xdr:sp macro="" textlink="">
      <xdr:nvSpPr>
        <xdr:cNvPr id="155" name="楕円 154"/>
        <xdr:cNvSpPr/>
      </xdr:nvSpPr>
      <xdr:spPr>
        <a:xfrm>
          <a:off x="3702050" y="10129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157497</xdr:rowOff>
    </xdr:from>
    <xdr:ext cx="736600" cy="259045"/>
    <xdr:sp macro="" textlink="">
      <xdr:nvSpPr>
        <xdr:cNvPr id="156" name="テキスト ボックス 155"/>
        <xdr:cNvSpPr txBox="1"/>
      </xdr:nvSpPr>
      <xdr:spPr>
        <a:xfrm>
          <a:off x="3409950" y="10215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5624</xdr:rowOff>
    </xdr:from>
    <xdr:to>
      <xdr:col>15</xdr:col>
      <xdr:colOff>133350</xdr:colOff>
      <xdr:row>60</xdr:row>
      <xdr:rowOff>107224</xdr:rowOff>
    </xdr:to>
    <xdr:sp macro="" textlink="">
      <xdr:nvSpPr>
        <xdr:cNvPr id="157" name="楕円 156"/>
        <xdr:cNvSpPr/>
      </xdr:nvSpPr>
      <xdr:spPr>
        <a:xfrm>
          <a:off x="2889250" y="1006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117401</xdr:rowOff>
    </xdr:from>
    <xdr:ext cx="762000" cy="259045"/>
    <xdr:sp macro="" textlink="">
      <xdr:nvSpPr>
        <xdr:cNvPr id="158" name="テキスト ボックス 157"/>
        <xdr:cNvSpPr txBox="1"/>
      </xdr:nvSpPr>
      <xdr:spPr>
        <a:xfrm>
          <a:off x="2597150" y="984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125367</xdr:rowOff>
    </xdr:from>
    <xdr:to>
      <xdr:col>11</xdr:col>
      <xdr:colOff>82550</xdr:colOff>
      <xdr:row>60</xdr:row>
      <xdr:rowOff>55517</xdr:rowOff>
    </xdr:to>
    <xdr:sp macro="" textlink="">
      <xdr:nvSpPr>
        <xdr:cNvPr id="159" name="楕円 158"/>
        <xdr:cNvSpPr/>
      </xdr:nvSpPr>
      <xdr:spPr>
        <a:xfrm>
          <a:off x="2095500" y="10016127"/>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65694</xdr:rowOff>
    </xdr:from>
    <xdr:ext cx="762000" cy="259045"/>
    <xdr:sp macro="" textlink="">
      <xdr:nvSpPr>
        <xdr:cNvPr id="160" name="テキスト ボックス 159"/>
        <xdr:cNvSpPr txBox="1"/>
      </xdr:nvSpPr>
      <xdr:spPr>
        <a:xfrm>
          <a:off x="1784350" y="9788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165826</xdr:rowOff>
    </xdr:from>
    <xdr:to>
      <xdr:col>7</xdr:col>
      <xdr:colOff>31750</xdr:colOff>
      <xdr:row>59</xdr:row>
      <xdr:rowOff>95976</xdr:rowOff>
    </xdr:to>
    <xdr:sp macro="" textlink="">
      <xdr:nvSpPr>
        <xdr:cNvPr id="161" name="楕円 160"/>
        <xdr:cNvSpPr/>
      </xdr:nvSpPr>
      <xdr:spPr>
        <a:xfrm>
          <a:off x="1282700" y="9888946"/>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106153</xdr:rowOff>
    </xdr:from>
    <xdr:ext cx="762000" cy="259045"/>
    <xdr:sp macro="" textlink="">
      <xdr:nvSpPr>
        <xdr:cNvPr id="162" name="テキスト ボックス 161"/>
        <xdr:cNvSpPr txBox="1"/>
      </xdr:nvSpPr>
      <xdr:spPr>
        <a:xfrm>
          <a:off x="971550" y="966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[222,082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人件費、物件費及び維持補修費の合計額の人口</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人当たりの金額が類似団体平均を上回っているのは、旧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町の合併により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514.34㎢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と広範な区域に公共施設を有し、類似団体と比較して職員数が多いためである。平成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豪雨災害の影響により、時間外勤務手当や災害廃棄物処理等に係る人件費・物件費の経費が大幅に増加し、その後は災害経費の減少によりやや減少したものの、高水準で推移している。今後、オフィス改革、窓口改革、小規模多機能自治を推進し、組織のスリム化と業務の効率化を図り、さらなる定員適正化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04850" y="149898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485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04850" y="1451864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38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04850" y="140474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390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04850" y="13576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4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69498</xdr:rowOff>
    </xdr:from>
    <xdr:to>
      <xdr:col>23</xdr:col>
      <xdr:colOff>133350</xdr:colOff>
      <xdr:row>89</xdr:row>
      <xdr:rowOff>127422</xdr:rowOff>
    </xdr:to>
    <xdr:cxnSp macro="">
      <xdr:nvCxnSpPr>
        <xdr:cNvPr id="189" name="直線コネクタ 188"/>
        <xdr:cNvCxnSpPr/>
      </xdr:nvCxnSpPr>
      <xdr:spPr>
        <a:xfrm flipV="1">
          <a:off x="4514850" y="13815978"/>
          <a:ext cx="0" cy="12314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99499</xdr:rowOff>
    </xdr:from>
    <xdr:ext cx="762000" cy="259045"/>
    <xdr:sp macro="" textlink="">
      <xdr:nvSpPr>
        <xdr:cNvPr id="190" name="人件費・物件費等の状況最小値テキスト"/>
        <xdr:cNvSpPr txBox="1"/>
      </xdr:nvSpPr>
      <xdr:spPr>
        <a:xfrm>
          <a:off x="4584700" y="15019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127422</xdr:rowOff>
    </xdr:from>
    <xdr:to>
      <xdr:col>24</xdr:col>
      <xdr:colOff>12700</xdr:colOff>
      <xdr:row>89</xdr:row>
      <xdr:rowOff>127422</xdr:rowOff>
    </xdr:to>
    <xdr:cxnSp macro="">
      <xdr:nvCxnSpPr>
        <xdr:cNvPr id="191" name="直線コネクタ 190"/>
        <xdr:cNvCxnSpPr/>
      </xdr:nvCxnSpPr>
      <xdr:spPr>
        <a:xfrm>
          <a:off x="4425950" y="150473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155875</xdr:rowOff>
    </xdr:from>
    <xdr:ext cx="762000" cy="259045"/>
    <xdr:sp macro="" textlink="">
      <xdr:nvSpPr>
        <xdr:cNvPr id="192" name="人件費・物件費等の状況最大値テキスト"/>
        <xdr:cNvSpPr txBox="1"/>
      </xdr:nvSpPr>
      <xdr:spPr>
        <a:xfrm>
          <a:off x="4584700" y="13567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69498</xdr:rowOff>
    </xdr:from>
    <xdr:to>
      <xdr:col>24</xdr:col>
      <xdr:colOff>12700</xdr:colOff>
      <xdr:row>82</xdr:row>
      <xdr:rowOff>69498</xdr:rowOff>
    </xdr:to>
    <xdr:cxnSp macro="">
      <xdr:nvCxnSpPr>
        <xdr:cNvPr id="193" name="直線コネクタ 192"/>
        <xdr:cNvCxnSpPr/>
      </xdr:nvCxnSpPr>
      <xdr:spPr>
        <a:xfrm>
          <a:off x="4425950" y="138159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163</xdr:rowOff>
    </xdr:from>
    <xdr:to>
      <xdr:col>23</xdr:col>
      <xdr:colOff>133350</xdr:colOff>
      <xdr:row>84</xdr:row>
      <xdr:rowOff>15184</xdr:rowOff>
    </xdr:to>
    <xdr:cxnSp macro="">
      <xdr:nvCxnSpPr>
        <xdr:cNvPr id="194" name="直線コネクタ 193"/>
        <xdr:cNvCxnSpPr/>
      </xdr:nvCxnSpPr>
      <xdr:spPr>
        <a:xfrm>
          <a:off x="3752850" y="14081923"/>
          <a:ext cx="762000" cy="1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87106</xdr:rowOff>
    </xdr:from>
    <xdr:ext cx="762000" cy="259045"/>
    <xdr:sp macro="" textlink="">
      <xdr:nvSpPr>
        <xdr:cNvPr id="195" name="人件費・物件費等の状況平均値テキスト"/>
        <xdr:cNvSpPr txBox="1"/>
      </xdr:nvSpPr>
      <xdr:spPr>
        <a:xfrm>
          <a:off x="4584700" y="138335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70579</xdr:rowOff>
    </xdr:from>
    <xdr:to>
      <xdr:col>23</xdr:col>
      <xdr:colOff>184150</xdr:colOff>
      <xdr:row>84</xdr:row>
      <xdr:rowOff>729</xdr:rowOff>
    </xdr:to>
    <xdr:sp macro="" textlink="">
      <xdr:nvSpPr>
        <xdr:cNvPr id="196" name="フローチャート: 判断 195"/>
        <xdr:cNvSpPr/>
      </xdr:nvSpPr>
      <xdr:spPr>
        <a:xfrm>
          <a:off x="4464050" y="139846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163</xdr:rowOff>
    </xdr:from>
    <xdr:to>
      <xdr:col>19</xdr:col>
      <xdr:colOff>133350</xdr:colOff>
      <xdr:row>84</xdr:row>
      <xdr:rowOff>22230</xdr:rowOff>
    </xdr:to>
    <xdr:cxnSp macro="">
      <xdr:nvCxnSpPr>
        <xdr:cNvPr id="197" name="直線コネクタ 196"/>
        <xdr:cNvCxnSpPr/>
      </xdr:nvCxnSpPr>
      <xdr:spPr>
        <a:xfrm flipV="1">
          <a:off x="2940050" y="14081923"/>
          <a:ext cx="812800" cy="22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31221</xdr:rowOff>
    </xdr:from>
    <xdr:to>
      <xdr:col>19</xdr:col>
      <xdr:colOff>184150</xdr:colOff>
      <xdr:row>83</xdr:row>
      <xdr:rowOff>132821</xdr:rowOff>
    </xdr:to>
    <xdr:sp macro="" textlink="">
      <xdr:nvSpPr>
        <xdr:cNvPr id="198" name="フローチャート: 判断 197"/>
        <xdr:cNvSpPr/>
      </xdr:nvSpPr>
      <xdr:spPr>
        <a:xfrm>
          <a:off x="3702050" y="13945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142998</xdr:rowOff>
    </xdr:from>
    <xdr:ext cx="736600" cy="259045"/>
    <xdr:sp macro="" textlink="">
      <xdr:nvSpPr>
        <xdr:cNvPr id="199" name="テキスト ボックス 198"/>
        <xdr:cNvSpPr txBox="1"/>
      </xdr:nvSpPr>
      <xdr:spPr>
        <a:xfrm>
          <a:off x="3409950" y="13721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117982</xdr:rowOff>
    </xdr:from>
    <xdr:to>
      <xdr:col>15</xdr:col>
      <xdr:colOff>82550</xdr:colOff>
      <xdr:row>84</xdr:row>
      <xdr:rowOff>22230</xdr:rowOff>
    </xdr:to>
    <xdr:cxnSp macro="">
      <xdr:nvCxnSpPr>
        <xdr:cNvPr id="200" name="直線コネクタ 199"/>
        <xdr:cNvCxnSpPr/>
      </xdr:nvCxnSpPr>
      <xdr:spPr>
        <a:xfrm>
          <a:off x="2127250" y="14032102"/>
          <a:ext cx="812800" cy="7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15968</xdr:rowOff>
    </xdr:from>
    <xdr:to>
      <xdr:col>15</xdr:col>
      <xdr:colOff>133350</xdr:colOff>
      <xdr:row>83</xdr:row>
      <xdr:rowOff>117568</xdr:rowOff>
    </xdr:to>
    <xdr:sp macro="" textlink="">
      <xdr:nvSpPr>
        <xdr:cNvPr id="201" name="フローチャート: 判断 200"/>
        <xdr:cNvSpPr/>
      </xdr:nvSpPr>
      <xdr:spPr>
        <a:xfrm>
          <a:off x="2889250" y="13930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127745</xdr:rowOff>
    </xdr:from>
    <xdr:ext cx="762000" cy="259045"/>
    <xdr:sp macro="" textlink="">
      <xdr:nvSpPr>
        <xdr:cNvPr id="202" name="テキスト ボックス 201"/>
        <xdr:cNvSpPr txBox="1"/>
      </xdr:nvSpPr>
      <xdr:spPr>
        <a:xfrm>
          <a:off x="2597150" y="13706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97927</xdr:rowOff>
    </xdr:from>
    <xdr:to>
      <xdr:col>11</xdr:col>
      <xdr:colOff>31750</xdr:colOff>
      <xdr:row>83</xdr:row>
      <xdr:rowOff>117982</xdr:rowOff>
    </xdr:to>
    <xdr:cxnSp macro="">
      <xdr:nvCxnSpPr>
        <xdr:cNvPr id="203" name="直線コネクタ 202"/>
        <xdr:cNvCxnSpPr/>
      </xdr:nvCxnSpPr>
      <xdr:spPr>
        <a:xfrm>
          <a:off x="1333500" y="14012047"/>
          <a:ext cx="793750" cy="2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5510</xdr:rowOff>
    </xdr:from>
    <xdr:to>
      <xdr:col>11</xdr:col>
      <xdr:colOff>82550</xdr:colOff>
      <xdr:row>83</xdr:row>
      <xdr:rowOff>107110</xdr:rowOff>
    </xdr:to>
    <xdr:sp macro="" textlink="">
      <xdr:nvSpPr>
        <xdr:cNvPr id="204" name="フローチャート: 判断 203"/>
        <xdr:cNvSpPr/>
      </xdr:nvSpPr>
      <xdr:spPr>
        <a:xfrm>
          <a:off x="2095500" y="139196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117287</xdr:rowOff>
    </xdr:from>
    <xdr:ext cx="762000" cy="259045"/>
    <xdr:sp macro="" textlink="">
      <xdr:nvSpPr>
        <xdr:cNvPr id="205" name="テキスト ボックス 204"/>
        <xdr:cNvSpPr txBox="1"/>
      </xdr:nvSpPr>
      <xdr:spPr>
        <a:xfrm>
          <a:off x="1784350" y="1369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167190</xdr:rowOff>
    </xdr:from>
    <xdr:to>
      <xdr:col>7</xdr:col>
      <xdr:colOff>31750</xdr:colOff>
      <xdr:row>83</xdr:row>
      <xdr:rowOff>97340</xdr:rowOff>
    </xdr:to>
    <xdr:sp macro="" textlink="">
      <xdr:nvSpPr>
        <xdr:cNvPr id="206" name="フローチャート: 判断 205"/>
        <xdr:cNvSpPr/>
      </xdr:nvSpPr>
      <xdr:spPr>
        <a:xfrm>
          <a:off x="1282700" y="1391367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107517</xdr:rowOff>
    </xdr:from>
    <xdr:ext cx="762000" cy="259045"/>
    <xdr:sp macro="" textlink="">
      <xdr:nvSpPr>
        <xdr:cNvPr id="207" name="テキスト ボックス 206"/>
        <xdr:cNvSpPr txBox="1"/>
      </xdr:nvSpPr>
      <xdr:spPr>
        <a:xfrm>
          <a:off x="971550" y="1368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135834</xdr:rowOff>
    </xdr:from>
    <xdr:to>
      <xdr:col>23</xdr:col>
      <xdr:colOff>184150</xdr:colOff>
      <xdr:row>84</xdr:row>
      <xdr:rowOff>65984</xdr:rowOff>
    </xdr:to>
    <xdr:sp macro="" textlink="">
      <xdr:nvSpPr>
        <xdr:cNvPr id="213" name="楕円 212"/>
        <xdr:cNvSpPr/>
      </xdr:nvSpPr>
      <xdr:spPr>
        <a:xfrm>
          <a:off x="4464050" y="140499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107911</xdr:rowOff>
    </xdr:from>
    <xdr:ext cx="762000" cy="259045"/>
    <xdr:sp macro="" textlink="">
      <xdr:nvSpPr>
        <xdr:cNvPr id="214" name="人件費・物件費等の状況該当値テキスト"/>
        <xdr:cNvSpPr txBox="1"/>
      </xdr:nvSpPr>
      <xdr:spPr>
        <a:xfrm>
          <a:off x="4584700" y="1402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120813</xdr:rowOff>
    </xdr:from>
    <xdr:to>
      <xdr:col>19</xdr:col>
      <xdr:colOff>184150</xdr:colOff>
      <xdr:row>84</xdr:row>
      <xdr:rowOff>50963</xdr:rowOff>
    </xdr:to>
    <xdr:sp macro="" textlink="">
      <xdr:nvSpPr>
        <xdr:cNvPr id="215" name="楕円 214"/>
        <xdr:cNvSpPr/>
      </xdr:nvSpPr>
      <xdr:spPr>
        <a:xfrm>
          <a:off x="3702050" y="140349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35740</xdr:rowOff>
    </xdr:from>
    <xdr:ext cx="736600" cy="259045"/>
    <xdr:sp macro="" textlink="">
      <xdr:nvSpPr>
        <xdr:cNvPr id="216" name="テキスト ボックス 215"/>
        <xdr:cNvSpPr txBox="1"/>
      </xdr:nvSpPr>
      <xdr:spPr>
        <a:xfrm>
          <a:off x="3409950" y="14117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142880</xdr:rowOff>
    </xdr:from>
    <xdr:to>
      <xdr:col>15</xdr:col>
      <xdr:colOff>133350</xdr:colOff>
      <xdr:row>84</xdr:row>
      <xdr:rowOff>73030</xdr:rowOff>
    </xdr:to>
    <xdr:sp macro="" textlink="">
      <xdr:nvSpPr>
        <xdr:cNvPr id="217" name="楕円 216"/>
        <xdr:cNvSpPr/>
      </xdr:nvSpPr>
      <xdr:spPr>
        <a:xfrm>
          <a:off x="2889250" y="140570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57807</xdr:rowOff>
    </xdr:from>
    <xdr:ext cx="762000" cy="259045"/>
    <xdr:sp macro="" textlink="">
      <xdr:nvSpPr>
        <xdr:cNvPr id="218" name="テキスト ボックス 217"/>
        <xdr:cNvSpPr txBox="1"/>
      </xdr:nvSpPr>
      <xdr:spPr>
        <a:xfrm>
          <a:off x="2597150" y="1413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67182</xdr:rowOff>
    </xdr:from>
    <xdr:to>
      <xdr:col>11</xdr:col>
      <xdr:colOff>82550</xdr:colOff>
      <xdr:row>83</xdr:row>
      <xdr:rowOff>168782</xdr:rowOff>
    </xdr:to>
    <xdr:sp macro="" textlink="">
      <xdr:nvSpPr>
        <xdr:cNvPr id="219" name="楕円 218"/>
        <xdr:cNvSpPr/>
      </xdr:nvSpPr>
      <xdr:spPr>
        <a:xfrm>
          <a:off x="2095500" y="1398130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153559</xdr:rowOff>
    </xdr:from>
    <xdr:ext cx="762000" cy="259045"/>
    <xdr:sp macro="" textlink="">
      <xdr:nvSpPr>
        <xdr:cNvPr id="220" name="テキスト ボックス 219"/>
        <xdr:cNvSpPr txBox="1"/>
      </xdr:nvSpPr>
      <xdr:spPr>
        <a:xfrm>
          <a:off x="1784350" y="14067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47127</xdr:rowOff>
    </xdr:from>
    <xdr:to>
      <xdr:col>7</xdr:col>
      <xdr:colOff>31750</xdr:colOff>
      <xdr:row>83</xdr:row>
      <xdr:rowOff>148727</xdr:rowOff>
    </xdr:to>
    <xdr:sp macro="" textlink="">
      <xdr:nvSpPr>
        <xdr:cNvPr id="221" name="楕円 220"/>
        <xdr:cNvSpPr/>
      </xdr:nvSpPr>
      <xdr:spPr>
        <a:xfrm>
          <a:off x="1282700" y="1396124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133504</xdr:rowOff>
    </xdr:from>
    <xdr:ext cx="762000" cy="259045"/>
    <xdr:sp macro="" textlink="">
      <xdr:nvSpPr>
        <xdr:cNvPr id="222" name="テキスト ボックス 221"/>
        <xdr:cNvSpPr txBox="1"/>
      </xdr:nvSpPr>
      <xdr:spPr>
        <a:xfrm>
          <a:off x="971550" y="1404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前年度と同等の指数であり、類似団体平均値よりも低い値になっている。今後も人事評価制度の運用により、給与水準の適正化に努める。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16649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097915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16649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097915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16649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097915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16649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097915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16649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097915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16649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097915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118232</xdr:rowOff>
    </xdr:from>
    <xdr:to>
      <xdr:col>81</xdr:col>
      <xdr:colOff>44450</xdr:colOff>
      <xdr:row>88</xdr:row>
      <xdr:rowOff>137886</xdr:rowOff>
    </xdr:to>
    <xdr:cxnSp macro="">
      <xdr:nvCxnSpPr>
        <xdr:cNvPr id="253" name="直線コネクタ 252"/>
        <xdr:cNvCxnSpPr/>
      </xdr:nvCxnSpPr>
      <xdr:spPr>
        <a:xfrm flipV="1">
          <a:off x="15474950" y="13361792"/>
          <a:ext cx="0" cy="15284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xdr:cNvSpPr txBox="1"/>
      </xdr:nvSpPr>
      <xdr:spPr>
        <a:xfrm>
          <a:off x="15563850" y="1486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xdr:cNvCxnSpPr/>
      </xdr:nvCxnSpPr>
      <xdr:spPr>
        <a:xfrm>
          <a:off x="15405100" y="148902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33159</xdr:rowOff>
    </xdr:from>
    <xdr:ext cx="762000" cy="259045"/>
    <xdr:sp macro="" textlink="">
      <xdr:nvSpPr>
        <xdr:cNvPr id="256" name="給与水準   （国との比較）最大値テキスト"/>
        <xdr:cNvSpPr txBox="1"/>
      </xdr:nvSpPr>
      <xdr:spPr>
        <a:xfrm>
          <a:off x="15563850" y="13109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118232</xdr:rowOff>
    </xdr:from>
    <xdr:to>
      <xdr:col>81</xdr:col>
      <xdr:colOff>133350</xdr:colOff>
      <xdr:row>79</xdr:row>
      <xdr:rowOff>118232</xdr:rowOff>
    </xdr:to>
    <xdr:cxnSp macro="">
      <xdr:nvCxnSpPr>
        <xdr:cNvPr id="257" name="直線コネクタ 256"/>
        <xdr:cNvCxnSpPr/>
      </xdr:nvCxnSpPr>
      <xdr:spPr>
        <a:xfrm>
          <a:off x="15405100" y="133617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40518</xdr:rowOff>
    </xdr:from>
    <xdr:to>
      <xdr:col>81</xdr:col>
      <xdr:colOff>44450</xdr:colOff>
      <xdr:row>82</xdr:row>
      <xdr:rowOff>52009</xdr:rowOff>
    </xdr:to>
    <xdr:cxnSp macro="">
      <xdr:nvCxnSpPr>
        <xdr:cNvPr id="258" name="直線コネクタ 257"/>
        <xdr:cNvCxnSpPr/>
      </xdr:nvCxnSpPr>
      <xdr:spPr>
        <a:xfrm>
          <a:off x="14712950" y="13786998"/>
          <a:ext cx="762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135968</xdr:rowOff>
    </xdr:from>
    <xdr:ext cx="762000" cy="259045"/>
    <xdr:sp macro="" textlink="">
      <xdr:nvSpPr>
        <xdr:cNvPr id="259" name="給与水準   （国との比較）平均値テキスト"/>
        <xdr:cNvSpPr txBox="1"/>
      </xdr:nvSpPr>
      <xdr:spPr>
        <a:xfrm>
          <a:off x="15563850" y="14217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60" name="フローチャート: 判断 259"/>
        <xdr:cNvSpPr/>
      </xdr:nvSpPr>
      <xdr:spPr>
        <a:xfrm>
          <a:off x="15427960" y="1424565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143027</xdr:rowOff>
    </xdr:from>
    <xdr:to>
      <xdr:col>77</xdr:col>
      <xdr:colOff>44450</xdr:colOff>
      <xdr:row>82</xdr:row>
      <xdr:rowOff>40518</xdr:rowOff>
    </xdr:to>
    <xdr:cxnSp macro="">
      <xdr:nvCxnSpPr>
        <xdr:cNvPr id="261" name="直線コネクタ 260"/>
        <xdr:cNvCxnSpPr/>
      </xdr:nvCxnSpPr>
      <xdr:spPr>
        <a:xfrm>
          <a:off x="13903960" y="13721867"/>
          <a:ext cx="808990" cy="6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3932</xdr:rowOff>
    </xdr:from>
    <xdr:to>
      <xdr:col>77</xdr:col>
      <xdr:colOff>95250</xdr:colOff>
      <xdr:row>85</xdr:row>
      <xdr:rowOff>105532</xdr:rowOff>
    </xdr:to>
    <xdr:sp macro="" textlink="">
      <xdr:nvSpPr>
        <xdr:cNvPr id="262" name="フローチャート: 判断 261"/>
        <xdr:cNvSpPr/>
      </xdr:nvSpPr>
      <xdr:spPr>
        <a:xfrm>
          <a:off x="14665960" y="14253332"/>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90309</xdr:rowOff>
    </xdr:from>
    <xdr:ext cx="736600" cy="259045"/>
    <xdr:sp macro="" textlink="">
      <xdr:nvSpPr>
        <xdr:cNvPr id="263" name="テキスト ボックス 262"/>
        <xdr:cNvSpPr txBox="1"/>
      </xdr:nvSpPr>
      <xdr:spPr>
        <a:xfrm>
          <a:off x="14370050" y="14339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143027</xdr:rowOff>
    </xdr:from>
    <xdr:to>
      <xdr:col>72</xdr:col>
      <xdr:colOff>203200</xdr:colOff>
      <xdr:row>81</xdr:row>
      <xdr:rowOff>154516</xdr:rowOff>
    </xdr:to>
    <xdr:cxnSp macro="">
      <xdr:nvCxnSpPr>
        <xdr:cNvPr id="264" name="直線コネクタ 263"/>
        <xdr:cNvCxnSpPr/>
      </xdr:nvCxnSpPr>
      <xdr:spPr>
        <a:xfrm flipV="1">
          <a:off x="13106400" y="13721867"/>
          <a:ext cx="79756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163891</xdr:rowOff>
    </xdr:from>
    <xdr:to>
      <xdr:col>73</xdr:col>
      <xdr:colOff>44450</xdr:colOff>
      <xdr:row>85</xdr:row>
      <xdr:rowOff>94041</xdr:rowOff>
    </xdr:to>
    <xdr:sp macro="" textlink="">
      <xdr:nvSpPr>
        <xdr:cNvPr id="265" name="フローチャート: 判断 264"/>
        <xdr:cNvSpPr/>
      </xdr:nvSpPr>
      <xdr:spPr>
        <a:xfrm>
          <a:off x="13868400" y="14245651"/>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78818</xdr:rowOff>
    </xdr:from>
    <xdr:ext cx="762000" cy="259045"/>
    <xdr:sp macro="" textlink="">
      <xdr:nvSpPr>
        <xdr:cNvPr id="266" name="テキスト ボックス 265"/>
        <xdr:cNvSpPr txBox="1"/>
      </xdr:nvSpPr>
      <xdr:spPr>
        <a:xfrm>
          <a:off x="13557250" y="14328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154516</xdr:rowOff>
    </xdr:from>
    <xdr:to>
      <xdr:col>68</xdr:col>
      <xdr:colOff>152400</xdr:colOff>
      <xdr:row>81</xdr:row>
      <xdr:rowOff>166007</xdr:rowOff>
    </xdr:to>
    <xdr:cxnSp macro="">
      <xdr:nvCxnSpPr>
        <xdr:cNvPr id="267" name="直線コネクタ 266"/>
        <xdr:cNvCxnSpPr/>
      </xdr:nvCxnSpPr>
      <xdr:spPr>
        <a:xfrm flipV="1">
          <a:off x="12293600" y="13733356"/>
          <a:ext cx="8128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3932</xdr:rowOff>
    </xdr:from>
    <xdr:to>
      <xdr:col>68</xdr:col>
      <xdr:colOff>203200</xdr:colOff>
      <xdr:row>85</xdr:row>
      <xdr:rowOff>105532</xdr:rowOff>
    </xdr:to>
    <xdr:sp macro="" textlink="">
      <xdr:nvSpPr>
        <xdr:cNvPr id="268" name="フローチャート: 判断 267"/>
        <xdr:cNvSpPr/>
      </xdr:nvSpPr>
      <xdr:spPr>
        <a:xfrm>
          <a:off x="13055600" y="14253332"/>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90309</xdr:rowOff>
    </xdr:from>
    <xdr:ext cx="762000" cy="259045"/>
    <xdr:sp macro="" textlink="">
      <xdr:nvSpPr>
        <xdr:cNvPr id="269" name="テキスト ボックス 268"/>
        <xdr:cNvSpPr txBox="1"/>
      </xdr:nvSpPr>
      <xdr:spPr>
        <a:xfrm>
          <a:off x="12763500" y="14339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0" name="フローチャート: 判断 269"/>
        <xdr:cNvSpPr/>
      </xdr:nvSpPr>
      <xdr:spPr>
        <a:xfrm>
          <a:off x="12242800" y="1426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71" name="テキスト ボックス 270"/>
        <xdr:cNvSpPr txBox="1"/>
      </xdr:nvSpPr>
      <xdr:spPr>
        <a:xfrm>
          <a:off x="11950700" y="14351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1209</xdr:rowOff>
    </xdr:from>
    <xdr:to>
      <xdr:col>81</xdr:col>
      <xdr:colOff>95250</xdr:colOff>
      <xdr:row>82</xdr:row>
      <xdr:rowOff>102809</xdr:rowOff>
    </xdr:to>
    <xdr:sp macro="" textlink="">
      <xdr:nvSpPr>
        <xdr:cNvPr id="277" name="楕円 276"/>
        <xdr:cNvSpPr/>
      </xdr:nvSpPr>
      <xdr:spPr>
        <a:xfrm>
          <a:off x="15427960" y="13747689"/>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17736</xdr:rowOff>
    </xdr:from>
    <xdr:ext cx="762000" cy="259045"/>
    <xdr:sp macro="" textlink="">
      <xdr:nvSpPr>
        <xdr:cNvPr id="278" name="給与水準   （国との比較）該当値テキスト"/>
        <xdr:cNvSpPr txBox="1"/>
      </xdr:nvSpPr>
      <xdr:spPr>
        <a:xfrm>
          <a:off x="15563850" y="13596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161168</xdr:rowOff>
    </xdr:from>
    <xdr:to>
      <xdr:col>77</xdr:col>
      <xdr:colOff>95250</xdr:colOff>
      <xdr:row>82</xdr:row>
      <xdr:rowOff>91318</xdr:rowOff>
    </xdr:to>
    <xdr:sp macro="" textlink="">
      <xdr:nvSpPr>
        <xdr:cNvPr id="279" name="楕円 278"/>
        <xdr:cNvSpPr/>
      </xdr:nvSpPr>
      <xdr:spPr>
        <a:xfrm>
          <a:off x="14665960" y="1374000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101495</xdr:rowOff>
    </xdr:from>
    <xdr:ext cx="736600" cy="259045"/>
    <xdr:sp macro="" textlink="">
      <xdr:nvSpPr>
        <xdr:cNvPr id="280" name="テキスト ボックス 279"/>
        <xdr:cNvSpPr txBox="1"/>
      </xdr:nvSpPr>
      <xdr:spPr>
        <a:xfrm>
          <a:off x="14370050" y="13512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92227</xdr:rowOff>
    </xdr:from>
    <xdr:to>
      <xdr:col>73</xdr:col>
      <xdr:colOff>44450</xdr:colOff>
      <xdr:row>82</xdr:row>
      <xdr:rowOff>22377</xdr:rowOff>
    </xdr:to>
    <xdr:sp macro="" textlink="">
      <xdr:nvSpPr>
        <xdr:cNvPr id="281" name="楕円 280"/>
        <xdr:cNvSpPr/>
      </xdr:nvSpPr>
      <xdr:spPr>
        <a:xfrm>
          <a:off x="13868400" y="13671067"/>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32554</xdr:rowOff>
    </xdr:from>
    <xdr:ext cx="762000" cy="259045"/>
    <xdr:sp macro="" textlink="">
      <xdr:nvSpPr>
        <xdr:cNvPr id="282" name="テキスト ボックス 281"/>
        <xdr:cNvSpPr txBox="1"/>
      </xdr:nvSpPr>
      <xdr:spPr>
        <a:xfrm>
          <a:off x="13557250" y="13443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103716</xdr:rowOff>
    </xdr:from>
    <xdr:to>
      <xdr:col>68</xdr:col>
      <xdr:colOff>203200</xdr:colOff>
      <xdr:row>82</xdr:row>
      <xdr:rowOff>33866</xdr:rowOff>
    </xdr:to>
    <xdr:sp macro="" textlink="">
      <xdr:nvSpPr>
        <xdr:cNvPr id="283" name="楕円 282"/>
        <xdr:cNvSpPr/>
      </xdr:nvSpPr>
      <xdr:spPr>
        <a:xfrm>
          <a:off x="13055600" y="13682556"/>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44043</xdr:rowOff>
    </xdr:from>
    <xdr:ext cx="762000" cy="259045"/>
    <xdr:sp macro="" textlink="">
      <xdr:nvSpPr>
        <xdr:cNvPr id="284" name="テキスト ボックス 283"/>
        <xdr:cNvSpPr txBox="1"/>
      </xdr:nvSpPr>
      <xdr:spPr>
        <a:xfrm>
          <a:off x="12763500" y="1345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115207</xdr:rowOff>
    </xdr:from>
    <xdr:to>
      <xdr:col>64</xdr:col>
      <xdr:colOff>152400</xdr:colOff>
      <xdr:row>82</xdr:row>
      <xdr:rowOff>45357</xdr:rowOff>
    </xdr:to>
    <xdr:sp macro="" textlink="">
      <xdr:nvSpPr>
        <xdr:cNvPr id="285" name="楕円 284"/>
        <xdr:cNvSpPr/>
      </xdr:nvSpPr>
      <xdr:spPr>
        <a:xfrm>
          <a:off x="12242800" y="136940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55534</xdr:rowOff>
    </xdr:from>
    <xdr:ext cx="762000" cy="259045"/>
    <xdr:sp macro="" textlink="">
      <xdr:nvSpPr>
        <xdr:cNvPr id="286" name="テキスト ボックス 285"/>
        <xdr:cNvSpPr txBox="1"/>
      </xdr:nvSpPr>
      <xdr:spPr>
        <a:xfrm>
          <a:off x="11950700" y="1346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西予市定員管理適正化計画を基本に退職者補充調整や事務事業の抜本的な見直しを行い定員適正化を図り、一般職員等の職員数は旧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町合併後の平成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日の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682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人から今年度は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534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人減少しているが、現在も類似団体と比較して職員数が大幅に上回っている。今後は組織や機構、業務の見直しを行う西予市オフィス改革及び窓口改革を推進するとともに、令和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年度から公民館を地域づくり活動センターに移行することで小規模多機能自治の推進を図り、引き続き人員の適正配置、民間委託の推進、有能な人材の確保等により適切な定員管理に努める。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1664950" y="1140151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0979150" y="1125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1664950" y="110644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0979150" y="1092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1664950" y="1072732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0979150" y="1058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1664950" y="10390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0979150" y="1024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1664950" y="1005313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0979150" y="991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1664950" y="971604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0979150" y="957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37133</xdr:rowOff>
    </xdr:from>
    <xdr:to>
      <xdr:col>81</xdr:col>
      <xdr:colOff>44450</xdr:colOff>
      <xdr:row>68</xdr:row>
      <xdr:rowOff>68278</xdr:rowOff>
    </xdr:to>
    <xdr:cxnSp macro="">
      <xdr:nvCxnSpPr>
        <xdr:cNvPr id="318" name="直線コネクタ 317"/>
        <xdr:cNvCxnSpPr/>
      </xdr:nvCxnSpPr>
      <xdr:spPr>
        <a:xfrm flipV="1">
          <a:off x="15474950" y="9927893"/>
          <a:ext cx="0" cy="1539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40355</xdr:rowOff>
    </xdr:from>
    <xdr:ext cx="762000" cy="259045"/>
    <xdr:sp macro="" textlink="">
      <xdr:nvSpPr>
        <xdr:cNvPr id="319" name="定員管理の状況最小値テキスト"/>
        <xdr:cNvSpPr txBox="1"/>
      </xdr:nvSpPr>
      <xdr:spPr>
        <a:xfrm>
          <a:off x="15563850" y="11439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68278</xdr:rowOff>
    </xdr:from>
    <xdr:to>
      <xdr:col>81</xdr:col>
      <xdr:colOff>133350</xdr:colOff>
      <xdr:row>68</xdr:row>
      <xdr:rowOff>68278</xdr:rowOff>
    </xdr:to>
    <xdr:cxnSp macro="">
      <xdr:nvCxnSpPr>
        <xdr:cNvPr id="320" name="直線コネクタ 319"/>
        <xdr:cNvCxnSpPr/>
      </xdr:nvCxnSpPr>
      <xdr:spPr>
        <a:xfrm>
          <a:off x="15405100" y="1146779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123510</xdr:rowOff>
    </xdr:from>
    <xdr:ext cx="762000" cy="259045"/>
    <xdr:sp macro="" textlink="">
      <xdr:nvSpPr>
        <xdr:cNvPr id="321" name="定員管理の状況最大値テキスト"/>
        <xdr:cNvSpPr txBox="1"/>
      </xdr:nvSpPr>
      <xdr:spPr>
        <a:xfrm>
          <a:off x="15563850" y="9678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37133</xdr:rowOff>
    </xdr:from>
    <xdr:to>
      <xdr:col>81</xdr:col>
      <xdr:colOff>133350</xdr:colOff>
      <xdr:row>59</xdr:row>
      <xdr:rowOff>37133</xdr:rowOff>
    </xdr:to>
    <xdr:cxnSp macro="">
      <xdr:nvCxnSpPr>
        <xdr:cNvPr id="322" name="直線コネクタ 321"/>
        <xdr:cNvCxnSpPr/>
      </xdr:nvCxnSpPr>
      <xdr:spPr>
        <a:xfrm>
          <a:off x="15405100" y="99278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85090</xdr:rowOff>
    </xdr:from>
    <xdr:to>
      <xdr:col>81</xdr:col>
      <xdr:colOff>44450</xdr:colOff>
      <xdr:row>65</xdr:row>
      <xdr:rowOff>119562</xdr:rowOff>
    </xdr:to>
    <xdr:cxnSp macro="">
      <xdr:nvCxnSpPr>
        <xdr:cNvPr id="323" name="直線コネクタ 322"/>
        <xdr:cNvCxnSpPr/>
      </xdr:nvCxnSpPr>
      <xdr:spPr>
        <a:xfrm>
          <a:off x="14712950" y="10981690"/>
          <a:ext cx="762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103250</xdr:rowOff>
    </xdr:from>
    <xdr:ext cx="762000" cy="259045"/>
    <xdr:sp macro="" textlink="">
      <xdr:nvSpPr>
        <xdr:cNvPr id="324" name="定員管理の状況平均値テキスト"/>
        <xdr:cNvSpPr txBox="1"/>
      </xdr:nvSpPr>
      <xdr:spPr>
        <a:xfrm>
          <a:off x="15563850" y="103292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86723</xdr:rowOff>
    </xdr:from>
    <xdr:to>
      <xdr:col>81</xdr:col>
      <xdr:colOff>95250</xdr:colOff>
      <xdr:row>63</xdr:row>
      <xdr:rowOff>16873</xdr:rowOff>
    </xdr:to>
    <xdr:sp macro="" textlink="">
      <xdr:nvSpPr>
        <xdr:cNvPr id="325" name="フローチャート: 判断 324"/>
        <xdr:cNvSpPr/>
      </xdr:nvSpPr>
      <xdr:spPr>
        <a:xfrm>
          <a:off x="15427960" y="1048040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66705</xdr:rowOff>
    </xdr:from>
    <xdr:to>
      <xdr:col>77</xdr:col>
      <xdr:colOff>44450</xdr:colOff>
      <xdr:row>65</xdr:row>
      <xdr:rowOff>85090</xdr:rowOff>
    </xdr:to>
    <xdr:cxnSp macro="">
      <xdr:nvCxnSpPr>
        <xdr:cNvPr id="326" name="直線コネクタ 325"/>
        <xdr:cNvCxnSpPr/>
      </xdr:nvCxnSpPr>
      <xdr:spPr>
        <a:xfrm>
          <a:off x="13903960" y="10963305"/>
          <a:ext cx="80899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77530</xdr:rowOff>
    </xdr:from>
    <xdr:to>
      <xdr:col>77</xdr:col>
      <xdr:colOff>95250</xdr:colOff>
      <xdr:row>63</xdr:row>
      <xdr:rowOff>7680</xdr:rowOff>
    </xdr:to>
    <xdr:sp macro="" textlink="">
      <xdr:nvSpPr>
        <xdr:cNvPr id="327" name="フローチャート: 判断 326"/>
        <xdr:cNvSpPr/>
      </xdr:nvSpPr>
      <xdr:spPr>
        <a:xfrm>
          <a:off x="14665960" y="1047121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17857</xdr:rowOff>
    </xdr:from>
    <xdr:ext cx="736600" cy="259045"/>
    <xdr:sp macro="" textlink="">
      <xdr:nvSpPr>
        <xdr:cNvPr id="328" name="テキスト ボックス 327"/>
        <xdr:cNvSpPr txBox="1"/>
      </xdr:nvSpPr>
      <xdr:spPr>
        <a:xfrm>
          <a:off x="14370050" y="1024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19594</xdr:rowOff>
    </xdr:from>
    <xdr:to>
      <xdr:col>72</xdr:col>
      <xdr:colOff>203200</xdr:colOff>
      <xdr:row>65</xdr:row>
      <xdr:rowOff>66705</xdr:rowOff>
    </xdr:to>
    <xdr:cxnSp macro="">
      <xdr:nvCxnSpPr>
        <xdr:cNvPr id="329" name="直線コネクタ 328"/>
        <xdr:cNvCxnSpPr/>
      </xdr:nvCxnSpPr>
      <xdr:spPr>
        <a:xfrm>
          <a:off x="13106400" y="10916194"/>
          <a:ext cx="797560" cy="4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64891</xdr:rowOff>
    </xdr:from>
    <xdr:to>
      <xdr:col>73</xdr:col>
      <xdr:colOff>44450</xdr:colOff>
      <xdr:row>62</xdr:row>
      <xdr:rowOff>166491</xdr:rowOff>
    </xdr:to>
    <xdr:sp macro="" textlink="">
      <xdr:nvSpPr>
        <xdr:cNvPr id="330" name="フローチャート: 判断 329"/>
        <xdr:cNvSpPr/>
      </xdr:nvSpPr>
      <xdr:spPr>
        <a:xfrm>
          <a:off x="13868400" y="1045857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5218</xdr:rowOff>
    </xdr:from>
    <xdr:ext cx="762000" cy="259045"/>
    <xdr:sp macro="" textlink="">
      <xdr:nvSpPr>
        <xdr:cNvPr id="331" name="テキスト ボックス 330"/>
        <xdr:cNvSpPr txBox="1"/>
      </xdr:nvSpPr>
      <xdr:spPr>
        <a:xfrm>
          <a:off x="13557250" y="10231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16147</xdr:rowOff>
    </xdr:from>
    <xdr:to>
      <xdr:col>68</xdr:col>
      <xdr:colOff>152400</xdr:colOff>
      <xdr:row>65</xdr:row>
      <xdr:rowOff>19594</xdr:rowOff>
    </xdr:to>
    <xdr:cxnSp macro="">
      <xdr:nvCxnSpPr>
        <xdr:cNvPr id="332" name="直線コネクタ 331"/>
        <xdr:cNvCxnSpPr/>
      </xdr:nvCxnSpPr>
      <xdr:spPr>
        <a:xfrm>
          <a:off x="12293600" y="10912747"/>
          <a:ext cx="8128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63742</xdr:rowOff>
    </xdr:from>
    <xdr:to>
      <xdr:col>68</xdr:col>
      <xdr:colOff>203200</xdr:colOff>
      <xdr:row>62</xdr:row>
      <xdr:rowOff>165342</xdr:rowOff>
    </xdr:to>
    <xdr:sp macro="" textlink="">
      <xdr:nvSpPr>
        <xdr:cNvPr id="333" name="フローチャート: 判断 332"/>
        <xdr:cNvSpPr/>
      </xdr:nvSpPr>
      <xdr:spPr>
        <a:xfrm>
          <a:off x="13055600" y="10457422"/>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4069</xdr:rowOff>
    </xdr:from>
    <xdr:ext cx="762000" cy="259045"/>
    <xdr:sp macro="" textlink="">
      <xdr:nvSpPr>
        <xdr:cNvPr id="334" name="テキスト ボックス 333"/>
        <xdr:cNvSpPr txBox="1"/>
      </xdr:nvSpPr>
      <xdr:spPr>
        <a:xfrm>
          <a:off x="12763500" y="10230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52251</xdr:rowOff>
    </xdr:from>
    <xdr:to>
      <xdr:col>64</xdr:col>
      <xdr:colOff>152400</xdr:colOff>
      <xdr:row>62</xdr:row>
      <xdr:rowOff>153851</xdr:rowOff>
    </xdr:to>
    <xdr:sp macro="" textlink="">
      <xdr:nvSpPr>
        <xdr:cNvPr id="335" name="フローチャート: 判断 334"/>
        <xdr:cNvSpPr/>
      </xdr:nvSpPr>
      <xdr:spPr>
        <a:xfrm>
          <a:off x="12242800" y="1044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164028</xdr:rowOff>
    </xdr:from>
    <xdr:ext cx="762000" cy="259045"/>
    <xdr:sp macro="" textlink="">
      <xdr:nvSpPr>
        <xdr:cNvPr id="336" name="テキスト ボックス 335"/>
        <xdr:cNvSpPr txBox="1"/>
      </xdr:nvSpPr>
      <xdr:spPr>
        <a:xfrm>
          <a:off x="11950700" y="10222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68762</xdr:rowOff>
    </xdr:from>
    <xdr:to>
      <xdr:col>81</xdr:col>
      <xdr:colOff>95250</xdr:colOff>
      <xdr:row>65</xdr:row>
      <xdr:rowOff>170362</xdr:rowOff>
    </xdr:to>
    <xdr:sp macro="" textlink="">
      <xdr:nvSpPr>
        <xdr:cNvPr id="342" name="楕円 341"/>
        <xdr:cNvSpPr/>
      </xdr:nvSpPr>
      <xdr:spPr>
        <a:xfrm>
          <a:off x="15427960" y="10965362"/>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40839</xdr:rowOff>
    </xdr:from>
    <xdr:ext cx="762000" cy="259045"/>
    <xdr:sp macro="" textlink="">
      <xdr:nvSpPr>
        <xdr:cNvPr id="343" name="定員管理の状況該当値テキスト"/>
        <xdr:cNvSpPr txBox="1"/>
      </xdr:nvSpPr>
      <xdr:spPr>
        <a:xfrm>
          <a:off x="15563850" y="10937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34290</xdr:rowOff>
    </xdr:from>
    <xdr:to>
      <xdr:col>77</xdr:col>
      <xdr:colOff>95250</xdr:colOff>
      <xdr:row>65</xdr:row>
      <xdr:rowOff>135890</xdr:rowOff>
    </xdr:to>
    <xdr:sp macro="" textlink="">
      <xdr:nvSpPr>
        <xdr:cNvPr id="344" name="楕円 343"/>
        <xdr:cNvSpPr/>
      </xdr:nvSpPr>
      <xdr:spPr>
        <a:xfrm>
          <a:off x="14665960" y="1093089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120667</xdr:rowOff>
    </xdr:from>
    <xdr:ext cx="736600" cy="259045"/>
    <xdr:sp macro="" textlink="">
      <xdr:nvSpPr>
        <xdr:cNvPr id="345" name="テキスト ボックス 344"/>
        <xdr:cNvSpPr txBox="1"/>
      </xdr:nvSpPr>
      <xdr:spPr>
        <a:xfrm>
          <a:off x="14370050" y="11017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15905</xdr:rowOff>
    </xdr:from>
    <xdr:to>
      <xdr:col>73</xdr:col>
      <xdr:colOff>44450</xdr:colOff>
      <xdr:row>65</xdr:row>
      <xdr:rowOff>117505</xdr:rowOff>
    </xdr:to>
    <xdr:sp macro="" textlink="">
      <xdr:nvSpPr>
        <xdr:cNvPr id="346" name="楕円 345"/>
        <xdr:cNvSpPr/>
      </xdr:nvSpPr>
      <xdr:spPr>
        <a:xfrm>
          <a:off x="13868400" y="109125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102282</xdr:rowOff>
    </xdr:from>
    <xdr:ext cx="762000" cy="259045"/>
    <xdr:sp macro="" textlink="">
      <xdr:nvSpPr>
        <xdr:cNvPr id="347" name="テキスト ボックス 346"/>
        <xdr:cNvSpPr txBox="1"/>
      </xdr:nvSpPr>
      <xdr:spPr>
        <a:xfrm>
          <a:off x="13557250" y="10998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140244</xdr:rowOff>
    </xdr:from>
    <xdr:to>
      <xdr:col>68</xdr:col>
      <xdr:colOff>203200</xdr:colOff>
      <xdr:row>65</xdr:row>
      <xdr:rowOff>70394</xdr:rowOff>
    </xdr:to>
    <xdr:sp macro="" textlink="">
      <xdr:nvSpPr>
        <xdr:cNvPr id="348" name="楕円 347"/>
        <xdr:cNvSpPr/>
      </xdr:nvSpPr>
      <xdr:spPr>
        <a:xfrm>
          <a:off x="13055600" y="10869204"/>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55171</xdr:rowOff>
    </xdr:from>
    <xdr:ext cx="762000" cy="259045"/>
    <xdr:sp macro="" textlink="">
      <xdr:nvSpPr>
        <xdr:cNvPr id="349" name="テキスト ボックス 348"/>
        <xdr:cNvSpPr txBox="1"/>
      </xdr:nvSpPr>
      <xdr:spPr>
        <a:xfrm>
          <a:off x="12763500" y="1095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136797</xdr:rowOff>
    </xdr:from>
    <xdr:to>
      <xdr:col>64</xdr:col>
      <xdr:colOff>152400</xdr:colOff>
      <xdr:row>65</xdr:row>
      <xdr:rowOff>66947</xdr:rowOff>
    </xdr:to>
    <xdr:sp macro="" textlink="">
      <xdr:nvSpPr>
        <xdr:cNvPr id="350" name="楕円 349"/>
        <xdr:cNvSpPr/>
      </xdr:nvSpPr>
      <xdr:spPr>
        <a:xfrm>
          <a:off x="12242800" y="108657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51724</xdr:rowOff>
    </xdr:from>
    <xdr:ext cx="762000" cy="259045"/>
    <xdr:sp macro="" textlink="">
      <xdr:nvSpPr>
        <xdr:cNvPr id="351" name="テキスト ボックス 350"/>
        <xdr:cNvSpPr txBox="1"/>
      </xdr:nvSpPr>
      <xdr:spPr>
        <a:xfrm>
          <a:off x="11950700" y="10948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ポイント増加し、類似団体平均を上回った。主な要因は、平成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起債事業（汚泥再生処理施設整備事業、宇和学校給食センター建設事業等）の元金償還開始による元利償還金の増額と、ＰＦＩ事業による債務負担行為に係るものの増額のためである。今後も元利償還額等の増加により、実質公債費比率は増加する見込みであるため、引き続き、地方債の発行抑制、基準財政需要額への算入率を重視した起債を選択することで、指標の増加を抑えたい。</a:t>
          </a: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16649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097915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16649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097915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16649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097915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16649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097915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16649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0979150" y="590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97472</xdr:rowOff>
    </xdr:from>
    <xdr:to>
      <xdr:col>81</xdr:col>
      <xdr:colOff>44450</xdr:colOff>
      <xdr:row>44</xdr:row>
      <xdr:rowOff>44450</xdr:rowOff>
    </xdr:to>
    <xdr:cxnSp macro="">
      <xdr:nvCxnSpPr>
        <xdr:cNvPr id="380" name="直線コネクタ 379"/>
        <xdr:cNvCxnSpPr/>
      </xdr:nvCxnSpPr>
      <xdr:spPr>
        <a:xfrm flipV="1">
          <a:off x="15474950" y="5964872"/>
          <a:ext cx="0" cy="14557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16527</xdr:rowOff>
    </xdr:from>
    <xdr:ext cx="762000" cy="259045"/>
    <xdr:sp macro="" textlink="">
      <xdr:nvSpPr>
        <xdr:cNvPr id="381" name="公債費負担の状況最小値テキスト"/>
        <xdr:cNvSpPr txBox="1"/>
      </xdr:nvSpPr>
      <xdr:spPr>
        <a:xfrm>
          <a:off x="15563850" y="7392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82" name="直線コネクタ 381"/>
        <xdr:cNvCxnSpPr/>
      </xdr:nvCxnSpPr>
      <xdr:spPr>
        <a:xfrm>
          <a:off x="15405100" y="74206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12399</xdr:rowOff>
    </xdr:from>
    <xdr:ext cx="762000" cy="259045"/>
    <xdr:sp macro="" textlink="">
      <xdr:nvSpPr>
        <xdr:cNvPr id="383" name="公債費負担の状況最大値テキスト"/>
        <xdr:cNvSpPr txBox="1"/>
      </xdr:nvSpPr>
      <xdr:spPr>
        <a:xfrm>
          <a:off x="15563850" y="5712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97472</xdr:rowOff>
    </xdr:from>
    <xdr:to>
      <xdr:col>81</xdr:col>
      <xdr:colOff>133350</xdr:colOff>
      <xdr:row>35</xdr:row>
      <xdr:rowOff>97472</xdr:rowOff>
    </xdr:to>
    <xdr:cxnSp macro="">
      <xdr:nvCxnSpPr>
        <xdr:cNvPr id="384" name="直線コネクタ 383"/>
        <xdr:cNvCxnSpPr/>
      </xdr:nvCxnSpPr>
      <xdr:spPr>
        <a:xfrm>
          <a:off x="15405100" y="59648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32067</xdr:rowOff>
    </xdr:from>
    <xdr:to>
      <xdr:col>81</xdr:col>
      <xdr:colOff>44450</xdr:colOff>
      <xdr:row>37</xdr:row>
      <xdr:rowOff>48154</xdr:rowOff>
    </xdr:to>
    <xdr:cxnSp macro="">
      <xdr:nvCxnSpPr>
        <xdr:cNvPr id="385" name="直線コネクタ 384"/>
        <xdr:cNvCxnSpPr/>
      </xdr:nvCxnSpPr>
      <xdr:spPr>
        <a:xfrm>
          <a:off x="14712950" y="6234747"/>
          <a:ext cx="762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159190</xdr:rowOff>
    </xdr:from>
    <xdr:ext cx="762000" cy="259045"/>
    <xdr:sp macro="" textlink="">
      <xdr:nvSpPr>
        <xdr:cNvPr id="386" name="公債費負担の状況平均値テキスト"/>
        <xdr:cNvSpPr txBox="1"/>
      </xdr:nvSpPr>
      <xdr:spPr>
        <a:xfrm>
          <a:off x="15563850" y="60265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142663</xdr:rowOff>
    </xdr:from>
    <xdr:to>
      <xdr:col>81</xdr:col>
      <xdr:colOff>95250</xdr:colOff>
      <xdr:row>37</xdr:row>
      <xdr:rowOff>72813</xdr:rowOff>
    </xdr:to>
    <xdr:sp macro="" textlink="">
      <xdr:nvSpPr>
        <xdr:cNvPr id="387" name="フローチャート: 判断 386"/>
        <xdr:cNvSpPr/>
      </xdr:nvSpPr>
      <xdr:spPr>
        <a:xfrm>
          <a:off x="15427960" y="617770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13970</xdr:rowOff>
    </xdr:from>
    <xdr:to>
      <xdr:col>77</xdr:col>
      <xdr:colOff>44450</xdr:colOff>
      <xdr:row>37</xdr:row>
      <xdr:rowOff>32067</xdr:rowOff>
    </xdr:to>
    <xdr:cxnSp macro="">
      <xdr:nvCxnSpPr>
        <xdr:cNvPr id="388" name="直線コネクタ 387"/>
        <xdr:cNvCxnSpPr/>
      </xdr:nvCxnSpPr>
      <xdr:spPr>
        <a:xfrm>
          <a:off x="13903960" y="6216650"/>
          <a:ext cx="80899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148696</xdr:rowOff>
    </xdr:from>
    <xdr:to>
      <xdr:col>77</xdr:col>
      <xdr:colOff>95250</xdr:colOff>
      <xdr:row>37</xdr:row>
      <xdr:rowOff>78846</xdr:rowOff>
    </xdr:to>
    <xdr:sp macro="" textlink="">
      <xdr:nvSpPr>
        <xdr:cNvPr id="389" name="フローチャート: 判断 388"/>
        <xdr:cNvSpPr/>
      </xdr:nvSpPr>
      <xdr:spPr>
        <a:xfrm>
          <a:off x="14665960" y="618373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89023</xdr:rowOff>
    </xdr:from>
    <xdr:ext cx="736600" cy="259045"/>
    <xdr:sp macro="" textlink="">
      <xdr:nvSpPr>
        <xdr:cNvPr id="390" name="テキスト ボックス 389"/>
        <xdr:cNvSpPr txBox="1"/>
      </xdr:nvSpPr>
      <xdr:spPr>
        <a:xfrm>
          <a:off x="14370050" y="5956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7938</xdr:rowOff>
    </xdr:from>
    <xdr:to>
      <xdr:col>72</xdr:col>
      <xdr:colOff>203200</xdr:colOff>
      <xdr:row>37</xdr:row>
      <xdr:rowOff>13970</xdr:rowOff>
    </xdr:to>
    <xdr:cxnSp macro="">
      <xdr:nvCxnSpPr>
        <xdr:cNvPr id="391" name="直線コネクタ 390"/>
        <xdr:cNvCxnSpPr/>
      </xdr:nvCxnSpPr>
      <xdr:spPr>
        <a:xfrm>
          <a:off x="13106400" y="6210618"/>
          <a:ext cx="79756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150707</xdr:rowOff>
    </xdr:from>
    <xdr:to>
      <xdr:col>73</xdr:col>
      <xdr:colOff>44450</xdr:colOff>
      <xdr:row>37</xdr:row>
      <xdr:rowOff>80857</xdr:rowOff>
    </xdr:to>
    <xdr:sp macro="" textlink="">
      <xdr:nvSpPr>
        <xdr:cNvPr id="392" name="フローチャート: 判断 391"/>
        <xdr:cNvSpPr/>
      </xdr:nvSpPr>
      <xdr:spPr>
        <a:xfrm>
          <a:off x="13868400" y="618574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65634</xdr:rowOff>
    </xdr:from>
    <xdr:ext cx="762000" cy="259045"/>
    <xdr:sp macro="" textlink="">
      <xdr:nvSpPr>
        <xdr:cNvPr id="393" name="テキスト ボックス 392"/>
        <xdr:cNvSpPr txBox="1"/>
      </xdr:nvSpPr>
      <xdr:spPr>
        <a:xfrm>
          <a:off x="13557250" y="6268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7938</xdr:rowOff>
    </xdr:from>
    <xdr:to>
      <xdr:col>68</xdr:col>
      <xdr:colOff>152400</xdr:colOff>
      <xdr:row>37</xdr:row>
      <xdr:rowOff>11959</xdr:rowOff>
    </xdr:to>
    <xdr:cxnSp macro="">
      <xdr:nvCxnSpPr>
        <xdr:cNvPr id="394" name="直線コネクタ 393"/>
        <xdr:cNvCxnSpPr/>
      </xdr:nvCxnSpPr>
      <xdr:spPr>
        <a:xfrm flipV="1">
          <a:off x="12293600" y="6210618"/>
          <a:ext cx="8128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154728</xdr:rowOff>
    </xdr:from>
    <xdr:to>
      <xdr:col>68</xdr:col>
      <xdr:colOff>203200</xdr:colOff>
      <xdr:row>37</xdr:row>
      <xdr:rowOff>84878</xdr:rowOff>
    </xdr:to>
    <xdr:sp macro="" textlink="">
      <xdr:nvSpPr>
        <xdr:cNvPr id="395" name="フローチャート: 判断 394"/>
        <xdr:cNvSpPr/>
      </xdr:nvSpPr>
      <xdr:spPr>
        <a:xfrm>
          <a:off x="13055600" y="6189768"/>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69655</xdr:rowOff>
    </xdr:from>
    <xdr:ext cx="762000" cy="259045"/>
    <xdr:sp macro="" textlink="">
      <xdr:nvSpPr>
        <xdr:cNvPr id="396" name="テキスト ボックス 395"/>
        <xdr:cNvSpPr txBox="1"/>
      </xdr:nvSpPr>
      <xdr:spPr>
        <a:xfrm>
          <a:off x="12763500" y="627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397" name="フローチャート: 判断 396"/>
        <xdr:cNvSpPr/>
      </xdr:nvSpPr>
      <xdr:spPr>
        <a:xfrm>
          <a:off x="12242800" y="61937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73677</xdr:rowOff>
    </xdr:from>
    <xdr:ext cx="762000" cy="259045"/>
    <xdr:sp macro="" textlink="">
      <xdr:nvSpPr>
        <xdr:cNvPr id="398" name="テキスト ボックス 397"/>
        <xdr:cNvSpPr txBox="1"/>
      </xdr:nvSpPr>
      <xdr:spPr>
        <a:xfrm>
          <a:off x="11950700" y="627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168804</xdr:rowOff>
    </xdr:from>
    <xdr:to>
      <xdr:col>81</xdr:col>
      <xdr:colOff>95250</xdr:colOff>
      <xdr:row>37</xdr:row>
      <xdr:rowOff>98954</xdr:rowOff>
    </xdr:to>
    <xdr:sp macro="" textlink="">
      <xdr:nvSpPr>
        <xdr:cNvPr id="404" name="楕円 403"/>
        <xdr:cNvSpPr/>
      </xdr:nvSpPr>
      <xdr:spPr>
        <a:xfrm>
          <a:off x="15427960" y="620384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140881</xdr:rowOff>
    </xdr:from>
    <xdr:ext cx="762000" cy="259045"/>
    <xdr:sp macro="" textlink="">
      <xdr:nvSpPr>
        <xdr:cNvPr id="405" name="公債費負担の状況該当値テキスト"/>
        <xdr:cNvSpPr txBox="1"/>
      </xdr:nvSpPr>
      <xdr:spPr>
        <a:xfrm>
          <a:off x="15563850" y="6175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152717</xdr:rowOff>
    </xdr:from>
    <xdr:to>
      <xdr:col>77</xdr:col>
      <xdr:colOff>95250</xdr:colOff>
      <xdr:row>37</xdr:row>
      <xdr:rowOff>82867</xdr:rowOff>
    </xdr:to>
    <xdr:sp macro="" textlink="">
      <xdr:nvSpPr>
        <xdr:cNvPr id="406" name="楕円 405"/>
        <xdr:cNvSpPr/>
      </xdr:nvSpPr>
      <xdr:spPr>
        <a:xfrm>
          <a:off x="14665960" y="618775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67644</xdr:rowOff>
    </xdr:from>
    <xdr:ext cx="736600" cy="259045"/>
    <xdr:sp macro="" textlink="">
      <xdr:nvSpPr>
        <xdr:cNvPr id="407" name="テキスト ボックス 406"/>
        <xdr:cNvSpPr txBox="1"/>
      </xdr:nvSpPr>
      <xdr:spPr>
        <a:xfrm>
          <a:off x="14370050" y="6270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134620</xdr:rowOff>
    </xdr:from>
    <xdr:to>
      <xdr:col>73</xdr:col>
      <xdr:colOff>44450</xdr:colOff>
      <xdr:row>37</xdr:row>
      <xdr:rowOff>64770</xdr:rowOff>
    </xdr:to>
    <xdr:sp macro="" textlink="">
      <xdr:nvSpPr>
        <xdr:cNvPr id="408" name="楕円 407"/>
        <xdr:cNvSpPr/>
      </xdr:nvSpPr>
      <xdr:spPr>
        <a:xfrm>
          <a:off x="13868400" y="616966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74947</xdr:rowOff>
    </xdr:from>
    <xdr:ext cx="762000" cy="259045"/>
    <xdr:sp macro="" textlink="">
      <xdr:nvSpPr>
        <xdr:cNvPr id="409" name="テキスト ボックス 408"/>
        <xdr:cNvSpPr txBox="1"/>
      </xdr:nvSpPr>
      <xdr:spPr>
        <a:xfrm>
          <a:off x="13557250" y="5942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128588</xdr:rowOff>
    </xdr:from>
    <xdr:to>
      <xdr:col>68</xdr:col>
      <xdr:colOff>203200</xdr:colOff>
      <xdr:row>37</xdr:row>
      <xdr:rowOff>58738</xdr:rowOff>
    </xdr:to>
    <xdr:sp macro="" textlink="">
      <xdr:nvSpPr>
        <xdr:cNvPr id="410" name="楕円 409"/>
        <xdr:cNvSpPr/>
      </xdr:nvSpPr>
      <xdr:spPr>
        <a:xfrm>
          <a:off x="13055600" y="6163628"/>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68915</xdr:rowOff>
    </xdr:from>
    <xdr:ext cx="762000" cy="259045"/>
    <xdr:sp macro="" textlink="">
      <xdr:nvSpPr>
        <xdr:cNvPr id="411" name="テキスト ボックス 410"/>
        <xdr:cNvSpPr txBox="1"/>
      </xdr:nvSpPr>
      <xdr:spPr>
        <a:xfrm>
          <a:off x="12763500" y="593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132609</xdr:rowOff>
    </xdr:from>
    <xdr:to>
      <xdr:col>64</xdr:col>
      <xdr:colOff>152400</xdr:colOff>
      <xdr:row>37</xdr:row>
      <xdr:rowOff>62759</xdr:rowOff>
    </xdr:to>
    <xdr:sp macro="" textlink="">
      <xdr:nvSpPr>
        <xdr:cNvPr id="412" name="楕円 411"/>
        <xdr:cNvSpPr/>
      </xdr:nvSpPr>
      <xdr:spPr>
        <a:xfrm>
          <a:off x="12242800" y="61676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72936</xdr:rowOff>
    </xdr:from>
    <xdr:ext cx="762000" cy="259045"/>
    <xdr:sp macro="" textlink="">
      <xdr:nvSpPr>
        <xdr:cNvPr id="413" name="テキスト ボックス 412"/>
        <xdr:cNvSpPr txBox="1"/>
      </xdr:nvSpPr>
      <xdr:spPr>
        <a:xfrm>
          <a:off x="11950700" y="5940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ポイント増となり類似団体平均を上回っている。令和元年度以降の大幅な増加の主な要因は、地方債現在高の大幅な増加（大型事業及び平成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月豪雨災害における復旧事業等）と、災害復旧経費に対応するため財政調整基金をはじめ特定目的基金を大幅に取崩したためである。今後も地方債現在高の増加と令和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年度から債務負担行為済額の大幅な増加により、将来負担比率は増加する見込みであり、引き続き投資的経費の抑制、地方債の計画的管理による残高の抑制を図り、財政の健全化に努める。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1664950" y="38917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0979150" y="3753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1664950" y="35009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0979150" y="335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1664950" y="31064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0979150" y="296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1664950" y="271187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0979150" y="2573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1664950" y="23211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0979150" y="218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121497</xdr:rowOff>
    </xdr:to>
    <xdr:cxnSp macro="">
      <xdr:nvCxnSpPr>
        <xdr:cNvPr id="442" name="直線コネクタ 441"/>
        <xdr:cNvCxnSpPr/>
      </xdr:nvCxnSpPr>
      <xdr:spPr>
        <a:xfrm flipV="1">
          <a:off x="15474950" y="2321137"/>
          <a:ext cx="0" cy="1320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93574</xdr:rowOff>
    </xdr:from>
    <xdr:ext cx="762000" cy="259045"/>
    <xdr:sp macro="" textlink="">
      <xdr:nvSpPr>
        <xdr:cNvPr id="443" name="将来負担の状況最小値テキスト"/>
        <xdr:cNvSpPr txBox="1"/>
      </xdr:nvSpPr>
      <xdr:spPr>
        <a:xfrm>
          <a:off x="15563850" y="361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121497</xdr:rowOff>
    </xdr:from>
    <xdr:to>
      <xdr:col>81</xdr:col>
      <xdr:colOff>133350</xdr:colOff>
      <xdr:row>21</xdr:row>
      <xdr:rowOff>121497</xdr:rowOff>
    </xdr:to>
    <xdr:cxnSp macro="">
      <xdr:nvCxnSpPr>
        <xdr:cNvPr id="444" name="直線コネクタ 443"/>
        <xdr:cNvCxnSpPr/>
      </xdr:nvCxnSpPr>
      <xdr:spPr>
        <a:xfrm>
          <a:off x="15405100" y="36419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5563850" y="2068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5405100" y="23211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90085</xdr:rowOff>
    </xdr:from>
    <xdr:to>
      <xdr:col>81</xdr:col>
      <xdr:colOff>44450</xdr:colOff>
      <xdr:row>15</xdr:row>
      <xdr:rowOff>92096</xdr:rowOff>
    </xdr:to>
    <xdr:cxnSp macro="">
      <xdr:nvCxnSpPr>
        <xdr:cNvPr id="447" name="直線コネクタ 446"/>
        <xdr:cNvCxnSpPr/>
      </xdr:nvCxnSpPr>
      <xdr:spPr>
        <a:xfrm>
          <a:off x="14712950" y="2604685"/>
          <a:ext cx="762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102188</xdr:rowOff>
    </xdr:from>
    <xdr:ext cx="762000" cy="259045"/>
    <xdr:sp macro="" textlink="">
      <xdr:nvSpPr>
        <xdr:cNvPr id="448" name="将来負担の状況平均値テキスト"/>
        <xdr:cNvSpPr txBox="1"/>
      </xdr:nvSpPr>
      <xdr:spPr>
        <a:xfrm>
          <a:off x="15563850" y="22815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85661</xdr:rowOff>
    </xdr:from>
    <xdr:to>
      <xdr:col>81</xdr:col>
      <xdr:colOff>95250</xdr:colOff>
      <xdr:row>15</xdr:row>
      <xdr:rowOff>15811</xdr:rowOff>
    </xdr:to>
    <xdr:sp macro="" textlink="">
      <xdr:nvSpPr>
        <xdr:cNvPr id="449" name="フローチャート: 判断 448"/>
        <xdr:cNvSpPr/>
      </xdr:nvSpPr>
      <xdr:spPr>
        <a:xfrm>
          <a:off x="15427960" y="243262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8445</xdr:rowOff>
    </xdr:from>
    <xdr:to>
      <xdr:col>77</xdr:col>
      <xdr:colOff>44450</xdr:colOff>
      <xdr:row>15</xdr:row>
      <xdr:rowOff>90085</xdr:rowOff>
    </xdr:to>
    <xdr:cxnSp macro="">
      <xdr:nvCxnSpPr>
        <xdr:cNvPr id="450" name="直線コネクタ 449"/>
        <xdr:cNvCxnSpPr/>
      </xdr:nvCxnSpPr>
      <xdr:spPr>
        <a:xfrm>
          <a:off x="13903960" y="2523045"/>
          <a:ext cx="808990" cy="8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116628</xdr:rowOff>
    </xdr:from>
    <xdr:to>
      <xdr:col>77</xdr:col>
      <xdr:colOff>95250</xdr:colOff>
      <xdr:row>15</xdr:row>
      <xdr:rowOff>46778</xdr:rowOff>
    </xdr:to>
    <xdr:sp macro="" textlink="">
      <xdr:nvSpPr>
        <xdr:cNvPr id="451" name="フローチャート: 判断 450"/>
        <xdr:cNvSpPr/>
      </xdr:nvSpPr>
      <xdr:spPr>
        <a:xfrm>
          <a:off x="14665960" y="246358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56955</xdr:rowOff>
    </xdr:from>
    <xdr:ext cx="736600" cy="259045"/>
    <xdr:sp macro="" textlink="">
      <xdr:nvSpPr>
        <xdr:cNvPr id="452" name="テキスト ボックス 451"/>
        <xdr:cNvSpPr txBox="1"/>
      </xdr:nvSpPr>
      <xdr:spPr>
        <a:xfrm>
          <a:off x="14370050" y="2236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161798</xdr:rowOff>
    </xdr:from>
    <xdr:to>
      <xdr:col>72</xdr:col>
      <xdr:colOff>203200</xdr:colOff>
      <xdr:row>15</xdr:row>
      <xdr:rowOff>8445</xdr:rowOff>
    </xdr:to>
    <xdr:cxnSp macro="">
      <xdr:nvCxnSpPr>
        <xdr:cNvPr id="453" name="直線コネクタ 452"/>
        <xdr:cNvCxnSpPr/>
      </xdr:nvCxnSpPr>
      <xdr:spPr>
        <a:xfrm>
          <a:off x="13106400" y="2508758"/>
          <a:ext cx="79756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112205</xdr:rowOff>
    </xdr:from>
    <xdr:to>
      <xdr:col>73</xdr:col>
      <xdr:colOff>44450</xdr:colOff>
      <xdr:row>15</xdr:row>
      <xdr:rowOff>42355</xdr:rowOff>
    </xdr:to>
    <xdr:sp macro="" textlink="">
      <xdr:nvSpPr>
        <xdr:cNvPr id="454" name="フローチャート: 判断 453"/>
        <xdr:cNvSpPr/>
      </xdr:nvSpPr>
      <xdr:spPr>
        <a:xfrm>
          <a:off x="13868400" y="245916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52532</xdr:rowOff>
    </xdr:from>
    <xdr:ext cx="762000" cy="259045"/>
    <xdr:sp macro="" textlink="">
      <xdr:nvSpPr>
        <xdr:cNvPr id="455" name="テキスト ボックス 454"/>
        <xdr:cNvSpPr txBox="1"/>
      </xdr:nvSpPr>
      <xdr:spPr>
        <a:xfrm>
          <a:off x="13557250" y="223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161798</xdr:rowOff>
    </xdr:from>
    <xdr:to>
      <xdr:col>68</xdr:col>
      <xdr:colOff>152400</xdr:colOff>
      <xdr:row>14</xdr:row>
      <xdr:rowOff>169037</xdr:rowOff>
    </xdr:to>
    <xdr:cxnSp macro="">
      <xdr:nvCxnSpPr>
        <xdr:cNvPr id="456" name="直線コネクタ 455"/>
        <xdr:cNvCxnSpPr/>
      </xdr:nvCxnSpPr>
      <xdr:spPr>
        <a:xfrm flipV="1">
          <a:off x="12293600" y="2508758"/>
          <a:ext cx="8128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133519</xdr:rowOff>
    </xdr:from>
    <xdr:to>
      <xdr:col>68</xdr:col>
      <xdr:colOff>203200</xdr:colOff>
      <xdr:row>15</xdr:row>
      <xdr:rowOff>63669</xdr:rowOff>
    </xdr:to>
    <xdr:sp macro="" textlink="">
      <xdr:nvSpPr>
        <xdr:cNvPr id="457" name="フローチャート: 判断 456"/>
        <xdr:cNvSpPr/>
      </xdr:nvSpPr>
      <xdr:spPr>
        <a:xfrm>
          <a:off x="13055600" y="2480479"/>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48446</xdr:rowOff>
    </xdr:from>
    <xdr:ext cx="762000" cy="259045"/>
    <xdr:sp macro="" textlink="">
      <xdr:nvSpPr>
        <xdr:cNvPr id="458" name="テキスト ボックス 457"/>
        <xdr:cNvSpPr txBox="1"/>
      </xdr:nvSpPr>
      <xdr:spPr>
        <a:xfrm>
          <a:off x="12763500" y="256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139150</xdr:rowOff>
    </xdr:from>
    <xdr:to>
      <xdr:col>64</xdr:col>
      <xdr:colOff>152400</xdr:colOff>
      <xdr:row>15</xdr:row>
      <xdr:rowOff>69300</xdr:rowOff>
    </xdr:to>
    <xdr:sp macro="" textlink="">
      <xdr:nvSpPr>
        <xdr:cNvPr id="459" name="フローチャート: 判断 458"/>
        <xdr:cNvSpPr/>
      </xdr:nvSpPr>
      <xdr:spPr>
        <a:xfrm>
          <a:off x="12242800" y="24861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54077</xdr:rowOff>
    </xdr:from>
    <xdr:ext cx="762000" cy="259045"/>
    <xdr:sp macro="" textlink="">
      <xdr:nvSpPr>
        <xdr:cNvPr id="460" name="テキスト ボックス 459"/>
        <xdr:cNvSpPr txBox="1"/>
      </xdr:nvSpPr>
      <xdr:spPr>
        <a:xfrm>
          <a:off x="11950700" y="256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41296</xdr:rowOff>
    </xdr:from>
    <xdr:to>
      <xdr:col>81</xdr:col>
      <xdr:colOff>95250</xdr:colOff>
      <xdr:row>15</xdr:row>
      <xdr:rowOff>142896</xdr:rowOff>
    </xdr:to>
    <xdr:sp macro="" textlink="">
      <xdr:nvSpPr>
        <xdr:cNvPr id="466" name="楕円 465"/>
        <xdr:cNvSpPr/>
      </xdr:nvSpPr>
      <xdr:spPr>
        <a:xfrm>
          <a:off x="15427960" y="2555896"/>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13373</xdr:rowOff>
    </xdr:from>
    <xdr:ext cx="762000" cy="259045"/>
    <xdr:sp macro="" textlink="">
      <xdr:nvSpPr>
        <xdr:cNvPr id="467" name="将来負担の状況該当値テキスト"/>
        <xdr:cNvSpPr txBox="1"/>
      </xdr:nvSpPr>
      <xdr:spPr>
        <a:xfrm>
          <a:off x="15563850" y="252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39285</xdr:rowOff>
    </xdr:from>
    <xdr:to>
      <xdr:col>77</xdr:col>
      <xdr:colOff>95250</xdr:colOff>
      <xdr:row>15</xdr:row>
      <xdr:rowOff>140885</xdr:rowOff>
    </xdr:to>
    <xdr:sp macro="" textlink="">
      <xdr:nvSpPr>
        <xdr:cNvPr id="468" name="楕円 467"/>
        <xdr:cNvSpPr/>
      </xdr:nvSpPr>
      <xdr:spPr>
        <a:xfrm>
          <a:off x="14665960" y="255388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125662</xdr:rowOff>
    </xdr:from>
    <xdr:ext cx="736600" cy="259045"/>
    <xdr:sp macro="" textlink="">
      <xdr:nvSpPr>
        <xdr:cNvPr id="469" name="テキスト ボックス 468"/>
        <xdr:cNvSpPr txBox="1"/>
      </xdr:nvSpPr>
      <xdr:spPr>
        <a:xfrm>
          <a:off x="14370050" y="2640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129095</xdr:rowOff>
    </xdr:from>
    <xdr:to>
      <xdr:col>73</xdr:col>
      <xdr:colOff>44450</xdr:colOff>
      <xdr:row>15</xdr:row>
      <xdr:rowOff>59245</xdr:rowOff>
    </xdr:to>
    <xdr:sp macro="" textlink="">
      <xdr:nvSpPr>
        <xdr:cNvPr id="470" name="楕円 469"/>
        <xdr:cNvSpPr/>
      </xdr:nvSpPr>
      <xdr:spPr>
        <a:xfrm>
          <a:off x="13868400" y="247605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44022</xdr:rowOff>
    </xdr:from>
    <xdr:ext cx="762000" cy="259045"/>
    <xdr:sp macro="" textlink="">
      <xdr:nvSpPr>
        <xdr:cNvPr id="471" name="テキスト ボックス 470"/>
        <xdr:cNvSpPr txBox="1"/>
      </xdr:nvSpPr>
      <xdr:spPr>
        <a:xfrm>
          <a:off x="13557250" y="255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110998</xdr:rowOff>
    </xdr:from>
    <xdr:to>
      <xdr:col>68</xdr:col>
      <xdr:colOff>203200</xdr:colOff>
      <xdr:row>15</xdr:row>
      <xdr:rowOff>41148</xdr:rowOff>
    </xdr:to>
    <xdr:sp macro="" textlink="">
      <xdr:nvSpPr>
        <xdr:cNvPr id="472" name="楕円 471"/>
        <xdr:cNvSpPr/>
      </xdr:nvSpPr>
      <xdr:spPr>
        <a:xfrm>
          <a:off x="13055600" y="2457958"/>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51325</xdr:rowOff>
    </xdr:from>
    <xdr:ext cx="762000" cy="259045"/>
    <xdr:sp macro="" textlink="">
      <xdr:nvSpPr>
        <xdr:cNvPr id="473" name="テキスト ボックス 472"/>
        <xdr:cNvSpPr txBox="1"/>
      </xdr:nvSpPr>
      <xdr:spPr>
        <a:xfrm>
          <a:off x="12763500" y="223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118237</xdr:rowOff>
    </xdr:from>
    <xdr:to>
      <xdr:col>64</xdr:col>
      <xdr:colOff>152400</xdr:colOff>
      <xdr:row>15</xdr:row>
      <xdr:rowOff>48387</xdr:rowOff>
    </xdr:to>
    <xdr:sp macro="" textlink="">
      <xdr:nvSpPr>
        <xdr:cNvPr id="474" name="楕円 473"/>
        <xdr:cNvSpPr/>
      </xdr:nvSpPr>
      <xdr:spPr>
        <a:xfrm>
          <a:off x="12242800" y="24651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58564</xdr:rowOff>
    </xdr:from>
    <xdr:ext cx="762000" cy="259045"/>
    <xdr:sp macro="" textlink="">
      <xdr:nvSpPr>
        <xdr:cNvPr id="475" name="テキスト ボックス 474"/>
        <xdr:cNvSpPr txBox="1"/>
      </xdr:nvSpPr>
      <xdr:spPr>
        <a:xfrm>
          <a:off x="11950700" y="2237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愛媛県西予市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36,633
36,322
514.34
37,093,657
35,629,173
1,028,113
15,662,962
39,916,246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72.9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  人件費は、合併した旧</a:t>
          </a:r>
          <a:r>
            <a:rPr kumimoji="1" lang="en-US" altLang="ja-JP" sz="1250">
              <a:latin typeface="ＭＳ Ｐゴシック" panose="020B0600070205080204" pitchFamily="50" charset="-128"/>
              <a:ea typeface="ＭＳ Ｐゴシック" panose="020B0600070205080204" pitchFamily="50" charset="-128"/>
            </a:rPr>
            <a:t>5</a:t>
          </a:r>
          <a:r>
            <a:rPr kumimoji="1" lang="ja-JP" altLang="en-US" sz="1250">
              <a:latin typeface="ＭＳ Ｐゴシック" panose="020B0600070205080204" pitchFamily="50" charset="-128"/>
              <a:ea typeface="ＭＳ Ｐゴシック" panose="020B0600070205080204" pitchFamily="50" charset="-128"/>
            </a:rPr>
            <a:t>町の職員を引き継いでいるため、職員数が類似団体と比較して多くなっており、令和</a:t>
          </a:r>
          <a:r>
            <a:rPr kumimoji="1" lang="en-US" altLang="ja-JP" sz="1250">
              <a:latin typeface="ＭＳ Ｐゴシック" panose="020B0600070205080204" pitchFamily="50" charset="-128"/>
              <a:ea typeface="ＭＳ Ｐゴシック" panose="020B0600070205080204" pitchFamily="50" charset="-128"/>
            </a:rPr>
            <a:t>2</a:t>
          </a:r>
          <a:r>
            <a:rPr kumimoji="1" lang="ja-JP" altLang="en-US" sz="1250">
              <a:latin typeface="ＭＳ Ｐゴシック" panose="020B0600070205080204" pitchFamily="50" charset="-128"/>
              <a:ea typeface="ＭＳ Ｐゴシック" panose="020B0600070205080204" pitchFamily="50" charset="-128"/>
            </a:rPr>
            <a:t>年度から会計年度任用職員制度の導入により前年度と比較して人口一人当たり決算額が高い数値となっているが、給与等は類似団体の中では低水準である。職員の計画的な採用により、職員数、職員給与費は着実に減少している。今後もオフィス改革、窓口改革を推進するとともに引き続き計画的に、かつ、最も効率的な配置を考慮した上で、定員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41</xdr:row>
      <xdr:rowOff>146050</xdr:rowOff>
    </xdr:to>
    <xdr:cxnSp macro="">
      <xdr:nvCxnSpPr>
        <xdr:cNvPr id="61" name="直線コネクタ 60"/>
        <xdr:cNvCxnSpPr/>
      </xdr:nvCxnSpPr>
      <xdr:spPr>
        <a:xfrm flipV="1">
          <a:off x="4826000" y="56972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119380</xdr:rowOff>
    </xdr:from>
    <xdr:to>
      <xdr:col>24</xdr:col>
      <xdr:colOff>25400</xdr:colOff>
      <xdr:row>40</xdr:row>
      <xdr:rowOff>12700</xdr:rowOff>
    </xdr:to>
    <xdr:cxnSp macro="">
      <xdr:nvCxnSpPr>
        <xdr:cNvPr id="66" name="直線コネクタ 65"/>
        <xdr:cNvCxnSpPr/>
      </xdr:nvCxnSpPr>
      <xdr:spPr>
        <a:xfrm>
          <a:off x="3987800" y="6634480"/>
          <a:ext cx="8382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88917</xdr:rowOff>
    </xdr:from>
    <xdr:ext cx="762000" cy="259045"/>
    <xdr:sp macro="" textlink="">
      <xdr:nvSpPr>
        <xdr:cNvPr id="67" name="人件費平均値テキスト"/>
        <xdr:cNvSpPr txBox="1"/>
      </xdr:nvSpPr>
      <xdr:spPr>
        <a:xfrm>
          <a:off x="4914900" y="6261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68" name="フローチャート: 判断 67"/>
        <xdr:cNvSpPr/>
      </xdr:nvSpPr>
      <xdr:spPr>
        <a:xfrm>
          <a:off x="4775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119380</xdr:rowOff>
    </xdr:from>
    <xdr:to>
      <xdr:col>19</xdr:col>
      <xdr:colOff>187325</xdr:colOff>
      <xdr:row>38</xdr:row>
      <xdr:rowOff>127000</xdr:rowOff>
    </xdr:to>
    <xdr:cxnSp macro="">
      <xdr:nvCxnSpPr>
        <xdr:cNvPr id="69" name="直線コネクタ 68"/>
        <xdr:cNvCxnSpPr/>
      </xdr:nvCxnSpPr>
      <xdr:spPr>
        <a:xfrm flipV="1">
          <a:off x="3098800" y="6634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77487</xdr:rowOff>
    </xdr:from>
    <xdr:ext cx="736600" cy="259045"/>
    <xdr:sp macro="" textlink="">
      <xdr:nvSpPr>
        <xdr:cNvPr id="71" name="テキスト ボックス 70"/>
        <xdr:cNvSpPr txBox="1"/>
      </xdr:nvSpPr>
      <xdr:spPr>
        <a:xfrm>
          <a:off x="3606800" y="607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27940</xdr:rowOff>
    </xdr:from>
    <xdr:to>
      <xdr:col>15</xdr:col>
      <xdr:colOff>98425</xdr:colOff>
      <xdr:row>38</xdr:row>
      <xdr:rowOff>127000</xdr:rowOff>
    </xdr:to>
    <xdr:cxnSp macro="">
      <xdr:nvCxnSpPr>
        <xdr:cNvPr id="72" name="直線コネクタ 71"/>
        <xdr:cNvCxnSpPr/>
      </xdr:nvCxnSpPr>
      <xdr:spPr>
        <a:xfrm>
          <a:off x="2209800" y="65430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138430</xdr:rowOff>
    </xdr:from>
    <xdr:to>
      <xdr:col>11</xdr:col>
      <xdr:colOff>9525</xdr:colOff>
      <xdr:row>38</xdr:row>
      <xdr:rowOff>27940</xdr:rowOff>
    </xdr:to>
    <xdr:cxnSp macro="">
      <xdr:nvCxnSpPr>
        <xdr:cNvPr id="75" name="直線コネクタ 74"/>
        <xdr:cNvCxnSpPr/>
      </xdr:nvCxnSpPr>
      <xdr:spPr>
        <a:xfrm>
          <a:off x="1320800" y="64820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133350</xdr:rowOff>
    </xdr:from>
    <xdr:to>
      <xdr:col>24</xdr:col>
      <xdr:colOff>76200</xdr:colOff>
      <xdr:row>40</xdr:row>
      <xdr:rowOff>63500</xdr:rowOff>
    </xdr:to>
    <xdr:sp macro="" textlink="">
      <xdr:nvSpPr>
        <xdr:cNvPr id="85" name="楕円 84"/>
        <xdr:cNvSpPr/>
      </xdr:nvSpPr>
      <xdr:spPr>
        <a:xfrm>
          <a:off x="47752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105427</xdr:rowOff>
    </xdr:from>
    <xdr:ext cx="762000" cy="259045"/>
    <xdr:sp macro="" textlink="">
      <xdr:nvSpPr>
        <xdr:cNvPr id="86" name="人件費該当値テキスト"/>
        <xdr:cNvSpPr txBox="1"/>
      </xdr:nvSpPr>
      <xdr:spPr>
        <a:xfrm>
          <a:off x="49149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68580</xdr:rowOff>
    </xdr:from>
    <xdr:to>
      <xdr:col>20</xdr:col>
      <xdr:colOff>38100</xdr:colOff>
      <xdr:row>38</xdr:row>
      <xdr:rowOff>170180</xdr:rowOff>
    </xdr:to>
    <xdr:sp macro="" textlink="">
      <xdr:nvSpPr>
        <xdr:cNvPr id="87" name="楕円 86"/>
        <xdr:cNvSpPr/>
      </xdr:nvSpPr>
      <xdr:spPr>
        <a:xfrm>
          <a:off x="3937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154957</xdr:rowOff>
    </xdr:from>
    <xdr:ext cx="736600" cy="259045"/>
    <xdr:sp macro="" textlink="">
      <xdr:nvSpPr>
        <xdr:cNvPr id="88" name="テキスト ボックス 87"/>
        <xdr:cNvSpPr txBox="1"/>
      </xdr:nvSpPr>
      <xdr:spPr>
        <a:xfrm>
          <a:off x="3606800" y="667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76200</xdr:rowOff>
    </xdr:from>
    <xdr:to>
      <xdr:col>15</xdr:col>
      <xdr:colOff>149225</xdr:colOff>
      <xdr:row>39</xdr:row>
      <xdr:rowOff>6350</xdr:rowOff>
    </xdr:to>
    <xdr:sp macro="" textlink="">
      <xdr:nvSpPr>
        <xdr:cNvPr id="89" name="楕円 88"/>
        <xdr:cNvSpPr/>
      </xdr:nvSpPr>
      <xdr:spPr>
        <a:xfrm>
          <a:off x="3048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162577</xdr:rowOff>
    </xdr:from>
    <xdr:ext cx="762000" cy="259045"/>
    <xdr:sp macro="" textlink="">
      <xdr:nvSpPr>
        <xdr:cNvPr id="90" name="テキスト ボックス 89"/>
        <xdr:cNvSpPr txBox="1"/>
      </xdr:nvSpPr>
      <xdr:spPr>
        <a:xfrm>
          <a:off x="2717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148590</xdr:rowOff>
    </xdr:from>
    <xdr:to>
      <xdr:col>11</xdr:col>
      <xdr:colOff>60325</xdr:colOff>
      <xdr:row>38</xdr:row>
      <xdr:rowOff>78740</xdr:rowOff>
    </xdr:to>
    <xdr:sp macro="" textlink="">
      <xdr:nvSpPr>
        <xdr:cNvPr id="91" name="楕円 90"/>
        <xdr:cNvSpPr/>
      </xdr:nvSpPr>
      <xdr:spPr>
        <a:xfrm>
          <a:off x="2159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63517</xdr:rowOff>
    </xdr:from>
    <xdr:ext cx="762000" cy="259045"/>
    <xdr:sp macro="" textlink="">
      <xdr:nvSpPr>
        <xdr:cNvPr id="92" name="テキスト ボックス 91"/>
        <xdr:cNvSpPr txBox="1"/>
      </xdr:nvSpPr>
      <xdr:spPr>
        <a:xfrm>
          <a:off x="1828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87630</xdr:rowOff>
    </xdr:from>
    <xdr:to>
      <xdr:col>6</xdr:col>
      <xdr:colOff>171450</xdr:colOff>
      <xdr:row>38</xdr:row>
      <xdr:rowOff>17780</xdr:rowOff>
    </xdr:to>
    <xdr:sp macro="" textlink="">
      <xdr:nvSpPr>
        <xdr:cNvPr id="93" name="楕円 92"/>
        <xdr:cNvSpPr/>
      </xdr:nvSpPr>
      <xdr:spPr>
        <a:xfrm>
          <a:off x="1270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2557</xdr:rowOff>
    </xdr:from>
    <xdr:ext cx="762000" cy="259045"/>
    <xdr:sp macro="" textlink="">
      <xdr:nvSpPr>
        <xdr:cNvPr id="94" name="テキスト ボックス 93"/>
        <xdr:cNvSpPr txBox="1"/>
      </xdr:nvSpPr>
      <xdr:spPr>
        <a:xfrm>
          <a:off x="939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　令和</a:t>
          </a:r>
          <a:r>
            <a:rPr kumimoji="1" lang="en-US" altLang="ja-JP" sz="1250">
              <a:latin typeface="ＭＳ Ｐゴシック" panose="020B0600070205080204" pitchFamily="50" charset="-128"/>
              <a:ea typeface="ＭＳ Ｐゴシック" panose="020B0600070205080204" pitchFamily="50" charset="-128"/>
            </a:rPr>
            <a:t>2</a:t>
          </a:r>
          <a:r>
            <a:rPr kumimoji="1" lang="ja-JP" altLang="en-US" sz="1250">
              <a:latin typeface="ＭＳ Ｐゴシック" panose="020B0600070205080204" pitchFamily="50" charset="-128"/>
              <a:ea typeface="ＭＳ Ｐゴシック" panose="020B0600070205080204" pitchFamily="50" charset="-128"/>
            </a:rPr>
            <a:t>年度決算は、前年度と比較して</a:t>
          </a:r>
          <a:r>
            <a:rPr kumimoji="1" lang="en-US" altLang="ja-JP" sz="1250">
              <a:latin typeface="ＭＳ Ｐゴシック" panose="020B0600070205080204" pitchFamily="50" charset="-128"/>
              <a:ea typeface="ＭＳ Ｐゴシック" panose="020B0600070205080204" pitchFamily="50" charset="-128"/>
            </a:rPr>
            <a:t>6</a:t>
          </a:r>
          <a:r>
            <a:rPr kumimoji="1" lang="ja-JP" altLang="en-US" sz="1250">
              <a:latin typeface="ＭＳ Ｐゴシック" panose="020B0600070205080204" pitchFamily="50" charset="-128"/>
              <a:ea typeface="ＭＳ Ｐゴシック" panose="020B0600070205080204" pitchFamily="50" charset="-128"/>
            </a:rPr>
            <a:t>億</a:t>
          </a:r>
          <a:r>
            <a:rPr kumimoji="1" lang="en-US" altLang="ja-JP" sz="1250">
              <a:latin typeface="ＭＳ Ｐゴシック" panose="020B0600070205080204" pitchFamily="50" charset="-128"/>
              <a:ea typeface="ＭＳ Ｐゴシック" panose="020B0600070205080204" pitchFamily="50" charset="-128"/>
            </a:rPr>
            <a:t>4,721</a:t>
          </a:r>
          <a:r>
            <a:rPr kumimoji="1" lang="ja-JP" altLang="en-US" sz="1250">
              <a:latin typeface="ＭＳ Ｐゴシック" panose="020B0600070205080204" pitchFamily="50" charset="-128"/>
              <a:ea typeface="ＭＳ Ｐゴシック" panose="020B0600070205080204" pitchFamily="50" charset="-128"/>
            </a:rPr>
            <a:t>万円減額し、類似団体の平均を</a:t>
          </a:r>
          <a:r>
            <a:rPr kumimoji="1" lang="en-US" altLang="ja-JP" sz="1250">
              <a:latin typeface="ＭＳ Ｐゴシック" panose="020B0600070205080204" pitchFamily="50" charset="-128"/>
              <a:ea typeface="ＭＳ Ｐゴシック" panose="020B0600070205080204" pitchFamily="50" charset="-128"/>
            </a:rPr>
            <a:t>1.2</a:t>
          </a:r>
          <a:r>
            <a:rPr kumimoji="1" lang="ja-JP" altLang="en-US" sz="1250">
              <a:latin typeface="ＭＳ Ｐゴシック" panose="020B0600070205080204" pitchFamily="50" charset="-128"/>
              <a:ea typeface="ＭＳ Ｐゴシック" panose="020B0600070205080204" pitchFamily="50" charset="-128"/>
            </a:rPr>
            <a:t>ポイント下回っている。</a:t>
          </a:r>
        </a:p>
        <a:p>
          <a:r>
            <a:rPr kumimoji="1" lang="ja-JP" altLang="en-US" sz="1250">
              <a:latin typeface="ＭＳ Ｐゴシック" panose="020B0600070205080204" pitchFamily="50" charset="-128"/>
              <a:ea typeface="ＭＳ Ｐゴシック" panose="020B0600070205080204" pitchFamily="50" charset="-128"/>
            </a:rPr>
            <a:t>　令和元年度以前は物件費の</a:t>
          </a:r>
          <a:r>
            <a:rPr kumimoji="1" lang="en-US" altLang="ja-JP" sz="1250">
              <a:latin typeface="ＭＳ Ｐゴシック" panose="020B0600070205080204" pitchFamily="50" charset="-128"/>
              <a:ea typeface="ＭＳ Ｐゴシック" panose="020B0600070205080204" pitchFamily="50" charset="-128"/>
            </a:rPr>
            <a:t>20</a:t>
          </a:r>
          <a:r>
            <a:rPr kumimoji="1" lang="ja-JP" altLang="en-US" sz="1250">
              <a:latin typeface="ＭＳ Ｐゴシック" panose="020B0600070205080204" pitchFamily="50" charset="-128"/>
              <a:ea typeface="ＭＳ Ｐゴシック" panose="020B0600070205080204" pitchFamily="50" charset="-128"/>
            </a:rPr>
            <a:t>％程度を事務補助員の賃金が占めていていたが、令和</a:t>
          </a:r>
          <a:r>
            <a:rPr kumimoji="1" lang="en-US" altLang="ja-JP" sz="1250">
              <a:latin typeface="ＭＳ Ｐゴシック" panose="020B0600070205080204" pitchFamily="50" charset="-128"/>
              <a:ea typeface="ＭＳ Ｐゴシック" panose="020B0600070205080204" pitchFamily="50" charset="-128"/>
            </a:rPr>
            <a:t>2</a:t>
          </a:r>
          <a:r>
            <a:rPr kumimoji="1" lang="ja-JP" altLang="en-US" sz="1250">
              <a:latin typeface="ＭＳ Ｐゴシック" panose="020B0600070205080204" pitchFamily="50" charset="-128"/>
              <a:ea typeface="ＭＳ Ｐゴシック" panose="020B0600070205080204" pitchFamily="50" charset="-128"/>
            </a:rPr>
            <a:t>年度から、会計年度任用職員制度の導入により臨時雇賃金が廃止となり、物件費は大幅に減額している。</a:t>
          </a:r>
          <a:endParaRPr kumimoji="1" lang="en-US" altLang="ja-JP" sz="1250">
            <a:latin typeface="ＭＳ Ｐゴシック" panose="020B0600070205080204" pitchFamily="50" charset="-128"/>
            <a:ea typeface="ＭＳ Ｐゴシック" panose="020B0600070205080204" pitchFamily="50" charset="-128"/>
          </a:endParaRPr>
        </a:p>
        <a:p>
          <a:r>
            <a:rPr kumimoji="1" lang="ja-JP" altLang="en-US" sz="1250">
              <a:latin typeface="ＭＳ Ｐゴシック" panose="020B0600070205080204" pitchFamily="50" charset="-128"/>
              <a:ea typeface="ＭＳ Ｐゴシック" panose="020B0600070205080204" pitchFamily="50" charset="-128"/>
            </a:rPr>
            <a:t>今後も事業の廃止や統合、見直し等を行い、行政コストの省力化に取り組む。</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22</xdr:row>
      <xdr:rowOff>12700</xdr:rowOff>
    </xdr:to>
    <xdr:cxnSp macro="">
      <xdr:nvCxnSpPr>
        <xdr:cNvPr id="122" name="直線コネクタ 121"/>
        <xdr:cNvCxnSpPr/>
      </xdr:nvCxnSpPr>
      <xdr:spPr>
        <a:xfrm flipV="1">
          <a:off x="16510000" y="2374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3"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4" name="直線コネクタ 123"/>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19050</xdr:rowOff>
    </xdr:from>
    <xdr:to>
      <xdr:col>82</xdr:col>
      <xdr:colOff>107950</xdr:colOff>
      <xdr:row>19</xdr:row>
      <xdr:rowOff>107950</xdr:rowOff>
    </xdr:to>
    <xdr:cxnSp macro="">
      <xdr:nvCxnSpPr>
        <xdr:cNvPr id="127" name="直線コネクタ 126"/>
        <xdr:cNvCxnSpPr/>
      </xdr:nvCxnSpPr>
      <xdr:spPr>
        <a:xfrm flipV="1">
          <a:off x="15671800" y="2933700"/>
          <a:ext cx="838200" cy="43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92727</xdr:rowOff>
    </xdr:from>
    <xdr:ext cx="762000" cy="259045"/>
    <xdr:sp macro="" textlink="">
      <xdr:nvSpPr>
        <xdr:cNvPr id="128" name="物件費平均値テキスト"/>
        <xdr:cNvSpPr txBox="1"/>
      </xdr:nvSpPr>
      <xdr:spPr>
        <a:xfrm>
          <a:off x="16598900" y="3007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120650</xdr:rowOff>
    </xdr:from>
    <xdr:to>
      <xdr:col>82</xdr:col>
      <xdr:colOff>158750</xdr:colOff>
      <xdr:row>18</xdr:row>
      <xdr:rowOff>50800</xdr:rowOff>
    </xdr:to>
    <xdr:sp macro="" textlink="">
      <xdr:nvSpPr>
        <xdr:cNvPr id="129" name="フローチャート: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31750</xdr:rowOff>
    </xdr:from>
    <xdr:to>
      <xdr:col>78</xdr:col>
      <xdr:colOff>69850</xdr:colOff>
      <xdr:row>19</xdr:row>
      <xdr:rowOff>107950</xdr:rowOff>
    </xdr:to>
    <xdr:cxnSp macro="">
      <xdr:nvCxnSpPr>
        <xdr:cNvPr id="130" name="直線コネクタ 129"/>
        <xdr:cNvCxnSpPr/>
      </xdr:nvCxnSpPr>
      <xdr:spPr>
        <a:xfrm>
          <a:off x="14782800" y="3289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88900</xdr:rowOff>
    </xdr:from>
    <xdr:to>
      <xdr:col>78</xdr:col>
      <xdr:colOff>120650</xdr:colOff>
      <xdr:row>19</xdr:row>
      <xdr:rowOff>19050</xdr:rowOff>
    </xdr:to>
    <xdr:sp macro="" textlink="">
      <xdr:nvSpPr>
        <xdr:cNvPr id="131" name="フローチャート: 判断 130"/>
        <xdr:cNvSpPr/>
      </xdr:nvSpPr>
      <xdr:spPr>
        <a:xfrm>
          <a:off x="15621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32" name="テキスト ボックス 131"/>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31750</xdr:rowOff>
    </xdr:from>
    <xdr:to>
      <xdr:col>73</xdr:col>
      <xdr:colOff>180975</xdr:colOff>
      <xdr:row>19</xdr:row>
      <xdr:rowOff>31750</xdr:rowOff>
    </xdr:to>
    <xdr:cxnSp macro="">
      <xdr:nvCxnSpPr>
        <xdr:cNvPr id="133" name="直線コネクタ 132"/>
        <xdr:cNvCxnSpPr/>
      </xdr:nvCxnSpPr>
      <xdr:spPr>
        <a:xfrm>
          <a:off x="13893800" y="3289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50800</xdr:rowOff>
    </xdr:from>
    <xdr:to>
      <xdr:col>74</xdr:col>
      <xdr:colOff>31750</xdr:colOff>
      <xdr:row>18</xdr:row>
      <xdr:rowOff>152400</xdr:rowOff>
    </xdr:to>
    <xdr:sp macro="" textlink="">
      <xdr:nvSpPr>
        <xdr:cNvPr id="134" name="フローチャート: 判断 133"/>
        <xdr:cNvSpPr/>
      </xdr:nvSpPr>
      <xdr:spPr>
        <a:xfrm>
          <a:off x="14732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35" name="テキスト ボックス 134"/>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95250</xdr:rowOff>
    </xdr:from>
    <xdr:to>
      <xdr:col>69</xdr:col>
      <xdr:colOff>92075</xdr:colOff>
      <xdr:row>19</xdr:row>
      <xdr:rowOff>31750</xdr:rowOff>
    </xdr:to>
    <xdr:cxnSp macro="">
      <xdr:nvCxnSpPr>
        <xdr:cNvPr id="136" name="直線コネクタ 135"/>
        <xdr:cNvCxnSpPr/>
      </xdr:nvCxnSpPr>
      <xdr:spPr>
        <a:xfrm>
          <a:off x="13004800" y="3009900"/>
          <a:ext cx="8890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25400</xdr:rowOff>
    </xdr:from>
    <xdr:to>
      <xdr:col>69</xdr:col>
      <xdr:colOff>142875</xdr:colOff>
      <xdr:row>18</xdr:row>
      <xdr:rowOff>127000</xdr:rowOff>
    </xdr:to>
    <xdr:sp macro="" textlink="">
      <xdr:nvSpPr>
        <xdr:cNvPr id="137" name="フローチャート: 判断 136"/>
        <xdr:cNvSpPr/>
      </xdr:nvSpPr>
      <xdr:spPr>
        <a:xfrm>
          <a:off x="13843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137177</xdr:rowOff>
    </xdr:from>
    <xdr:ext cx="762000" cy="259045"/>
    <xdr:sp macro="" textlink="">
      <xdr:nvSpPr>
        <xdr:cNvPr id="138" name="テキスト ボックス 137"/>
        <xdr:cNvSpPr txBox="1"/>
      </xdr:nvSpPr>
      <xdr:spPr>
        <a:xfrm>
          <a:off x="13512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146050</xdr:rowOff>
    </xdr:from>
    <xdr:to>
      <xdr:col>65</xdr:col>
      <xdr:colOff>53975</xdr:colOff>
      <xdr:row>18</xdr:row>
      <xdr:rowOff>76200</xdr:rowOff>
    </xdr:to>
    <xdr:sp macro="" textlink="">
      <xdr:nvSpPr>
        <xdr:cNvPr id="139" name="フローチャート: 判断 138"/>
        <xdr:cNvSpPr/>
      </xdr:nvSpPr>
      <xdr:spPr>
        <a:xfrm>
          <a:off x="12954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60977</xdr:rowOff>
    </xdr:from>
    <xdr:ext cx="762000" cy="259045"/>
    <xdr:sp macro="" textlink="">
      <xdr:nvSpPr>
        <xdr:cNvPr id="140" name="テキスト ボックス 139"/>
        <xdr:cNvSpPr txBox="1"/>
      </xdr:nvSpPr>
      <xdr:spPr>
        <a:xfrm>
          <a:off x="12623800" y="314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139700</xdr:rowOff>
    </xdr:from>
    <xdr:to>
      <xdr:col>82</xdr:col>
      <xdr:colOff>158750</xdr:colOff>
      <xdr:row>17</xdr:row>
      <xdr:rowOff>69850</xdr:rowOff>
    </xdr:to>
    <xdr:sp macro="" textlink="">
      <xdr:nvSpPr>
        <xdr:cNvPr id="146" name="楕円 145"/>
        <xdr:cNvSpPr/>
      </xdr:nvSpPr>
      <xdr:spPr>
        <a:xfrm>
          <a:off x="164592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156227</xdr:rowOff>
    </xdr:from>
    <xdr:ext cx="762000" cy="259045"/>
    <xdr:sp macro="" textlink="">
      <xdr:nvSpPr>
        <xdr:cNvPr id="147" name="物件費該当値テキスト"/>
        <xdr:cNvSpPr txBox="1"/>
      </xdr:nvSpPr>
      <xdr:spPr>
        <a:xfrm>
          <a:off x="165989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57150</xdr:rowOff>
    </xdr:from>
    <xdr:to>
      <xdr:col>78</xdr:col>
      <xdr:colOff>120650</xdr:colOff>
      <xdr:row>19</xdr:row>
      <xdr:rowOff>158750</xdr:rowOff>
    </xdr:to>
    <xdr:sp macro="" textlink="">
      <xdr:nvSpPr>
        <xdr:cNvPr id="148" name="楕円 147"/>
        <xdr:cNvSpPr/>
      </xdr:nvSpPr>
      <xdr:spPr>
        <a:xfrm>
          <a:off x="15621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143527</xdr:rowOff>
    </xdr:from>
    <xdr:ext cx="736600" cy="259045"/>
    <xdr:sp macro="" textlink="">
      <xdr:nvSpPr>
        <xdr:cNvPr id="149" name="テキスト ボックス 148"/>
        <xdr:cNvSpPr txBox="1"/>
      </xdr:nvSpPr>
      <xdr:spPr>
        <a:xfrm>
          <a:off x="15290800" y="340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152400</xdr:rowOff>
    </xdr:from>
    <xdr:to>
      <xdr:col>74</xdr:col>
      <xdr:colOff>31750</xdr:colOff>
      <xdr:row>19</xdr:row>
      <xdr:rowOff>82550</xdr:rowOff>
    </xdr:to>
    <xdr:sp macro="" textlink="">
      <xdr:nvSpPr>
        <xdr:cNvPr id="150" name="楕円 149"/>
        <xdr:cNvSpPr/>
      </xdr:nvSpPr>
      <xdr:spPr>
        <a:xfrm>
          <a:off x="14732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67327</xdr:rowOff>
    </xdr:from>
    <xdr:ext cx="762000" cy="259045"/>
    <xdr:sp macro="" textlink="">
      <xdr:nvSpPr>
        <xdr:cNvPr id="151" name="テキスト ボックス 150"/>
        <xdr:cNvSpPr txBox="1"/>
      </xdr:nvSpPr>
      <xdr:spPr>
        <a:xfrm>
          <a:off x="14401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152400</xdr:rowOff>
    </xdr:from>
    <xdr:to>
      <xdr:col>69</xdr:col>
      <xdr:colOff>142875</xdr:colOff>
      <xdr:row>19</xdr:row>
      <xdr:rowOff>82550</xdr:rowOff>
    </xdr:to>
    <xdr:sp macro="" textlink="">
      <xdr:nvSpPr>
        <xdr:cNvPr id="152" name="楕円 151"/>
        <xdr:cNvSpPr/>
      </xdr:nvSpPr>
      <xdr:spPr>
        <a:xfrm>
          <a:off x="13843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67327</xdr:rowOff>
    </xdr:from>
    <xdr:ext cx="762000" cy="259045"/>
    <xdr:sp macro="" textlink="">
      <xdr:nvSpPr>
        <xdr:cNvPr id="153" name="テキスト ボックス 152"/>
        <xdr:cNvSpPr txBox="1"/>
      </xdr:nvSpPr>
      <xdr:spPr>
        <a:xfrm>
          <a:off x="13512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44450</xdr:rowOff>
    </xdr:from>
    <xdr:to>
      <xdr:col>65</xdr:col>
      <xdr:colOff>53975</xdr:colOff>
      <xdr:row>17</xdr:row>
      <xdr:rowOff>146050</xdr:rowOff>
    </xdr:to>
    <xdr:sp macro="" textlink="">
      <xdr:nvSpPr>
        <xdr:cNvPr id="154" name="楕円 153"/>
        <xdr:cNvSpPr/>
      </xdr:nvSpPr>
      <xdr:spPr>
        <a:xfrm>
          <a:off x="12954000" y="295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156227</xdr:rowOff>
    </xdr:from>
    <xdr:ext cx="762000" cy="259045"/>
    <xdr:sp macro="" textlink="">
      <xdr:nvSpPr>
        <xdr:cNvPr id="155" name="テキスト ボックス 154"/>
        <xdr:cNvSpPr txBox="1"/>
      </xdr:nvSpPr>
      <xdr:spPr>
        <a:xfrm>
          <a:off x="126238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決算における扶助費の歳出全体に占める割合は、類似団体の平均を下回っているが、合併当初の</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％から増加傾向にある。前年度より</a:t>
          </a:r>
          <a:r>
            <a:rPr kumimoji="1" lang="en-US" altLang="ja-JP" sz="1300">
              <a:latin typeface="ＭＳ Ｐゴシック" panose="020B0600070205080204" pitchFamily="50" charset="-128"/>
              <a:ea typeface="ＭＳ Ｐゴシック" panose="020B0600070205080204" pitchFamily="50" charset="-128"/>
            </a:rPr>
            <a:t>6,933</a:t>
          </a:r>
          <a:r>
            <a:rPr kumimoji="1" lang="ja-JP" altLang="en-US" sz="1300">
              <a:latin typeface="ＭＳ Ｐゴシック" panose="020B0600070205080204" pitchFamily="50" charset="-128"/>
              <a:ea typeface="ＭＳ Ｐゴシック" panose="020B0600070205080204" pitchFamily="50" charset="-128"/>
            </a:rPr>
            <a:t>万円増加し、構成比率は</a:t>
          </a:r>
          <a:r>
            <a:rPr kumimoji="1" lang="en-US" altLang="ja-JP" sz="1300">
              <a:latin typeface="ＭＳ Ｐゴシック" panose="020B0600070205080204" pitchFamily="50" charset="-128"/>
              <a:ea typeface="ＭＳ Ｐゴシック" panose="020B0600070205080204" pitchFamily="50" charset="-128"/>
            </a:rPr>
            <a:t>10.3</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今後も高齢化の進展により医療、介護事業等、扶助費の増加が見込まれるため、総合的な対策が必要である。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50800</xdr:rowOff>
    </xdr:to>
    <xdr:cxnSp macro="">
      <xdr:nvCxnSpPr>
        <xdr:cNvPr id="183" name="直線コネクタ 182"/>
        <xdr:cNvCxnSpPr/>
      </xdr:nvCxnSpPr>
      <xdr:spPr>
        <a:xfrm flipV="1">
          <a:off x="4826000" y="9156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76200</xdr:rowOff>
    </xdr:from>
    <xdr:to>
      <xdr:col>24</xdr:col>
      <xdr:colOff>25400</xdr:colOff>
      <xdr:row>56</xdr:row>
      <xdr:rowOff>139700</xdr:rowOff>
    </xdr:to>
    <xdr:cxnSp macro="">
      <xdr:nvCxnSpPr>
        <xdr:cNvPr id="188" name="直線コネクタ 187"/>
        <xdr:cNvCxnSpPr/>
      </xdr:nvCxnSpPr>
      <xdr:spPr>
        <a:xfrm flipV="1">
          <a:off x="3987800" y="96774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86377</xdr:rowOff>
    </xdr:from>
    <xdr:ext cx="762000" cy="259045"/>
    <xdr:sp macro="" textlink="">
      <xdr:nvSpPr>
        <xdr:cNvPr id="189" name="扶助費平均値テキスト"/>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56</xdr:row>
      <xdr:rowOff>139700</xdr:rowOff>
    </xdr:to>
    <xdr:cxnSp macro="">
      <xdr:nvCxnSpPr>
        <xdr:cNvPr id="191" name="直線コネクタ 190"/>
        <xdr:cNvCxnSpPr/>
      </xdr:nvCxnSpPr>
      <xdr:spPr>
        <a:xfrm>
          <a:off x="3098800" y="9690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82550</xdr:rowOff>
    </xdr:from>
    <xdr:to>
      <xdr:col>20</xdr:col>
      <xdr:colOff>38100</xdr:colOff>
      <xdr:row>58</xdr:row>
      <xdr:rowOff>12700</xdr:rowOff>
    </xdr:to>
    <xdr:sp macro="" textlink="">
      <xdr:nvSpPr>
        <xdr:cNvPr id="192" name="フローチャート: 判断 191"/>
        <xdr:cNvSpPr/>
      </xdr:nvSpPr>
      <xdr:spPr>
        <a:xfrm>
          <a:off x="3937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168927</xdr:rowOff>
    </xdr:from>
    <xdr:ext cx="736600" cy="259045"/>
    <xdr:sp macro="" textlink="">
      <xdr:nvSpPr>
        <xdr:cNvPr id="193" name="テキスト ボックス 192"/>
        <xdr:cNvSpPr txBox="1"/>
      </xdr:nvSpPr>
      <xdr:spPr>
        <a:xfrm>
          <a:off x="3606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63500</xdr:rowOff>
    </xdr:from>
    <xdr:to>
      <xdr:col>15</xdr:col>
      <xdr:colOff>98425</xdr:colOff>
      <xdr:row>56</xdr:row>
      <xdr:rowOff>88900</xdr:rowOff>
    </xdr:to>
    <xdr:cxnSp macro="">
      <xdr:nvCxnSpPr>
        <xdr:cNvPr id="194" name="直線コネクタ 193"/>
        <xdr:cNvCxnSpPr/>
      </xdr:nvCxnSpPr>
      <xdr:spPr>
        <a:xfrm>
          <a:off x="2209800" y="9664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31750</xdr:rowOff>
    </xdr:from>
    <xdr:to>
      <xdr:col>15</xdr:col>
      <xdr:colOff>149225</xdr:colOff>
      <xdr:row>57</xdr:row>
      <xdr:rowOff>133350</xdr:rowOff>
    </xdr:to>
    <xdr:sp macro="" textlink="">
      <xdr:nvSpPr>
        <xdr:cNvPr id="195" name="フローチャート: 判断 194"/>
        <xdr:cNvSpPr/>
      </xdr:nvSpPr>
      <xdr:spPr>
        <a:xfrm>
          <a:off x="3048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118127</xdr:rowOff>
    </xdr:from>
    <xdr:ext cx="762000" cy="259045"/>
    <xdr:sp macro="" textlink="">
      <xdr:nvSpPr>
        <xdr:cNvPr id="196" name="テキスト ボックス 195"/>
        <xdr:cNvSpPr txBox="1"/>
      </xdr:nvSpPr>
      <xdr:spPr>
        <a:xfrm>
          <a:off x="2717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158750</xdr:rowOff>
    </xdr:from>
    <xdr:to>
      <xdr:col>11</xdr:col>
      <xdr:colOff>9525</xdr:colOff>
      <xdr:row>56</xdr:row>
      <xdr:rowOff>63500</xdr:rowOff>
    </xdr:to>
    <xdr:cxnSp macro="">
      <xdr:nvCxnSpPr>
        <xdr:cNvPr id="197" name="直線コネクタ 196"/>
        <xdr:cNvCxnSpPr/>
      </xdr:nvCxnSpPr>
      <xdr:spPr>
        <a:xfrm>
          <a:off x="1320800" y="9588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8" name="フローチャート: 判断 197"/>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80027</xdr:rowOff>
    </xdr:from>
    <xdr:ext cx="762000" cy="259045"/>
    <xdr:sp macro="" textlink="">
      <xdr:nvSpPr>
        <xdr:cNvPr id="199" name="テキスト ボックス 198"/>
        <xdr:cNvSpPr txBox="1"/>
      </xdr:nvSpPr>
      <xdr:spPr>
        <a:xfrm>
          <a:off x="1828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00" name="フローチャート: 判断 199"/>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41927</xdr:rowOff>
    </xdr:from>
    <xdr:ext cx="762000" cy="259045"/>
    <xdr:sp macro="" textlink="">
      <xdr:nvSpPr>
        <xdr:cNvPr id="201" name="テキスト ボックス 200"/>
        <xdr:cNvSpPr txBox="1"/>
      </xdr:nvSpPr>
      <xdr:spPr>
        <a:xfrm>
          <a:off x="939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25400</xdr:rowOff>
    </xdr:from>
    <xdr:to>
      <xdr:col>24</xdr:col>
      <xdr:colOff>76200</xdr:colOff>
      <xdr:row>56</xdr:row>
      <xdr:rowOff>127000</xdr:rowOff>
    </xdr:to>
    <xdr:sp macro="" textlink="">
      <xdr:nvSpPr>
        <xdr:cNvPr id="207" name="楕円 206"/>
        <xdr:cNvSpPr/>
      </xdr:nvSpPr>
      <xdr:spPr>
        <a:xfrm>
          <a:off x="47752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41927</xdr:rowOff>
    </xdr:from>
    <xdr:ext cx="762000" cy="259045"/>
    <xdr:sp macro="" textlink="">
      <xdr:nvSpPr>
        <xdr:cNvPr id="208" name="扶助費該当値テキスト"/>
        <xdr:cNvSpPr txBox="1"/>
      </xdr:nvSpPr>
      <xdr:spPr>
        <a:xfrm>
          <a:off x="49149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88900</xdr:rowOff>
    </xdr:from>
    <xdr:to>
      <xdr:col>20</xdr:col>
      <xdr:colOff>38100</xdr:colOff>
      <xdr:row>57</xdr:row>
      <xdr:rowOff>19050</xdr:rowOff>
    </xdr:to>
    <xdr:sp macro="" textlink="">
      <xdr:nvSpPr>
        <xdr:cNvPr id="209" name="楕円 208"/>
        <xdr:cNvSpPr/>
      </xdr:nvSpPr>
      <xdr:spPr>
        <a:xfrm>
          <a:off x="3937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29227</xdr:rowOff>
    </xdr:from>
    <xdr:ext cx="736600" cy="259045"/>
    <xdr:sp macro="" textlink="">
      <xdr:nvSpPr>
        <xdr:cNvPr id="210" name="テキスト ボックス 209"/>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38100</xdr:rowOff>
    </xdr:from>
    <xdr:to>
      <xdr:col>15</xdr:col>
      <xdr:colOff>149225</xdr:colOff>
      <xdr:row>56</xdr:row>
      <xdr:rowOff>139700</xdr:rowOff>
    </xdr:to>
    <xdr:sp macro="" textlink="">
      <xdr:nvSpPr>
        <xdr:cNvPr id="211" name="楕円 210"/>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149877</xdr:rowOff>
    </xdr:from>
    <xdr:ext cx="762000" cy="259045"/>
    <xdr:sp macro="" textlink="">
      <xdr:nvSpPr>
        <xdr:cNvPr id="212" name="テキスト ボックス 211"/>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12700</xdr:rowOff>
    </xdr:from>
    <xdr:to>
      <xdr:col>11</xdr:col>
      <xdr:colOff>60325</xdr:colOff>
      <xdr:row>56</xdr:row>
      <xdr:rowOff>114300</xdr:rowOff>
    </xdr:to>
    <xdr:sp macro="" textlink="">
      <xdr:nvSpPr>
        <xdr:cNvPr id="213" name="楕円 212"/>
        <xdr:cNvSpPr/>
      </xdr:nvSpPr>
      <xdr:spPr>
        <a:xfrm>
          <a:off x="2159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124477</xdr:rowOff>
    </xdr:from>
    <xdr:ext cx="762000" cy="259045"/>
    <xdr:sp macro="" textlink="">
      <xdr:nvSpPr>
        <xdr:cNvPr id="214" name="テキスト ボックス 213"/>
        <xdr:cNvSpPr txBox="1"/>
      </xdr:nvSpPr>
      <xdr:spPr>
        <a:xfrm>
          <a:off x="1828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107950</xdr:rowOff>
    </xdr:from>
    <xdr:to>
      <xdr:col>6</xdr:col>
      <xdr:colOff>171450</xdr:colOff>
      <xdr:row>56</xdr:row>
      <xdr:rowOff>38100</xdr:rowOff>
    </xdr:to>
    <xdr:sp macro="" textlink="">
      <xdr:nvSpPr>
        <xdr:cNvPr id="215" name="楕円 214"/>
        <xdr:cNvSpPr/>
      </xdr:nvSpPr>
      <xdr:spPr>
        <a:xfrm>
          <a:off x="1270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48277</xdr:rowOff>
    </xdr:from>
    <xdr:ext cx="762000" cy="259045"/>
    <xdr:sp macro="" textlink="">
      <xdr:nvSpPr>
        <xdr:cNvPr id="216" name="テキスト ボックス 215"/>
        <xdr:cNvSpPr txBox="1"/>
      </xdr:nvSpPr>
      <xdr:spPr>
        <a:xfrm>
          <a:off x="939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　当市は海抜</a:t>
          </a:r>
          <a:r>
            <a:rPr kumimoji="1" lang="en-US" altLang="ja-JP" sz="1250">
              <a:latin typeface="ＭＳ Ｐゴシック" panose="020B0600070205080204" pitchFamily="50" charset="-128"/>
              <a:ea typeface="ＭＳ Ｐゴシック" panose="020B0600070205080204" pitchFamily="50" charset="-128"/>
            </a:rPr>
            <a:t>0m</a:t>
          </a:r>
          <a:r>
            <a:rPr kumimoji="1" lang="ja-JP" altLang="en-US" sz="1250">
              <a:latin typeface="ＭＳ Ｐゴシック" panose="020B0600070205080204" pitchFamily="50" charset="-128"/>
              <a:ea typeface="ＭＳ Ｐゴシック" panose="020B0600070205080204" pitchFamily="50" charset="-128"/>
            </a:rPr>
            <a:t>の臨海部から海抜</a:t>
          </a:r>
          <a:r>
            <a:rPr kumimoji="1" lang="en-US" altLang="ja-JP" sz="1250">
              <a:latin typeface="ＭＳ Ｐゴシック" panose="020B0600070205080204" pitchFamily="50" charset="-128"/>
              <a:ea typeface="ＭＳ Ｐゴシック" panose="020B0600070205080204" pitchFamily="50" charset="-128"/>
            </a:rPr>
            <a:t>1,400m</a:t>
          </a:r>
          <a:r>
            <a:rPr kumimoji="1" lang="ja-JP" altLang="en-US" sz="1250">
              <a:latin typeface="ＭＳ Ｐゴシック" panose="020B0600070205080204" pitchFamily="50" charset="-128"/>
              <a:ea typeface="ＭＳ Ｐゴシック" panose="020B0600070205080204" pitchFamily="50" charset="-128"/>
            </a:rPr>
            <a:t>の四国山系までの</a:t>
          </a:r>
          <a:r>
            <a:rPr kumimoji="1" lang="en-US" altLang="ja-JP" sz="1250">
              <a:latin typeface="ＭＳ Ｐゴシック" panose="020B0600070205080204" pitchFamily="50" charset="-128"/>
              <a:ea typeface="ＭＳ Ｐゴシック" panose="020B0600070205080204" pitchFamily="50" charset="-128"/>
            </a:rPr>
            <a:t>514.34k㎡</a:t>
          </a:r>
          <a:r>
            <a:rPr kumimoji="1" lang="ja-JP" altLang="en-US" sz="1250">
              <a:latin typeface="ＭＳ Ｐゴシック" panose="020B0600070205080204" pitchFamily="50" charset="-128"/>
              <a:ea typeface="ＭＳ Ｐゴシック" panose="020B0600070205080204" pitchFamily="50" charset="-128"/>
            </a:rPr>
            <a:t>に及ぶ広範な区域に、旧</a:t>
          </a:r>
          <a:r>
            <a:rPr kumimoji="1" lang="en-US" altLang="ja-JP" sz="1250">
              <a:latin typeface="ＭＳ Ｐゴシック" panose="020B0600070205080204" pitchFamily="50" charset="-128"/>
              <a:ea typeface="ＭＳ Ｐゴシック" panose="020B0600070205080204" pitchFamily="50" charset="-128"/>
            </a:rPr>
            <a:t>5</a:t>
          </a:r>
          <a:r>
            <a:rPr kumimoji="1" lang="ja-JP" altLang="en-US" sz="1250">
              <a:latin typeface="ＭＳ Ｐゴシック" panose="020B0600070205080204" pitchFamily="50" charset="-128"/>
              <a:ea typeface="ＭＳ Ｐゴシック" panose="020B0600070205080204" pitchFamily="50" charset="-128"/>
            </a:rPr>
            <a:t>町ごとに目的が重複する施設等があり、維持補修費や各種点検委託料等のランニングコストも大きく、公共施設等総合管理計画に基づき、施設の統廃合を含め全体の見直しを行い、適正な施設運営に努める。また、特別会計への繰出金については、令和</a:t>
          </a:r>
          <a:r>
            <a:rPr kumimoji="1" lang="en-US" altLang="ja-JP" sz="1250">
              <a:latin typeface="ＭＳ Ｐゴシック" panose="020B0600070205080204" pitchFamily="50" charset="-128"/>
              <a:ea typeface="ＭＳ Ｐゴシック" panose="020B0600070205080204" pitchFamily="50" charset="-128"/>
            </a:rPr>
            <a:t>2</a:t>
          </a:r>
          <a:r>
            <a:rPr kumimoji="1" lang="ja-JP" altLang="en-US" sz="1250">
              <a:latin typeface="ＭＳ Ｐゴシック" panose="020B0600070205080204" pitchFamily="50" charset="-128"/>
              <a:ea typeface="ＭＳ Ｐゴシック" panose="020B0600070205080204" pitchFamily="50" charset="-128"/>
            </a:rPr>
            <a:t>年度は</a:t>
          </a:r>
          <a:r>
            <a:rPr kumimoji="1" lang="en-US" altLang="ja-JP" sz="1250">
              <a:latin typeface="ＭＳ Ｐゴシック" panose="020B0600070205080204" pitchFamily="50" charset="-128"/>
              <a:ea typeface="ＭＳ Ｐゴシック" panose="020B0600070205080204" pitchFamily="50" charset="-128"/>
            </a:rPr>
            <a:t>25</a:t>
          </a:r>
          <a:r>
            <a:rPr kumimoji="1" lang="ja-JP" altLang="en-US" sz="1250">
              <a:latin typeface="ＭＳ Ｐゴシック" panose="020B0600070205080204" pitchFamily="50" charset="-128"/>
              <a:ea typeface="ＭＳ Ｐゴシック" panose="020B0600070205080204" pitchFamily="50" charset="-128"/>
            </a:rPr>
            <a:t>億円を超える繰出しを行っており、今後は事業の見直しも含め、計画的な繰出となるよう努める。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153670</xdr:rowOff>
    </xdr:to>
    <xdr:cxnSp macro="">
      <xdr:nvCxnSpPr>
        <xdr:cNvPr id="244" name="直線コネクタ 243"/>
        <xdr:cNvCxnSpPr/>
      </xdr:nvCxnSpPr>
      <xdr:spPr>
        <a:xfrm flipV="1">
          <a:off x="16510000" y="92252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125747</xdr:rowOff>
    </xdr:from>
    <xdr:ext cx="762000" cy="259045"/>
    <xdr:sp macro="" textlink="">
      <xdr:nvSpPr>
        <xdr:cNvPr id="245" name="その他最小値テキスト"/>
        <xdr:cNvSpPr txBox="1"/>
      </xdr:nvSpPr>
      <xdr:spPr>
        <a:xfrm>
          <a:off x="16598900" y="1058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153670</xdr:rowOff>
    </xdr:from>
    <xdr:to>
      <xdr:col>82</xdr:col>
      <xdr:colOff>196850</xdr:colOff>
      <xdr:row>61</xdr:row>
      <xdr:rowOff>153670</xdr:rowOff>
    </xdr:to>
    <xdr:cxnSp macro="">
      <xdr:nvCxnSpPr>
        <xdr:cNvPr id="246" name="直線コネクタ 245"/>
        <xdr:cNvCxnSpPr/>
      </xdr:nvCxnSpPr>
      <xdr:spPr>
        <a:xfrm>
          <a:off x="16421100" y="1061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7"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48" name="直線コネクタ 247"/>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153670</xdr:rowOff>
    </xdr:from>
    <xdr:to>
      <xdr:col>82</xdr:col>
      <xdr:colOff>107950</xdr:colOff>
      <xdr:row>56</xdr:row>
      <xdr:rowOff>5080</xdr:rowOff>
    </xdr:to>
    <xdr:cxnSp macro="">
      <xdr:nvCxnSpPr>
        <xdr:cNvPr id="249" name="直線コネクタ 248"/>
        <xdr:cNvCxnSpPr/>
      </xdr:nvCxnSpPr>
      <xdr:spPr>
        <a:xfrm flipV="1">
          <a:off x="15671800" y="95834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0" name="その他平均値テキスト"/>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1" name="フローチャート: 判断 250"/>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153670</xdr:rowOff>
    </xdr:from>
    <xdr:to>
      <xdr:col>78</xdr:col>
      <xdr:colOff>69850</xdr:colOff>
      <xdr:row>56</xdr:row>
      <xdr:rowOff>5080</xdr:rowOff>
    </xdr:to>
    <xdr:cxnSp macro="">
      <xdr:nvCxnSpPr>
        <xdr:cNvPr id="252" name="直線コネクタ 251"/>
        <xdr:cNvCxnSpPr/>
      </xdr:nvCxnSpPr>
      <xdr:spPr>
        <a:xfrm>
          <a:off x="14782800" y="9583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3" name="フローチャート: 判断 252"/>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97807</xdr:rowOff>
    </xdr:from>
    <xdr:ext cx="736600" cy="259045"/>
    <xdr:sp macro="" textlink="">
      <xdr:nvSpPr>
        <xdr:cNvPr id="254" name="テキスト ボックス 253"/>
        <xdr:cNvSpPr txBox="1"/>
      </xdr:nvSpPr>
      <xdr:spPr>
        <a:xfrm>
          <a:off x="15290800" y="987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153670</xdr:rowOff>
    </xdr:from>
    <xdr:to>
      <xdr:col>73</xdr:col>
      <xdr:colOff>180975</xdr:colOff>
      <xdr:row>56</xdr:row>
      <xdr:rowOff>111760</xdr:rowOff>
    </xdr:to>
    <xdr:cxnSp macro="">
      <xdr:nvCxnSpPr>
        <xdr:cNvPr id="255" name="直線コネクタ 254"/>
        <xdr:cNvCxnSpPr/>
      </xdr:nvCxnSpPr>
      <xdr:spPr>
        <a:xfrm flipV="1">
          <a:off x="13893800" y="95834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6" name="フローチャート: 判断 255"/>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57" name="テキスト ボックス 256"/>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111760</xdr:rowOff>
    </xdr:from>
    <xdr:to>
      <xdr:col>69</xdr:col>
      <xdr:colOff>92075</xdr:colOff>
      <xdr:row>56</xdr:row>
      <xdr:rowOff>149860</xdr:rowOff>
    </xdr:to>
    <xdr:cxnSp macro="">
      <xdr:nvCxnSpPr>
        <xdr:cNvPr id="258" name="直線コネクタ 257"/>
        <xdr:cNvCxnSpPr/>
      </xdr:nvCxnSpPr>
      <xdr:spPr>
        <a:xfrm flipV="1">
          <a:off x="13004800" y="97129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59" name="フローチャート: 判断 258"/>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143527</xdr:rowOff>
    </xdr:from>
    <xdr:ext cx="762000" cy="259045"/>
    <xdr:sp macro="" textlink="">
      <xdr:nvSpPr>
        <xdr:cNvPr id="260" name="テキスト ボックス 259"/>
        <xdr:cNvSpPr txBox="1"/>
      </xdr:nvSpPr>
      <xdr:spPr>
        <a:xfrm>
          <a:off x="13512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1" name="フローチャート: 判断 260"/>
        <xdr:cNvSpPr/>
      </xdr:nvSpPr>
      <xdr:spPr>
        <a:xfrm>
          <a:off x="12954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128287</xdr:rowOff>
    </xdr:from>
    <xdr:ext cx="762000" cy="259045"/>
    <xdr:sp macro="" textlink="">
      <xdr:nvSpPr>
        <xdr:cNvPr id="262" name="テキスト ボックス 261"/>
        <xdr:cNvSpPr txBox="1"/>
      </xdr:nvSpPr>
      <xdr:spPr>
        <a:xfrm>
          <a:off x="12623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102870</xdr:rowOff>
    </xdr:from>
    <xdr:to>
      <xdr:col>82</xdr:col>
      <xdr:colOff>158750</xdr:colOff>
      <xdr:row>56</xdr:row>
      <xdr:rowOff>33020</xdr:rowOff>
    </xdr:to>
    <xdr:sp macro="" textlink="">
      <xdr:nvSpPr>
        <xdr:cNvPr id="268" name="楕円 267"/>
        <xdr:cNvSpPr/>
      </xdr:nvSpPr>
      <xdr:spPr>
        <a:xfrm>
          <a:off x="164592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119397</xdr:rowOff>
    </xdr:from>
    <xdr:ext cx="762000" cy="259045"/>
    <xdr:sp macro="" textlink="">
      <xdr:nvSpPr>
        <xdr:cNvPr id="269" name="その他該当値テキスト"/>
        <xdr:cNvSpPr txBox="1"/>
      </xdr:nvSpPr>
      <xdr:spPr>
        <a:xfrm>
          <a:off x="165989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125730</xdr:rowOff>
    </xdr:from>
    <xdr:to>
      <xdr:col>78</xdr:col>
      <xdr:colOff>120650</xdr:colOff>
      <xdr:row>56</xdr:row>
      <xdr:rowOff>55880</xdr:rowOff>
    </xdr:to>
    <xdr:sp macro="" textlink="">
      <xdr:nvSpPr>
        <xdr:cNvPr id="270" name="楕円 269"/>
        <xdr:cNvSpPr/>
      </xdr:nvSpPr>
      <xdr:spPr>
        <a:xfrm>
          <a:off x="15621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66057</xdr:rowOff>
    </xdr:from>
    <xdr:ext cx="736600" cy="259045"/>
    <xdr:sp macro="" textlink="">
      <xdr:nvSpPr>
        <xdr:cNvPr id="271" name="テキスト ボックス 270"/>
        <xdr:cNvSpPr txBox="1"/>
      </xdr:nvSpPr>
      <xdr:spPr>
        <a:xfrm>
          <a:off x="15290800" y="932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102870</xdr:rowOff>
    </xdr:from>
    <xdr:to>
      <xdr:col>74</xdr:col>
      <xdr:colOff>31750</xdr:colOff>
      <xdr:row>56</xdr:row>
      <xdr:rowOff>33020</xdr:rowOff>
    </xdr:to>
    <xdr:sp macro="" textlink="">
      <xdr:nvSpPr>
        <xdr:cNvPr id="272" name="楕円 271"/>
        <xdr:cNvSpPr/>
      </xdr:nvSpPr>
      <xdr:spPr>
        <a:xfrm>
          <a:off x="14732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43197</xdr:rowOff>
    </xdr:from>
    <xdr:ext cx="762000" cy="259045"/>
    <xdr:sp macro="" textlink="">
      <xdr:nvSpPr>
        <xdr:cNvPr id="273" name="テキスト ボックス 272"/>
        <xdr:cNvSpPr txBox="1"/>
      </xdr:nvSpPr>
      <xdr:spPr>
        <a:xfrm>
          <a:off x="14401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60960</xdr:rowOff>
    </xdr:from>
    <xdr:to>
      <xdr:col>69</xdr:col>
      <xdr:colOff>142875</xdr:colOff>
      <xdr:row>56</xdr:row>
      <xdr:rowOff>162560</xdr:rowOff>
    </xdr:to>
    <xdr:sp macro="" textlink="">
      <xdr:nvSpPr>
        <xdr:cNvPr id="274" name="楕円 273"/>
        <xdr:cNvSpPr/>
      </xdr:nvSpPr>
      <xdr:spPr>
        <a:xfrm>
          <a:off x="13843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1287</xdr:rowOff>
    </xdr:from>
    <xdr:ext cx="762000" cy="259045"/>
    <xdr:sp macro="" textlink="">
      <xdr:nvSpPr>
        <xdr:cNvPr id="275" name="テキスト ボックス 274"/>
        <xdr:cNvSpPr txBox="1"/>
      </xdr:nvSpPr>
      <xdr:spPr>
        <a:xfrm>
          <a:off x="13512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76" name="楕円 275"/>
        <xdr:cNvSpPr/>
      </xdr:nvSpPr>
      <xdr:spPr>
        <a:xfrm>
          <a:off x="12954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39387</xdr:rowOff>
    </xdr:from>
    <xdr:ext cx="762000" cy="259045"/>
    <xdr:sp macro="" textlink="">
      <xdr:nvSpPr>
        <xdr:cNvPr id="277" name="テキスト ボックス 276"/>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　令和</a:t>
          </a:r>
          <a:r>
            <a:rPr kumimoji="1" lang="en-US" altLang="ja-JP" sz="1250">
              <a:latin typeface="ＭＳ Ｐゴシック" panose="020B0600070205080204" pitchFamily="50" charset="-128"/>
              <a:ea typeface="ＭＳ Ｐゴシック" panose="020B0600070205080204" pitchFamily="50" charset="-128"/>
            </a:rPr>
            <a:t>2</a:t>
          </a:r>
          <a:r>
            <a:rPr kumimoji="1" lang="ja-JP" altLang="en-US" sz="1250">
              <a:latin typeface="ＭＳ Ｐゴシック" panose="020B0600070205080204" pitchFamily="50" charset="-128"/>
              <a:ea typeface="ＭＳ Ｐゴシック" panose="020B0600070205080204" pitchFamily="50" charset="-128"/>
            </a:rPr>
            <a:t>年度決算は、特別定額給付金の給付等により前年度と比較して</a:t>
          </a:r>
          <a:r>
            <a:rPr kumimoji="1" lang="en-US" altLang="ja-JP" sz="1250">
              <a:latin typeface="ＭＳ Ｐゴシック" panose="020B0600070205080204" pitchFamily="50" charset="-128"/>
              <a:ea typeface="ＭＳ Ｐゴシック" panose="020B0600070205080204" pitchFamily="50" charset="-128"/>
            </a:rPr>
            <a:t>50</a:t>
          </a:r>
          <a:r>
            <a:rPr kumimoji="1" lang="ja-JP" altLang="en-US" sz="1250">
              <a:latin typeface="ＭＳ Ｐゴシック" panose="020B0600070205080204" pitchFamily="50" charset="-128"/>
              <a:ea typeface="ＭＳ Ｐゴシック" panose="020B0600070205080204" pitchFamily="50" charset="-128"/>
            </a:rPr>
            <a:t>億</a:t>
          </a:r>
          <a:r>
            <a:rPr kumimoji="1" lang="en-US" altLang="ja-JP" sz="1250">
              <a:latin typeface="ＭＳ Ｐゴシック" panose="020B0600070205080204" pitchFamily="50" charset="-128"/>
              <a:ea typeface="ＭＳ Ｐゴシック" panose="020B0600070205080204" pitchFamily="50" charset="-128"/>
            </a:rPr>
            <a:t>231</a:t>
          </a:r>
          <a:r>
            <a:rPr kumimoji="1" lang="ja-JP" altLang="en-US" sz="1250">
              <a:latin typeface="ＭＳ Ｐゴシック" panose="020B0600070205080204" pitchFamily="50" charset="-128"/>
              <a:ea typeface="ＭＳ Ｐゴシック" panose="020B0600070205080204" pitchFamily="50" charset="-128"/>
            </a:rPr>
            <a:t>万円増加し、歳出全体に占める割合は、類似団体の平均を下回っているが、合併した</a:t>
          </a:r>
          <a:r>
            <a:rPr kumimoji="1" lang="en-US" altLang="ja-JP" sz="1250">
              <a:latin typeface="ＭＳ Ｐゴシック" panose="020B0600070205080204" pitchFamily="50" charset="-128"/>
              <a:ea typeface="ＭＳ Ｐゴシック" panose="020B0600070205080204" pitchFamily="50" charset="-128"/>
            </a:rPr>
            <a:t>5</a:t>
          </a:r>
          <a:r>
            <a:rPr kumimoji="1" lang="ja-JP" altLang="en-US" sz="1250">
              <a:latin typeface="ＭＳ Ｐゴシック" panose="020B0600070205080204" pitchFamily="50" charset="-128"/>
              <a:ea typeface="ＭＳ Ｐゴシック" panose="020B0600070205080204" pitchFamily="50" charset="-128"/>
            </a:rPr>
            <a:t>町のうち旧三瓶町が、合併前からの常備消防（八幡浜市の一部事務組合）管轄となっており、その負担金が毎年</a:t>
          </a:r>
          <a:r>
            <a:rPr kumimoji="1" lang="en-US" altLang="ja-JP" sz="1250">
              <a:latin typeface="ＭＳ Ｐゴシック" panose="020B0600070205080204" pitchFamily="50" charset="-128"/>
              <a:ea typeface="ＭＳ Ｐゴシック" panose="020B0600070205080204" pitchFamily="50" charset="-128"/>
            </a:rPr>
            <a:t>1</a:t>
          </a:r>
          <a:r>
            <a:rPr kumimoji="1" lang="ja-JP" altLang="en-US" sz="1250">
              <a:latin typeface="ＭＳ Ｐゴシック" panose="020B0600070205080204" pitchFamily="50" charset="-128"/>
              <a:ea typeface="ＭＳ Ｐゴシック" panose="020B0600070205080204" pitchFamily="50" charset="-128"/>
            </a:rPr>
            <a:t>億</a:t>
          </a:r>
          <a:r>
            <a:rPr kumimoji="1" lang="en-US" altLang="ja-JP" sz="1250">
              <a:latin typeface="ＭＳ Ｐゴシック" panose="020B0600070205080204" pitchFamily="50" charset="-128"/>
              <a:ea typeface="ＭＳ Ｐゴシック" panose="020B0600070205080204" pitchFamily="50" charset="-128"/>
            </a:rPr>
            <a:t>6,000</a:t>
          </a:r>
          <a:r>
            <a:rPr kumimoji="1" lang="ja-JP" altLang="en-US" sz="1250">
              <a:latin typeface="ＭＳ Ｐゴシック" panose="020B0600070205080204" pitchFamily="50" charset="-128"/>
              <a:ea typeface="ＭＳ Ｐゴシック" panose="020B0600070205080204" pitchFamily="50" charset="-128"/>
            </a:rPr>
            <a:t>万円以上発生しており大きな負担となっている。　　</a:t>
          </a:r>
        </a:p>
        <a:p>
          <a:r>
            <a:rPr kumimoji="1" lang="ja-JP" altLang="en-US" sz="1250">
              <a:latin typeface="ＭＳ Ｐゴシック" panose="020B0600070205080204" pitchFamily="50" charset="-128"/>
              <a:ea typeface="ＭＳ Ｐゴシック" panose="020B0600070205080204" pitchFamily="50" charset="-128"/>
            </a:rPr>
            <a:t>　当市の財政状況から、今後も同等の補助費を維持することをは難しく、公費負担のあり方について細部に渡り見直しが必要である。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41</xdr:row>
      <xdr:rowOff>42418</xdr:rowOff>
    </xdr:to>
    <xdr:cxnSp macro="">
      <xdr:nvCxnSpPr>
        <xdr:cNvPr id="302" name="直線コネクタ 301"/>
        <xdr:cNvCxnSpPr/>
      </xdr:nvCxnSpPr>
      <xdr:spPr>
        <a:xfrm flipV="1">
          <a:off x="16510000" y="585114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303" name="補助費等最小値テキスト"/>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304" name="直線コネクタ 303"/>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124714</xdr:rowOff>
    </xdr:from>
    <xdr:to>
      <xdr:col>82</xdr:col>
      <xdr:colOff>107950</xdr:colOff>
      <xdr:row>35</xdr:row>
      <xdr:rowOff>143002</xdr:rowOff>
    </xdr:to>
    <xdr:cxnSp macro="">
      <xdr:nvCxnSpPr>
        <xdr:cNvPr id="307" name="直線コネクタ 306"/>
        <xdr:cNvCxnSpPr/>
      </xdr:nvCxnSpPr>
      <xdr:spPr>
        <a:xfrm>
          <a:off x="15671800" y="612546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84853</xdr:rowOff>
    </xdr:from>
    <xdr:ext cx="762000" cy="259045"/>
    <xdr:sp macro="" textlink="">
      <xdr:nvSpPr>
        <xdr:cNvPr id="308" name="補助費等平均値テキスト"/>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97282</xdr:rowOff>
    </xdr:from>
    <xdr:to>
      <xdr:col>78</xdr:col>
      <xdr:colOff>69850</xdr:colOff>
      <xdr:row>35</xdr:row>
      <xdr:rowOff>124714</xdr:rowOff>
    </xdr:to>
    <xdr:cxnSp macro="">
      <xdr:nvCxnSpPr>
        <xdr:cNvPr id="310" name="直線コネクタ 309"/>
        <xdr:cNvCxnSpPr/>
      </xdr:nvCxnSpPr>
      <xdr:spPr>
        <a:xfrm>
          <a:off x="14782800" y="60980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11" name="フローチャート: 判断 310"/>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135145</xdr:rowOff>
    </xdr:from>
    <xdr:ext cx="736600" cy="259045"/>
    <xdr:sp macro="" textlink="">
      <xdr:nvSpPr>
        <xdr:cNvPr id="312" name="テキスト ボックス 311"/>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56134</xdr:rowOff>
    </xdr:from>
    <xdr:to>
      <xdr:col>73</xdr:col>
      <xdr:colOff>180975</xdr:colOff>
      <xdr:row>35</xdr:row>
      <xdr:rowOff>97282</xdr:rowOff>
    </xdr:to>
    <xdr:cxnSp macro="">
      <xdr:nvCxnSpPr>
        <xdr:cNvPr id="313" name="直線コネクタ 312"/>
        <xdr:cNvCxnSpPr/>
      </xdr:nvCxnSpPr>
      <xdr:spPr>
        <a:xfrm>
          <a:off x="13893800" y="605688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4" name="フローチャート: 判断 313"/>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107713</xdr:rowOff>
    </xdr:from>
    <xdr:ext cx="762000" cy="259045"/>
    <xdr:sp macro="" textlink="">
      <xdr:nvSpPr>
        <xdr:cNvPr id="315" name="テキスト ボックス 314"/>
        <xdr:cNvSpPr txBox="1"/>
      </xdr:nvSpPr>
      <xdr:spPr>
        <a:xfrm>
          <a:off x="14401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46990</xdr:rowOff>
    </xdr:from>
    <xdr:to>
      <xdr:col>69</xdr:col>
      <xdr:colOff>92075</xdr:colOff>
      <xdr:row>35</xdr:row>
      <xdr:rowOff>56134</xdr:rowOff>
    </xdr:to>
    <xdr:cxnSp macro="">
      <xdr:nvCxnSpPr>
        <xdr:cNvPr id="316" name="直線コネクタ 315"/>
        <xdr:cNvCxnSpPr/>
      </xdr:nvCxnSpPr>
      <xdr:spPr>
        <a:xfrm>
          <a:off x="13004800" y="60477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7" name="フローチャート: 判断 316"/>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89425</xdr:rowOff>
    </xdr:from>
    <xdr:ext cx="762000" cy="259045"/>
    <xdr:sp macro="" textlink="">
      <xdr:nvSpPr>
        <xdr:cNvPr id="318" name="テキスト ボックス 317"/>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19" name="フローチャート: 判断 318"/>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75709</xdr:rowOff>
    </xdr:from>
    <xdr:ext cx="762000" cy="259045"/>
    <xdr:sp macro="" textlink="">
      <xdr:nvSpPr>
        <xdr:cNvPr id="320" name="テキスト ボックス 319"/>
        <xdr:cNvSpPr txBox="1"/>
      </xdr:nvSpPr>
      <xdr:spPr>
        <a:xfrm>
          <a:off x="12623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92202</xdr:rowOff>
    </xdr:from>
    <xdr:to>
      <xdr:col>82</xdr:col>
      <xdr:colOff>158750</xdr:colOff>
      <xdr:row>36</xdr:row>
      <xdr:rowOff>22352</xdr:rowOff>
    </xdr:to>
    <xdr:sp macro="" textlink="">
      <xdr:nvSpPr>
        <xdr:cNvPr id="326" name="楕円 325"/>
        <xdr:cNvSpPr/>
      </xdr:nvSpPr>
      <xdr:spPr>
        <a:xfrm>
          <a:off x="164592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108729</xdr:rowOff>
    </xdr:from>
    <xdr:ext cx="762000" cy="259045"/>
    <xdr:sp macro="" textlink="">
      <xdr:nvSpPr>
        <xdr:cNvPr id="327" name="補助費等該当値テキスト"/>
        <xdr:cNvSpPr txBox="1"/>
      </xdr:nvSpPr>
      <xdr:spPr>
        <a:xfrm>
          <a:off x="16598900" y="593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73914</xdr:rowOff>
    </xdr:from>
    <xdr:to>
      <xdr:col>78</xdr:col>
      <xdr:colOff>120650</xdr:colOff>
      <xdr:row>36</xdr:row>
      <xdr:rowOff>4064</xdr:rowOff>
    </xdr:to>
    <xdr:sp macro="" textlink="">
      <xdr:nvSpPr>
        <xdr:cNvPr id="328" name="楕円 327"/>
        <xdr:cNvSpPr/>
      </xdr:nvSpPr>
      <xdr:spPr>
        <a:xfrm>
          <a:off x="15621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14241</xdr:rowOff>
    </xdr:from>
    <xdr:ext cx="736600" cy="259045"/>
    <xdr:sp macro="" textlink="">
      <xdr:nvSpPr>
        <xdr:cNvPr id="329" name="テキスト ボックス 328"/>
        <xdr:cNvSpPr txBox="1"/>
      </xdr:nvSpPr>
      <xdr:spPr>
        <a:xfrm>
          <a:off x="15290800" y="5843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46482</xdr:rowOff>
    </xdr:from>
    <xdr:to>
      <xdr:col>74</xdr:col>
      <xdr:colOff>31750</xdr:colOff>
      <xdr:row>35</xdr:row>
      <xdr:rowOff>148082</xdr:rowOff>
    </xdr:to>
    <xdr:sp macro="" textlink="">
      <xdr:nvSpPr>
        <xdr:cNvPr id="330" name="楕円 329"/>
        <xdr:cNvSpPr/>
      </xdr:nvSpPr>
      <xdr:spPr>
        <a:xfrm>
          <a:off x="14732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158259</xdr:rowOff>
    </xdr:from>
    <xdr:ext cx="762000" cy="259045"/>
    <xdr:sp macro="" textlink="">
      <xdr:nvSpPr>
        <xdr:cNvPr id="331" name="テキスト ボックス 330"/>
        <xdr:cNvSpPr txBox="1"/>
      </xdr:nvSpPr>
      <xdr:spPr>
        <a:xfrm>
          <a:off x="14401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5334</xdr:rowOff>
    </xdr:from>
    <xdr:to>
      <xdr:col>69</xdr:col>
      <xdr:colOff>142875</xdr:colOff>
      <xdr:row>35</xdr:row>
      <xdr:rowOff>106934</xdr:rowOff>
    </xdr:to>
    <xdr:sp macro="" textlink="">
      <xdr:nvSpPr>
        <xdr:cNvPr id="332" name="楕円 331"/>
        <xdr:cNvSpPr/>
      </xdr:nvSpPr>
      <xdr:spPr>
        <a:xfrm>
          <a:off x="13843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117111</xdr:rowOff>
    </xdr:from>
    <xdr:ext cx="762000" cy="259045"/>
    <xdr:sp macro="" textlink="">
      <xdr:nvSpPr>
        <xdr:cNvPr id="333" name="テキスト ボックス 332"/>
        <xdr:cNvSpPr txBox="1"/>
      </xdr:nvSpPr>
      <xdr:spPr>
        <a:xfrm>
          <a:off x="13512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167640</xdr:rowOff>
    </xdr:from>
    <xdr:to>
      <xdr:col>65</xdr:col>
      <xdr:colOff>53975</xdr:colOff>
      <xdr:row>35</xdr:row>
      <xdr:rowOff>97790</xdr:rowOff>
    </xdr:to>
    <xdr:sp macro="" textlink="">
      <xdr:nvSpPr>
        <xdr:cNvPr id="334" name="楕円 333"/>
        <xdr:cNvSpPr/>
      </xdr:nvSpPr>
      <xdr:spPr>
        <a:xfrm>
          <a:off x="12954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107967</xdr:rowOff>
    </xdr:from>
    <xdr:ext cx="762000" cy="259045"/>
    <xdr:sp macro="" textlink="">
      <xdr:nvSpPr>
        <xdr:cNvPr id="335" name="テキスト ボックス 334"/>
        <xdr:cNvSpPr txBox="1"/>
      </xdr:nvSpPr>
      <xdr:spPr>
        <a:xfrm>
          <a:off x="12623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年度決算は、前年度と比較して</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8,667</a:t>
          </a:r>
          <a:r>
            <a:rPr kumimoji="1" lang="ja-JP" altLang="en-US" sz="1300">
              <a:latin typeface="ＭＳ Ｐゴシック" panose="020B0600070205080204" pitchFamily="50" charset="-128"/>
              <a:ea typeface="ＭＳ Ｐゴシック" panose="020B0600070205080204" pitchFamily="50" charset="-128"/>
            </a:rPr>
            <a:t>万円増加し、類似団体を上回っている状況である。公債費は令和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億円を超える償還となっており、今後も非常に厳しい財政運営となることが予想されることから将来の財政硬直化を避けるためには、償還金以上の起債の新規発行を行わないよう起債の上限枠を設け総額の抑制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33655</xdr:rowOff>
    </xdr:from>
    <xdr:to>
      <xdr:col>24</xdr:col>
      <xdr:colOff>25400</xdr:colOff>
      <xdr:row>80</xdr:row>
      <xdr:rowOff>58420</xdr:rowOff>
    </xdr:to>
    <xdr:cxnSp macro="">
      <xdr:nvCxnSpPr>
        <xdr:cNvPr id="362" name="直線コネクタ 361"/>
        <xdr:cNvCxnSpPr/>
      </xdr:nvCxnSpPr>
      <xdr:spPr>
        <a:xfrm flipV="1">
          <a:off x="4826000" y="12720955"/>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63"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64" name="直線コネクタ 363"/>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120032</xdr:rowOff>
    </xdr:from>
    <xdr:ext cx="762000" cy="259045"/>
    <xdr:sp macro="" textlink="">
      <xdr:nvSpPr>
        <xdr:cNvPr id="365" name="公債費最大値テキスト"/>
        <xdr:cNvSpPr txBox="1"/>
      </xdr:nvSpPr>
      <xdr:spPr>
        <a:xfrm>
          <a:off x="4914900" y="1246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33655</xdr:rowOff>
    </xdr:from>
    <xdr:to>
      <xdr:col>24</xdr:col>
      <xdr:colOff>114300</xdr:colOff>
      <xdr:row>74</xdr:row>
      <xdr:rowOff>33655</xdr:rowOff>
    </xdr:to>
    <xdr:cxnSp macro="">
      <xdr:nvCxnSpPr>
        <xdr:cNvPr id="366" name="直線コネクタ 365"/>
        <xdr:cNvCxnSpPr/>
      </xdr:nvCxnSpPr>
      <xdr:spPr>
        <a:xfrm>
          <a:off x="4737100" y="1272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71755</xdr:rowOff>
    </xdr:from>
    <xdr:to>
      <xdr:col>24</xdr:col>
      <xdr:colOff>25400</xdr:colOff>
      <xdr:row>75</xdr:row>
      <xdr:rowOff>136525</xdr:rowOff>
    </xdr:to>
    <xdr:cxnSp macro="">
      <xdr:nvCxnSpPr>
        <xdr:cNvPr id="367" name="直線コネクタ 366"/>
        <xdr:cNvCxnSpPr/>
      </xdr:nvCxnSpPr>
      <xdr:spPr>
        <a:xfrm>
          <a:off x="3987800" y="12930505"/>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151782</xdr:rowOff>
    </xdr:from>
    <xdr:ext cx="762000" cy="259045"/>
    <xdr:sp macro="" textlink="">
      <xdr:nvSpPr>
        <xdr:cNvPr id="368" name="公債費平均値テキスト"/>
        <xdr:cNvSpPr txBox="1"/>
      </xdr:nvSpPr>
      <xdr:spPr>
        <a:xfrm>
          <a:off x="4914900" y="12667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135255</xdr:rowOff>
    </xdr:from>
    <xdr:to>
      <xdr:col>24</xdr:col>
      <xdr:colOff>76200</xdr:colOff>
      <xdr:row>75</xdr:row>
      <xdr:rowOff>65405</xdr:rowOff>
    </xdr:to>
    <xdr:sp macro="" textlink="">
      <xdr:nvSpPr>
        <xdr:cNvPr id="369" name="フローチャート: 判断 368"/>
        <xdr:cNvSpPr/>
      </xdr:nvSpPr>
      <xdr:spPr>
        <a:xfrm>
          <a:off x="47752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69850</xdr:rowOff>
    </xdr:from>
    <xdr:to>
      <xdr:col>19</xdr:col>
      <xdr:colOff>187325</xdr:colOff>
      <xdr:row>75</xdr:row>
      <xdr:rowOff>71755</xdr:rowOff>
    </xdr:to>
    <xdr:cxnSp macro="">
      <xdr:nvCxnSpPr>
        <xdr:cNvPr id="370" name="直線コネクタ 369"/>
        <xdr:cNvCxnSpPr/>
      </xdr:nvCxnSpPr>
      <xdr:spPr>
        <a:xfrm>
          <a:off x="3098800" y="129286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1" name="フローチャート: 判断 370"/>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77487</xdr:rowOff>
    </xdr:from>
    <xdr:ext cx="736600" cy="259045"/>
    <xdr:sp macro="" textlink="">
      <xdr:nvSpPr>
        <xdr:cNvPr id="372" name="テキスト ボックス 371"/>
        <xdr:cNvSpPr txBox="1"/>
      </xdr:nvSpPr>
      <xdr:spPr>
        <a:xfrm>
          <a:off x="3606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54610</xdr:rowOff>
    </xdr:from>
    <xdr:to>
      <xdr:col>15</xdr:col>
      <xdr:colOff>98425</xdr:colOff>
      <xdr:row>75</xdr:row>
      <xdr:rowOff>69850</xdr:rowOff>
    </xdr:to>
    <xdr:cxnSp macro="">
      <xdr:nvCxnSpPr>
        <xdr:cNvPr id="373" name="直線コネクタ 372"/>
        <xdr:cNvCxnSpPr/>
      </xdr:nvCxnSpPr>
      <xdr:spPr>
        <a:xfrm>
          <a:off x="2209800" y="129133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137160</xdr:rowOff>
    </xdr:from>
    <xdr:to>
      <xdr:col>15</xdr:col>
      <xdr:colOff>149225</xdr:colOff>
      <xdr:row>75</xdr:row>
      <xdr:rowOff>67310</xdr:rowOff>
    </xdr:to>
    <xdr:sp macro="" textlink="">
      <xdr:nvSpPr>
        <xdr:cNvPr id="374" name="フローチャート: 判断 373"/>
        <xdr:cNvSpPr/>
      </xdr:nvSpPr>
      <xdr:spPr>
        <a:xfrm>
          <a:off x="3048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77487</xdr:rowOff>
    </xdr:from>
    <xdr:ext cx="762000" cy="259045"/>
    <xdr:sp macro="" textlink="">
      <xdr:nvSpPr>
        <xdr:cNvPr id="375" name="テキスト ボックス 374"/>
        <xdr:cNvSpPr txBox="1"/>
      </xdr:nvSpPr>
      <xdr:spPr>
        <a:xfrm>
          <a:off x="2717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45085</xdr:rowOff>
    </xdr:from>
    <xdr:to>
      <xdr:col>11</xdr:col>
      <xdr:colOff>9525</xdr:colOff>
      <xdr:row>75</xdr:row>
      <xdr:rowOff>54610</xdr:rowOff>
    </xdr:to>
    <xdr:cxnSp macro="">
      <xdr:nvCxnSpPr>
        <xdr:cNvPr id="376" name="直線コネクタ 375"/>
        <xdr:cNvCxnSpPr/>
      </xdr:nvCxnSpPr>
      <xdr:spPr>
        <a:xfrm>
          <a:off x="1320800" y="1290383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140970</xdr:rowOff>
    </xdr:from>
    <xdr:to>
      <xdr:col>11</xdr:col>
      <xdr:colOff>60325</xdr:colOff>
      <xdr:row>75</xdr:row>
      <xdr:rowOff>71120</xdr:rowOff>
    </xdr:to>
    <xdr:sp macro="" textlink="">
      <xdr:nvSpPr>
        <xdr:cNvPr id="377" name="フローチャート: 判断 376"/>
        <xdr:cNvSpPr/>
      </xdr:nvSpPr>
      <xdr:spPr>
        <a:xfrm>
          <a:off x="2159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81297</xdr:rowOff>
    </xdr:from>
    <xdr:ext cx="762000" cy="259045"/>
    <xdr:sp macro="" textlink="">
      <xdr:nvSpPr>
        <xdr:cNvPr id="378" name="テキスト ボックス 377"/>
        <xdr:cNvSpPr txBox="1"/>
      </xdr:nvSpPr>
      <xdr:spPr>
        <a:xfrm>
          <a:off x="1828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79" name="フローチャート: 判断 378"/>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83202</xdr:rowOff>
    </xdr:from>
    <xdr:ext cx="762000" cy="259045"/>
    <xdr:sp macro="" textlink="">
      <xdr:nvSpPr>
        <xdr:cNvPr id="380" name="テキスト ボックス 379"/>
        <xdr:cNvSpPr txBox="1"/>
      </xdr:nvSpPr>
      <xdr:spPr>
        <a:xfrm>
          <a:off x="939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85725</xdr:rowOff>
    </xdr:from>
    <xdr:to>
      <xdr:col>24</xdr:col>
      <xdr:colOff>76200</xdr:colOff>
      <xdr:row>76</xdr:row>
      <xdr:rowOff>15875</xdr:rowOff>
    </xdr:to>
    <xdr:sp macro="" textlink="">
      <xdr:nvSpPr>
        <xdr:cNvPr id="386" name="楕円 385"/>
        <xdr:cNvSpPr/>
      </xdr:nvSpPr>
      <xdr:spPr>
        <a:xfrm>
          <a:off x="4775200" y="1294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57802</xdr:rowOff>
    </xdr:from>
    <xdr:ext cx="762000" cy="259045"/>
    <xdr:sp macro="" textlink="">
      <xdr:nvSpPr>
        <xdr:cNvPr id="387" name="公債費該当値テキスト"/>
        <xdr:cNvSpPr txBox="1"/>
      </xdr:nvSpPr>
      <xdr:spPr>
        <a:xfrm>
          <a:off x="49149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20955</xdr:rowOff>
    </xdr:from>
    <xdr:to>
      <xdr:col>20</xdr:col>
      <xdr:colOff>38100</xdr:colOff>
      <xdr:row>75</xdr:row>
      <xdr:rowOff>122555</xdr:rowOff>
    </xdr:to>
    <xdr:sp macro="" textlink="">
      <xdr:nvSpPr>
        <xdr:cNvPr id="388" name="楕円 387"/>
        <xdr:cNvSpPr/>
      </xdr:nvSpPr>
      <xdr:spPr>
        <a:xfrm>
          <a:off x="3937000" y="128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107332</xdr:rowOff>
    </xdr:from>
    <xdr:ext cx="736600" cy="259045"/>
    <xdr:sp macro="" textlink="">
      <xdr:nvSpPr>
        <xdr:cNvPr id="389" name="テキスト ボックス 388"/>
        <xdr:cNvSpPr txBox="1"/>
      </xdr:nvSpPr>
      <xdr:spPr>
        <a:xfrm>
          <a:off x="3606800" y="12966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19050</xdr:rowOff>
    </xdr:from>
    <xdr:to>
      <xdr:col>15</xdr:col>
      <xdr:colOff>149225</xdr:colOff>
      <xdr:row>75</xdr:row>
      <xdr:rowOff>120650</xdr:rowOff>
    </xdr:to>
    <xdr:sp macro="" textlink="">
      <xdr:nvSpPr>
        <xdr:cNvPr id="390" name="楕円 389"/>
        <xdr:cNvSpPr/>
      </xdr:nvSpPr>
      <xdr:spPr>
        <a:xfrm>
          <a:off x="3048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105427</xdr:rowOff>
    </xdr:from>
    <xdr:ext cx="762000" cy="259045"/>
    <xdr:sp macro="" textlink="">
      <xdr:nvSpPr>
        <xdr:cNvPr id="391" name="テキスト ボックス 390"/>
        <xdr:cNvSpPr txBox="1"/>
      </xdr:nvSpPr>
      <xdr:spPr>
        <a:xfrm>
          <a:off x="2717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3810</xdr:rowOff>
    </xdr:from>
    <xdr:to>
      <xdr:col>11</xdr:col>
      <xdr:colOff>60325</xdr:colOff>
      <xdr:row>75</xdr:row>
      <xdr:rowOff>105410</xdr:rowOff>
    </xdr:to>
    <xdr:sp macro="" textlink="">
      <xdr:nvSpPr>
        <xdr:cNvPr id="392" name="楕円 391"/>
        <xdr:cNvSpPr/>
      </xdr:nvSpPr>
      <xdr:spPr>
        <a:xfrm>
          <a:off x="2159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90188</xdr:rowOff>
    </xdr:from>
    <xdr:ext cx="762000" cy="259045"/>
    <xdr:sp macro="" textlink="">
      <xdr:nvSpPr>
        <xdr:cNvPr id="393" name="テキスト ボックス 392"/>
        <xdr:cNvSpPr txBox="1"/>
      </xdr:nvSpPr>
      <xdr:spPr>
        <a:xfrm>
          <a:off x="1828800" y="12948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165735</xdr:rowOff>
    </xdr:from>
    <xdr:to>
      <xdr:col>6</xdr:col>
      <xdr:colOff>171450</xdr:colOff>
      <xdr:row>75</xdr:row>
      <xdr:rowOff>95885</xdr:rowOff>
    </xdr:to>
    <xdr:sp macro="" textlink="">
      <xdr:nvSpPr>
        <xdr:cNvPr id="394" name="楕円 393"/>
        <xdr:cNvSpPr/>
      </xdr:nvSpPr>
      <xdr:spPr>
        <a:xfrm>
          <a:off x="1270000" y="1285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80663</xdr:rowOff>
    </xdr:from>
    <xdr:ext cx="762000" cy="259045"/>
    <xdr:sp macro="" textlink="">
      <xdr:nvSpPr>
        <xdr:cNvPr id="395" name="テキスト ボックス 394"/>
        <xdr:cNvSpPr txBox="1"/>
      </xdr:nvSpPr>
      <xdr:spPr>
        <a:xfrm>
          <a:off x="939800" y="12939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公債費以外でみると類似団体の平均を下回ってはいるが、人件費の割合は高くなっている。</a:t>
          </a:r>
        </a:p>
        <a:p>
          <a:r>
            <a:rPr kumimoji="1" lang="ja-JP" altLang="en-US" sz="1300">
              <a:latin typeface="ＭＳ Ｐゴシック" panose="020B0600070205080204" pitchFamily="50" charset="-128"/>
              <a:ea typeface="ＭＳ Ｐゴシック" panose="020B0600070205080204" pitchFamily="50" charset="-128"/>
            </a:rPr>
            <a:t>　今後は、西予市オフィス改革及び窓口改革を推進するとともに職員数の適正管理、臨時職員の必要性・配置について、総務部署と連携を密にし適正化に努める。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154432</xdr:rowOff>
    </xdr:to>
    <xdr:cxnSp macro="">
      <xdr:nvCxnSpPr>
        <xdr:cNvPr id="421" name="直線コネクタ 420"/>
        <xdr:cNvCxnSpPr/>
      </xdr:nvCxnSpPr>
      <xdr:spPr>
        <a:xfrm flipV="1">
          <a:off x="16510000" y="12517120"/>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2" name="公債費以外最小値テキスト"/>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3" name="直線コネクタ 422"/>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4"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5" name="直線コネクタ 424"/>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58420</xdr:rowOff>
    </xdr:from>
    <xdr:to>
      <xdr:col>82</xdr:col>
      <xdr:colOff>107950</xdr:colOff>
      <xdr:row>76</xdr:row>
      <xdr:rowOff>90424</xdr:rowOff>
    </xdr:to>
    <xdr:cxnSp macro="">
      <xdr:nvCxnSpPr>
        <xdr:cNvPr id="426" name="直線コネクタ 425"/>
        <xdr:cNvCxnSpPr/>
      </xdr:nvCxnSpPr>
      <xdr:spPr>
        <a:xfrm flipV="1">
          <a:off x="15671800" y="1308862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89425</xdr:rowOff>
    </xdr:from>
    <xdr:ext cx="762000" cy="259045"/>
    <xdr:sp macro="" textlink="">
      <xdr:nvSpPr>
        <xdr:cNvPr id="427" name="公債費以外平均値テキスト"/>
        <xdr:cNvSpPr txBox="1"/>
      </xdr:nvSpPr>
      <xdr:spPr>
        <a:xfrm>
          <a:off x="16598900" y="13119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28" name="フローチャート: 判断 427"/>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8128</xdr:rowOff>
    </xdr:from>
    <xdr:to>
      <xdr:col>78</xdr:col>
      <xdr:colOff>69850</xdr:colOff>
      <xdr:row>76</xdr:row>
      <xdr:rowOff>90424</xdr:rowOff>
    </xdr:to>
    <xdr:cxnSp macro="">
      <xdr:nvCxnSpPr>
        <xdr:cNvPr id="429" name="直線コネクタ 428"/>
        <xdr:cNvCxnSpPr/>
      </xdr:nvCxnSpPr>
      <xdr:spPr>
        <a:xfrm>
          <a:off x="14782800" y="1303832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31" name="テキスト ボックス 430"/>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147574</xdr:rowOff>
    </xdr:from>
    <xdr:to>
      <xdr:col>73</xdr:col>
      <xdr:colOff>180975</xdr:colOff>
      <xdr:row>76</xdr:row>
      <xdr:rowOff>8128</xdr:rowOff>
    </xdr:to>
    <xdr:cxnSp macro="">
      <xdr:nvCxnSpPr>
        <xdr:cNvPr id="432" name="直線コネクタ 431"/>
        <xdr:cNvCxnSpPr/>
      </xdr:nvCxnSpPr>
      <xdr:spPr>
        <a:xfrm>
          <a:off x="13893800" y="130063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135637</xdr:rowOff>
    </xdr:from>
    <xdr:to>
      <xdr:col>74</xdr:col>
      <xdr:colOff>31750</xdr:colOff>
      <xdr:row>77</xdr:row>
      <xdr:rowOff>65787</xdr:rowOff>
    </xdr:to>
    <xdr:sp macro="" textlink="">
      <xdr:nvSpPr>
        <xdr:cNvPr id="433" name="フローチャート: 判断 432"/>
        <xdr:cNvSpPr/>
      </xdr:nvSpPr>
      <xdr:spPr>
        <a:xfrm>
          <a:off x="14732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50564</xdr:rowOff>
    </xdr:from>
    <xdr:ext cx="762000" cy="259045"/>
    <xdr:sp macro="" textlink="">
      <xdr:nvSpPr>
        <xdr:cNvPr id="434" name="テキスト ボックス 433"/>
        <xdr:cNvSpPr txBox="1"/>
      </xdr:nvSpPr>
      <xdr:spPr>
        <a:xfrm>
          <a:off x="14401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168148</xdr:rowOff>
    </xdr:from>
    <xdr:to>
      <xdr:col>69</xdr:col>
      <xdr:colOff>92075</xdr:colOff>
      <xdr:row>75</xdr:row>
      <xdr:rowOff>147574</xdr:rowOff>
    </xdr:to>
    <xdr:cxnSp macro="">
      <xdr:nvCxnSpPr>
        <xdr:cNvPr id="435" name="直線コネクタ 434"/>
        <xdr:cNvCxnSpPr/>
      </xdr:nvCxnSpPr>
      <xdr:spPr>
        <a:xfrm>
          <a:off x="13004800" y="12855448"/>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6" name="フローチャート: 判断 435"/>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4842</xdr:rowOff>
    </xdr:from>
    <xdr:ext cx="762000" cy="259045"/>
    <xdr:sp macro="" textlink="">
      <xdr:nvSpPr>
        <xdr:cNvPr id="437" name="テキスト ボックス 436"/>
        <xdr:cNvSpPr txBox="1"/>
      </xdr:nvSpPr>
      <xdr:spPr>
        <a:xfrm>
          <a:off x="13512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116857</xdr:rowOff>
    </xdr:from>
    <xdr:ext cx="762000" cy="259045"/>
    <xdr:sp macro="" textlink="">
      <xdr:nvSpPr>
        <xdr:cNvPr id="439" name="テキスト ボックス 438"/>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xdr:rowOff>
    </xdr:from>
    <xdr:to>
      <xdr:col>82</xdr:col>
      <xdr:colOff>158750</xdr:colOff>
      <xdr:row>76</xdr:row>
      <xdr:rowOff>109220</xdr:rowOff>
    </xdr:to>
    <xdr:sp macro="" textlink="">
      <xdr:nvSpPr>
        <xdr:cNvPr id="445" name="楕円 444"/>
        <xdr:cNvSpPr/>
      </xdr:nvSpPr>
      <xdr:spPr>
        <a:xfrm>
          <a:off x="16459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24147</xdr:rowOff>
    </xdr:from>
    <xdr:ext cx="762000" cy="259045"/>
    <xdr:sp macro="" textlink="">
      <xdr:nvSpPr>
        <xdr:cNvPr id="446" name="公債費以外該当値テキスト"/>
        <xdr:cNvSpPr txBox="1"/>
      </xdr:nvSpPr>
      <xdr:spPr>
        <a:xfrm>
          <a:off x="16598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39624</xdr:rowOff>
    </xdr:from>
    <xdr:to>
      <xdr:col>78</xdr:col>
      <xdr:colOff>120650</xdr:colOff>
      <xdr:row>76</xdr:row>
      <xdr:rowOff>141224</xdr:rowOff>
    </xdr:to>
    <xdr:sp macro="" textlink="">
      <xdr:nvSpPr>
        <xdr:cNvPr id="447" name="楕円 446"/>
        <xdr:cNvSpPr/>
      </xdr:nvSpPr>
      <xdr:spPr>
        <a:xfrm>
          <a:off x="15621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151401</xdr:rowOff>
    </xdr:from>
    <xdr:ext cx="736600" cy="259045"/>
    <xdr:sp macro="" textlink="">
      <xdr:nvSpPr>
        <xdr:cNvPr id="448" name="テキスト ボックス 447"/>
        <xdr:cNvSpPr txBox="1"/>
      </xdr:nvSpPr>
      <xdr:spPr>
        <a:xfrm>
          <a:off x="15290800" y="12838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128778</xdr:rowOff>
    </xdr:from>
    <xdr:to>
      <xdr:col>74</xdr:col>
      <xdr:colOff>31750</xdr:colOff>
      <xdr:row>76</xdr:row>
      <xdr:rowOff>58928</xdr:rowOff>
    </xdr:to>
    <xdr:sp macro="" textlink="">
      <xdr:nvSpPr>
        <xdr:cNvPr id="449" name="楕円 448"/>
        <xdr:cNvSpPr/>
      </xdr:nvSpPr>
      <xdr:spPr>
        <a:xfrm>
          <a:off x="14732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69105</xdr:rowOff>
    </xdr:from>
    <xdr:ext cx="762000" cy="259045"/>
    <xdr:sp macro="" textlink="">
      <xdr:nvSpPr>
        <xdr:cNvPr id="450" name="テキスト ボックス 449"/>
        <xdr:cNvSpPr txBox="1"/>
      </xdr:nvSpPr>
      <xdr:spPr>
        <a:xfrm>
          <a:off x="14401800" y="1275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96774</xdr:rowOff>
    </xdr:from>
    <xdr:to>
      <xdr:col>69</xdr:col>
      <xdr:colOff>142875</xdr:colOff>
      <xdr:row>76</xdr:row>
      <xdr:rowOff>26924</xdr:rowOff>
    </xdr:to>
    <xdr:sp macro="" textlink="">
      <xdr:nvSpPr>
        <xdr:cNvPr id="451" name="楕円 450"/>
        <xdr:cNvSpPr/>
      </xdr:nvSpPr>
      <xdr:spPr>
        <a:xfrm>
          <a:off x="13843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37101</xdr:rowOff>
    </xdr:from>
    <xdr:ext cx="762000" cy="259045"/>
    <xdr:sp macro="" textlink="">
      <xdr:nvSpPr>
        <xdr:cNvPr id="452" name="テキスト ボックス 451"/>
        <xdr:cNvSpPr txBox="1"/>
      </xdr:nvSpPr>
      <xdr:spPr>
        <a:xfrm>
          <a:off x="13512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117348</xdr:rowOff>
    </xdr:from>
    <xdr:to>
      <xdr:col>65</xdr:col>
      <xdr:colOff>53975</xdr:colOff>
      <xdr:row>75</xdr:row>
      <xdr:rowOff>47498</xdr:rowOff>
    </xdr:to>
    <xdr:sp macro="" textlink="">
      <xdr:nvSpPr>
        <xdr:cNvPr id="453" name="楕円 452"/>
        <xdr:cNvSpPr/>
      </xdr:nvSpPr>
      <xdr:spPr>
        <a:xfrm>
          <a:off x="12954000" y="1280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57675</xdr:rowOff>
    </xdr:from>
    <xdr:ext cx="762000" cy="259045"/>
    <xdr:sp macro="" textlink="">
      <xdr:nvSpPr>
        <xdr:cNvPr id="454" name="テキスト ボックス 453"/>
        <xdr:cNvSpPr txBox="1"/>
      </xdr:nvSpPr>
      <xdr:spPr>
        <a:xfrm>
          <a:off x="12623800" y="1257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愛媛県西予市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80050</xdr:rowOff>
    </xdr:from>
    <xdr:to>
      <xdr:col>29</xdr:col>
      <xdr:colOff>127000</xdr:colOff>
      <xdr:row>20</xdr:row>
      <xdr:rowOff>97108</xdr:rowOff>
    </xdr:to>
    <xdr:cxnSp macro="">
      <xdr:nvCxnSpPr>
        <xdr:cNvPr id="47" name="直線コネクタ 46"/>
        <xdr:cNvCxnSpPr/>
      </xdr:nvCxnSpPr>
      <xdr:spPr bwMode="auto">
        <a:xfrm flipV="1">
          <a:off x="5651500" y="2185075"/>
          <a:ext cx="0" cy="1388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69185</xdr:rowOff>
    </xdr:from>
    <xdr:ext cx="762000" cy="259045"/>
    <xdr:sp macro="" textlink="">
      <xdr:nvSpPr>
        <xdr:cNvPr id="48" name="人口1人当たり決算額の推移最小値テキスト130"/>
        <xdr:cNvSpPr txBox="1"/>
      </xdr:nvSpPr>
      <xdr:spPr>
        <a:xfrm>
          <a:off x="5740400" y="354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97108</xdr:rowOff>
    </xdr:from>
    <xdr:to>
      <xdr:col>30</xdr:col>
      <xdr:colOff>25400</xdr:colOff>
      <xdr:row>20</xdr:row>
      <xdr:rowOff>97108</xdr:rowOff>
    </xdr:to>
    <xdr:cxnSp macro="">
      <xdr:nvCxnSpPr>
        <xdr:cNvPr id="49" name="直線コネクタ 48"/>
        <xdr:cNvCxnSpPr/>
      </xdr:nvCxnSpPr>
      <xdr:spPr bwMode="auto">
        <a:xfrm>
          <a:off x="5562600" y="3573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166427</xdr:rowOff>
    </xdr:from>
    <xdr:ext cx="762000" cy="259045"/>
    <xdr:sp macro="" textlink="">
      <xdr:nvSpPr>
        <xdr:cNvPr id="50" name="人口1人当たり決算額の推移最大値テキスト130"/>
        <xdr:cNvSpPr txBox="1"/>
      </xdr:nvSpPr>
      <xdr:spPr>
        <a:xfrm>
          <a:off x="5740400" y="19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80050</xdr:rowOff>
    </xdr:from>
    <xdr:to>
      <xdr:col>30</xdr:col>
      <xdr:colOff>25400</xdr:colOff>
      <xdr:row>12</xdr:row>
      <xdr:rowOff>80050</xdr:rowOff>
    </xdr:to>
    <xdr:cxnSp macro="">
      <xdr:nvCxnSpPr>
        <xdr:cNvPr id="51" name="直線コネクタ 50"/>
        <xdr:cNvCxnSpPr/>
      </xdr:nvCxnSpPr>
      <xdr:spPr bwMode="auto">
        <a:xfrm>
          <a:off x="5562600" y="21850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157208</xdr:rowOff>
    </xdr:from>
    <xdr:to>
      <xdr:col>29</xdr:col>
      <xdr:colOff>127000</xdr:colOff>
      <xdr:row>15</xdr:row>
      <xdr:rowOff>67020</xdr:rowOff>
    </xdr:to>
    <xdr:cxnSp macro="">
      <xdr:nvCxnSpPr>
        <xdr:cNvPr id="52" name="直線コネクタ 51"/>
        <xdr:cNvCxnSpPr/>
      </xdr:nvCxnSpPr>
      <xdr:spPr bwMode="auto">
        <a:xfrm flipV="1">
          <a:off x="5003800" y="2605133"/>
          <a:ext cx="647700" cy="81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22010</xdr:rowOff>
    </xdr:from>
    <xdr:ext cx="762000" cy="259045"/>
    <xdr:sp macro="" textlink="">
      <xdr:nvSpPr>
        <xdr:cNvPr id="53" name="人口1人当たり決算額の推移平均値テキスト130"/>
        <xdr:cNvSpPr txBox="1"/>
      </xdr:nvSpPr>
      <xdr:spPr>
        <a:xfrm>
          <a:off x="5740400" y="2984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49933</xdr:rowOff>
    </xdr:from>
    <xdr:to>
      <xdr:col>29</xdr:col>
      <xdr:colOff>177800</xdr:colOff>
      <xdr:row>17</xdr:row>
      <xdr:rowOff>151533</xdr:rowOff>
    </xdr:to>
    <xdr:sp macro="" textlink="">
      <xdr:nvSpPr>
        <xdr:cNvPr id="54" name="フローチャート: 判断 53"/>
        <xdr:cNvSpPr/>
      </xdr:nvSpPr>
      <xdr:spPr bwMode="auto">
        <a:xfrm>
          <a:off x="56007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67020</xdr:rowOff>
    </xdr:from>
    <xdr:to>
      <xdr:col>26</xdr:col>
      <xdr:colOff>50800</xdr:colOff>
      <xdr:row>15</xdr:row>
      <xdr:rowOff>84535</xdr:rowOff>
    </xdr:to>
    <xdr:cxnSp macro="">
      <xdr:nvCxnSpPr>
        <xdr:cNvPr id="55" name="直線コネクタ 54"/>
        <xdr:cNvCxnSpPr/>
      </xdr:nvCxnSpPr>
      <xdr:spPr bwMode="auto">
        <a:xfrm flipV="1">
          <a:off x="4305300" y="2686395"/>
          <a:ext cx="698500" cy="17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82220</xdr:rowOff>
    </xdr:from>
    <xdr:to>
      <xdr:col>26</xdr:col>
      <xdr:colOff>101600</xdr:colOff>
      <xdr:row>18</xdr:row>
      <xdr:rowOff>12370</xdr:rowOff>
    </xdr:to>
    <xdr:sp macro="" textlink="">
      <xdr:nvSpPr>
        <xdr:cNvPr id="56" name="フローチャート: 判断 55"/>
        <xdr:cNvSpPr/>
      </xdr:nvSpPr>
      <xdr:spPr bwMode="auto">
        <a:xfrm>
          <a:off x="4953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168597</xdr:rowOff>
    </xdr:from>
    <xdr:ext cx="736600" cy="259045"/>
    <xdr:sp macro="" textlink="">
      <xdr:nvSpPr>
        <xdr:cNvPr id="57" name="テキスト ボックス 56"/>
        <xdr:cNvSpPr txBox="1"/>
      </xdr:nvSpPr>
      <xdr:spPr>
        <a:xfrm>
          <a:off x="4622800" y="313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84535</xdr:rowOff>
    </xdr:from>
    <xdr:to>
      <xdr:col>22</xdr:col>
      <xdr:colOff>114300</xdr:colOff>
      <xdr:row>16</xdr:row>
      <xdr:rowOff>14518</xdr:rowOff>
    </xdr:to>
    <xdr:cxnSp macro="">
      <xdr:nvCxnSpPr>
        <xdr:cNvPr id="58" name="直線コネクタ 57"/>
        <xdr:cNvCxnSpPr/>
      </xdr:nvCxnSpPr>
      <xdr:spPr bwMode="auto">
        <a:xfrm flipV="1">
          <a:off x="3606800" y="2703910"/>
          <a:ext cx="698500" cy="1014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99724</xdr:rowOff>
    </xdr:from>
    <xdr:to>
      <xdr:col>22</xdr:col>
      <xdr:colOff>165100</xdr:colOff>
      <xdr:row>18</xdr:row>
      <xdr:rowOff>29874</xdr:rowOff>
    </xdr:to>
    <xdr:sp macro="" textlink="">
      <xdr:nvSpPr>
        <xdr:cNvPr id="59" name="フローチャート: 判断 58"/>
        <xdr:cNvSpPr/>
      </xdr:nvSpPr>
      <xdr:spPr bwMode="auto">
        <a:xfrm>
          <a:off x="4254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14651</xdr:rowOff>
    </xdr:from>
    <xdr:ext cx="762000" cy="259045"/>
    <xdr:sp macro="" textlink="">
      <xdr:nvSpPr>
        <xdr:cNvPr id="60" name="テキスト ボックス 59"/>
        <xdr:cNvSpPr txBox="1"/>
      </xdr:nvSpPr>
      <xdr:spPr>
        <a:xfrm>
          <a:off x="3924300" y="314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14518</xdr:rowOff>
    </xdr:from>
    <xdr:to>
      <xdr:col>18</xdr:col>
      <xdr:colOff>177800</xdr:colOff>
      <xdr:row>16</xdr:row>
      <xdr:rowOff>118139</xdr:rowOff>
    </xdr:to>
    <xdr:cxnSp macro="">
      <xdr:nvCxnSpPr>
        <xdr:cNvPr id="61" name="直線コネクタ 60"/>
        <xdr:cNvCxnSpPr/>
      </xdr:nvCxnSpPr>
      <xdr:spPr bwMode="auto">
        <a:xfrm flipV="1">
          <a:off x="2908300" y="2805343"/>
          <a:ext cx="698500" cy="1036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111785</xdr:rowOff>
    </xdr:from>
    <xdr:to>
      <xdr:col>19</xdr:col>
      <xdr:colOff>38100</xdr:colOff>
      <xdr:row>18</xdr:row>
      <xdr:rowOff>41935</xdr:rowOff>
    </xdr:to>
    <xdr:sp macro="" textlink="">
      <xdr:nvSpPr>
        <xdr:cNvPr id="62" name="フローチャート: 判断 61"/>
        <xdr:cNvSpPr/>
      </xdr:nvSpPr>
      <xdr:spPr bwMode="auto">
        <a:xfrm>
          <a:off x="3556000" y="30740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26712</xdr:rowOff>
    </xdr:from>
    <xdr:ext cx="762000" cy="259045"/>
    <xdr:sp macro="" textlink="">
      <xdr:nvSpPr>
        <xdr:cNvPr id="63" name="テキスト ボックス 62"/>
        <xdr:cNvSpPr txBox="1"/>
      </xdr:nvSpPr>
      <xdr:spPr>
        <a:xfrm>
          <a:off x="3225800" y="316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134166</xdr:rowOff>
    </xdr:from>
    <xdr:to>
      <xdr:col>15</xdr:col>
      <xdr:colOff>101600</xdr:colOff>
      <xdr:row>18</xdr:row>
      <xdr:rowOff>64316</xdr:rowOff>
    </xdr:to>
    <xdr:sp macro="" textlink="">
      <xdr:nvSpPr>
        <xdr:cNvPr id="64" name="フローチャート: 判断 63"/>
        <xdr:cNvSpPr/>
      </xdr:nvSpPr>
      <xdr:spPr bwMode="auto">
        <a:xfrm>
          <a:off x="2857500" y="30964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49093</xdr:rowOff>
    </xdr:from>
    <xdr:ext cx="762000" cy="259045"/>
    <xdr:sp macro="" textlink="">
      <xdr:nvSpPr>
        <xdr:cNvPr id="65" name="テキスト ボックス 64"/>
        <xdr:cNvSpPr txBox="1"/>
      </xdr:nvSpPr>
      <xdr:spPr>
        <a:xfrm>
          <a:off x="2527300" y="318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106408</xdr:rowOff>
    </xdr:from>
    <xdr:to>
      <xdr:col>29</xdr:col>
      <xdr:colOff>177800</xdr:colOff>
      <xdr:row>15</xdr:row>
      <xdr:rowOff>36558</xdr:rowOff>
    </xdr:to>
    <xdr:sp macro="" textlink="">
      <xdr:nvSpPr>
        <xdr:cNvPr id="71" name="楕円 70"/>
        <xdr:cNvSpPr/>
      </xdr:nvSpPr>
      <xdr:spPr bwMode="auto">
        <a:xfrm>
          <a:off x="5600700" y="2554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122935</xdr:rowOff>
    </xdr:from>
    <xdr:ext cx="762000" cy="259045"/>
    <xdr:sp macro="" textlink="">
      <xdr:nvSpPr>
        <xdr:cNvPr id="72" name="人口1人当たり決算額の推移該当値テキスト130"/>
        <xdr:cNvSpPr txBox="1"/>
      </xdr:nvSpPr>
      <xdr:spPr>
        <a:xfrm>
          <a:off x="5740400" y="2399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16220</xdr:rowOff>
    </xdr:from>
    <xdr:to>
      <xdr:col>26</xdr:col>
      <xdr:colOff>101600</xdr:colOff>
      <xdr:row>15</xdr:row>
      <xdr:rowOff>117820</xdr:rowOff>
    </xdr:to>
    <xdr:sp macro="" textlink="">
      <xdr:nvSpPr>
        <xdr:cNvPr id="73" name="楕円 72"/>
        <xdr:cNvSpPr/>
      </xdr:nvSpPr>
      <xdr:spPr bwMode="auto">
        <a:xfrm>
          <a:off x="4953000" y="2635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127997</xdr:rowOff>
    </xdr:from>
    <xdr:ext cx="736600" cy="259045"/>
    <xdr:sp macro="" textlink="">
      <xdr:nvSpPr>
        <xdr:cNvPr id="74" name="テキスト ボックス 73"/>
        <xdr:cNvSpPr txBox="1"/>
      </xdr:nvSpPr>
      <xdr:spPr>
        <a:xfrm>
          <a:off x="4622800" y="2404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33735</xdr:rowOff>
    </xdr:from>
    <xdr:to>
      <xdr:col>22</xdr:col>
      <xdr:colOff>165100</xdr:colOff>
      <xdr:row>15</xdr:row>
      <xdr:rowOff>135335</xdr:rowOff>
    </xdr:to>
    <xdr:sp macro="" textlink="">
      <xdr:nvSpPr>
        <xdr:cNvPr id="75" name="楕円 74"/>
        <xdr:cNvSpPr/>
      </xdr:nvSpPr>
      <xdr:spPr bwMode="auto">
        <a:xfrm>
          <a:off x="4254500" y="2653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145512</xdr:rowOff>
    </xdr:from>
    <xdr:ext cx="762000" cy="259045"/>
    <xdr:sp macro="" textlink="">
      <xdr:nvSpPr>
        <xdr:cNvPr id="76" name="テキスト ボックス 75"/>
        <xdr:cNvSpPr txBox="1"/>
      </xdr:nvSpPr>
      <xdr:spPr>
        <a:xfrm>
          <a:off x="3924300" y="242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135168</xdr:rowOff>
    </xdr:from>
    <xdr:to>
      <xdr:col>19</xdr:col>
      <xdr:colOff>38100</xdr:colOff>
      <xdr:row>16</xdr:row>
      <xdr:rowOff>65318</xdr:rowOff>
    </xdr:to>
    <xdr:sp macro="" textlink="">
      <xdr:nvSpPr>
        <xdr:cNvPr id="77" name="楕円 76"/>
        <xdr:cNvSpPr/>
      </xdr:nvSpPr>
      <xdr:spPr bwMode="auto">
        <a:xfrm>
          <a:off x="3556000" y="27545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75495</xdr:rowOff>
    </xdr:from>
    <xdr:ext cx="762000" cy="259045"/>
    <xdr:sp macro="" textlink="">
      <xdr:nvSpPr>
        <xdr:cNvPr id="78" name="テキスト ボックス 77"/>
        <xdr:cNvSpPr txBox="1"/>
      </xdr:nvSpPr>
      <xdr:spPr>
        <a:xfrm>
          <a:off x="3225800" y="252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67339</xdr:rowOff>
    </xdr:from>
    <xdr:to>
      <xdr:col>15</xdr:col>
      <xdr:colOff>101600</xdr:colOff>
      <xdr:row>16</xdr:row>
      <xdr:rowOff>168939</xdr:rowOff>
    </xdr:to>
    <xdr:sp macro="" textlink="">
      <xdr:nvSpPr>
        <xdr:cNvPr id="79" name="楕円 78"/>
        <xdr:cNvSpPr/>
      </xdr:nvSpPr>
      <xdr:spPr bwMode="auto">
        <a:xfrm>
          <a:off x="2857500" y="2858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7666</xdr:rowOff>
    </xdr:from>
    <xdr:ext cx="762000" cy="259045"/>
    <xdr:sp macro="" textlink="">
      <xdr:nvSpPr>
        <xdr:cNvPr id="80" name="テキスト ボックス 79"/>
        <xdr:cNvSpPr txBox="1"/>
      </xdr:nvSpPr>
      <xdr:spPr>
        <a:xfrm>
          <a:off x="2527300" y="262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212820</xdr:rowOff>
    </xdr:from>
    <xdr:to>
      <xdr:col>29</xdr:col>
      <xdr:colOff>127000</xdr:colOff>
      <xdr:row>38</xdr:row>
      <xdr:rowOff>156588</xdr:rowOff>
    </xdr:to>
    <xdr:cxnSp macro="">
      <xdr:nvCxnSpPr>
        <xdr:cNvPr id="109" name="直線コネクタ 108"/>
        <xdr:cNvCxnSpPr/>
      </xdr:nvCxnSpPr>
      <xdr:spPr bwMode="auto">
        <a:xfrm flipV="1">
          <a:off x="5651500" y="6137370"/>
          <a:ext cx="0" cy="14868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128665</xdr:rowOff>
    </xdr:from>
    <xdr:ext cx="762000" cy="259045"/>
    <xdr:sp macro="" textlink="">
      <xdr:nvSpPr>
        <xdr:cNvPr id="110" name="人口1人当たり決算額の推移最小値テキスト445"/>
        <xdr:cNvSpPr txBox="1"/>
      </xdr:nvSpPr>
      <xdr:spPr>
        <a:xfrm>
          <a:off x="5740400" y="759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156588</xdr:rowOff>
    </xdr:from>
    <xdr:to>
      <xdr:col>30</xdr:col>
      <xdr:colOff>25400</xdr:colOff>
      <xdr:row>38</xdr:row>
      <xdr:rowOff>156588</xdr:rowOff>
    </xdr:to>
    <xdr:cxnSp macro="">
      <xdr:nvCxnSpPr>
        <xdr:cNvPr id="111" name="直線コネクタ 110"/>
        <xdr:cNvCxnSpPr/>
      </xdr:nvCxnSpPr>
      <xdr:spPr bwMode="auto">
        <a:xfrm>
          <a:off x="5562600" y="7624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127747</xdr:rowOff>
    </xdr:from>
    <xdr:ext cx="762000" cy="259045"/>
    <xdr:sp macro="" textlink="">
      <xdr:nvSpPr>
        <xdr:cNvPr id="112" name="人口1人当たり決算額の推移最大値テキスト445"/>
        <xdr:cNvSpPr txBox="1"/>
      </xdr:nvSpPr>
      <xdr:spPr>
        <a:xfrm>
          <a:off x="5740400" y="588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212820</xdr:rowOff>
    </xdr:from>
    <xdr:to>
      <xdr:col>30</xdr:col>
      <xdr:colOff>25400</xdr:colOff>
      <xdr:row>33</xdr:row>
      <xdr:rowOff>212820</xdr:rowOff>
    </xdr:to>
    <xdr:cxnSp macro="">
      <xdr:nvCxnSpPr>
        <xdr:cNvPr id="113" name="直線コネクタ 112"/>
        <xdr:cNvCxnSpPr/>
      </xdr:nvCxnSpPr>
      <xdr:spPr bwMode="auto">
        <a:xfrm>
          <a:off x="5562600" y="6137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288049</xdr:rowOff>
    </xdr:from>
    <xdr:to>
      <xdr:col>29</xdr:col>
      <xdr:colOff>127000</xdr:colOff>
      <xdr:row>37</xdr:row>
      <xdr:rowOff>301388</xdr:rowOff>
    </xdr:to>
    <xdr:cxnSp macro="">
      <xdr:nvCxnSpPr>
        <xdr:cNvPr id="114" name="直線コネクタ 113"/>
        <xdr:cNvCxnSpPr/>
      </xdr:nvCxnSpPr>
      <xdr:spPr bwMode="auto">
        <a:xfrm flipV="1">
          <a:off x="5003800" y="7412749"/>
          <a:ext cx="647700" cy="133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272826</xdr:rowOff>
    </xdr:from>
    <xdr:ext cx="762000" cy="259045"/>
    <xdr:sp macro="" textlink="">
      <xdr:nvSpPr>
        <xdr:cNvPr id="115" name="人口1人当たり決算額の推移平均値テキスト445"/>
        <xdr:cNvSpPr txBox="1"/>
      </xdr:nvSpPr>
      <xdr:spPr>
        <a:xfrm>
          <a:off x="5740400" y="7397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285510</xdr:rowOff>
    </xdr:from>
    <xdr:to>
      <xdr:col>29</xdr:col>
      <xdr:colOff>177800</xdr:colOff>
      <xdr:row>38</xdr:row>
      <xdr:rowOff>44210</xdr:rowOff>
    </xdr:to>
    <xdr:sp macro="" textlink="">
      <xdr:nvSpPr>
        <xdr:cNvPr id="116" name="フローチャート: 判断 115"/>
        <xdr:cNvSpPr/>
      </xdr:nvSpPr>
      <xdr:spPr bwMode="auto">
        <a:xfrm>
          <a:off x="5600700" y="741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301388</xdr:rowOff>
    </xdr:from>
    <xdr:to>
      <xdr:col>26</xdr:col>
      <xdr:colOff>50800</xdr:colOff>
      <xdr:row>37</xdr:row>
      <xdr:rowOff>312071</xdr:rowOff>
    </xdr:to>
    <xdr:cxnSp macro="">
      <xdr:nvCxnSpPr>
        <xdr:cNvPr id="117" name="直線コネクタ 116"/>
        <xdr:cNvCxnSpPr/>
      </xdr:nvCxnSpPr>
      <xdr:spPr bwMode="auto">
        <a:xfrm flipV="1">
          <a:off x="4305300" y="7426088"/>
          <a:ext cx="698500" cy="10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282931</xdr:rowOff>
    </xdr:from>
    <xdr:to>
      <xdr:col>26</xdr:col>
      <xdr:colOff>101600</xdr:colOff>
      <xdr:row>38</xdr:row>
      <xdr:rowOff>41631</xdr:rowOff>
    </xdr:to>
    <xdr:sp macro="" textlink="">
      <xdr:nvSpPr>
        <xdr:cNvPr id="118" name="フローチャート: 判断 117"/>
        <xdr:cNvSpPr/>
      </xdr:nvSpPr>
      <xdr:spPr bwMode="auto">
        <a:xfrm>
          <a:off x="49530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26408</xdr:rowOff>
    </xdr:from>
    <xdr:ext cx="736600" cy="259045"/>
    <xdr:sp macro="" textlink="">
      <xdr:nvSpPr>
        <xdr:cNvPr id="119" name="テキスト ボックス 118"/>
        <xdr:cNvSpPr txBox="1"/>
      </xdr:nvSpPr>
      <xdr:spPr>
        <a:xfrm>
          <a:off x="4622800" y="7494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312071</xdr:rowOff>
    </xdr:from>
    <xdr:to>
      <xdr:col>22</xdr:col>
      <xdr:colOff>114300</xdr:colOff>
      <xdr:row>37</xdr:row>
      <xdr:rowOff>321908</xdr:rowOff>
    </xdr:to>
    <xdr:cxnSp macro="">
      <xdr:nvCxnSpPr>
        <xdr:cNvPr id="120" name="直線コネクタ 119"/>
        <xdr:cNvCxnSpPr/>
      </xdr:nvCxnSpPr>
      <xdr:spPr bwMode="auto">
        <a:xfrm flipV="1">
          <a:off x="3606800" y="7436771"/>
          <a:ext cx="698500" cy="98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282851</xdr:rowOff>
    </xdr:from>
    <xdr:to>
      <xdr:col>22</xdr:col>
      <xdr:colOff>165100</xdr:colOff>
      <xdr:row>38</xdr:row>
      <xdr:rowOff>41551</xdr:rowOff>
    </xdr:to>
    <xdr:sp macro="" textlink="">
      <xdr:nvSpPr>
        <xdr:cNvPr id="121" name="フローチャート: 判断 120"/>
        <xdr:cNvSpPr/>
      </xdr:nvSpPr>
      <xdr:spPr bwMode="auto">
        <a:xfrm>
          <a:off x="42545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26328</xdr:rowOff>
    </xdr:from>
    <xdr:ext cx="762000" cy="259045"/>
    <xdr:sp macro="" textlink="">
      <xdr:nvSpPr>
        <xdr:cNvPr id="122" name="テキスト ボックス 121"/>
        <xdr:cNvSpPr txBox="1"/>
      </xdr:nvSpPr>
      <xdr:spPr>
        <a:xfrm>
          <a:off x="3924300" y="7493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321908</xdr:rowOff>
    </xdr:from>
    <xdr:to>
      <xdr:col>18</xdr:col>
      <xdr:colOff>177800</xdr:colOff>
      <xdr:row>37</xdr:row>
      <xdr:rowOff>335651</xdr:rowOff>
    </xdr:to>
    <xdr:cxnSp macro="">
      <xdr:nvCxnSpPr>
        <xdr:cNvPr id="123" name="直線コネクタ 122"/>
        <xdr:cNvCxnSpPr/>
      </xdr:nvCxnSpPr>
      <xdr:spPr bwMode="auto">
        <a:xfrm flipV="1">
          <a:off x="2908300" y="7446608"/>
          <a:ext cx="698500" cy="13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279151</xdr:rowOff>
    </xdr:from>
    <xdr:to>
      <xdr:col>19</xdr:col>
      <xdr:colOff>38100</xdr:colOff>
      <xdr:row>38</xdr:row>
      <xdr:rowOff>37851</xdr:rowOff>
    </xdr:to>
    <xdr:sp macro="" textlink="">
      <xdr:nvSpPr>
        <xdr:cNvPr id="124" name="フローチャート: 判断 123"/>
        <xdr:cNvSpPr/>
      </xdr:nvSpPr>
      <xdr:spPr bwMode="auto">
        <a:xfrm>
          <a:off x="3556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22628</xdr:rowOff>
    </xdr:from>
    <xdr:ext cx="762000" cy="259045"/>
    <xdr:sp macro="" textlink="">
      <xdr:nvSpPr>
        <xdr:cNvPr id="125" name="テキスト ボックス 124"/>
        <xdr:cNvSpPr txBox="1"/>
      </xdr:nvSpPr>
      <xdr:spPr>
        <a:xfrm>
          <a:off x="3225800" y="749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278942</xdr:rowOff>
    </xdr:from>
    <xdr:to>
      <xdr:col>15</xdr:col>
      <xdr:colOff>101600</xdr:colOff>
      <xdr:row>38</xdr:row>
      <xdr:rowOff>37642</xdr:rowOff>
    </xdr:to>
    <xdr:sp macro="" textlink="">
      <xdr:nvSpPr>
        <xdr:cNvPr id="126" name="フローチャート: 判断 125"/>
        <xdr:cNvSpPr/>
      </xdr:nvSpPr>
      <xdr:spPr bwMode="auto">
        <a:xfrm>
          <a:off x="2857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47819</xdr:rowOff>
    </xdr:from>
    <xdr:ext cx="762000" cy="259045"/>
    <xdr:sp macro="" textlink="">
      <xdr:nvSpPr>
        <xdr:cNvPr id="127" name="テキスト ボックス 126"/>
        <xdr:cNvSpPr txBox="1"/>
      </xdr:nvSpPr>
      <xdr:spPr>
        <a:xfrm>
          <a:off x="25273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237249</xdr:rowOff>
    </xdr:from>
    <xdr:to>
      <xdr:col>29</xdr:col>
      <xdr:colOff>177800</xdr:colOff>
      <xdr:row>37</xdr:row>
      <xdr:rowOff>338849</xdr:rowOff>
    </xdr:to>
    <xdr:sp macro="" textlink="">
      <xdr:nvSpPr>
        <xdr:cNvPr id="133" name="楕円 132"/>
        <xdr:cNvSpPr/>
      </xdr:nvSpPr>
      <xdr:spPr bwMode="auto">
        <a:xfrm>
          <a:off x="5600700" y="7361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82326</xdr:rowOff>
    </xdr:from>
    <xdr:ext cx="762000" cy="259045"/>
    <xdr:sp macro="" textlink="">
      <xdr:nvSpPr>
        <xdr:cNvPr id="134" name="人口1人当たり決算額の推移該当値テキスト445"/>
        <xdr:cNvSpPr txBox="1"/>
      </xdr:nvSpPr>
      <xdr:spPr>
        <a:xfrm>
          <a:off x="5740400" y="7207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250588</xdr:rowOff>
    </xdr:from>
    <xdr:to>
      <xdr:col>26</xdr:col>
      <xdr:colOff>101600</xdr:colOff>
      <xdr:row>38</xdr:row>
      <xdr:rowOff>9288</xdr:rowOff>
    </xdr:to>
    <xdr:sp macro="" textlink="">
      <xdr:nvSpPr>
        <xdr:cNvPr id="135" name="楕円 134"/>
        <xdr:cNvSpPr/>
      </xdr:nvSpPr>
      <xdr:spPr bwMode="auto">
        <a:xfrm>
          <a:off x="4953000" y="7375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19465</xdr:rowOff>
    </xdr:from>
    <xdr:ext cx="736600" cy="259045"/>
    <xdr:sp macro="" textlink="">
      <xdr:nvSpPr>
        <xdr:cNvPr id="136" name="テキスト ボックス 135"/>
        <xdr:cNvSpPr txBox="1"/>
      </xdr:nvSpPr>
      <xdr:spPr>
        <a:xfrm>
          <a:off x="4622800" y="7144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261271</xdr:rowOff>
    </xdr:from>
    <xdr:to>
      <xdr:col>22</xdr:col>
      <xdr:colOff>165100</xdr:colOff>
      <xdr:row>38</xdr:row>
      <xdr:rowOff>19971</xdr:rowOff>
    </xdr:to>
    <xdr:sp macro="" textlink="">
      <xdr:nvSpPr>
        <xdr:cNvPr id="137" name="楕円 136"/>
        <xdr:cNvSpPr/>
      </xdr:nvSpPr>
      <xdr:spPr bwMode="auto">
        <a:xfrm>
          <a:off x="4254500" y="73859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30148</xdr:rowOff>
    </xdr:from>
    <xdr:ext cx="762000" cy="259045"/>
    <xdr:sp macro="" textlink="">
      <xdr:nvSpPr>
        <xdr:cNvPr id="138" name="テキスト ボックス 137"/>
        <xdr:cNvSpPr txBox="1"/>
      </xdr:nvSpPr>
      <xdr:spPr>
        <a:xfrm>
          <a:off x="3924300" y="7154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271108</xdr:rowOff>
    </xdr:from>
    <xdr:to>
      <xdr:col>19</xdr:col>
      <xdr:colOff>38100</xdr:colOff>
      <xdr:row>38</xdr:row>
      <xdr:rowOff>29808</xdr:rowOff>
    </xdr:to>
    <xdr:sp macro="" textlink="">
      <xdr:nvSpPr>
        <xdr:cNvPr id="139" name="楕円 138"/>
        <xdr:cNvSpPr/>
      </xdr:nvSpPr>
      <xdr:spPr bwMode="auto">
        <a:xfrm>
          <a:off x="3556000" y="7395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39985</xdr:rowOff>
    </xdr:from>
    <xdr:ext cx="762000" cy="259045"/>
    <xdr:sp macro="" textlink="">
      <xdr:nvSpPr>
        <xdr:cNvPr id="140" name="テキスト ボックス 139"/>
        <xdr:cNvSpPr txBox="1"/>
      </xdr:nvSpPr>
      <xdr:spPr>
        <a:xfrm>
          <a:off x="3225800" y="716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284851</xdr:rowOff>
    </xdr:from>
    <xdr:to>
      <xdr:col>15</xdr:col>
      <xdr:colOff>101600</xdr:colOff>
      <xdr:row>38</xdr:row>
      <xdr:rowOff>43551</xdr:rowOff>
    </xdr:to>
    <xdr:sp macro="" textlink="">
      <xdr:nvSpPr>
        <xdr:cNvPr id="141" name="楕円 140"/>
        <xdr:cNvSpPr/>
      </xdr:nvSpPr>
      <xdr:spPr bwMode="auto">
        <a:xfrm>
          <a:off x="2857500" y="7409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28328</xdr:rowOff>
    </xdr:from>
    <xdr:ext cx="762000" cy="259045"/>
    <xdr:sp macro="" textlink="">
      <xdr:nvSpPr>
        <xdr:cNvPr id="142" name="テキスト ボックス 141"/>
        <xdr:cNvSpPr txBox="1"/>
      </xdr:nvSpPr>
      <xdr:spPr>
        <a:xfrm>
          <a:off x="2527300" y="7495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愛媛県西予市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36,633
36,322
514.34
37,093,657
35,629,173
1,028,113
15,662,962
39,916,246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72.9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65841</xdr:rowOff>
    </xdr:from>
    <xdr:to>
      <xdr:col>24</xdr:col>
      <xdr:colOff>62865</xdr:colOff>
      <xdr:row>38</xdr:row>
      <xdr:rowOff>61182</xdr:rowOff>
    </xdr:to>
    <xdr:cxnSp macro="">
      <xdr:nvCxnSpPr>
        <xdr:cNvPr id="58" name="直線コネクタ 57"/>
        <xdr:cNvCxnSpPr/>
      </xdr:nvCxnSpPr>
      <xdr:spPr>
        <a:xfrm flipV="1">
          <a:off x="4633595" y="5380791"/>
          <a:ext cx="1270" cy="119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65009</xdr:rowOff>
    </xdr:from>
    <xdr:ext cx="534377" cy="259045"/>
    <xdr:sp macro="" textlink="">
      <xdr:nvSpPr>
        <xdr:cNvPr id="59" name="人件費最小値テキスト"/>
        <xdr:cNvSpPr txBox="1"/>
      </xdr:nvSpPr>
      <xdr:spPr>
        <a:xfrm>
          <a:off x="4686300" y="65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61182</xdr:rowOff>
    </xdr:from>
    <xdr:to>
      <xdr:col>24</xdr:col>
      <xdr:colOff>152400</xdr:colOff>
      <xdr:row>38</xdr:row>
      <xdr:rowOff>61182</xdr:rowOff>
    </xdr:to>
    <xdr:cxnSp macro="">
      <xdr:nvCxnSpPr>
        <xdr:cNvPr id="60" name="直線コネクタ 59"/>
        <xdr:cNvCxnSpPr/>
      </xdr:nvCxnSpPr>
      <xdr:spPr>
        <a:xfrm>
          <a:off x="4546600" y="657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12518</xdr:rowOff>
    </xdr:from>
    <xdr:ext cx="599010" cy="259045"/>
    <xdr:sp macro="" textlink="">
      <xdr:nvSpPr>
        <xdr:cNvPr id="61" name="人件費最大値テキスト"/>
        <xdr:cNvSpPr txBox="1"/>
      </xdr:nvSpPr>
      <xdr:spPr>
        <a:xfrm>
          <a:off x="4686300" y="515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65841</xdr:rowOff>
    </xdr:from>
    <xdr:to>
      <xdr:col>24</xdr:col>
      <xdr:colOff>152400</xdr:colOff>
      <xdr:row>31</xdr:row>
      <xdr:rowOff>65841</xdr:rowOff>
    </xdr:to>
    <xdr:cxnSp macro="">
      <xdr:nvCxnSpPr>
        <xdr:cNvPr id="62" name="直線コネクタ 61"/>
        <xdr:cNvCxnSpPr/>
      </xdr:nvCxnSpPr>
      <xdr:spPr>
        <a:xfrm>
          <a:off x="4546600" y="538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126974</xdr:rowOff>
    </xdr:from>
    <xdr:to>
      <xdr:col>24</xdr:col>
      <xdr:colOff>63500</xdr:colOff>
      <xdr:row>33</xdr:row>
      <xdr:rowOff>164073</xdr:rowOff>
    </xdr:to>
    <xdr:cxnSp macro="">
      <xdr:nvCxnSpPr>
        <xdr:cNvPr id="63" name="直線コネクタ 62"/>
        <xdr:cNvCxnSpPr/>
      </xdr:nvCxnSpPr>
      <xdr:spPr>
        <a:xfrm flipV="1">
          <a:off x="3797300" y="5613374"/>
          <a:ext cx="838200" cy="20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119829</xdr:rowOff>
    </xdr:from>
    <xdr:ext cx="599010" cy="259045"/>
    <xdr:sp macro="" textlink="">
      <xdr:nvSpPr>
        <xdr:cNvPr id="64" name="人件費平均値テキスト"/>
        <xdr:cNvSpPr txBox="1"/>
      </xdr:nvSpPr>
      <xdr:spPr>
        <a:xfrm>
          <a:off x="4686300" y="5949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141402</xdr:rowOff>
    </xdr:from>
    <xdr:to>
      <xdr:col>24</xdr:col>
      <xdr:colOff>114300</xdr:colOff>
      <xdr:row>35</xdr:row>
      <xdr:rowOff>71552</xdr:rowOff>
    </xdr:to>
    <xdr:sp macro="" textlink="">
      <xdr:nvSpPr>
        <xdr:cNvPr id="65" name="フローチャート: 判断 64"/>
        <xdr:cNvSpPr/>
      </xdr:nvSpPr>
      <xdr:spPr>
        <a:xfrm>
          <a:off x="4584700" y="59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153666</xdr:rowOff>
    </xdr:from>
    <xdr:to>
      <xdr:col>19</xdr:col>
      <xdr:colOff>177800</xdr:colOff>
      <xdr:row>33</xdr:row>
      <xdr:rowOff>164073</xdr:rowOff>
    </xdr:to>
    <xdr:cxnSp macro="">
      <xdr:nvCxnSpPr>
        <xdr:cNvPr id="66" name="直線コネクタ 65"/>
        <xdr:cNvCxnSpPr/>
      </xdr:nvCxnSpPr>
      <xdr:spPr>
        <a:xfrm>
          <a:off x="2908300" y="5811516"/>
          <a:ext cx="889000" cy="10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74063</xdr:rowOff>
    </xdr:from>
    <xdr:to>
      <xdr:col>20</xdr:col>
      <xdr:colOff>38100</xdr:colOff>
      <xdr:row>36</xdr:row>
      <xdr:rowOff>4213</xdr:rowOff>
    </xdr:to>
    <xdr:sp macro="" textlink="">
      <xdr:nvSpPr>
        <xdr:cNvPr id="67" name="フローチャート: 判断 66"/>
        <xdr:cNvSpPr/>
      </xdr:nvSpPr>
      <xdr:spPr>
        <a:xfrm>
          <a:off x="37465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166790</xdr:rowOff>
    </xdr:from>
    <xdr:ext cx="534377" cy="259045"/>
    <xdr:sp macro="" textlink="">
      <xdr:nvSpPr>
        <xdr:cNvPr id="68" name="テキスト ボックス 67"/>
        <xdr:cNvSpPr txBox="1"/>
      </xdr:nvSpPr>
      <xdr:spPr>
        <a:xfrm>
          <a:off x="3530111" y="616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153666</xdr:rowOff>
    </xdr:from>
    <xdr:to>
      <xdr:col>15</xdr:col>
      <xdr:colOff>50800</xdr:colOff>
      <xdr:row>34</xdr:row>
      <xdr:rowOff>63054</xdr:rowOff>
    </xdr:to>
    <xdr:cxnSp macro="">
      <xdr:nvCxnSpPr>
        <xdr:cNvPr id="69" name="直線コネクタ 68"/>
        <xdr:cNvCxnSpPr/>
      </xdr:nvCxnSpPr>
      <xdr:spPr>
        <a:xfrm flipV="1">
          <a:off x="2019300" y="5811516"/>
          <a:ext cx="889000" cy="80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76229</xdr:rowOff>
    </xdr:from>
    <xdr:to>
      <xdr:col>15</xdr:col>
      <xdr:colOff>101600</xdr:colOff>
      <xdr:row>36</xdr:row>
      <xdr:rowOff>6379</xdr:rowOff>
    </xdr:to>
    <xdr:sp macro="" textlink="">
      <xdr:nvSpPr>
        <xdr:cNvPr id="70" name="フローチャート: 判断 69"/>
        <xdr:cNvSpPr/>
      </xdr:nvSpPr>
      <xdr:spPr>
        <a:xfrm>
          <a:off x="2857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168956</xdr:rowOff>
    </xdr:from>
    <xdr:ext cx="534377" cy="259045"/>
    <xdr:sp macro="" textlink="">
      <xdr:nvSpPr>
        <xdr:cNvPr id="71" name="テキスト ボックス 70"/>
        <xdr:cNvSpPr txBox="1"/>
      </xdr:nvSpPr>
      <xdr:spPr>
        <a:xfrm>
          <a:off x="2641111" y="616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63054</xdr:rowOff>
    </xdr:from>
    <xdr:to>
      <xdr:col>10</xdr:col>
      <xdr:colOff>114300</xdr:colOff>
      <xdr:row>34</xdr:row>
      <xdr:rowOff>96974</xdr:rowOff>
    </xdr:to>
    <xdr:cxnSp macro="">
      <xdr:nvCxnSpPr>
        <xdr:cNvPr id="72" name="直線コネクタ 71"/>
        <xdr:cNvCxnSpPr/>
      </xdr:nvCxnSpPr>
      <xdr:spPr>
        <a:xfrm flipV="1">
          <a:off x="1130300" y="5892354"/>
          <a:ext cx="889000" cy="33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85678</xdr:rowOff>
    </xdr:from>
    <xdr:to>
      <xdr:col>10</xdr:col>
      <xdr:colOff>165100</xdr:colOff>
      <xdr:row>36</xdr:row>
      <xdr:rowOff>15828</xdr:rowOff>
    </xdr:to>
    <xdr:sp macro="" textlink="">
      <xdr:nvSpPr>
        <xdr:cNvPr id="73" name="フローチャート: 判断 72"/>
        <xdr:cNvSpPr/>
      </xdr:nvSpPr>
      <xdr:spPr>
        <a:xfrm>
          <a:off x="1968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6955</xdr:rowOff>
    </xdr:from>
    <xdr:ext cx="534377" cy="259045"/>
    <xdr:sp macro="" textlink="">
      <xdr:nvSpPr>
        <xdr:cNvPr id="74" name="テキスト ボックス 73"/>
        <xdr:cNvSpPr txBox="1"/>
      </xdr:nvSpPr>
      <xdr:spPr>
        <a:xfrm>
          <a:off x="1752111" y="61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93646</xdr:rowOff>
    </xdr:from>
    <xdr:to>
      <xdr:col>6</xdr:col>
      <xdr:colOff>38100</xdr:colOff>
      <xdr:row>36</xdr:row>
      <xdr:rowOff>23796</xdr:rowOff>
    </xdr:to>
    <xdr:sp macro="" textlink="">
      <xdr:nvSpPr>
        <xdr:cNvPr id="75" name="フローチャート: 判断 74"/>
        <xdr:cNvSpPr/>
      </xdr:nvSpPr>
      <xdr:spPr>
        <a:xfrm>
          <a:off x="1079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14923</xdr:rowOff>
    </xdr:from>
    <xdr:ext cx="534377" cy="259045"/>
    <xdr:sp macro="" textlink="">
      <xdr:nvSpPr>
        <xdr:cNvPr id="76" name="テキスト ボックス 75"/>
        <xdr:cNvSpPr txBox="1"/>
      </xdr:nvSpPr>
      <xdr:spPr>
        <a:xfrm>
          <a:off x="863111" y="618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76174</xdr:rowOff>
    </xdr:from>
    <xdr:to>
      <xdr:col>24</xdr:col>
      <xdr:colOff>114300</xdr:colOff>
      <xdr:row>33</xdr:row>
      <xdr:rowOff>6324</xdr:rowOff>
    </xdr:to>
    <xdr:sp macro="" textlink="">
      <xdr:nvSpPr>
        <xdr:cNvPr id="82" name="楕円 81"/>
        <xdr:cNvSpPr/>
      </xdr:nvSpPr>
      <xdr:spPr>
        <a:xfrm>
          <a:off x="4584700" y="556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99051</xdr:rowOff>
    </xdr:from>
    <xdr:ext cx="599010" cy="259045"/>
    <xdr:sp macro="" textlink="">
      <xdr:nvSpPr>
        <xdr:cNvPr id="83" name="人件費該当値テキスト"/>
        <xdr:cNvSpPr txBox="1"/>
      </xdr:nvSpPr>
      <xdr:spPr>
        <a:xfrm>
          <a:off x="4686300" y="5414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113273</xdr:rowOff>
    </xdr:from>
    <xdr:to>
      <xdr:col>20</xdr:col>
      <xdr:colOff>38100</xdr:colOff>
      <xdr:row>34</xdr:row>
      <xdr:rowOff>43423</xdr:rowOff>
    </xdr:to>
    <xdr:sp macro="" textlink="">
      <xdr:nvSpPr>
        <xdr:cNvPr id="84" name="楕円 83"/>
        <xdr:cNvSpPr/>
      </xdr:nvSpPr>
      <xdr:spPr>
        <a:xfrm>
          <a:off x="3746500" y="577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59950</xdr:rowOff>
    </xdr:from>
    <xdr:ext cx="599010" cy="259045"/>
    <xdr:sp macro="" textlink="">
      <xdr:nvSpPr>
        <xdr:cNvPr id="85" name="テキスト ボックス 84"/>
        <xdr:cNvSpPr txBox="1"/>
      </xdr:nvSpPr>
      <xdr:spPr>
        <a:xfrm>
          <a:off x="3497795" y="554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102866</xdr:rowOff>
    </xdr:from>
    <xdr:to>
      <xdr:col>15</xdr:col>
      <xdr:colOff>101600</xdr:colOff>
      <xdr:row>34</xdr:row>
      <xdr:rowOff>33016</xdr:rowOff>
    </xdr:to>
    <xdr:sp macro="" textlink="">
      <xdr:nvSpPr>
        <xdr:cNvPr id="86" name="楕円 85"/>
        <xdr:cNvSpPr/>
      </xdr:nvSpPr>
      <xdr:spPr>
        <a:xfrm>
          <a:off x="2857500" y="576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49543</xdr:rowOff>
    </xdr:from>
    <xdr:ext cx="599010" cy="259045"/>
    <xdr:sp macro="" textlink="">
      <xdr:nvSpPr>
        <xdr:cNvPr id="87" name="テキスト ボックス 86"/>
        <xdr:cNvSpPr txBox="1"/>
      </xdr:nvSpPr>
      <xdr:spPr>
        <a:xfrm>
          <a:off x="2608795" y="5535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12254</xdr:rowOff>
    </xdr:from>
    <xdr:to>
      <xdr:col>10</xdr:col>
      <xdr:colOff>165100</xdr:colOff>
      <xdr:row>34</xdr:row>
      <xdr:rowOff>113854</xdr:rowOff>
    </xdr:to>
    <xdr:sp macro="" textlink="">
      <xdr:nvSpPr>
        <xdr:cNvPr id="88" name="楕円 87"/>
        <xdr:cNvSpPr/>
      </xdr:nvSpPr>
      <xdr:spPr>
        <a:xfrm>
          <a:off x="1968500" y="584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130381</xdr:rowOff>
    </xdr:from>
    <xdr:ext cx="599010" cy="259045"/>
    <xdr:sp macro="" textlink="">
      <xdr:nvSpPr>
        <xdr:cNvPr id="89" name="テキスト ボックス 88"/>
        <xdr:cNvSpPr txBox="1"/>
      </xdr:nvSpPr>
      <xdr:spPr>
        <a:xfrm>
          <a:off x="1719795" y="5616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46174</xdr:rowOff>
    </xdr:from>
    <xdr:to>
      <xdr:col>6</xdr:col>
      <xdr:colOff>38100</xdr:colOff>
      <xdr:row>34</xdr:row>
      <xdr:rowOff>147774</xdr:rowOff>
    </xdr:to>
    <xdr:sp macro="" textlink="">
      <xdr:nvSpPr>
        <xdr:cNvPr id="90" name="楕円 89"/>
        <xdr:cNvSpPr/>
      </xdr:nvSpPr>
      <xdr:spPr>
        <a:xfrm>
          <a:off x="1079500" y="587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164301</xdr:rowOff>
    </xdr:from>
    <xdr:ext cx="599010" cy="259045"/>
    <xdr:sp macro="" textlink="">
      <xdr:nvSpPr>
        <xdr:cNvPr id="91" name="テキスト ボックス 90"/>
        <xdr:cNvSpPr txBox="1"/>
      </xdr:nvSpPr>
      <xdr:spPr>
        <a:xfrm>
          <a:off x="830795" y="5650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40618</xdr:rowOff>
    </xdr:from>
    <xdr:to>
      <xdr:col>24</xdr:col>
      <xdr:colOff>62865</xdr:colOff>
      <xdr:row>58</xdr:row>
      <xdr:rowOff>140043</xdr:rowOff>
    </xdr:to>
    <xdr:cxnSp macro="">
      <xdr:nvCxnSpPr>
        <xdr:cNvPr id="117" name="直線コネクタ 116"/>
        <xdr:cNvCxnSpPr/>
      </xdr:nvCxnSpPr>
      <xdr:spPr>
        <a:xfrm flipV="1">
          <a:off x="4633595" y="8613118"/>
          <a:ext cx="1270" cy="147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143870</xdr:rowOff>
    </xdr:from>
    <xdr:ext cx="534377" cy="259045"/>
    <xdr:sp macro="" textlink="">
      <xdr:nvSpPr>
        <xdr:cNvPr id="118" name="物件費最小値テキスト"/>
        <xdr:cNvSpPr txBox="1"/>
      </xdr:nvSpPr>
      <xdr:spPr>
        <a:xfrm>
          <a:off x="4686300" y="100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140043</xdr:rowOff>
    </xdr:from>
    <xdr:to>
      <xdr:col>24</xdr:col>
      <xdr:colOff>152400</xdr:colOff>
      <xdr:row>58</xdr:row>
      <xdr:rowOff>140043</xdr:rowOff>
    </xdr:to>
    <xdr:cxnSp macro="">
      <xdr:nvCxnSpPr>
        <xdr:cNvPr id="119" name="直線コネクタ 118"/>
        <xdr:cNvCxnSpPr/>
      </xdr:nvCxnSpPr>
      <xdr:spPr>
        <a:xfrm>
          <a:off x="4546600" y="1008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158745</xdr:rowOff>
    </xdr:from>
    <xdr:ext cx="599010" cy="259045"/>
    <xdr:sp macro="" textlink="">
      <xdr:nvSpPr>
        <xdr:cNvPr id="120" name="物件費最大値テキスト"/>
        <xdr:cNvSpPr txBox="1"/>
      </xdr:nvSpPr>
      <xdr:spPr>
        <a:xfrm>
          <a:off x="4686300" y="838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40618</xdr:rowOff>
    </xdr:from>
    <xdr:to>
      <xdr:col>24</xdr:col>
      <xdr:colOff>152400</xdr:colOff>
      <xdr:row>50</xdr:row>
      <xdr:rowOff>40618</xdr:rowOff>
    </xdr:to>
    <xdr:cxnSp macro="">
      <xdr:nvCxnSpPr>
        <xdr:cNvPr id="121" name="直線コネクタ 120"/>
        <xdr:cNvCxnSpPr/>
      </xdr:nvCxnSpPr>
      <xdr:spPr>
        <a:xfrm>
          <a:off x="4546600" y="861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90760</xdr:rowOff>
    </xdr:from>
    <xdr:to>
      <xdr:col>24</xdr:col>
      <xdr:colOff>63500</xdr:colOff>
      <xdr:row>57</xdr:row>
      <xdr:rowOff>142564</xdr:rowOff>
    </xdr:to>
    <xdr:cxnSp macro="">
      <xdr:nvCxnSpPr>
        <xdr:cNvPr id="122" name="直線コネクタ 121"/>
        <xdr:cNvCxnSpPr/>
      </xdr:nvCxnSpPr>
      <xdr:spPr>
        <a:xfrm>
          <a:off x="3797300" y="9863410"/>
          <a:ext cx="838200" cy="51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73069</xdr:rowOff>
    </xdr:from>
    <xdr:ext cx="534377" cy="259045"/>
    <xdr:sp macro="" textlink="">
      <xdr:nvSpPr>
        <xdr:cNvPr id="123" name="物件費平均値テキスト"/>
        <xdr:cNvSpPr txBox="1"/>
      </xdr:nvSpPr>
      <xdr:spPr>
        <a:xfrm>
          <a:off x="4686300" y="9845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94642</xdr:rowOff>
    </xdr:from>
    <xdr:to>
      <xdr:col>24</xdr:col>
      <xdr:colOff>114300</xdr:colOff>
      <xdr:row>58</xdr:row>
      <xdr:rowOff>24792</xdr:rowOff>
    </xdr:to>
    <xdr:sp macro="" textlink="">
      <xdr:nvSpPr>
        <xdr:cNvPr id="124" name="フローチャート: 判断 123"/>
        <xdr:cNvSpPr/>
      </xdr:nvSpPr>
      <xdr:spPr>
        <a:xfrm>
          <a:off x="4584700" y="986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58932</xdr:rowOff>
    </xdr:from>
    <xdr:to>
      <xdr:col>19</xdr:col>
      <xdr:colOff>177800</xdr:colOff>
      <xdr:row>57</xdr:row>
      <xdr:rowOff>90760</xdr:rowOff>
    </xdr:to>
    <xdr:cxnSp macro="">
      <xdr:nvCxnSpPr>
        <xdr:cNvPr id="125" name="直線コネクタ 124"/>
        <xdr:cNvCxnSpPr/>
      </xdr:nvCxnSpPr>
      <xdr:spPr>
        <a:xfrm>
          <a:off x="2908300" y="9831582"/>
          <a:ext cx="889000" cy="3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105680</xdr:rowOff>
    </xdr:from>
    <xdr:to>
      <xdr:col>20</xdr:col>
      <xdr:colOff>38100</xdr:colOff>
      <xdr:row>58</xdr:row>
      <xdr:rowOff>35830</xdr:rowOff>
    </xdr:to>
    <xdr:sp macro="" textlink="">
      <xdr:nvSpPr>
        <xdr:cNvPr id="126" name="フローチャート: 判断 125"/>
        <xdr:cNvSpPr/>
      </xdr:nvSpPr>
      <xdr:spPr>
        <a:xfrm>
          <a:off x="3746500" y="98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26957</xdr:rowOff>
    </xdr:from>
    <xdr:ext cx="534377" cy="259045"/>
    <xdr:sp macro="" textlink="">
      <xdr:nvSpPr>
        <xdr:cNvPr id="127" name="テキスト ボックス 126"/>
        <xdr:cNvSpPr txBox="1"/>
      </xdr:nvSpPr>
      <xdr:spPr>
        <a:xfrm>
          <a:off x="3530111" y="997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58932</xdr:rowOff>
    </xdr:from>
    <xdr:to>
      <xdr:col>15</xdr:col>
      <xdr:colOff>50800</xdr:colOff>
      <xdr:row>57</xdr:row>
      <xdr:rowOff>136872</xdr:rowOff>
    </xdr:to>
    <xdr:cxnSp macro="">
      <xdr:nvCxnSpPr>
        <xdr:cNvPr id="128" name="直線コネクタ 127"/>
        <xdr:cNvCxnSpPr/>
      </xdr:nvCxnSpPr>
      <xdr:spPr>
        <a:xfrm flipV="1">
          <a:off x="2019300" y="9831582"/>
          <a:ext cx="889000" cy="7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126345</xdr:rowOff>
    </xdr:from>
    <xdr:to>
      <xdr:col>15</xdr:col>
      <xdr:colOff>101600</xdr:colOff>
      <xdr:row>58</xdr:row>
      <xdr:rowOff>56495</xdr:rowOff>
    </xdr:to>
    <xdr:sp macro="" textlink="">
      <xdr:nvSpPr>
        <xdr:cNvPr id="129" name="フローチャート: 判断 128"/>
        <xdr:cNvSpPr/>
      </xdr:nvSpPr>
      <xdr:spPr>
        <a:xfrm>
          <a:off x="2857500" y="989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47622</xdr:rowOff>
    </xdr:from>
    <xdr:ext cx="534377" cy="259045"/>
    <xdr:sp macro="" textlink="">
      <xdr:nvSpPr>
        <xdr:cNvPr id="130" name="テキスト ボックス 129"/>
        <xdr:cNvSpPr txBox="1"/>
      </xdr:nvSpPr>
      <xdr:spPr>
        <a:xfrm>
          <a:off x="2641111" y="999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136872</xdr:rowOff>
    </xdr:from>
    <xdr:to>
      <xdr:col>10</xdr:col>
      <xdr:colOff>114300</xdr:colOff>
      <xdr:row>57</xdr:row>
      <xdr:rowOff>153011</xdr:rowOff>
    </xdr:to>
    <xdr:cxnSp macro="">
      <xdr:nvCxnSpPr>
        <xdr:cNvPr id="131" name="直線コネクタ 130"/>
        <xdr:cNvCxnSpPr/>
      </xdr:nvCxnSpPr>
      <xdr:spPr>
        <a:xfrm flipV="1">
          <a:off x="1130300" y="9909522"/>
          <a:ext cx="889000" cy="1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138633</xdr:rowOff>
    </xdr:from>
    <xdr:to>
      <xdr:col>10</xdr:col>
      <xdr:colOff>165100</xdr:colOff>
      <xdr:row>58</xdr:row>
      <xdr:rowOff>68783</xdr:rowOff>
    </xdr:to>
    <xdr:sp macro="" textlink="">
      <xdr:nvSpPr>
        <xdr:cNvPr id="132" name="フローチャート: 判断 131"/>
        <xdr:cNvSpPr/>
      </xdr:nvSpPr>
      <xdr:spPr>
        <a:xfrm>
          <a:off x="1968500" y="99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59910</xdr:rowOff>
    </xdr:from>
    <xdr:ext cx="534377" cy="259045"/>
    <xdr:sp macro="" textlink="">
      <xdr:nvSpPr>
        <xdr:cNvPr id="133" name="テキスト ボックス 132"/>
        <xdr:cNvSpPr txBox="1"/>
      </xdr:nvSpPr>
      <xdr:spPr>
        <a:xfrm>
          <a:off x="1752111" y="1000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144149</xdr:rowOff>
    </xdr:from>
    <xdr:to>
      <xdr:col>6</xdr:col>
      <xdr:colOff>38100</xdr:colOff>
      <xdr:row>58</xdr:row>
      <xdr:rowOff>74299</xdr:rowOff>
    </xdr:to>
    <xdr:sp macro="" textlink="">
      <xdr:nvSpPr>
        <xdr:cNvPr id="134" name="フローチャート: 判断 133"/>
        <xdr:cNvSpPr/>
      </xdr:nvSpPr>
      <xdr:spPr>
        <a:xfrm>
          <a:off x="1079500" y="99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65426</xdr:rowOff>
    </xdr:from>
    <xdr:ext cx="534377" cy="259045"/>
    <xdr:sp macro="" textlink="">
      <xdr:nvSpPr>
        <xdr:cNvPr id="135" name="テキスト ボックス 134"/>
        <xdr:cNvSpPr txBox="1"/>
      </xdr:nvSpPr>
      <xdr:spPr>
        <a:xfrm>
          <a:off x="863111" y="1000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91764</xdr:rowOff>
    </xdr:from>
    <xdr:to>
      <xdr:col>24</xdr:col>
      <xdr:colOff>114300</xdr:colOff>
      <xdr:row>58</xdr:row>
      <xdr:rowOff>21914</xdr:rowOff>
    </xdr:to>
    <xdr:sp macro="" textlink="">
      <xdr:nvSpPr>
        <xdr:cNvPr id="141" name="楕円 140"/>
        <xdr:cNvSpPr/>
      </xdr:nvSpPr>
      <xdr:spPr>
        <a:xfrm>
          <a:off x="4584700" y="98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114641</xdr:rowOff>
    </xdr:from>
    <xdr:ext cx="534377" cy="259045"/>
    <xdr:sp macro="" textlink="">
      <xdr:nvSpPr>
        <xdr:cNvPr id="142" name="物件費該当値テキスト"/>
        <xdr:cNvSpPr txBox="1"/>
      </xdr:nvSpPr>
      <xdr:spPr>
        <a:xfrm>
          <a:off x="4686300" y="971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39960</xdr:rowOff>
    </xdr:from>
    <xdr:to>
      <xdr:col>20</xdr:col>
      <xdr:colOff>38100</xdr:colOff>
      <xdr:row>57</xdr:row>
      <xdr:rowOff>141560</xdr:rowOff>
    </xdr:to>
    <xdr:sp macro="" textlink="">
      <xdr:nvSpPr>
        <xdr:cNvPr id="143" name="楕円 142"/>
        <xdr:cNvSpPr/>
      </xdr:nvSpPr>
      <xdr:spPr>
        <a:xfrm>
          <a:off x="3746500" y="981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158087</xdr:rowOff>
    </xdr:from>
    <xdr:ext cx="599010" cy="259045"/>
    <xdr:sp macro="" textlink="">
      <xdr:nvSpPr>
        <xdr:cNvPr id="144" name="テキスト ボックス 143"/>
        <xdr:cNvSpPr txBox="1"/>
      </xdr:nvSpPr>
      <xdr:spPr>
        <a:xfrm>
          <a:off x="3497795" y="9587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8132</xdr:rowOff>
    </xdr:from>
    <xdr:to>
      <xdr:col>15</xdr:col>
      <xdr:colOff>101600</xdr:colOff>
      <xdr:row>57</xdr:row>
      <xdr:rowOff>109732</xdr:rowOff>
    </xdr:to>
    <xdr:sp macro="" textlink="">
      <xdr:nvSpPr>
        <xdr:cNvPr id="145" name="楕円 144"/>
        <xdr:cNvSpPr/>
      </xdr:nvSpPr>
      <xdr:spPr>
        <a:xfrm>
          <a:off x="2857500" y="978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126259</xdr:rowOff>
    </xdr:from>
    <xdr:ext cx="599010" cy="259045"/>
    <xdr:sp macro="" textlink="">
      <xdr:nvSpPr>
        <xdr:cNvPr id="146" name="テキスト ボックス 145"/>
        <xdr:cNvSpPr txBox="1"/>
      </xdr:nvSpPr>
      <xdr:spPr>
        <a:xfrm>
          <a:off x="2608795" y="9556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86072</xdr:rowOff>
    </xdr:from>
    <xdr:to>
      <xdr:col>10</xdr:col>
      <xdr:colOff>165100</xdr:colOff>
      <xdr:row>58</xdr:row>
      <xdr:rowOff>16222</xdr:rowOff>
    </xdr:to>
    <xdr:sp macro="" textlink="">
      <xdr:nvSpPr>
        <xdr:cNvPr id="147" name="楕円 146"/>
        <xdr:cNvSpPr/>
      </xdr:nvSpPr>
      <xdr:spPr>
        <a:xfrm>
          <a:off x="1968500" y="985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32749</xdr:rowOff>
    </xdr:from>
    <xdr:ext cx="534377" cy="259045"/>
    <xdr:sp macro="" textlink="">
      <xdr:nvSpPr>
        <xdr:cNvPr id="148" name="テキスト ボックス 147"/>
        <xdr:cNvSpPr txBox="1"/>
      </xdr:nvSpPr>
      <xdr:spPr>
        <a:xfrm>
          <a:off x="1752111" y="963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102211</xdr:rowOff>
    </xdr:from>
    <xdr:to>
      <xdr:col>6</xdr:col>
      <xdr:colOff>38100</xdr:colOff>
      <xdr:row>58</xdr:row>
      <xdr:rowOff>32361</xdr:rowOff>
    </xdr:to>
    <xdr:sp macro="" textlink="">
      <xdr:nvSpPr>
        <xdr:cNvPr id="149" name="楕円 148"/>
        <xdr:cNvSpPr/>
      </xdr:nvSpPr>
      <xdr:spPr>
        <a:xfrm>
          <a:off x="1079500" y="987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48888</xdr:rowOff>
    </xdr:from>
    <xdr:ext cx="534377" cy="259045"/>
    <xdr:sp macro="" textlink="">
      <xdr:nvSpPr>
        <xdr:cNvPr id="150" name="テキスト ボックス 149"/>
        <xdr:cNvSpPr txBox="1"/>
      </xdr:nvSpPr>
      <xdr:spPr>
        <a:xfrm>
          <a:off x="863111" y="965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69024</xdr:rowOff>
    </xdr:from>
    <xdr:to>
      <xdr:col>24</xdr:col>
      <xdr:colOff>62865</xdr:colOff>
      <xdr:row>79</xdr:row>
      <xdr:rowOff>43250</xdr:rowOff>
    </xdr:to>
    <xdr:cxnSp macro="">
      <xdr:nvCxnSpPr>
        <xdr:cNvPr id="174" name="直線コネクタ 173"/>
        <xdr:cNvCxnSpPr/>
      </xdr:nvCxnSpPr>
      <xdr:spPr>
        <a:xfrm flipV="1">
          <a:off x="4633595" y="12241974"/>
          <a:ext cx="1270" cy="1345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47077</xdr:rowOff>
    </xdr:from>
    <xdr:ext cx="313932" cy="259045"/>
    <xdr:sp macro="" textlink="">
      <xdr:nvSpPr>
        <xdr:cNvPr id="175" name="維持補修費最小値テキスト"/>
        <xdr:cNvSpPr txBox="1"/>
      </xdr:nvSpPr>
      <xdr:spPr>
        <a:xfrm>
          <a:off x="4686300" y="13591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43250</xdr:rowOff>
    </xdr:from>
    <xdr:to>
      <xdr:col>24</xdr:col>
      <xdr:colOff>152400</xdr:colOff>
      <xdr:row>79</xdr:row>
      <xdr:rowOff>43250</xdr:rowOff>
    </xdr:to>
    <xdr:cxnSp macro="">
      <xdr:nvCxnSpPr>
        <xdr:cNvPr id="176" name="直線コネクタ 175"/>
        <xdr:cNvCxnSpPr/>
      </xdr:nvCxnSpPr>
      <xdr:spPr>
        <a:xfrm>
          <a:off x="4546600" y="1358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15701</xdr:rowOff>
    </xdr:from>
    <xdr:ext cx="534377" cy="259045"/>
    <xdr:sp macro="" textlink="">
      <xdr:nvSpPr>
        <xdr:cNvPr id="177" name="維持補修費最大値テキスト"/>
        <xdr:cNvSpPr txBox="1"/>
      </xdr:nvSpPr>
      <xdr:spPr>
        <a:xfrm>
          <a:off x="4686300" y="1201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69024</xdr:rowOff>
    </xdr:from>
    <xdr:to>
      <xdr:col>24</xdr:col>
      <xdr:colOff>152400</xdr:colOff>
      <xdr:row>71</xdr:row>
      <xdr:rowOff>69024</xdr:rowOff>
    </xdr:to>
    <xdr:cxnSp macro="">
      <xdr:nvCxnSpPr>
        <xdr:cNvPr id="178" name="直線コネクタ 177"/>
        <xdr:cNvCxnSpPr/>
      </xdr:nvCxnSpPr>
      <xdr:spPr>
        <a:xfrm>
          <a:off x="4546600" y="1224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164218</xdr:rowOff>
    </xdr:from>
    <xdr:to>
      <xdr:col>24</xdr:col>
      <xdr:colOff>63500</xdr:colOff>
      <xdr:row>78</xdr:row>
      <xdr:rowOff>166979</xdr:rowOff>
    </xdr:to>
    <xdr:cxnSp macro="">
      <xdr:nvCxnSpPr>
        <xdr:cNvPr id="179" name="直線コネクタ 178"/>
        <xdr:cNvCxnSpPr/>
      </xdr:nvCxnSpPr>
      <xdr:spPr>
        <a:xfrm flipV="1">
          <a:off x="3797300" y="13537318"/>
          <a:ext cx="838200" cy="2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7250</xdr:rowOff>
    </xdr:from>
    <xdr:ext cx="469744" cy="259045"/>
    <xdr:sp macro="" textlink="">
      <xdr:nvSpPr>
        <xdr:cNvPr id="180" name="維持補修費平均値テキスト"/>
        <xdr:cNvSpPr txBox="1"/>
      </xdr:nvSpPr>
      <xdr:spPr>
        <a:xfrm>
          <a:off x="4686300" y="13208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155823</xdr:rowOff>
    </xdr:from>
    <xdr:to>
      <xdr:col>24</xdr:col>
      <xdr:colOff>114300</xdr:colOff>
      <xdr:row>78</xdr:row>
      <xdr:rowOff>85973</xdr:rowOff>
    </xdr:to>
    <xdr:sp macro="" textlink="">
      <xdr:nvSpPr>
        <xdr:cNvPr id="181" name="フローチャート: 判断 180"/>
        <xdr:cNvSpPr/>
      </xdr:nvSpPr>
      <xdr:spPr>
        <a:xfrm>
          <a:off x="45847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166979</xdr:rowOff>
    </xdr:from>
    <xdr:to>
      <xdr:col>19</xdr:col>
      <xdr:colOff>177800</xdr:colOff>
      <xdr:row>78</xdr:row>
      <xdr:rowOff>170428</xdr:rowOff>
    </xdr:to>
    <xdr:cxnSp macro="">
      <xdr:nvCxnSpPr>
        <xdr:cNvPr id="182" name="直線コネクタ 181"/>
        <xdr:cNvCxnSpPr/>
      </xdr:nvCxnSpPr>
      <xdr:spPr>
        <a:xfrm flipV="1">
          <a:off x="2908300" y="13540079"/>
          <a:ext cx="889000" cy="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37636</xdr:rowOff>
    </xdr:from>
    <xdr:to>
      <xdr:col>20</xdr:col>
      <xdr:colOff>38100</xdr:colOff>
      <xdr:row>78</xdr:row>
      <xdr:rowOff>139236</xdr:rowOff>
    </xdr:to>
    <xdr:sp macro="" textlink="">
      <xdr:nvSpPr>
        <xdr:cNvPr id="183" name="フローチャート: 判断 182"/>
        <xdr:cNvSpPr/>
      </xdr:nvSpPr>
      <xdr:spPr>
        <a:xfrm>
          <a:off x="3746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155763</xdr:rowOff>
    </xdr:from>
    <xdr:ext cx="469744" cy="259045"/>
    <xdr:sp macro="" textlink="">
      <xdr:nvSpPr>
        <xdr:cNvPr id="184" name="テキスト ボックス 183"/>
        <xdr:cNvSpPr txBox="1"/>
      </xdr:nvSpPr>
      <xdr:spPr>
        <a:xfrm>
          <a:off x="3562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170428</xdr:rowOff>
    </xdr:from>
    <xdr:to>
      <xdr:col>15</xdr:col>
      <xdr:colOff>50800</xdr:colOff>
      <xdr:row>79</xdr:row>
      <xdr:rowOff>10961</xdr:rowOff>
    </xdr:to>
    <xdr:cxnSp macro="">
      <xdr:nvCxnSpPr>
        <xdr:cNvPr id="185" name="直線コネクタ 184"/>
        <xdr:cNvCxnSpPr/>
      </xdr:nvCxnSpPr>
      <xdr:spPr>
        <a:xfrm flipV="1">
          <a:off x="2019300" y="13543528"/>
          <a:ext cx="889000" cy="1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19234</xdr:rowOff>
    </xdr:from>
    <xdr:to>
      <xdr:col>15</xdr:col>
      <xdr:colOff>101600</xdr:colOff>
      <xdr:row>78</xdr:row>
      <xdr:rowOff>120834</xdr:rowOff>
    </xdr:to>
    <xdr:sp macro="" textlink="">
      <xdr:nvSpPr>
        <xdr:cNvPr id="186" name="フローチャート: 判断 185"/>
        <xdr:cNvSpPr/>
      </xdr:nvSpPr>
      <xdr:spPr>
        <a:xfrm>
          <a:off x="2857500" y="1339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137361</xdr:rowOff>
    </xdr:from>
    <xdr:ext cx="469744" cy="259045"/>
    <xdr:sp macro="" textlink="">
      <xdr:nvSpPr>
        <xdr:cNvPr id="187" name="テキスト ボックス 186"/>
        <xdr:cNvSpPr txBox="1"/>
      </xdr:nvSpPr>
      <xdr:spPr>
        <a:xfrm>
          <a:off x="2673428" y="1316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10961</xdr:rowOff>
    </xdr:from>
    <xdr:to>
      <xdr:col>10</xdr:col>
      <xdr:colOff>114300</xdr:colOff>
      <xdr:row>79</xdr:row>
      <xdr:rowOff>17514</xdr:rowOff>
    </xdr:to>
    <xdr:cxnSp macro="">
      <xdr:nvCxnSpPr>
        <xdr:cNvPr id="188" name="直線コネクタ 187"/>
        <xdr:cNvCxnSpPr/>
      </xdr:nvCxnSpPr>
      <xdr:spPr>
        <a:xfrm flipV="1">
          <a:off x="1130300" y="13555511"/>
          <a:ext cx="8890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12528</xdr:rowOff>
    </xdr:from>
    <xdr:to>
      <xdr:col>10</xdr:col>
      <xdr:colOff>165100</xdr:colOff>
      <xdr:row>78</xdr:row>
      <xdr:rowOff>114128</xdr:rowOff>
    </xdr:to>
    <xdr:sp macro="" textlink="">
      <xdr:nvSpPr>
        <xdr:cNvPr id="189" name="フローチャート: 判断 188"/>
        <xdr:cNvSpPr/>
      </xdr:nvSpPr>
      <xdr:spPr>
        <a:xfrm>
          <a:off x="19685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130655</xdr:rowOff>
    </xdr:from>
    <xdr:ext cx="469744" cy="259045"/>
    <xdr:sp macro="" textlink="">
      <xdr:nvSpPr>
        <xdr:cNvPr id="190" name="テキスト ボックス 189"/>
        <xdr:cNvSpPr txBox="1"/>
      </xdr:nvSpPr>
      <xdr:spPr>
        <a:xfrm>
          <a:off x="1784428" y="1316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1" name="フローチャート: 判断 190"/>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145914</xdr:rowOff>
    </xdr:from>
    <xdr:ext cx="469744" cy="259045"/>
    <xdr:sp macro="" textlink="">
      <xdr:nvSpPr>
        <xdr:cNvPr id="192" name="テキスト ボックス 191"/>
        <xdr:cNvSpPr txBox="1"/>
      </xdr:nvSpPr>
      <xdr:spPr>
        <a:xfrm>
          <a:off x="895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113418</xdr:rowOff>
    </xdr:from>
    <xdr:to>
      <xdr:col>24</xdr:col>
      <xdr:colOff>114300</xdr:colOff>
      <xdr:row>79</xdr:row>
      <xdr:rowOff>43568</xdr:rowOff>
    </xdr:to>
    <xdr:sp macro="" textlink="">
      <xdr:nvSpPr>
        <xdr:cNvPr id="198" name="楕円 197"/>
        <xdr:cNvSpPr/>
      </xdr:nvSpPr>
      <xdr:spPr>
        <a:xfrm>
          <a:off x="4584700" y="1348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28345</xdr:rowOff>
    </xdr:from>
    <xdr:ext cx="469744" cy="259045"/>
    <xdr:sp macro="" textlink="">
      <xdr:nvSpPr>
        <xdr:cNvPr id="199" name="維持補修費該当値テキスト"/>
        <xdr:cNvSpPr txBox="1"/>
      </xdr:nvSpPr>
      <xdr:spPr>
        <a:xfrm>
          <a:off x="4686300" y="1340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116179</xdr:rowOff>
    </xdr:from>
    <xdr:to>
      <xdr:col>20</xdr:col>
      <xdr:colOff>38100</xdr:colOff>
      <xdr:row>79</xdr:row>
      <xdr:rowOff>46329</xdr:rowOff>
    </xdr:to>
    <xdr:sp macro="" textlink="">
      <xdr:nvSpPr>
        <xdr:cNvPr id="200" name="楕円 199"/>
        <xdr:cNvSpPr/>
      </xdr:nvSpPr>
      <xdr:spPr>
        <a:xfrm>
          <a:off x="3746500" y="1348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37456</xdr:rowOff>
    </xdr:from>
    <xdr:ext cx="469744" cy="259045"/>
    <xdr:sp macro="" textlink="">
      <xdr:nvSpPr>
        <xdr:cNvPr id="201" name="テキスト ボックス 200"/>
        <xdr:cNvSpPr txBox="1"/>
      </xdr:nvSpPr>
      <xdr:spPr>
        <a:xfrm>
          <a:off x="3562428" y="13582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119628</xdr:rowOff>
    </xdr:from>
    <xdr:to>
      <xdr:col>15</xdr:col>
      <xdr:colOff>101600</xdr:colOff>
      <xdr:row>79</xdr:row>
      <xdr:rowOff>49778</xdr:rowOff>
    </xdr:to>
    <xdr:sp macro="" textlink="">
      <xdr:nvSpPr>
        <xdr:cNvPr id="202" name="楕円 201"/>
        <xdr:cNvSpPr/>
      </xdr:nvSpPr>
      <xdr:spPr>
        <a:xfrm>
          <a:off x="2857500" y="1349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40905</xdr:rowOff>
    </xdr:from>
    <xdr:ext cx="469744" cy="259045"/>
    <xdr:sp macro="" textlink="">
      <xdr:nvSpPr>
        <xdr:cNvPr id="203" name="テキスト ボックス 202"/>
        <xdr:cNvSpPr txBox="1"/>
      </xdr:nvSpPr>
      <xdr:spPr>
        <a:xfrm>
          <a:off x="2673428" y="1358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131611</xdr:rowOff>
    </xdr:from>
    <xdr:to>
      <xdr:col>10</xdr:col>
      <xdr:colOff>165100</xdr:colOff>
      <xdr:row>79</xdr:row>
      <xdr:rowOff>61761</xdr:rowOff>
    </xdr:to>
    <xdr:sp macro="" textlink="">
      <xdr:nvSpPr>
        <xdr:cNvPr id="204" name="楕円 203"/>
        <xdr:cNvSpPr/>
      </xdr:nvSpPr>
      <xdr:spPr>
        <a:xfrm>
          <a:off x="1968500" y="1350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52888</xdr:rowOff>
    </xdr:from>
    <xdr:ext cx="469744" cy="259045"/>
    <xdr:sp macro="" textlink="">
      <xdr:nvSpPr>
        <xdr:cNvPr id="205" name="テキスト ボックス 204"/>
        <xdr:cNvSpPr txBox="1"/>
      </xdr:nvSpPr>
      <xdr:spPr>
        <a:xfrm>
          <a:off x="1784428" y="1359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138164</xdr:rowOff>
    </xdr:from>
    <xdr:to>
      <xdr:col>6</xdr:col>
      <xdr:colOff>38100</xdr:colOff>
      <xdr:row>79</xdr:row>
      <xdr:rowOff>68314</xdr:rowOff>
    </xdr:to>
    <xdr:sp macro="" textlink="">
      <xdr:nvSpPr>
        <xdr:cNvPr id="206" name="楕円 205"/>
        <xdr:cNvSpPr/>
      </xdr:nvSpPr>
      <xdr:spPr>
        <a:xfrm>
          <a:off x="1079500" y="1351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59441</xdr:rowOff>
    </xdr:from>
    <xdr:ext cx="469744" cy="259045"/>
    <xdr:sp macro="" textlink="">
      <xdr:nvSpPr>
        <xdr:cNvPr id="207" name="テキスト ボックス 206"/>
        <xdr:cNvSpPr txBox="1"/>
      </xdr:nvSpPr>
      <xdr:spPr>
        <a:xfrm>
          <a:off x="895428" y="13603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62522</xdr:rowOff>
    </xdr:from>
    <xdr:to>
      <xdr:col>24</xdr:col>
      <xdr:colOff>62865</xdr:colOff>
      <xdr:row>99</xdr:row>
      <xdr:rowOff>91593</xdr:rowOff>
    </xdr:to>
    <xdr:cxnSp macro="">
      <xdr:nvCxnSpPr>
        <xdr:cNvPr id="232" name="直線コネクタ 231"/>
        <xdr:cNvCxnSpPr/>
      </xdr:nvCxnSpPr>
      <xdr:spPr>
        <a:xfrm flipV="1">
          <a:off x="4633595" y="15493022"/>
          <a:ext cx="1270" cy="157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95420</xdr:rowOff>
    </xdr:from>
    <xdr:ext cx="534377" cy="259045"/>
    <xdr:sp macro="" textlink="">
      <xdr:nvSpPr>
        <xdr:cNvPr id="233" name="扶助費最小値テキスト"/>
        <xdr:cNvSpPr txBox="1"/>
      </xdr:nvSpPr>
      <xdr:spPr>
        <a:xfrm>
          <a:off x="4686300" y="1706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91593</xdr:rowOff>
    </xdr:from>
    <xdr:to>
      <xdr:col>24</xdr:col>
      <xdr:colOff>152400</xdr:colOff>
      <xdr:row>99</xdr:row>
      <xdr:rowOff>91593</xdr:rowOff>
    </xdr:to>
    <xdr:cxnSp macro="">
      <xdr:nvCxnSpPr>
        <xdr:cNvPr id="234" name="直線コネクタ 233"/>
        <xdr:cNvCxnSpPr/>
      </xdr:nvCxnSpPr>
      <xdr:spPr>
        <a:xfrm>
          <a:off x="4546600" y="1706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9199</xdr:rowOff>
    </xdr:from>
    <xdr:ext cx="599010" cy="259045"/>
    <xdr:sp macro="" textlink="">
      <xdr:nvSpPr>
        <xdr:cNvPr id="235" name="扶助費最大値テキスト"/>
        <xdr:cNvSpPr txBox="1"/>
      </xdr:nvSpPr>
      <xdr:spPr>
        <a:xfrm>
          <a:off x="4686300" y="1526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62522</xdr:rowOff>
    </xdr:from>
    <xdr:to>
      <xdr:col>24</xdr:col>
      <xdr:colOff>152400</xdr:colOff>
      <xdr:row>90</xdr:row>
      <xdr:rowOff>62522</xdr:rowOff>
    </xdr:to>
    <xdr:cxnSp macro="">
      <xdr:nvCxnSpPr>
        <xdr:cNvPr id="236" name="直線コネクタ 235"/>
        <xdr:cNvCxnSpPr/>
      </xdr:nvCxnSpPr>
      <xdr:spPr>
        <a:xfrm>
          <a:off x="4546600" y="154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52045</xdr:rowOff>
    </xdr:from>
    <xdr:to>
      <xdr:col>24</xdr:col>
      <xdr:colOff>63500</xdr:colOff>
      <xdr:row>96</xdr:row>
      <xdr:rowOff>96622</xdr:rowOff>
    </xdr:to>
    <xdr:cxnSp macro="">
      <xdr:nvCxnSpPr>
        <xdr:cNvPr id="237" name="直線コネクタ 236"/>
        <xdr:cNvCxnSpPr/>
      </xdr:nvCxnSpPr>
      <xdr:spPr>
        <a:xfrm flipV="1">
          <a:off x="3797300" y="16511245"/>
          <a:ext cx="8382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162920</xdr:rowOff>
    </xdr:from>
    <xdr:ext cx="599010" cy="259045"/>
    <xdr:sp macro="" textlink="">
      <xdr:nvSpPr>
        <xdr:cNvPr id="238" name="扶助費平均値テキスト"/>
        <xdr:cNvSpPr txBox="1"/>
      </xdr:nvSpPr>
      <xdr:spPr>
        <a:xfrm>
          <a:off x="4686300" y="16279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140043</xdr:rowOff>
    </xdr:from>
    <xdr:to>
      <xdr:col>24</xdr:col>
      <xdr:colOff>114300</xdr:colOff>
      <xdr:row>96</xdr:row>
      <xdr:rowOff>70193</xdr:rowOff>
    </xdr:to>
    <xdr:sp macro="" textlink="">
      <xdr:nvSpPr>
        <xdr:cNvPr id="239" name="フローチャート: 判断 238"/>
        <xdr:cNvSpPr/>
      </xdr:nvSpPr>
      <xdr:spPr>
        <a:xfrm>
          <a:off x="45847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40411</xdr:rowOff>
    </xdr:from>
    <xdr:to>
      <xdr:col>19</xdr:col>
      <xdr:colOff>177800</xdr:colOff>
      <xdr:row>96</xdr:row>
      <xdr:rowOff>96622</xdr:rowOff>
    </xdr:to>
    <xdr:cxnSp macro="">
      <xdr:nvCxnSpPr>
        <xdr:cNvPr id="240" name="直線コネクタ 239"/>
        <xdr:cNvCxnSpPr/>
      </xdr:nvCxnSpPr>
      <xdr:spPr>
        <a:xfrm>
          <a:off x="2908300" y="16499611"/>
          <a:ext cx="889000" cy="5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139230</xdr:rowOff>
    </xdr:from>
    <xdr:to>
      <xdr:col>20</xdr:col>
      <xdr:colOff>38100</xdr:colOff>
      <xdr:row>96</xdr:row>
      <xdr:rowOff>69380</xdr:rowOff>
    </xdr:to>
    <xdr:sp macro="" textlink="">
      <xdr:nvSpPr>
        <xdr:cNvPr id="241" name="フローチャート: 判断 240"/>
        <xdr:cNvSpPr/>
      </xdr:nvSpPr>
      <xdr:spPr>
        <a:xfrm>
          <a:off x="37465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85907</xdr:rowOff>
    </xdr:from>
    <xdr:ext cx="599010" cy="259045"/>
    <xdr:sp macro="" textlink="">
      <xdr:nvSpPr>
        <xdr:cNvPr id="242" name="テキスト ボックス 241"/>
        <xdr:cNvSpPr txBox="1"/>
      </xdr:nvSpPr>
      <xdr:spPr>
        <a:xfrm>
          <a:off x="3497795" y="1620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40411</xdr:rowOff>
    </xdr:from>
    <xdr:to>
      <xdr:col>15</xdr:col>
      <xdr:colOff>50800</xdr:colOff>
      <xdr:row>97</xdr:row>
      <xdr:rowOff>10173</xdr:rowOff>
    </xdr:to>
    <xdr:cxnSp macro="">
      <xdr:nvCxnSpPr>
        <xdr:cNvPr id="243" name="直線コネクタ 242"/>
        <xdr:cNvCxnSpPr/>
      </xdr:nvCxnSpPr>
      <xdr:spPr>
        <a:xfrm flipV="1">
          <a:off x="2019300" y="16499611"/>
          <a:ext cx="889000" cy="14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20943</xdr:rowOff>
    </xdr:from>
    <xdr:to>
      <xdr:col>15</xdr:col>
      <xdr:colOff>101600</xdr:colOff>
      <xdr:row>96</xdr:row>
      <xdr:rowOff>122543</xdr:rowOff>
    </xdr:to>
    <xdr:sp macro="" textlink="">
      <xdr:nvSpPr>
        <xdr:cNvPr id="244" name="フローチャート: 判断 243"/>
        <xdr:cNvSpPr/>
      </xdr:nvSpPr>
      <xdr:spPr>
        <a:xfrm>
          <a:off x="2857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113670</xdr:rowOff>
    </xdr:from>
    <xdr:ext cx="534377" cy="259045"/>
    <xdr:sp macro="" textlink="">
      <xdr:nvSpPr>
        <xdr:cNvPr id="245" name="テキスト ボックス 244"/>
        <xdr:cNvSpPr txBox="1"/>
      </xdr:nvSpPr>
      <xdr:spPr>
        <a:xfrm>
          <a:off x="2641111" y="165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6883</xdr:rowOff>
    </xdr:from>
    <xdr:to>
      <xdr:col>10</xdr:col>
      <xdr:colOff>114300</xdr:colOff>
      <xdr:row>97</xdr:row>
      <xdr:rowOff>10173</xdr:rowOff>
    </xdr:to>
    <xdr:cxnSp macro="">
      <xdr:nvCxnSpPr>
        <xdr:cNvPr id="246" name="直線コネクタ 245"/>
        <xdr:cNvCxnSpPr/>
      </xdr:nvCxnSpPr>
      <xdr:spPr>
        <a:xfrm>
          <a:off x="1130300" y="16637533"/>
          <a:ext cx="889000" cy="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31217</xdr:rowOff>
    </xdr:from>
    <xdr:to>
      <xdr:col>10</xdr:col>
      <xdr:colOff>165100</xdr:colOff>
      <xdr:row>96</xdr:row>
      <xdr:rowOff>132817</xdr:rowOff>
    </xdr:to>
    <xdr:sp macro="" textlink="">
      <xdr:nvSpPr>
        <xdr:cNvPr id="247" name="フローチャート: 判断 246"/>
        <xdr:cNvSpPr/>
      </xdr:nvSpPr>
      <xdr:spPr>
        <a:xfrm>
          <a:off x="1968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149344</xdr:rowOff>
    </xdr:from>
    <xdr:ext cx="534377" cy="259045"/>
    <xdr:sp macro="" textlink="">
      <xdr:nvSpPr>
        <xdr:cNvPr id="248" name="テキスト ボックス 247"/>
        <xdr:cNvSpPr txBox="1"/>
      </xdr:nvSpPr>
      <xdr:spPr>
        <a:xfrm>
          <a:off x="1752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31877</xdr:rowOff>
    </xdr:from>
    <xdr:to>
      <xdr:col>6</xdr:col>
      <xdr:colOff>38100</xdr:colOff>
      <xdr:row>96</xdr:row>
      <xdr:rowOff>133477</xdr:rowOff>
    </xdr:to>
    <xdr:sp macro="" textlink="">
      <xdr:nvSpPr>
        <xdr:cNvPr id="249" name="フローチャート: 判断 248"/>
        <xdr:cNvSpPr/>
      </xdr:nvSpPr>
      <xdr:spPr>
        <a:xfrm>
          <a:off x="1079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150004</xdr:rowOff>
    </xdr:from>
    <xdr:ext cx="534377" cy="259045"/>
    <xdr:sp macro="" textlink="">
      <xdr:nvSpPr>
        <xdr:cNvPr id="250" name="テキスト ボックス 249"/>
        <xdr:cNvSpPr txBox="1"/>
      </xdr:nvSpPr>
      <xdr:spPr>
        <a:xfrm>
          <a:off x="863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1245</xdr:rowOff>
    </xdr:from>
    <xdr:to>
      <xdr:col>24</xdr:col>
      <xdr:colOff>114300</xdr:colOff>
      <xdr:row>96</xdr:row>
      <xdr:rowOff>102845</xdr:rowOff>
    </xdr:to>
    <xdr:sp macro="" textlink="">
      <xdr:nvSpPr>
        <xdr:cNvPr id="256" name="楕円 255"/>
        <xdr:cNvSpPr/>
      </xdr:nvSpPr>
      <xdr:spPr>
        <a:xfrm>
          <a:off x="4584700" y="1646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151122</xdr:rowOff>
    </xdr:from>
    <xdr:ext cx="534377" cy="259045"/>
    <xdr:sp macro="" textlink="">
      <xdr:nvSpPr>
        <xdr:cNvPr id="257" name="扶助費該当値テキスト"/>
        <xdr:cNvSpPr txBox="1"/>
      </xdr:nvSpPr>
      <xdr:spPr>
        <a:xfrm>
          <a:off x="4686300" y="16438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45822</xdr:rowOff>
    </xdr:from>
    <xdr:to>
      <xdr:col>20</xdr:col>
      <xdr:colOff>38100</xdr:colOff>
      <xdr:row>96</xdr:row>
      <xdr:rowOff>147422</xdr:rowOff>
    </xdr:to>
    <xdr:sp macro="" textlink="">
      <xdr:nvSpPr>
        <xdr:cNvPr id="258" name="楕円 257"/>
        <xdr:cNvSpPr/>
      </xdr:nvSpPr>
      <xdr:spPr>
        <a:xfrm>
          <a:off x="3746500" y="1650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138549</xdr:rowOff>
    </xdr:from>
    <xdr:ext cx="534377" cy="259045"/>
    <xdr:sp macro="" textlink="">
      <xdr:nvSpPr>
        <xdr:cNvPr id="259" name="テキスト ボックス 258"/>
        <xdr:cNvSpPr txBox="1"/>
      </xdr:nvSpPr>
      <xdr:spPr>
        <a:xfrm>
          <a:off x="3530111" y="1659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161061</xdr:rowOff>
    </xdr:from>
    <xdr:to>
      <xdr:col>15</xdr:col>
      <xdr:colOff>101600</xdr:colOff>
      <xdr:row>96</xdr:row>
      <xdr:rowOff>91211</xdr:rowOff>
    </xdr:to>
    <xdr:sp macro="" textlink="">
      <xdr:nvSpPr>
        <xdr:cNvPr id="260" name="楕円 259"/>
        <xdr:cNvSpPr/>
      </xdr:nvSpPr>
      <xdr:spPr>
        <a:xfrm>
          <a:off x="2857500" y="1644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107738</xdr:rowOff>
    </xdr:from>
    <xdr:ext cx="599010" cy="259045"/>
    <xdr:sp macro="" textlink="">
      <xdr:nvSpPr>
        <xdr:cNvPr id="261" name="テキスト ボックス 260"/>
        <xdr:cNvSpPr txBox="1"/>
      </xdr:nvSpPr>
      <xdr:spPr>
        <a:xfrm>
          <a:off x="2608795" y="16224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130823</xdr:rowOff>
    </xdr:from>
    <xdr:to>
      <xdr:col>10</xdr:col>
      <xdr:colOff>165100</xdr:colOff>
      <xdr:row>97</xdr:row>
      <xdr:rowOff>60973</xdr:rowOff>
    </xdr:to>
    <xdr:sp macro="" textlink="">
      <xdr:nvSpPr>
        <xdr:cNvPr id="262" name="楕円 261"/>
        <xdr:cNvSpPr/>
      </xdr:nvSpPr>
      <xdr:spPr>
        <a:xfrm>
          <a:off x="1968500" y="1659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52100</xdr:rowOff>
    </xdr:from>
    <xdr:ext cx="534377" cy="259045"/>
    <xdr:sp macro="" textlink="">
      <xdr:nvSpPr>
        <xdr:cNvPr id="263" name="テキスト ボックス 262"/>
        <xdr:cNvSpPr txBox="1"/>
      </xdr:nvSpPr>
      <xdr:spPr>
        <a:xfrm>
          <a:off x="1752111" y="1668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127533</xdr:rowOff>
    </xdr:from>
    <xdr:to>
      <xdr:col>6</xdr:col>
      <xdr:colOff>38100</xdr:colOff>
      <xdr:row>97</xdr:row>
      <xdr:rowOff>57683</xdr:rowOff>
    </xdr:to>
    <xdr:sp macro="" textlink="">
      <xdr:nvSpPr>
        <xdr:cNvPr id="264" name="楕円 263"/>
        <xdr:cNvSpPr/>
      </xdr:nvSpPr>
      <xdr:spPr>
        <a:xfrm>
          <a:off x="1079500" y="1658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48810</xdr:rowOff>
    </xdr:from>
    <xdr:ext cx="534377" cy="259045"/>
    <xdr:sp macro="" textlink="">
      <xdr:nvSpPr>
        <xdr:cNvPr id="265" name="テキスト ボックス 264"/>
        <xdr:cNvSpPr txBox="1"/>
      </xdr:nvSpPr>
      <xdr:spPr>
        <a:xfrm>
          <a:off x="863111" y="1667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48280</xdr:rowOff>
    </xdr:from>
    <xdr:to>
      <xdr:col>54</xdr:col>
      <xdr:colOff>189865</xdr:colOff>
      <xdr:row>37</xdr:row>
      <xdr:rowOff>35916</xdr:rowOff>
    </xdr:to>
    <xdr:cxnSp macro="">
      <xdr:nvCxnSpPr>
        <xdr:cNvPr id="291" name="直線コネクタ 290"/>
        <xdr:cNvCxnSpPr/>
      </xdr:nvCxnSpPr>
      <xdr:spPr>
        <a:xfrm flipV="1">
          <a:off x="10475595" y="5363230"/>
          <a:ext cx="1270" cy="1016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39743</xdr:rowOff>
    </xdr:from>
    <xdr:ext cx="599010" cy="259045"/>
    <xdr:sp macro="" textlink="">
      <xdr:nvSpPr>
        <xdr:cNvPr id="292" name="補助費等最小値テキスト"/>
        <xdr:cNvSpPr txBox="1"/>
      </xdr:nvSpPr>
      <xdr:spPr>
        <a:xfrm>
          <a:off x="10528300" y="638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35916</xdr:rowOff>
    </xdr:from>
    <xdr:to>
      <xdr:col>55</xdr:col>
      <xdr:colOff>88900</xdr:colOff>
      <xdr:row>37</xdr:row>
      <xdr:rowOff>35916</xdr:rowOff>
    </xdr:to>
    <xdr:cxnSp macro="">
      <xdr:nvCxnSpPr>
        <xdr:cNvPr id="293" name="直線コネクタ 292"/>
        <xdr:cNvCxnSpPr/>
      </xdr:nvCxnSpPr>
      <xdr:spPr>
        <a:xfrm>
          <a:off x="10388600" y="6379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166407</xdr:rowOff>
    </xdr:from>
    <xdr:ext cx="599010" cy="259045"/>
    <xdr:sp macro="" textlink="">
      <xdr:nvSpPr>
        <xdr:cNvPr id="294" name="補助費等最大値テキスト"/>
        <xdr:cNvSpPr txBox="1"/>
      </xdr:nvSpPr>
      <xdr:spPr>
        <a:xfrm>
          <a:off x="10528300" y="513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48280</xdr:rowOff>
    </xdr:from>
    <xdr:to>
      <xdr:col>55</xdr:col>
      <xdr:colOff>88900</xdr:colOff>
      <xdr:row>31</xdr:row>
      <xdr:rowOff>48280</xdr:rowOff>
    </xdr:to>
    <xdr:cxnSp macro="">
      <xdr:nvCxnSpPr>
        <xdr:cNvPr id="295" name="直線コネクタ 294"/>
        <xdr:cNvCxnSpPr/>
      </xdr:nvCxnSpPr>
      <xdr:spPr>
        <a:xfrm>
          <a:off x="10388600" y="53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44282</xdr:rowOff>
    </xdr:from>
    <xdr:to>
      <xdr:col>55</xdr:col>
      <xdr:colOff>0</xdr:colOff>
      <xdr:row>37</xdr:row>
      <xdr:rowOff>152181</xdr:rowOff>
    </xdr:to>
    <xdr:cxnSp macro="">
      <xdr:nvCxnSpPr>
        <xdr:cNvPr id="296" name="直線コネクタ 295"/>
        <xdr:cNvCxnSpPr/>
      </xdr:nvCxnSpPr>
      <xdr:spPr>
        <a:xfrm flipV="1">
          <a:off x="9639300" y="6045032"/>
          <a:ext cx="838200" cy="450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58784</xdr:rowOff>
    </xdr:from>
    <xdr:ext cx="599010" cy="259045"/>
    <xdr:sp macro="" textlink="">
      <xdr:nvSpPr>
        <xdr:cNvPr id="297" name="補助費等平均値テキスト"/>
        <xdr:cNvSpPr txBox="1"/>
      </xdr:nvSpPr>
      <xdr:spPr>
        <a:xfrm>
          <a:off x="10528300" y="60595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80357</xdr:rowOff>
    </xdr:from>
    <xdr:to>
      <xdr:col>55</xdr:col>
      <xdr:colOff>50800</xdr:colOff>
      <xdr:row>36</xdr:row>
      <xdr:rowOff>10507</xdr:rowOff>
    </xdr:to>
    <xdr:sp macro="" textlink="">
      <xdr:nvSpPr>
        <xdr:cNvPr id="298" name="フローチャート: 判断 297"/>
        <xdr:cNvSpPr/>
      </xdr:nvSpPr>
      <xdr:spPr>
        <a:xfrm>
          <a:off x="104267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152181</xdr:rowOff>
    </xdr:from>
    <xdr:to>
      <xdr:col>50</xdr:col>
      <xdr:colOff>114300</xdr:colOff>
      <xdr:row>38</xdr:row>
      <xdr:rowOff>14672</xdr:rowOff>
    </xdr:to>
    <xdr:cxnSp macro="">
      <xdr:nvCxnSpPr>
        <xdr:cNvPr id="299" name="直線コネクタ 298"/>
        <xdr:cNvCxnSpPr/>
      </xdr:nvCxnSpPr>
      <xdr:spPr>
        <a:xfrm flipV="1">
          <a:off x="8750300" y="6495831"/>
          <a:ext cx="889000" cy="33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142820</xdr:rowOff>
    </xdr:from>
    <xdr:to>
      <xdr:col>50</xdr:col>
      <xdr:colOff>165100</xdr:colOff>
      <xdr:row>38</xdr:row>
      <xdr:rowOff>72971</xdr:rowOff>
    </xdr:to>
    <xdr:sp macro="" textlink="">
      <xdr:nvSpPr>
        <xdr:cNvPr id="300" name="フローチャート: 判断 299"/>
        <xdr:cNvSpPr/>
      </xdr:nvSpPr>
      <xdr:spPr>
        <a:xfrm>
          <a:off x="9588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64097</xdr:rowOff>
    </xdr:from>
    <xdr:ext cx="534377" cy="259045"/>
    <xdr:sp macro="" textlink="">
      <xdr:nvSpPr>
        <xdr:cNvPr id="301" name="テキスト ボックス 300"/>
        <xdr:cNvSpPr txBox="1"/>
      </xdr:nvSpPr>
      <xdr:spPr>
        <a:xfrm>
          <a:off x="9372111" y="657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4653</xdr:rowOff>
    </xdr:from>
    <xdr:to>
      <xdr:col>45</xdr:col>
      <xdr:colOff>177800</xdr:colOff>
      <xdr:row>38</xdr:row>
      <xdr:rowOff>14672</xdr:rowOff>
    </xdr:to>
    <xdr:cxnSp macro="">
      <xdr:nvCxnSpPr>
        <xdr:cNvPr id="302" name="直線コネクタ 301"/>
        <xdr:cNvCxnSpPr/>
      </xdr:nvCxnSpPr>
      <xdr:spPr>
        <a:xfrm>
          <a:off x="7861300" y="6519753"/>
          <a:ext cx="889000" cy="1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162594</xdr:rowOff>
    </xdr:from>
    <xdr:to>
      <xdr:col>46</xdr:col>
      <xdr:colOff>38100</xdr:colOff>
      <xdr:row>38</xdr:row>
      <xdr:rowOff>92744</xdr:rowOff>
    </xdr:to>
    <xdr:sp macro="" textlink="">
      <xdr:nvSpPr>
        <xdr:cNvPr id="303" name="フローチャート: 判断 302"/>
        <xdr:cNvSpPr/>
      </xdr:nvSpPr>
      <xdr:spPr>
        <a:xfrm>
          <a:off x="8699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83871</xdr:rowOff>
    </xdr:from>
    <xdr:ext cx="534377" cy="259045"/>
    <xdr:sp macro="" textlink="">
      <xdr:nvSpPr>
        <xdr:cNvPr id="304" name="テキスト ボックス 303"/>
        <xdr:cNvSpPr txBox="1"/>
      </xdr:nvSpPr>
      <xdr:spPr>
        <a:xfrm>
          <a:off x="8483111" y="659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4653</xdr:rowOff>
    </xdr:from>
    <xdr:to>
      <xdr:col>41</xdr:col>
      <xdr:colOff>50800</xdr:colOff>
      <xdr:row>38</xdr:row>
      <xdr:rowOff>44119</xdr:rowOff>
    </xdr:to>
    <xdr:cxnSp macro="">
      <xdr:nvCxnSpPr>
        <xdr:cNvPr id="305" name="直線コネクタ 304"/>
        <xdr:cNvCxnSpPr/>
      </xdr:nvCxnSpPr>
      <xdr:spPr>
        <a:xfrm flipV="1">
          <a:off x="6972300" y="6519753"/>
          <a:ext cx="889000" cy="3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166578</xdr:rowOff>
    </xdr:from>
    <xdr:to>
      <xdr:col>41</xdr:col>
      <xdr:colOff>101600</xdr:colOff>
      <xdr:row>38</xdr:row>
      <xdr:rowOff>96728</xdr:rowOff>
    </xdr:to>
    <xdr:sp macro="" textlink="">
      <xdr:nvSpPr>
        <xdr:cNvPr id="306" name="フローチャート: 判断 305"/>
        <xdr:cNvSpPr/>
      </xdr:nvSpPr>
      <xdr:spPr>
        <a:xfrm>
          <a:off x="7810500" y="651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87855</xdr:rowOff>
    </xdr:from>
    <xdr:ext cx="534377" cy="259045"/>
    <xdr:sp macro="" textlink="">
      <xdr:nvSpPr>
        <xdr:cNvPr id="307" name="テキスト ボックス 306"/>
        <xdr:cNvSpPr txBox="1"/>
      </xdr:nvSpPr>
      <xdr:spPr>
        <a:xfrm>
          <a:off x="7594111" y="660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8772</xdr:rowOff>
    </xdr:from>
    <xdr:to>
      <xdr:col>36</xdr:col>
      <xdr:colOff>165100</xdr:colOff>
      <xdr:row>38</xdr:row>
      <xdr:rowOff>110372</xdr:rowOff>
    </xdr:to>
    <xdr:sp macro="" textlink="">
      <xdr:nvSpPr>
        <xdr:cNvPr id="308" name="フローチャート: 判断 307"/>
        <xdr:cNvSpPr/>
      </xdr:nvSpPr>
      <xdr:spPr>
        <a:xfrm>
          <a:off x="6921500" y="652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101499</xdr:rowOff>
    </xdr:from>
    <xdr:ext cx="534377" cy="259045"/>
    <xdr:sp macro="" textlink="">
      <xdr:nvSpPr>
        <xdr:cNvPr id="309" name="テキスト ボックス 308"/>
        <xdr:cNvSpPr txBox="1"/>
      </xdr:nvSpPr>
      <xdr:spPr>
        <a:xfrm>
          <a:off x="6705111" y="661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164932</xdr:rowOff>
    </xdr:from>
    <xdr:to>
      <xdr:col>55</xdr:col>
      <xdr:colOff>50800</xdr:colOff>
      <xdr:row>35</xdr:row>
      <xdr:rowOff>95082</xdr:rowOff>
    </xdr:to>
    <xdr:sp macro="" textlink="">
      <xdr:nvSpPr>
        <xdr:cNvPr id="315" name="楕円 314"/>
        <xdr:cNvSpPr/>
      </xdr:nvSpPr>
      <xdr:spPr>
        <a:xfrm>
          <a:off x="10426700" y="599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16359</xdr:rowOff>
    </xdr:from>
    <xdr:ext cx="599010" cy="259045"/>
    <xdr:sp macro="" textlink="">
      <xdr:nvSpPr>
        <xdr:cNvPr id="316" name="補助費等該当値テキスト"/>
        <xdr:cNvSpPr txBox="1"/>
      </xdr:nvSpPr>
      <xdr:spPr>
        <a:xfrm>
          <a:off x="10528300" y="5845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101381</xdr:rowOff>
    </xdr:from>
    <xdr:to>
      <xdr:col>50</xdr:col>
      <xdr:colOff>165100</xdr:colOff>
      <xdr:row>38</xdr:row>
      <xdr:rowOff>31531</xdr:rowOff>
    </xdr:to>
    <xdr:sp macro="" textlink="">
      <xdr:nvSpPr>
        <xdr:cNvPr id="317" name="楕円 316"/>
        <xdr:cNvSpPr/>
      </xdr:nvSpPr>
      <xdr:spPr>
        <a:xfrm>
          <a:off x="9588500" y="644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48058</xdr:rowOff>
    </xdr:from>
    <xdr:ext cx="534377" cy="259045"/>
    <xdr:sp macro="" textlink="">
      <xdr:nvSpPr>
        <xdr:cNvPr id="318" name="テキスト ボックス 317"/>
        <xdr:cNvSpPr txBox="1"/>
      </xdr:nvSpPr>
      <xdr:spPr>
        <a:xfrm>
          <a:off x="9372111" y="622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135322</xdr:rowOff>
    </xdr:from>
    <xdr:to>
      <xdr:col>46</xdr:col>
      <xdr:colOff>38100</xdr:colOff>
      <xdr:row>38</xdr:row>
      <xdr:rowOff>65472</xdr:rowOff>
    </xdr:to>
    <xdr:sp macro="" textlink="">
      <xdr:nvSpPr>
        <xdr:cNvPr id="319" name="楕円 318"/>
        <xdr:cNvSpPr/>
      </xdr:nvSpPr>
      <xdr:spPr>
        <a:xfrm>
          <a:off x="8699500" y="647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81999</xdr:rowOff>
    </xdr:from>
    <xdr:ext cx="534377" cy="259045"/>
    <xdr:sp macro="" textlink="">
      <xdr:nvSpPr>
        <xdr:cNvPr id="320" name="テキスト ボックス 319"/>
        <xdr:cNvSpPr txBox="1"/>
      </xdr:nvSpPr>
      <xdr:spPr>
        <a:xfrm>
          <a:off x="8483111" y="625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125303</xdr:rowOff>
    </xdr:from>
    <xdr:to>
      <xdr:col>41</xdr:col>
      <xdr:colOff>101600</xdr:colOff>
      <xdr:row>38</xdr:row>
      <xdr:rowOff>55452</xdr:rowOff>
    </xdr:to>
    <xdr:sp macro="" textlink="">
      <xdr:nvSpPr>
        <xdr:cNvPr id="321" name="楕円 320"/>
        <xdr:cNvSpPr/>
      </xdr:nvSpPr>
      <xdr:spPr>
        <a:xfrm>
          <a:off x="7810500" y="64689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71980</xdr:rowOff>
    </xdr:from>
    <xdr:ext cx="534377" cy="259045"/>
    <xdr:sp macro="" textlink="">
      <xdr:nvSpPr>
        <xdr:cNvPr id="322" name="テキスト ボックス 321"/>
        <xdr:cNvSpPr txBox="1"/>
      </xdr:nvSpPr>
      <xdr:spPr>
        <a:xfrm>
          <a:off x="7594111" y="624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164769</xdr:rowOff>
    </xdr:from>
    <xdr:to>
      <xdr:col>36</xdr:col>
      <xdr:colOff>165100</xdr:colOff>
      <xdr:row>38</xdr:row>
      <xdr:rowOff>94919</xdr:rowOff>
    </xdr:to>
    <xdr:sp macro="" textlink="">
      <xdr:nvSpPr>
        <xdr:cNvPr id="323" name="楕円 322"/>
        <xdr:cNvSpPr/>
      </xdr:nvSpPr>
      <xdr:spPr>
        <a:xfrm>
          <a:off x="6921500" y="650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111446</xdr:rowOff>
    </xdr:from>
    <xdr:ext cx="534377" cy="259045"/>
    <xdr:sp macro="" textlink="">
      <xdr:nvSpPr>
        <xdr:cNvPr id="324" name="テキスト ボックス 323"/>
        <xdr:cNvSpPr txBox="1"/>
      </xdr:nvSpPr>
      <xdr:spPr>
        <a:xfrm>
          <a:off x="6705111" y="628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156808</xdr:rowOff>
    </xdr:from>
    <xdr:to>
      <xdr:col>54</xdr:col>
      <xdr:colOff>189865</xdr:colOff>
      <xdr:row>58</xdr:row>
      <xdr:rowOff>56965</xdr:rowOff>
    </xdr:to>
    <xdr:cxnSp macro="">
      <xdr:nvCxnSpPr>
        <xdr:cNvPr id="346" name="直線コネクタ 345"/>
        <xdr:cNvCxnSpPr/>
      </xdr:nvCxnSpPr>
      <xdr:spPr>
        <a:xfrm flipV="1">
          <a:off x="10475595" y="8729308"/>
          <a:ext cx="1270" cy="1271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60792</xdr:rowOff>
    </xdr:from>
    <xdr:ext cx="534377" cy="259045"/>
    <xdr:sp macro="" textlink="">
      <xdr:nvSpPr>
        <xdr:cNvPr id="347" name="普通建設事業費最小値テキスト"/>
        <xdr:cNvSpPr txBox="1"/>
      </xdr:nvSpPr>
      <xdr:spPr>
        <a:xfrm>
          <a:off x="10528300" y="1000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56965</xdr:rowOff>
    </xdr:from>
    <xdr:to>
      <xdr:col>55</xdr:col>
      <xdr:colOff>88900</xdr:colOff>
      <xdr:row>58</xdr:row>
      <xdr:rowOff>56965</xdr:rowOff>
    </xdr:to>
    <xdr:cxnSp macro="">
      <xdr:nvCxnSpPr>
        <xdr:cNvPr id="348" name="直線コネクタ 347"/>
        <xdr:cNvCxnSpPr/>
      </xdr:nvCxnSpPr>
      <xdr:spPr>
        <a:xfrm>
          <a:off x="10388600" y="100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103485</xdr:rowOff>
    </xdr:from>
    <xdr:ext cx="599010" cy="259045"/>
    <xdr:sp macro="" textlink="">
      <xdr:nvSpPr>
        <xdr:cNvPr id="349" name="普通建設事業費最大値テキスト"/>
        <xdr:cNvSpPr txBox="1"/>
      </xdr:nvSpPr>
      <xdr:spPr>
        <a:xfrm>
          <a:off x="10528300" y="850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156808</xdr:rowOff>
    </xdr:from>
    <xdr:to>
      <xdr:col>55</xdr:col>
      <xdr:colOff>88900</xdr:colOff>
      <xdr:row>50</xdr:row>
      <xdr:rowOff>156808</xdr:rowOff>
    </xdr:to>
    <xdr:cxnSp macro="">
      <xdr:nvCxnSpPr>
        <xdr:cNvPr id="350" name="直線コネクタ 349"/>
        <xdr:cNvCxnSpPr/>
      </xdr:nvCxnSpPr>
      <xdr:spPr>
        <a:xfrm>
          <a:off x="10388600" y="872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131964</xdr:rowOff>
    </xdr:from>
    <xdr:to>
      <xdr:col>55</xdr:col>
      <xdr:colOff>0</xdr:colOff>
      <xdr:row>55</xdr:row>
      <xdr:rowOff>44735</xdr:rowOff>
    </xdr:to>
    <xdr:cxnSp macro="">
      <xdr:nvCxnSpPr>
        <xdr:cNvPr id="351" name="直線コネクタ 350"/>
        <xdr:cNvCxnSpPr/>
      </xdr:nvCxnSpPr>
      <xdr:spPr>
        <a:xfrm>
          <a:off x="9639300" y="9390264"/>
          <a:ext cx="838200" cy="8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158163</xdr:rowOff>
    </xdr:from>
    <xdr:ext cx="534377" cy="259045"/>
    <xdr:sp macro="" textlink="">
      <xdr:nvSpPr>
        <xdr:cNvPr id="352" name="普通建設事業費平均値テキスト"/>
        <xdr:cNvSpPr txBox="1"/>
      </xdr:nvSpPr>
      <xdr:spPr>
        <a:xfrm>
          <a:off x="10528300" y="9587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8286</xdr:rowOff>
    </xdr:from>
    <xdr:to>
      <xdr:col>55</xdr:col>
      <xdr:colOff>50800</xdr:colOff>
      <xdr:row>56</xdr:row>
      <xdr:rowOff>109886</xdr:rowOff>
    </xdr:to>
    <xdr:sp macro="" textlink="">
      <xdr:nvSpPr>
        <xdr:cNvPr id="353" name="フローチャート: 判断 352"/>
        <xdr:cNvSpPr/>
      </xdr:nvSpPr>
      <xdr:spPr>
        <a:xfrm>
          <a:off x="104267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131964</xdr:rowOff>
    </xdr:from>
    <xdr:to>
      <xdr:col>50</xdr:col>
      <xdr:colOff>114300</xdr:colOff>
      <xdr:row>55</xdr:row>
      <xdr:rowOff>9846</xdr:rowOff>
    </xdr:to>
    <xdr:cxnSp macro="">
      <xdr:nvCxnSpPr>
        <xdr:cNvPr id="354" name="直線コネクタ 353"/>
        <xdr:cNvCxnSpPr/>
      </xdr:nvCxnSpPr>
      <xdr:spPr>
        <a:xfrm flipV="1">
          <a:off x="8750300" y="9390264"/>
          <a:ext cx="889000" cy="4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1662</xdr:rowOff>
    </xdr:from>
    <xdr:to>
      <xdr:col>50</xdr:col>
      <xdr:colOff>165100</xdr:colOff>
      <xdr:row>56</xdr:row>
      <xdr:rowOff>103262</xdr:rowOff>
    </xdr:to>
    <xdr:sp macro="" textlink="">
      <xdr:nvSpPr>
        <xdr:cNvPr id="355" name="フローチャート: 判断 354"/>
        <xdr:cNvSpPr/>
      </xdr:nvSpPr>
      <xdr:spPr>
        <a:xfrm>
          <a:off x="9588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94389</xdr:rowOff>
    </xdr:from>
    <xdr:ext cx="534377" cy="259045"/>
    <xdr:sp macro="" textlink="">
      <xdr:nvSpPr>
        <xdr:cNvPr id="356" name="テキスト ボックス 355"/>
        <xdr:cNvSpPr txBox="1"/>
      </xdr:nvSpPr>
      <xdr:spPr>
        <a:xfrm>
          <a:off x="9372111" y="969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9846</xdr:rowOff>
    </xdr:from>
    <xdr:to>
      <xdr:col>45</xdr:col>
      <xdr:colOff>177800</xdr:colOff>
      <xdr:row>55</xdr:row>
      <xdr:rowOff>94634</xdr:rowOff>
    </xdr:to>
    <xdr:cxnSp macro="">
      <xdr:nvCxnSpPr>
        <xdr:cNvPr id="357" name="直線コネクタ 356"/>
        <xdr:cNvCxnSpPr/>
      </xdr:nvCxnSpPr>
      <xdr:spPr>
        <a:xfrm flipV="1">
          <a:off x="7861300" y="9439596"/>
          <a:ext cx="889000" cy="8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42389</xdr:rowOff>
    </xdr:from>
    <xdr:to>
      <xdr:col>46</xdr:col>
      <xdr:colOff>38100</xdr:colOff>
      <xdr:row>56</xdr:row>
      <xdr:rowOff>143989</xdr:rowOff>
    </xdr:to>
    <xdr:sp macro="" textlink="">
      <xdr:nvSpPr>
        <xdr:cNvPr id="358" name="フローチャート: 判断 357"/>
        <xdr:cNvSpPr/>
      </xdr:nvSpPr>
      <xdr:spPr>
        <a:xfrm>
          <a:off x="8699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135116</xdr:rowOff>
    </xdr:from>
    <xdr:ext cx="534377" cy="259045"/>
    <xdr:sp macro="" textlink="">
      <xdr:nvSpPr>
        <xdr:cNvPr id="359" name="テキスト ボックス 358"/>
        <xdr:cNvSpPr txBox="1"/>
      </xdr:nvSpPr>
      <xdr:spPr>
        <a:xfrm>
          <a:off x="8483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12767</xdr:rowOff>
    </xdr:from>
    <xdr:to>
      <xdr:col>41</xdr:col>
      <xdr:colOff>50800</xdr:colOff>
      <xdr:row>55</xdr:row>
      <xdr:rowOff>94634</xdr:rowOff>
    </xdr:to>
    <xdr:cxnSp macro="">
      <xdr:nvCxnSpPr>
        <xdr:cNvPr id="360" name="直線コネクタ 359"/>
        <xdr:cNvCxnSpPr/>
      </xdr:nvCxnSpPr>
      <xdr:spPr>
        <a:xfrm>
          <a:off x="6972300" y="9271067"/>
          <a:ext cx="889000" cy="25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25038</xdr:rowOff>
    </xdr:from>
    <xdr:to>
      <xdr:col>41</xdr:col>
      <xdr:colOff>101600</xdr:colOff>
      <xdr:row>56</xdr:row>
      <xdr:rowOff>126638</xdr:rowOff>
    </xdr:to>
    <xdr:sp macro="" textlink="">
      <xdr:nvSpPr>
        <xdr:cNvPr id="361" name="フローチャート: 判断 360"/>
        <xdr:cNvSpPr/>
      </xdr:nvSpPr>
      <xdr:spPr>
        <a:xfrm>
          <a:off x="7810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117765</xdr:rowOff>
    </xdr:from>
    <xdr:ext cx="534377" cy="259045"/>
    <xdr:sp macro="" textlink="">
      <xdr:nvSpPr>
        <xdr:cNvPr id="362" name="テキスト ボックス 361"/>
        <xdr:cNvSpPr txBox="1"/>
      </xdr:nvSpPr>
      <xdr:spPr>
        <a:xfrm>
          <a:off x="7594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51044</xdr:rowOff>
    </xdr:from>
    <xdr:to>
      <xdr:col>36</xdr:col>
      <xdr:colOff>165100</xdr:colOff>
      <xdr:row>56</xdr:row>
      <xdr:rowOff>152644</xdr:rowOff>
    </xdr:to>
    <xdr:sp macro="" textlink="">
      <xdr:nvSpPr>
        <xdr:cNvPr id="363" name="フローチャート: 判断 362"/>
        <xdr:cNvSpPr/>
      </xdr:nvSpPr>
      <xdr:spPr>
        <a:xfrm>
          <a:off x="6921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143771</xdr:rowOff>
    </xdr:from>
    <xdr:ext cx="534377" cy="259045"/>
    <xdr:sp macro="" textlink="">
      <xdr:nvSpPr>
        <xdr:cNvPr id="364" name="テキスト ボックス 363"/>
        <xdr:cNvSpPr txBox="1"/>
      </xdr:nvSpPr>
      <xdr:spPr>
        <a:xfrm>
          <a:off x="6705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165385</xdr:rowOff>
    </xdr:from>
    <xdr:to>
      <xdr:col>55</xdr:col>
      <xdr:colOff>50800</xdr:colOff>
      <xdr:row>55</xdr:row>
      <xdr:rowOff>95535</xdr:rowOff>
    </xdr:to>
    <xdr:sp macro="" textlink="">
      <xdr:nvSpPr>
        <xdr:cNvPr id="370" name="楕円 369"/>
        <xdr:cNvSpPr/>
      </xdr:nvSpPr>
      <xdr:spPr>
        <a:xfrm>
          <a:off x="10426700" y="942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16812</xdr:rowOff>
    </xdr:from>
    <xdr:ext cx="599010" cy="259045"/>
    <xdr:sp macro="" textlink="">
      <xdr:nvSpPr>
        <xdr:cNvPr id="371" name="普通建設事業費該当値テキスト"/>
        <xdr:cNvSpPr txBox="1"/>
      </xdr:nvSpPr>
      <xdr:spPr>
        <a:xfrm>
          <a:off x="10528300" y="9275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81164</xdr:rowOff>
    </xdr:from>
    <xdr:to>
      <xdr:col>50</xdr:col>
      <xdr:colOff>165100</xdr:colOff>
      <xdr:row>55</xdr:row>
      <xdr:rowOff>11314</xdr:rowOff>
    </xdr:to>
    <xdr:sp macro="" textlink="">
      <xdr:nvSpPr>
        <xdr:cNvPr id="372" name="楕円 371"/>
        <xdr:cNvSpPr/>
      </xdr:nvSpPr>
      <xdr:spPr>
        <a:xfrm>
          <a:off x="9588500" y="933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27841</xdr:rowOff>
    </xdr:from>
    <xdr:ext cx="599010" cy="259045"/>
    <xdr:sp macro="" textlink="">
      <xdr:nvSpPr>
        <xdr:cNvPr id="373" name="テキスト ボックス 372"/>
        <xdr:cNvSpPr txBox="1"/>
      </xdr:nvSpPr>
      <xdr:spPr>
        <a:xfrm>
          <a:off x="9339795" y="9114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130496</xdr:rowOff>
    </xdr:from>
    <xdr:to>
      <xdr:col>46</xdr:col>
      <xdr:colOff>38100</xdr:colOff>
      <xdr:row>55</xdr:row>
      <xdr:rowOff>60646</xdr:rowOff>
    </xdr:to>
    <xdr:sp macro="" textlink="">
      <xdr:nvSpPr>
        <xdr:cNvPr id="374" name="楕円 373"/>
        <xdr:cNvSpPr/>
      </xdr:nvSpPr>
      <xdr:spPr>
        <a:xfrm>
          <a:off x="8699500" y="938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77173</xdr:rowOff>
    </xdr:from>
    <xdr:ext cx="599010" cy="259045"/>
    <xdr:sp macro="" textlink="">
      <xdr:nvSpPr>
        <xdr:cNvPr id="375" name="テキスト ボックス 374"/>
        <xdr:cNvSpPr txBox="1"/>
      </xdr:nvSpPr>
      <xdr:spPr>
        <a:xfrm>
          <a:off x="8450795" y="916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43834</xdr:rowOff>
    </xdr:from>
    <xdr:to>
      <xdr:col>41</xdr:col>
      <xdr:colOff>101600</xdr:colOff>
      <xdr:row>55</xdr:row>
      <xdr:rowOff>145434</xdr:rowOff>
    </xdr:to>
    <xdr:sp macro="" textlink="">
      <xdr:nvSpPr>
        <xdr:cNvPr id="376" name="楕円 375"/>
        <xdr:cNvSpPr/>
      </xdr:nvSpPr>
      <xdr:spPr>
        <a:xfrm>
          <a:off x="7810500" y="947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161961</xdr:rowOff>
    </xdr:from>
    <xdr:ext cx="599010" cy="259045"/>
    <xdr:sp macro="" textlink="">
      <xdr:nvSpPr>
        <xdr:cNvPr id="377" name="テキスト ボックス 376"/>
        <xdr:cNvSpPr txBox="1"/>
      </xdr:nvSpPr>
      <xdr:spPr>
        <a:xfrm>
          <a:off x="7561795" y="9248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133417</xdr:rowOff>
    </xdr:from>
    <xdr:to>
      <xdr:col>36</xdr:col>
      <xdr:colOff>165100</xdr:colOff>
      <xdr:row>54</xdr:row>
      <xdr:rowOff>63567</xdr:rowOff>
    </xdr:to>
    <xdr:sp macro="" textlink="">
      <xdr:nvSpPr>
        <xdr:cNvPr id="378" name="楕円 377"/>
        <xdr:cNvSpPr/>
      </xdr:nvSpPr>
      <xdr:spPr>
        <a:xfrm>
          <a:off x="6921500" y="922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80094</xdr:rowOff>
    </xdr:from>
    <xdr:ext cx="599010" cy="259045"/>
    <xdr:sp macro="" textlink="">
      <xdr:nvSpPr>
        <xdr:cNvPr id="379" name="テキスト ボックス 378"/>
        <xdr:cNvSpPr txBox="1"/>
      </xdr:nvSpPr>
      <xdr:spPr>
        <a:xfrm>
          <a:off x="6672795" y="899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61409</xdr:rowOff>
    </xdr:from>
    <xdr:to>
      <xdr:col>54</xdr:col>
      <xdr:colOff>189865</xdr:colOff>
      <xdr:row>78</xdr:row>
      <xdr:rowOff>139700</xdr:rowOff>
    </xdr:to>
    <xdr:cxnSp macro="">
      <xdr:nvCxnSpPr>
        <xdr:cNvPr id="401" name="直線コネクタ 400"/>
        <xdr:cNvCxnSpPr/>
      </xdr:nvCxnSpPr>
      <xdr:spPr>
        <a:xfrm flipV="1">
          <a:off x="10475595" y="12062909"/>
          <a:ext cx="1270" cy="1449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8086</xdr:rowOff>
    </xdr:from>
    <xdr:ext cx="599010" cy="259045"/>
    <xdr:sp macro="" textlink="">
      <xdr:nvSpPr>
        <xdr:cNvPr id="404" name="普通建設事業費 （ うち新規整備　）最大値テキスト"/>
        <xdr:cNvSpPr txBox="1"/>
      </xdr:nvSpPr>
      <xdr:spPr>
        <a:xfrm>
          <a:off x="10528300" y="1183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61409</xdr:rowOff>
    </xdr:from>
    <xdr:to>
      <xdr:col>55</xdr:col>
      <xdr:colOff>88900</xdr:colOff>
      <xdr:row>70</xdr:row>
      <xdr:rowOff>61409</xdr:rowOff>
    </xdr:to>
    <xdr:cxnSp macro="">
      <xdr:nvCxnSpPr>
        <xdr:cNvPr id="405" name="直線コネクタ 404"/>
        <xdr:cNvCxnSpPr/>
      </xdr:nvCxnSpPr>
      <xdr:spPr>
        <a:xfrm>
          <a:off x="10388600" y="1206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86674</xdr:rowOff>
    </xdr:from>
    <xdr:to>
      <xdr:col>55</xdr:col>
      <xdr:colOff>0</xdr:colOff>
      <xdr:row>78</xdr:row>
      <xdr:rowOff>10824</xdr:rowOff>
    </xdr:to>
    <xdr:cxnSp macro="">
      <xdr:nvCxnSpPr>
        <xdr:cNvPr id="406" name="直線コネクタ 405"/>
        <xdr:cNvCxnSpPr/>
      </xdr:nvCxnSpPr>
      <xdr:spPr>
        <a:xfrm flipV="1">
          <a:off x="9639300" y="13288324"/>
          <a:ext cx="838200" cy="9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38515</xdr:rowOff>
    </xdr:from>
    <xdr:ext cx="534377" cy="259045"/>
    <xdr:sp macro="" textlink="">
      <xdr:nvSpPr>
        <xdr:cNvPr id="407" name="普通建設事業費 （ うち新規整備　）平均値テキスト"/>
        <xdr:cNvSpPr txBox="1"/>
      </xdr:nvSpPr>
      <xdr:spPr>
        <a:xfrm>
          <a:off x="10528300" y="13068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15638</xdr:rowOff>
    </xdr:from>
    <xdr:to>
      <xdr:col>55</xdr:col>
      <xdr:colOff>50800</xdr:colOff>
      <xdr:row>77</xdr:row>
      <xdr:rowOff>117238</xdr:rowOff>
    </xdr:to>
    <xdr:sp macro="" textlink="">
      <xdr:nvSpPr>
        <xdr:cNvPr id="408" name="フローチャート: 判断 407"/>
        <xdr:cNvSpPr/>
      </xdr:nvSpPr>
      <xdr:spPr>
        <a:xfrm>
          <a:off x="10426700" y="1321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1305</xdr:rowOff>
    </xdr:from>
    <xdr:to>
      <xdr:col>50</xdr:col>
      <xdr:colOff>114300</xdr:colOff>
      <xdr:row>78</xdr:row>
      <xdr:rowOff>10824</xdr:rowOff>
    </xdr:to>
    <xdr:cxnSp macro="">
      <xdr:nvCxnSpPr>
        <xdr:cNvPr id="409" name="直線コネクタ 408"/>
        <xdr:cNvCxnSpPr/>
      </xdr:nvCxnSpPr>
      <xdr:spPr>
        <a:xfrm>
          <a:off x="8750300" y="13031505"/>
          <a:ext cx="889000" cy="35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22496</xdr:rowOff>
    </xdr:from>
    <xdr:to>
      <xdr:col>50</xdr:col>
      <xdr:colOff>165100</xdr:colOff>
      <xdr:row>77</xdr:row>
      <xdr:rowOff>124096</xdr:rowOff>
    </xdr:to>
    <xdr:sp macro="" textlink="">
      <xdr:nvSpPr>
        <xdr:cNvPr id="410" name="フローチャート: 判断 409"/>
        <xdr:cNvSpPr/>
      </xdr:nvSpPr>
      <xdr:spPr>
        <a:xfrm>
          <a:off x="9588500" y="132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140623</xdr:rowOff>
    </xdr:from>
    <xdr:ext cx="534377" cy="259045"/>
    <xdr:sp macro="" textlink="">
      <xdr:nvSpPr>
        <xdr:cNvPr id="411" name="テキスト ボックス 410"/>
        <xdr:cNvSpPr txBox="1"/>
      </xdr:nvSpPr>
      <xdr:spPr>
        <a:xfrm>
          <a:off x="9372111" y="1299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1305</xdr:rowOff>
    </xdr:from>
    <xdr:to>
      <xdr:col>45</xdr:col>
      <xdr:colOff>177800</xdr:colOff>
      <xdr:row>77</xdr:row>
      <xdr:rowOff>23636</xdr:rowOff>
    </xdr:to>
    <xdr:cxnSp macro="">
      <xdr:nvCxnSpPr>
        <xdr:cNvPr id="412" name="直線コネクタ 411"/>
        <xdr:cNvCxnSpPr/>
      </xdr:nvCxnSpPr>
      <xdr:spPr>
        <a:xfrm flipV="1">
          <a:off x="7861300" y="13031505"/>
          <a:ext cx="889000" cy="19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36038</xdr:rowOff>
    </xdr:from>
    <xdr:to>
      <xdr:col>46</xdr:col>
      <xdr:colOff>38100</xdr:colOff>
      <xdr:row>77</xdr:row>
      <xdr:rowOff>137638</xdr:rowOff>
    </xdr:to>
    <xdr:sp macro="" textlink="">
      <xdr:nvSpPr>
        <xdr:cNvPr id="413" name="フローチャート: 判断 412"/>
        <xdr:cNvSpPr/>
      </xdr:nvSpPr>
      <xdr:spPr>
        <a:xfrm>
          <a:off x="86995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128765</xdr:rowOff>
    </xdr:from>
    <xdr:ext cx="534377" cy="259045"/>
    <xdr:sp macro="" textlink="">
      <xdr:nvSpPr>
        <xdr:cNvPr id="414" name="テキスト ボックス 413"/>
        <xdr:cNvSpPr txBox="1"/>
      </xdr:nvSpPr>
      <xdr:spPr>
        <a:xfrm>
          <a:off x="8483111" y="1333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128618</xdr:rowOff>
    </xdr:from>
    <xdr:to>
      <xdr:col>41</xdr:col>
      <xdr:colOff>50800</xdr:colOff>
      <xdr:row>77</xdr:row>
      <xdr:rowOff>23636</xdr:rowOff>
    </xdr:to>
    <xdr:cxnSp macro="">
      <xdr:nvCxnSpPr>
        <xdr:cNvPr id="415" name="直線コネクタ 414"/>
        <xdr:cNvCxnSpPr/>
      </xdr:nvCxnSpPr>
      <xdr:spPr>
        <a:xfrm>
          <a:off x="6972300" y="12815918"/>
          <a:ext cx="889000" cy="409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13353</xdr:rowOff>
    </xdr:from>
    <xdr:to>
      <xdr:col>41</xdr:col>
      <xdr:colOff>101600</xdr:colOff>
      <xdr:row>77</xdr:row>
      <xdr:rowOff>114953</xdr:rowOff>
    </xdr:to>
    <xdr:sp macro="" textlink="">
      <xdr:nvSpPr>
        <xdr:cNvPr id="416" name="フローチャート: 判断 415"/>
        <xdr:cNvSpPr/>
      </xdr:nvSpPr>
      <xdr:spPr>
        <a:xfrm>
          <a:off x="7810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106080</xdr:rowOff>
    </xdr:from>
    <xdr:ext cx="534377" cy="259045"/>
    <xdr:sp macro="" textlink="">
      <xdr:nvSpPr>
        <xdr:cNvPr id="417" name="テキスト ボックス 416"/>
        <xdr:cNvSpPr txBox="1"/>
      </xdr:nvSpPr>
      <xdr:spPr>
        <a:xfrm>
          <a:off x="7594111" y="1330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159986</xdr:rowOff>
    </xdr:from>
    <xdr:to>
      <xdr:col>36</xdr:col>
      <xdr:colOff>165100</xdr:colOff>
      <xdr:row>77</xdr:row>
      <xdr:rowOff>90136</xdr:rowOff>
    </xdr:to>
    <xdr:sp macro="" textlink="">
      <xdr:nvSpPr>
        <xdr:cNvPr id="418" name="フローチャート: 判断 417"/>
        <xdr:cNvSpPr/>
      </xdr:nvSpPr>
      <xdr:spPr>
        <a:xfrm>
          <a:off x="6921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81263</xdr:rowOff>
    </xdr:from>
    <xdr:ext cx="534377" cy="259045"/>
    <xdr:sp macro="" textlink="">
      <xdr:nvSpPr>
        <xdr:cNvPr id="419" name="テキスト ボックス 418"/>
        <xdr:cNvSpPr txBox="1"/>
      </xdr:nvSpPr>
      <xdr:spPr>
        <a:xfrm>
          <a:off x="6705111" y="1328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35874</xdr:rowOff>
    </xdr:from>
    <xdr:to>
      <xdr:col>55</xdr:col>
      <xdr:colOff>50800</xdr:colOff>
      <xdr:row>77</xdr:row>
      <xdr:rowOff>137474</xdr:rowOff>
    </xdr:to>
    <xdr:sp macro="" textlink="">
      <xdr:nvSpPr>
        <xdr:cNvPr id="425" name="楕円 424"/>
        <xdr:cNvSpPr/>
      </xdr:nvSpPr>
      <xdr:spPr>
        <a:xfrm>
          <a:off x="10426700" y="1323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14301</xdr:rowOff>
    </xdr:from>
    <xdr:ext cx="534377" cy="259045"/>
    <xdr:sp macro="" textlink="">
      <xdr:nvSpPr>
        <xdr:cNvPr id="426" name="普通建設事業費 （ うち新規整備　）該当値テキスト"/>
        <xdr:cNvSpPr txBox="1"/>
      </xdr:nvSpPr>
      <xdr:spPr>
        <a:xfrm>
          <a:off x="10528300" y="1321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131474</xdr:rowOff>
    </xdr:from>
    <xdr:to>
      <xdr:col>50</xdr:col>
      <xdr:colOff>165100</xdr:colOff>
      <xdr:row>78</xdr:row>
      <xdr:rowOff>61624</xdr:rowOff>
    </xdr:to>
    <xdr:sp macro="" textlink="">
      <xdr:nvSpPr>
        <xdr:cNvPr id="427" name="楕円 426"/>
        <xdr:cNvSpPr/>
      </xdr:nvSpPr>
      <xdr:spPr>
        <a:xfrm>
          <a:off x="9588500" y="1333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52751</xdr:rowOff>
    </xdr:from>
    <xdr:ext cx="534377" cy="259045"/>
    <xdr:sp macro="" textlink="">
      <xdr:nvSpPr>
        <xdr:cNvPr id="428" name="テキスト ボックス 427"/>
        <xdr:cNvSpPr txBox="1"/>
      </xdr:nvSpPr>
      <xdr:spPr>
        <a:xfrm>
          <a:off x="9372111" y="1342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121955</xdr:rowOff>
    </xdr:from>
    <xdr:to>
      <xdr:col>46</xdr:col>
      <xdr:colOff>38100</xdr:colOff>
      <xdr:row>76</xdr:row>
      <xdr:rowOff>52105</xdr:rowOff>
    </xdr:to>
    <xdr:sp macro="" textlink="">
      <xdr:nvSpPr>
        <xdr:cNvPr id="429" name="楕円 428"/>
        <xdr:cNvSpPr/>
      </xdr:nvSpPr>
      <xdr:spPr>
        <a:xfrm>
          <a:off x="8699500" y="1298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68632</xdr:rowOff>
    </xdr:from>
    <xdr:ext cx="534377" cy="259045"/>
    <xdr:sp macro="" textlink="">
      <xdr:nvSpPr>
        <xdr:cNvPr id="430" name="テキスト ボックス 429"/>
        <xdr:cNvSpPr txBox="1"/>
      </xdr:nvSpPr>
      <xdr:spPr>
        <a:xfrm>
          <a:off x="8483111" y="1275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144286</xdr:rowOff>
    </xdr:from>
    <xdr:to>
      <xdr:col>41</xdr:col>
      <xdr:colOff>101600</xdr:colOff>
      <xdr:row>77</xdr:row>
      <xdr:rowOff>74436</xdr:rowOff>
    </xdr:to>
    <xdr:sp macro="" textlink="">
      <xdr:nvSpPr>
        <xdr:cNvPr id="431" name="楕円 430"/>
        <xdr:cNvSpPr/>
      </xdr:nvSpPr>
      <xdr:spPr>
        <a:xfrm>
          <a:off x="7810500" y="1317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90962</xdr:rowOff>
    </xdr:from>
    <xdr:ext cx="534377" cy="259045"/>
    <xdr:sp macro="" textlink="">
      <xdr:nvSpPr>
        <xdr:cNvPr id="432" name="テキスト ボックス 431"/>
        <xdr:cNvSpPr txBox="1"/>
      </xdr:nvSpPr>
      <xdr:spPr>
        <a:xfrm>
          <a:off x="7594111" y="1294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77818</xdr:rowOff>
    </xdr:from>
    <xdr:to>
      <xdr:col>36</xdr:col>
      <xdr:colOff>165100</xdr:colOff>
      <xdr:row>75</xdr:row>
      <xdr:rowOff>7968</xdr:rowOff>
    </xdr:to>
    <xdr:sp macro="" textlink="">
      <xdr:nvSpPr>
        <xdr:cNvPr id="433" name="楕円 432"/>
        <xdr:cNvSpPr/>
      </xdr:nvSpPr>
      <xdr:spPr>
        <a:xfrm>
          <a:off x="6921500" y="1276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24495</xdr:rowOff>
    </xdr:from>
    <xdr:ext cx="534377" cy="259045"/>
    <xdr:sp macro="" textlink="">
      <xdr:nvSpPr>
        <xdr:cNvPr id="434" name="テキスト ボックス 433"/>
        <xdr:cNvSpPr txBox="1"/>
      </xdr:nvSpPr>
      <xdr:spPr>
        <a:xfrm>
          <a:off x="6705111" y="1254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50459</xdr:rowOff>
    </xdr:from>
    <xdr:to>
      <xdr:col>54</xdr:col>
      <xdr:colOff>189865</xdr:colOff>
      <xdr:row>99</xdr:row>
      <xdr:rowOff>58351</xdr:rowOff>
    </xdr:to>
    <xdr:cxnSp macro="">
      <xdr:nvCxnSpPr>
        <xdr:cNvPr id="460" name="直線コネクタ 459"/>
        <xdr:cNvCxnSpPr/>
      </xdr:nvCxnSpPr>
      <xdr:spPr>
        <a:xfrm flipV="1">
          <a:off x="10475595" y="15480959"/>
          <a:ext cx="1270" cy="1550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62178</xdr:rowOff>
    </xdr:from>
    <xdr:ext cx="469744" cy="259045"/>
    <xdr:sp macro="" textlink="">
      <xdr:nvSpPr>
        <xdr:cNvPr id="461" name="普通建設事業費 （ うち更新整備　）最小値テキスト"/>
        <xdr:cNvSpPr txBox="1"/>
      </xdr:nvSpPr>
      <xdr:spPr>
        <a:xfrm>
          <a:off x="10528300" y="1703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58351</xdr:rowOff>
    </xdr:from>
    <xdr:to>
      <xdr:col>55</xdr:col>
      <xdr:colOff>88900</xdr:colOff>
      <xdr:row>99</xdr:row>
      <xdr:rowOff>58351</xdr:rowOff>
    </xdr:to>
    <xdr:cxnSp macro="">
      <xdr:nvCxnSpPr>
        <xdr:cNvPr id="462" name="直線コネクタ 461"/>
        <xdr:cNvCxnSpPr/>
      </xdr:nvCxnSpPr>
      <xdr:spPr>
        <a:xfrm>
          <a:off x="10388600" y="1703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168586</xdr:rowOff>
    </xdr:from>
    <xdr:ext cx="599010" cy="259045"/>
    <xdr:sp macro="" textlink="">
      <xdr:nvSpPr>
        <xdr:cNvPr id="463" name="普通建設事業費 （ うち更新整備　）最大値テキスト"/>
        <xdr:cNvSpPr txBox="1"/>
      </xdr:nvSpPr>
      <xdr:spPr>
        <a:xfrm>
          <a:off x="10528300" y="152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50459</xdr:rowOff>
    </xdr:from>
    <xdr:to>
      <xdr:col>55</xdr:col>
      <xdr:colOff>88900</xdr:colOff>
      <xdr:row>90</xdr:row>
      <xdr:rowOff>50459</xdr:rowOff>
    </xdr:to>
    <xdr:cxnSp macro="">
      <xdr:nvCxnSpPr>
        <xdr:cNvPr id="464" name="直線コネクタ 463"/>
        <xdr:cNvCxnSpPr/>
      </xdr:nvCxnSpPr>
      <xdr:spPr>
        <a:xfrm>
          <a:off x="10388600" y="1548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99640</xdr:rowOff>
    </xdr:from>
    <xdr:to>
      <xdr:col>55</xdr:col>
      <xdr:colOff>0</xdr:colOff>
      <xdr:row>93</xdr:row>
      <xdr:rowOff>798</xdr:rowOff>
    </xdr:to>
    <xdr:cxnSp macro="">
      <xdr:nvCxnSpPr>
        <xdr:cNvPr id="465" name="直線コネクタ 464"/>
        <xdr:cNvCxnSpPr/>
      </xdr:nvCxnSpPr>
      <xdr:spPr>
        <a:xfrm>
          <a:off x="9639300" y="15701590"/>
          <a:ext cx="838200" cy="24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159007</xdr:rowOff>
    </xdr:from>
    <xdr:ext cx="534377" cy="259045"/>
    <xdr:sp macro="" textlink="">
      <xdr:nvSpPr>
        <xdr:cNvPr id="466" name="普通建設事業費 （ うち更新整備　）平均値テキスト"/>
        <xdr:cNvSpPr txBox="1"/>
      </xdr:nvSpPr>
      <xdr:spPr>
        <a:xfrm>
          <a:off x="10528300" y="16446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9130</xdr:rowOff>
    </xdr:from>
    <xdr:to>
      <xdr:col>55</xdr:col>
      <xdr:colOff>50800</xdr:colOff>
      <xdr:row>96</xdr:row>
      <xdr:rowOff>110730</xdr:rowOff>
    </xdr:to>
    <xdr:sp macro="" textlink="">
      <xdr:nvSpPr>
        <xdr:cNvPr id="467" name="フローチャート: 判断 466"/>
        <xdr:cNvSpPr/>
      </xdr:nvSpPr>
      <xdr:spPr>
        <a:xfrm>
          <a:off x="10426700" y="164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99640</xdr:rowOff>
    </xdr:from>
    <xdr:to>
      <xdr:col>50</xdr:col>
      <xdr:colOff>114300</xdr:colOff>
      <xdr:row>94</xdr:row>
      <xdr:rowOff>43917</xdr:rowOff>
    </xdr:to>
    <xdr:cxnSp macro="">
      <xdr:nvCxnSpPr>
        <xdr:cNvPr id="468" name="直線コネクタ 467"/>
        <xdr:cNvCxnSpPr/>
      </xdr:nvCxnSpPr>
      <xdr:spPr>
        <a:xfrm flipV="1">
          <a:off x="8750300" y="15701590"/>
          <a:ext cx="889000" cy="458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162999</xdr:rowOff>
    </xdr:from>
    <xdr:to>
      <xdr:col>50</xdr:col>
      <xdr:colOff>165100</xdr:colOff>
      <xdr:row>96</xdr:row>
      <xdr:rowOff>93149</xdr:rowOff>
    </xdr:to>
    <xdr:sp macro="" textlink="">
      <xdr:nvSpPr>
        <xdr:cNvPr id="469" name="フローチャート: 判断 468"/>
        <xdr:cNvSpPr/>
      </xdr:nvSpPr>
      <xdr:spPr>
        <a:xfrm>
          <a:off x="9588500" y="16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84276</xdr:rowOff>
    </xdr:from>
    <xdr:ext cx="534377" cy="259045"/>
    <xdr:sp macro="" textlink="">
      <xdr:nvSpPr>
        <xdr:cNvPr id="470" name="テキスト ボックス 469"/>
        <xdr:cNvSpPr txBox="1"/>
      </xdr:nvSpPr>
      <xdr:spPr>
        <a:xfrm>
          <a:off x="9372111" y="1654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42436</xdr:rowOff>
    </xdr:from>
    <xdr:to>
      <xdr:col>45</xdr:col>
      <xdr:colOff>177800</xdr:colOff>
      <xdr:row>94</xdr:row>
      <xdr:rowOff>43917</xdr:rowOff>
    </xdr:to>
    <xdr:cxnSp macro="">
      <xdr:nvCxnSpPr>
        <xdr:cNvPr id="471" name="直線コネクタ 470"/>
        <xdr:cNvCxnSpPr/>
      </xdr:nvCxnSpPr>
      <xdr:spPr>
        <a:xfrm>
          <a:off x="7861300" y="16158736"/>
          <a:ext cx="889000" cy="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78625</xdr:rowOff>
    </xdr:from>
    <xdr:to>
      <xdr:col>46</xdr:col>
      <xdr:colOff>38100</xdr:colOff>
      <xdr:row>97</xdr:row>
      <xdr:rowOff>8775</xdr:rowOff>
    </xdr:to>
    <xdr:sp macro="" textlink="">
      <xdr:nvSpPr>
        <xdr:cNvPr id="472" name="フローチャート: 判断 471"/>
        <xdr:cNvSpPr/>
      </xdr:nvSpPr>
      <xdr:spPr>
        <a:xfrm>
          <a:off x="86995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171352</xdr:rowOff>
    </xdr:from>
    <xdr:ext cx="534377" cy="259045"/>
    <xdr:sp macro="" textlink="">
      <xdr:nvSpPr>
        <xdr:cNvPr id="473" name="テキスト ボックス 472"/>
        <xdr:cNvSpPr txBox="1"/>
      </xdr:nvSpPr>
      <xdr:spPr>
        <a:xfrm>
          <a:off x="8483111" y="1663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134736</xdr:rowOff>
    </xdr:from>
    <xdr:to>
      <xdr:col>41</xdr:col>
      <xdr:colOff>50800</xdr:colOff>
      <xdr:row>94</xdr:row>
      <xdr:rowOff>42436</xdr:rowOff>
    </xdr:to>
    <xdr:cxnSp macro="">
      <xdr:nvCxnSpPr>
        <xdr:cNvPr id="474" name="直線コネクタ 473"/>
        <xdr:cNvCxnSpPr/>
      </xdr:nvCxnSpPr>
      <xdr:spPr>
        <a:xfrm>
          <a:off x="6972300" y="16079586"/>
          <a:ext cx="889000" cy="79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66846</xdr:rowOff>
    </xdr:from>
    <xdr:to>
      <xdr:col>41</xdr:col>
      <xdr:colOff>101600</xdr:colOff>
      <xdr:row>96</xdr:row>
      <xdr:rowOff>168446</xdr:rowOff>
    </xdr:to>
    <xdr:sp macro="" textlink="">
      <xdr:nvSpPr>
        <xdr:cNvPr id="475" name="フローチャート: 判断 474"/>
        <xdr:cNvSpPr/>
      </xdr:nvSpPr>
      <xdr:spPr>
        <a:xfrm>
          <a:off x="7810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159573</xdr:rowOff>
    </xdr:from>
    <xdr:ext cx="534377" cy="259045"/>
    <xdr:sp macro="" textlink="">
      <xdr:nvSpPr>
        <xdr:cNvPr id="476" name="テキスト ボックス 475"/>
        <xdr:cNvSpPr txBox="1"/>
      </xdr:nvSpPr>
      <xdr:spPr>
        <a:xfrm>
          <a:off x="7594111" y="1661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136982</xdr:rowOff>
    </xdr:from>
    <xdr:to>
      <xdr:col>36</xdr:col>
      <xdr:colOff>165100</xdr:colOff>
      <xdr:row>97</xdr:row>
      <xdr:rowOff>67132</xdr:rowOff>
    </xdr:to>
    <xdr:sp macro="" textlink="">
      <xdr:nvSpPr>
        <xdr:cNvPr id="477" name="フローチャート: 判断 476"/>
        <xdr:cNvSpPr/>
      </xdr:nvSpPr>
      <xdr:spPr>
        <a:xfrm>
          <a:off x="6921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58259</xdr:rowOff>
    </xdr:from>
    <xdr:ext cx="534377" cy="259045"/>
    <xdr:sp macro="" textlink="">
      <xdr:nvSpPr>
        <xdr:cNvPr id="478" name="テキスト ボックス 477"/>
        <xdr:cNvSpPr txBox="1"/>
      </xdr:nvSpPr>
      <xdr:spPr>
        <a:xfrm>
          <a:off x="6705111" y="1668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121448</xdr:rowOff>
    </xdr:from>
    <xdr:to>
      <xdr:col>55</xdr:col>
      <xdr:colOff>50800</xdr:colOff>
      <xdr:row>93</xdr:row>
      <xdr:rowOff>51598</xdr:rowOff>
    </xdr:to>
    <xdr:sp macro="" textlink="">
      <xdr:nvSpPr>
        <xdr:cNvPr id="484" name="楕円 483"/>
        <xdr:cNvSpPr/>
      </xdr:nvSpPr>
      <xdr:spPr>
        <a:xfrm>
          <a:off x="10426700" y="1589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144325</xdr:rowOff>
    </xdr:from>
    <xdr:ext cx="599010" cy="259045"/>
    <xdr:sp macro="" textlink="">
      <xdr:nvSpPr>
        <xdr:cNvPr id="485" name="普通建設事業費 （ うち更新整備　）該当値テキスト"/>
        <xdr:cNvSpPr txBox="1"/>
      </xdr:nvSpPr>
      <xdr:spPr>
        <a:xfrm>
          <a:off x="10528300" y="15746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48840</xdr:rowOff>
    </xdr:from>
    <xdr:to>
      <xdr:col>50</xdr:col>
      <xdr:colOff>165100</xdr:colOff>
      <xdr:row>91</xdr:row>
      <xdr:rowOff>150440</xdr:rowOff>
    </xdr:to>
    <xdr:sp macro="" textlink="">
      <xdr:nvSpPr>
        <xdr:cNvPr id="486" name="楕円 485"/>
        <xdr:cNvSpPr/>
      </xdr:nvSpPr>
      <xdr:spPr>
        <a:xfrm>
          <a:off x="9588500" y="1565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89</xdr:row>
      <xdr:rowOff>166967</xdr:rowOff>
    </xdr:from>
    <xdr:ext cx="599010" cy="259045"/>
    <xdr:sp macro="" textlink="">
      <xdr:nvSpPr>
        <xdr:cNvPr id="487" name="テキスト ボックス 486"/>
        <xdr:cNvSpPr txBox="1"/>
      </xdr:nvSpPr>
      <xdr:spPr>
        <a:xfrm>
          <a:off x="9339795" y="1542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164567</xdr:rowOff>
    </xdr:from>
    <xdr:to>
      <xdr:col>46</xdr:col>
      <xdr:colOff>38100</xdr:colOff>
      <xdr:row>94</xdr:row>
      <xdr:rowOff>94717</xdr:rowOff>
    </xdr:to>
    <xdr:sp macro="" textlink="">
      <xdr:nvSpPr>
        <xdr:cNvPr id="488" name="楕円 487"/>
        <xdr:cNvSpPr/>
      </xdr:nvSpPr>
      <xdr:spPr>
        <a:xfrm>
          <a:off x="8699500" y="1610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111244</xdr:rowOff>
    </xdr:from>
    <xdr:ext cx="534377" cy="259045"/>
    <xdr:sp macro="" textlink="">
      <xdr:nvSpPr>
        <xdr:cNvPr id="489" name="テキスト ボックス 488"/>
        <xdr:cNvSpPr txBox="1"/>
      </xdr:nvSpPr>
      <xdr:spPr>
        <a:xfrm>
          <a:off x="8483111" y="15884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163086</xdr:rowOff>
    </xdr:from>
    <xdr:to>
      <xdr:col>41</xdr:col>
      <xdr:colOff>101600</xdr:colOff>
      <xdr:row>94</xdr:row>
      <xdr:rowOff>93236</xdr:rowOff>
    </xdr:to>
    <xdr:sp macro="" textlink="">
      <xdr:nvSpPr>
        <xdr:cNvPr id="490" name="楕円 489"/>
        <xdr:cNvSpPr/>
      </xdr:nvSpPr>
      <xdr:spPr>
        <a:xfrm>
          <a:off x="7810500" y="16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109763</xdr:rowOff>
    </xdr:from>
    <xdr:ext cx="534377" cy="259045"/>
    <xdr:sp macro="" textlink="">
      <xdr:nvSpPr>
        <xdr:cNvPr id="491" name="テキスト ボックス 490"/>
        <xdr:cNvSpPr txBox="1"/>
      </xdr:nvSpPr>
      <xdr:spPr>
        <a:xfrm>
          <a:off x="7594111" y="1588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83936</xdr:rowOff>
    </xdr:from>
    <xdr:to>
      <xdr:col>36</xdr:col>
      <xdr:colOff>165100</xdr:colOff>
      <xdr:row>94</xdr:row>
      <xdr:rowOff>14086</xdr:rowOff>
    </xdr:to>
    <xdr:sp macro="" textlink="">
      <xdr:nvSpPr>
        <xdr:cNvPr id="492" name="楕円 491"/>
        <xdr:cNvSpPr/>
      </xdr:nvSpPr>
      <xdr:spPr>
        <a:xfrm>
          <a:off x="6921500" y="1602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30613</xdr:rowOff>
    </xdr:from>
    <xdr:ext cx="534377" cy="259045"/>
    <xdr:sp macro="" textlink="">
      <xdr:nvSpPr>
        <xdr:cNvPr id="493" name="テキスト ボックス 492"/>
        <xdr:cNvSpPr txBox="1"/>
      </xdr:nvSpPr>
      <xdr:spPr>
        <a:xfrm>
          <a:off x="6705111" y="1580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137541</xdr:rowOff>
    </xdr:from>
    <xdr:to>
      <xdr:col>85</xdr:col>
      <xdr:colOff>126364</xdr:colOff>
      <xdr:row>39</xdr:row>
      <xdr:rowOff>44450</xdr:rowOff>
    </xdr:to>
    <xdr:cxnSp macro="">
      <xdr:nvCxnSpPr>
        <xdr:cNvPr id="517" name="直線コネクタ 516"/>
        <xdr:cNvCxnSpPr/>
      </xdr:nvCxnSpPr>
      <xdr:spPr>
        <a:xfrm flipV="1">
          <a:off x="16317595" y="5281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84218</xdr:rowOff>
    </xdr:from>
    <xdr:ext cx="599010" cy="259045"/>
    <xdr:sp macro="" textlink="">
      <xdr:nvSpPr>
        <xdr:cNvPr id="520" name="災害復旧事業費最大値テキスト"/>
        <xdr:cNvSpPr txBox="1"/>
      </xdr:nvSpPr>
      <xdr:spPr>
        <a:xfrm>
          <a:off x="16370300" y="505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137541</xdr:rowOff>
    </xdr:from>
    <xdr:to>
      <xdr:col>86</xdr:col>
      <xdr:colOff>25400</xdr:colOff>
      <xdr:row>30</xdr:row>
      <xdr:rowOff>137541</xdr:rowOff>
    </xdr:to>
    <xdr:cxnSp macro="">
      <xdr:nvCxnSpPr>
        <xdr:cNvPr id="521" name="直線コネクタ 520"/>
        <xdr:cNvCxnSpPr/>
      </xdr:nvCxnSpPr>
      <xdr:spPr>
        <a:xfrm>
          <a:off x="16230600" y="528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82690</xdr:rowOff>
    </xdr:from>
    <xdr:to>
      <xdr:col>85</xdr:col>
      <xdr:colOff>127000</xdr:colOff>
      <xdr:row>35</xdr:row>
      <xdr:rowOff>71996</xdr:rowOff>
    </xdr:to>
    <xdr:cxnSp macro="">
      <xdr:nvCxnSpPr>
        <xdr:cNvPr id="522" name="直線コネクタ 521"/>
        <xdr:cNvCxnSpPr/>
      </xdr:nvCxnSpPr>
      <xdr:spPr>
        <a:xfrm>
          <a:off x="15481300" y="5740540"/>
          <a:ext cx="838200" cy="33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26560</xdr:rowOff>
    </xdr:from>
    <xdr:ext cx="469744" cy="259045"/>
    <xdr:sp macro="" textlink="">
      <xdr:nvSpPr>
        <xdr:cNvPr id="523" name="災害復旧事業費平均値テキスト"/>
        <xdr:cNvSpPr txBox="1"/>
      </xdr:nvSpPr>
      <xdr:spPr>
        <a:xfrm>
          <a:off x="16370300" y="6541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48133</xdr:rowOff>
    </xdr:from>
    <xdr:to>
      <xdr:col>85</xdr:col>
      <xdr:colOff>177800</xdr:colOff>
      <xdr:row>38</xdr:row>
      <xdr:rowOff>149733</xdr:rowOff>
    </xdr:to>
    <xdr:sp macro="" textlink="">
      <xdr:nvSpPr>
        <xdr:cNvPr id="524" name="フローチャート: 判断 523"/>
        <xdr:cNvSpPr/>
      </xdr:nvSpPr>
      <xdr:spPr>
        <a:xfrm>
          <a:off x="162687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82690</xdr:rowOff>
    </xdr:from>
    <xdr:to>
      <xdr:col>81</xdr:col>
      <xdr:colOff>50800</xdr:colOff>
      <xdr:row>36</xdr:row>
      <xdr:rowOff>82296</xdr:rowOff>
    </xdr:to>
    <xdr:cxnSp macro="">
      <xdr:nvCxnSpPr>
        <xdr:cNvPr id="525" name="直線コネクタ 524"/>
        <xdr:cNvCxnSpPr/>
      </xdr:nvCxnSpPr>
      <xdr:spPr>
        <a:xfrm flipV="1">
          <a:off x="14592300" y="5740540"/>
          <a:ext cx="889000" cy="513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36614</xdr:rowOff>
    </xdr:from>
    <xdr:to>
      <xdr:col>81</xdr:col>
      <xdr:colOff>101600</xdr:colOff>
      <xdr:row>38</xdr:row>
      <xdr:rowOff>138214</xdr:rowOff>
    </xdr:to>
    <xdr:sp macro="" textlink="">
      <xdr:nvSpPr>
        <xdr:cNvPr id="526" name="フローチャート: 判断 525"/>
        <xdr:cNvSpPr/>
      </xdr:nvSpPr>
      <xdr:spPr>
        <a:xfrm>
          <a:off x="15430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129341</xdr:rowOff>
    </xdr:from>
    <xdr:ext cx="534377" cy="259045"/>
    <xdr:sp macro="" textlink="">
      <xdr:nvSpPr>
        <xdr:cNvPr id="527" name="テキスト ボックス 526"/>
        <xdr:cNvSpPr txBox="1"/>
      </xdr:nvSpPr>
      <xdr:spPr>
        <a:xfrm>
          <a:off x="15214111" y="664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82296</xdr:rowOff>
    </xdr:from>
    <xdr:to>
      <xdr:col>76</xdr:col>
      <xdr:colOff>114300</xdr:colOff>
      <xdr:row>38</xdr:row>
      <xdr:rowOff>132182</xdr:rowOff>
    </xdr:to>
    <xdr:cxnSp macro="">
      <xdr:nvCxnSpPr>
        <xdr:cNvPr id="528" name="直線コネクタ 527"/>
        <xdr:cNvCxnSpPr/>
      </xdr:nvCxnSpPr>
      <xdr:spPr>
        <a:xfrm flipV="1">
          <a:off x="13703300" y="6254496"/>
          <a:ext cx="889000" cy="39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49403</xdr:rowOff>
    </xdr:from>
    <xdr:to>
      <xdr:col>76</xdr:col>
      <xdr:colOff>165100</xdr:colOff>
      <xdr:row>38</xdr:row>
      <xdr:rowOff>151003</xdr:rowOff>
    </xdr:to>
    <xdr:sp macro="" textlink="">
      <xdr:nvSpPr>
        <xdr:cNvPr id="529" name="フローチャート: 判断 528"/>
        <xdr:cNvSpPr/>
      </xdr:nvSpPr>
      <xdr:spPr>
        <a:xfrm>
          <a:off x="145415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142130</xdr:rowOff>
    </xdr:from>
    <xdr:ext cx="469744" cy="259045"/>
    <xdr:sp macro="" textlink="">
      <xdr:nvSpPr>
        <xdr:cNvPr id="530" name="テキスト ボックス 529"/>
        <xdr:cNvSpPr txBox="1"/>
      </xdr:nvSpPr>
      <xdr:spPr>
        <a:xfrm>
          <a:off x="14357428" y="6657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140907</xdr:rowOff>
    </xdr:from>
    <xdr:to>
      <xdr:col>71</xdr:col>
      <xdr:colOff>177800</xdr:colOff>
      <xdr:row>38</xdr:row>
      <xdr:rowOff>132182</xdr:rowOff>
    </xdr:to>
    <xdr:cxnSp macro="">
      <xdr:nvCxnSpPr>
        <xdr:cNvPr id="531" name="直線コネクタ 530"/>
        <xdr:cNvCxnSpPr/>
      </xdr:nvCxnSpPr>
      <xdr:spPr>
        <a:xfrm>
          <a:off x="12814300" y="6484557"/>
          <a:ext cx="889000" cy="16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97345</xdr:rowOff>
    </xdr:from>
    <xdr:to>
      <xdr:col>72</xdr:col>
      <xdr:colOff>38100</xdr:colOff>
      <xdr:row>39</xdr:row>
      <xdr:rowOff>27495</xdr:rowOff>
    </xdr:to>
    <xdr:sp macro="" textlink="">
      <xdr:nvSpPr>
        <xdr:cNvPr id="532" name="フローチャート: 判断 531"/>
        <xdr:cNvSpPr/>
      </xdr:nvSpPr>
      <xdr:spPr>
        <a:xfrm>
          <a:off x="13652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18622</xdr:rowOff>
    </xdr:from>
    <xdr:ext cx="469744" cy="259045"/>
    <xdr:sp macro="" textlink="">
      <xdr:nvSpPr>
        <xdr:cNvPr id="533" name="テキスト ボックス 532"/>
        <xdr:cNvSpPr txBox="1"/>
      </xdr:nvSpPr>
      <xdr:spPr>
        <a:xfrm>
          <a:off x="13468428" y="670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111785</xdr:rowOff>
    </xdr:from>
    <xdr:to>
      <xdr:col>67</xdr:col>
      <xdr:colOff>101600</xdr:colOff>
      <xdr:row>39</xdr:row>
      <xdr:rowOff>41935</xdr:rowOff>
    </xdr:to>
    <xdr:sp macro="" textlink="">
      <xdr:nvSpPr>
        <xdr:cNvPr id="534" name="フローチャート: 判断 533"/>
        <xdr:cNvSpPr/>
      </xdr:nvSpPr>
      <xdr:spPr>
        <a:xfrm>
          <a:off x="12763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33062</xdr:rowOff>
    </xdr:from>
    <xdr:ext cx="469744" cy="259045"/>
    <xdr:sp macro="" textlink="">
      <xdr:nvSpPr>
        <xdr:cNvPr id="535" name="テキスト ボックス 534"/>
        <xdr:cNvSpPr txBox="1"/>
      </xdr:nvSpPr>
      <xdr:spPr>
        <a:xfrm>
          <a:off x="12579428" y="671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21196</xdr:rowOff>
    </xdr:from>
    <xdr:to>
      <xdr:col>85</xdr:col>
      <xdr:colOff>177800</xdr:colOff>
      <xdr:row>35</xdr:row>
      <xdr:rowOff>122796</xdr:rowOff>
    </xdr:to>
    <xdr:sp macro="" textlink="">
      <xdr:nvSpPr>
        <xdr:cNvPr id="541" name="楕円 540"/>
        <xdr:cNvSpPr/>
      </xdr:nvSpPr>
      <xdr:spPr>
        <a:xfrm>
          <a:off x="16268700" y="602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44073</xdr:rowOff>
    </xdr:from>
    <xdr:ext cx="534377" cy="259045"/>
    <xdr:sp macro="" textlink="">
      <xdr:nvSpPr>
        <xdr:cNvPr id="542" name="災害復旧事業費該当値テキスト"/>
        <xdr:cNvSpPr txBox="1"/>
      </xdr:nvSpPr>
      <xdr:spPr>
        <a:xfrm>
          <a:off x="16370300" y="587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31890</xdr:rowOff>
    </xdr:from>
    <xdr:to>
      <xdr:col>81</xdr:col>
      <xdr:colOff>101600</xdr:colOff>
      <xdr:row>33</xdr:row>
      <xdr:rowOff>133490</xdr:rowOff>
    </xdr:to>
    <xdr:sp macro="" textlink="">
      <xdr:nvSpPr>
        <xdr:cNvPr id="543" name="楕円 542"/>
        <xdr:cNvSpPr/>
      </xdr:nvSpPr>
      <xdr:spPr>
        <a:xfrm>
          <a:off x="15430500" y="568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150017</xdr:rowOff>
    </xdr:from>
    <xdr:ext cx="534377" cy="259045"/>
    <xdr:sp macro="" textlink="">
      <xdr:nvSpPr>
        <xdr:cNvPr id="544" name="テキスト ボックス 543"/>
        <xdr:cNvSpPr txBox="1"/>
      </xdr:nvSpPr>
      <xdr:spPr>
        <a:xfrm>
          <a:off x="15214111" y="546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31496</xdr:rowOff>
    </xdr:from>
    <xdr:to>
      <xdr:col>76</xdr:col>
      <xdr:colOff>165100</xdr:colOff>
      <xdr:row>36</xdr:row>
      <xdr:rowOff>133096</xdr:rowOff>
    </xdr:to>
    <xdr:sp macro="" textlink="">
      <xdr:nvSpPr>
        <xdr:cNvPr id="545" name="楕円 544"/>
        <xdr:cNvSpPr/>
      </xdr:nvSpPr>
      <xdr:spPr>
        <a:xfrm>
          <a:off x="14541500" y="620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149623</xdr:rowOff>
    </xdr:from>
    <xdr:ext cx="534377" cy="259045"/>
    <xdr:sp macro="" textlink="">
      <xdr:nvSpPr>
        <xdr:cNvPr id="546" name="テキスト ボックス 545"/>
        <xdr:cNvSpPr txBox="1"/>
      </xdr:nvSpPr>
      <xdr:spPr>
        <a:xfrm>
          <a:off x="14325111" y="597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81382</xdr:rowOff>
    </xdr:from>
    <xdr:to>
      <xdr:col>72</xdr:col>
      <xdr:colOff>38100</xdr:colOff>
      <xdr:row>39</xdr:row>
      <xdr:rowOff>11532</xdr:rowOff>
    </xdr:to>
    <xdr:sp macro="" textlink="">
      <xdr:nvSpPr>
        <xdr:cNvPr id="547" name="楕円 546"/>
        <xdr:cNvSpPr/>
      </xdr:nvSpPr>
      <xdr:spPr>
        <a:xfrm>
          <a:off x="13652500" y="659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28058</xdr:rowOff>
    </xdr:from>
    <xdr:ext cx="469744" cy="259045"/>
    <xdr:sp macro="" textlink="">
      <xdr:nvSpPr>
        <xdr:cNvPr id="548" name="テキスト ボックス 547"/>
        <xdr:cNvSpPr txBox="1"/>
      </xdr:nvSpPr>
      <xdr:spPr>
        <a:xfrm>
          <a:off x="13468428" y="6371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90107</xdr:rowOff>
    </xdr:from>
    <xdr:to>
      <xdr:col>67</xdr:col>
      <xdr:colOff>101600</xdr:colOff>
      <xdr:row>38</xdr:row>
      <xdr:rowOff>20256</xdr:rowOff>
    </xdr:to>
    <xdr:sp macro="" textlink="">
      <xdr:nvSpPr>
        <xdr:cNvPr id="549" name="楕円 548"/>
        <xdr:cNvSpPr/>
      </xdr:nvSpPr>
      <xdr:spPr>
        <a:xfrm>
          <a:off x="12763500" y="64337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36784</xdr:rowOff>
    </xdr:from>
    <xdr:ext cx="534377" cy="259045"/>
    <xdr:sp macro="" textlink="">
      <xdr:nvSpPr>
        <xdr:cNvPr id="550" name="テキスト ボックス 549"/>
        <xdr:cNvSpPr txBox="1"/>
      </xdr:nvSpPr>
      <xdr:spPr>
        <a:xfrm>
          <a:off x="12547111" y="620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2" name="テキスト ボックス 561"/>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68" name="直線コネクタ 567"/>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69"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0" name="直線コネクタ 56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1"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2" name="直線コネクタ 571"/>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73" name="直線コネクタ 572"/>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74"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5" name="フローチャート: 判断 57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6" name="直線コネクタ 575"/>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77" name="フローチャート: 判断 576"/>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78" name="テキスト ボックス 577"/>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79" name="直線コネクタ 578"/>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80" name="フローチャート: 判断 57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81" name="テキスト ボックス 580"/>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82" name="直線コネクタ 581"/>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3" name="フローチャート: 判断 58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4" name="テキスト ボックス 583"/>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85" name="フローチャート: 判断 584"/>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86" name="テキスト ボックス 585"/>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92" name="楕円 59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93"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94" name="楕円 59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95" name="テキスト ボックス 594"/>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6" name="楕円 59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97" name="テキスト ボックス 596"/>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98" name="楕円 59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9" name="テキスト ボックス 598"/>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0" name="楕円 59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1" name="テキスト ボックス 600"/>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5" name="テキスト ボックス 614"/>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7" name="テキスト ボックス 616"/>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9" name="テキスト ボックス 618"/>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135455</xdr:rowOff>
    </xdr:from>
    <xdr:to>
      <xdr:col>85</xdr:col>
      <xdr:colOff>126364</xdr:colOff>
      <xdr:row>79</xdr:row>
      <xdr:rowOff>4319</xdr:rowOff>
    </xdr:to>
    <xdr:cxnSp macro="">
      <xdr:nvCxnSpPr>
        <xdr:cNvPr id="627" name="直線コネクタ 626"/>
        <xdr:cNvCxnSpPr/>
      </xdr:nvCxnSpPr>
      <xdr:spPr>
        <a:xfrm flipV="1">
          <a:off x="16317595" y="12136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8146</xdr:rowOff>
    </xdr:from>
    <xdr:ext cx="534377" cy="259045"/>
    <xdr:sp macro="" textlink="">
      <xdr:nvSpPr>
        <xdr:cNvPr id="628" name="公債費最小値テキスト"/>
        <xdr:cNvSpPr txBox="1"/>
      </xdr:nvSpPr>
      <xdr:spPr>
        <a:xfrm>
          <a:off x="16370300" y="135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4319</xdr:rowOff>
    </xdr:from>
    <xdr:to>
      <xdr:col>86</xdr:col>
      <xdr:colOff>25400</xdr:colOff>
      <xdr:row>79</xdr:row>
      <xdr:rowOff>4319</xdr:rowOff>
    </xdr:to>
    <xdr:cxnSp macro="">
      <xdr:nvCxnSpPr>
        <xdr:cNvPr id="629" name="直線コネクタ 628"/>
        <xdr:cNvCxnSpPr/>
      </xdr:nvCxnSpPr>
      <xdr:spPr>
        <a:xfrm>
          <a:off x="16230600" y="1354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82132</xdr:rowOff>
    </xdr:from>
    <xdr:ext cx="599010" cy="259045"/>
    <xdr:sp macro="" textlink="">
      <xdr:nvSpPr>
        <xdr:cNvPr id="630" name="公債費最大値テキスト"/>
        <xdr:cNvSpPr txBox="1"/>
      </xdr:nvSpPr>
      <xdr:spPr>
        <a:xfrm>
          <a:off x="16370300" y="1191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135455</xdr:rowOff>
    </xdr:from>
    <xdr:to>
      <xdr:col>86</xdr:col>
      <xdr:colOff>25400</xdr:colOff>
      <xdr:row>70</xdr:row>
      <xdr:rowOff>135455</xdr:rowOff>
    </xdr:to>
    <xdr:cxnSp macro="">
      <xdr:nvCxnSpPr>
        <xdr:cNvPr id="631" name="直線コネクタ 630"/>
        <xdr:cNvCxnSpPr/>
      </xdr:nvCxnSpPr>
      <xdr:spPr>
        <a:xfrm>
          <a:off x="16230600" y="1213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74628</xdr:rowOff>
    </xdr:from>
    <xdr:to>
      <xdr:col>85</xdr:col>
      <xdr:colOff>127000</xdr:colOff>
      <xdr:row>77</xdr:row>
      <xdr:rowOff>123361</xdr:rowOff>
    </xdr:to>
    <xdr:cxnSp macro="">
      <xdr:nvCxnSpPr>
        <xdr:cNvPr id="632" name="直線コネクタ 631"/>
        <xdr:cNvCxnSpPr/>
      </xdr:nvCxnSpPr>
      <xdr:spPr>
        <a:xfrm flipV="1">
          <a:off x="15481300" y="13276278"/>
          <a:ext cx="838200" cy="4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139127</xdr:rowOff>
    </xdr:from>
    <xdr:ext cx="534377" cy="259045"/>
    <xdr:sp macro="" textlink="">
      <xdr:nvSpPr>
        <xdr:cNvPr id="633" name="公債費平均値テキスト"/>
        <xdr:cNvSpPr txBox="1"/>
      </xdr:nvSpPr>
      <xdr:spPr>
        <a:xfrm>
          <a:off x="16370300" y="13340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160700</xdr:rowOff>
    </xdr:from>
    <xdr:to>
      <xdr:col>85</xdr:col>
      <xdr:colOff>177800</xdr:colOff>
      <xdr:row>78</xdr:row>
      <xdr:rowOff>90850</xdr:rowOff>
    </xdr:to>
    <xdr:sp macro="" textlink="">
      <xdr:nvSpPr>
        <xdr:cNvPr id="634" name="フローチャート: 判断 633"/>
        <xdr:cNvSpPr/>
      </xdr:nvSpPr>
      <xdr:spPr>
        <a:xfrm>
          <a:off x="162687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123361</xdr:rowOff>
    </xdr:from>
    <xdr:to>
      <xdr:col>81</xdr:col>
      <xdr:colOff>50800</xdr:colOff>
      <xdr:row>77</xdr:row>
      <xdr:rowOff>147025</xdr:rowOff>
    </xdr:to>
    <xdr:cxnSp macro="">
      <xdr:nvCxnSpPr>
        <xdr:cNvPr id="635" name="直線コネクタ 634"/>
        <xdr:cNvCxnSpPr/>
      </xdr:nvCxnSpPr>
      <xdr:spPr>
        <a:xfrm flipV="1">
          <a:off x="14592300" y="13325011"/>
          <a:ext cx="889000" cy="2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165066</xdr:rowOff>
    </xdr:from>
    <xdr:to>
      <xdr:col>81</xdr:col>
      <xdr:colOff>101600</xdr:colOff>
      <xdr:row>78</xdr:row>
      <xdr:rowOff>95216</xdr:rowOff>
    </xdr:to>
    <xdr:sp macro="" textlink="">
      <xdr:nvSpPr>
        <xdr:cNvPr id="636" name="フローチャート: 判断 635"/>
        <xdr:cNvSpPr/>
      </xdr:nvSpPr>
      <xdr:spPr>
        <a:xfrm>
          <a:off x="15430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86343</xdr:rowOff>
    </xdr:from>
    <xdr:ext cx="534377" cy="259045"/>
    <xdr:sp macro="" textlink="">
      <xdr:nvSpPr>
        <xdr:cNvPr id="637" name="テキスト ボックス 636"/>
        <xdr:cNvSpPr txBox="1"/>
      </xdr:nvSpPr>
      <xdr:spPr>
        <a:xfrm>
          <a:off x="15214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147025</xdr:rowOff>
    </xdr:from>
    <xdr:to>
      <xdr:col>76</xdr:col>
      <xdr:colOff>114300</xdr:colOff>
      <xdr:row>77</xdr:row>
      <xdr:rowOff>156378</xdr:rowOff>
    </xdr:to>
    <xdr:cxnSp macro="">
      <xdr:nvCxnSpPr>
        <xdr:cNvPr id="638" name="直線コネクタ 637"/>
        <xdr:cNvCxnSpPr/>
      </xdr:nvCxnSpPr>
      <xdr:spPr>
        <a:xfrm flipV="1">
          <a:off x="13703300" y="13348675"/>
          <a:ext cx="889000" cy="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162920</xdr:rowOff>
    </xdr:from>
    <xdr:to>
      <xdr:col>76</xdr:col>
      <xdr:colOff>165100</xdr:colOff>
      <xdr:row>78</xdr:row>
      <xdr:rowOff>93070</xdr:rowOff>
    </xdr:to>
    <xdr:sp macro="" textlink="">
      <xdr:nvSpPr>
        <xdr:cNvPr id="639" name="フローチャート: 判断 638"/>
        <xdr:cNvSpPr/>
      </xdr:nvSpPr>
      <xdr:spPr>
        <a:xfrm>
          <a:off x="14541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84197</xdr:rowOff>
    </xdr:from>
    <xdr:ext cx="534377" cy="259045"/>
    <xdr:sp macro="" textlink="">
      <xdr:nvSpPr>
        <xdr:cNvPr id="640" name="テキスト ボックス 639"/>
        <xdr:cNvSpPr txBox="1"/>
      </xdr:nvSpPr>
      <xdr:spPr>
        <a:xfrm>
          <a:off x="14325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156378</xdr:rowOff>
    </xdr:from>
    <xdr:to>
      <xdr:col>71</xdr:col>
      <xdr:colOff>177800</xdr:colOff>
      <xdr:row>77</xdr:row>
      <xdr:rowOff>163804</xdr:rowOff>
    </xdr:to>
    <xdr:cxnSp macro="">
      <xdr:nvCxnSpPr>
        <xdr:cNvPr id="641" name="直線コネクタ 640"/>
        <xdr:cNvCxnSpPr/>
      </xdr:nvCxnSpPr>
      <xdr:spPr>
        <a:xfrm flipV="1">
          <a:off x="12814300" y="13358028"/>
          <a:ext cx="889000" cy="7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162185</xdr:rowOff>
    </xdr:from>
    <xdr:to>
      <xdr:col>72</xdr:col>
      <xdr:colOff>38100</xdr:colOff>
      <xdr:row>78</xdr:row>
      <xdr:rowOff>92335</xdr:rowOff>
    </xdr:to>
    <xdr:sp macro="" textlink="">
      <xdr:nvSpPr>
        <xdr:cNvPr id="642" name="フローチャート: 判断 641"/>
        <xdr:cNvSpPr/>
      </xdr:nvSpPr>
      <xdr:spPr>
        <a:xfrm>
          <a:off x="13652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83462</xdr:rowOff>
    </xdr:from>
    <xdr:ext cx="534377" cy="259045"/>
    <xdr:sp macro="" textlink="">
      <xdr:nvSpPr>
        <xdr:cNvPr id="643" name="テキスト ボックス 642"/>
        <xdr:cNvSpPr txBox="1"/>
      </xdr:nvSpPr>
      <xdr:spPr>
        <a:xfrm>
          <a:off x="13436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159564</xdr:rowOff>
    </xdr:from>
    <xdr:to>
      <xdr:col>67</xdr:col>
      <xdr:colOff>101600</xdr:colOff>
      <xdr:row>78</xdr:row>
      <xdr:rowOff>89714</xdr:rowOff>
    </xdr:to>
    <xdr:sp macro="" textlink="">
      <xdr:nvSpPr>
        <xdr:cNvPr id="644" name="フローチャート: 判断 643"/>
        <xdr:cNvSpPr/>
      </xdr:nvSpPr>
      <xdr:spPr>
        <a:xfrm>
          <a:off x="12763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80841</xdr:rowOff>
    </xdr:from>
    <xdr:ext cx="534377" cy="259045"/>
    <xdr:sp macro="" textlink="">
      <xdr:nvSpPr>
        <xdr:cNvPr id="645" name="テキスト ボックス 644"/>
        <xdr:cNvSpPr txBox="1"/>
      </xdr:nvSpPr>
      <xdr:spPr>
        <a:xfrm>
          <a:off x="12547111" y="1345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23828</xdr:rowOff>
    </xdr:from>
    <xdr:to>
      <xdr:col>85</xdr:col>
      <xdr:colOff>177800</xdr:colOff>
      <xdr:row>77</xdr:row>
      <xdr:rowOff>125428</xdr:rowOff>
    </xdr:to>
    <xdr:sp macro="" textlink="">
      <xdr:nvSpPr>
        <xdr:cNvPr id="651" name="楕円 650"/>
        <xdr:cNvSpPr/>
      </xdr:nvSpPr>
      <xdr:spPr>
        <a:xfrm>
          <a:off x="16268700" y="1322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46705</xdr:rowOff>
    </xdr:from>
    <xdr:ext cx="599010" cy="259045"/>
    <xdr:sp macro="" textlink="">
      <xdr:nvSpPr>
        <xdr:cNvPr id="652" name="公債費該当値テキスト"/>
        <xdr:cNvSpPr txBox="1"/>
      </xdr:nvSpPr>
      <xdr:spPr>
        <a:xfrm>
          <a:off x="16370300" y="13076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72561</xdr:rowOff>
    </xdr:from>
    <xdr:to>
      <xdr:col>81</xdr:col>
      <xdr:colOff>101600</xdr:colOff>
      <xdr:row>78</xdr:row>
      <xdr:rowOff>2711</xdr:rowOff>
    </xdr:to>
    <xdr:sp macro="" textlink="">
      <xdr:nvSpPr>
        <xdr:cNvPr id="653" name="楕円 652"/>
        <xdr:cNvSpPr/>
      </xdr:nvSpPr>
      <xdr:spPr>
        <a:xfrm>
          <a:off x="15430500" y="1327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19238</xdr:rowOff>
    </xdr:from>
    <xdr:ext cx="534377" cy="259045"/>
    <xdr:sp macro="" textlink="">
      <xdr:nvSpPr>
        <xdr:cNvPr id="654" name="テキスト ボックス 653"/>
        <xdr:cNvSpPr txBox="1"/>
      </xdr:nvSpPr>
      <xdr:spPr>
        <a:xfrm>
          <a:off x="15214111" y="1304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96225</xdr:rowOff>
    </xdr:from>
    <xdr:to>
      <xdr:col>76</xdr:col>
      <xdr:colOff>165100</xdr:colOff>
      <xdr:row>78</xdr:row>
      <xdr:rowOff>26375</xdr:rowOff>
    </xdr:to>
    <xdr:sp macro="" textlink="">
      <xdr:nvSpPr>
        <xdr:cNvPr id="655" name="楕円 654"/>
        <xdr:cNvSpPr/>
      </xdr:nvSpPr>
      <xdr:spPr>
        <a:xfrm>
          <a:off x="14541500" y="1329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42902</xdr:rowOff>
    </xdr:from>
    <xdr:ext cx="534377" cy="259045"/>
    <xdr:sp macro="" textlink="">
      <xdr:nvSpPr>
        <xdr:cNvPr id="656" name="テキスト ボックス 655"/>
        <xdr:cNvSpPr txBox="1"/>
      </xdr:nvSpPr>
      <xdr:spPr>
        <a:xfrm>
          <a:off x="14325111" y="1307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105578</xdr:rowOff>
    </xdr:from>
    <xdr:to>
      <xdr:col>72</xdr:col>
      <xdr:colOff>38100</xdr:colOff>
      <xdr:row>78</xdr:row>
      <xdr:rowOff>35728</xdr:rowOff>
    </xdr:to>
    <xdr:sp macro="" textlink="">
      <xdr:nvSpPr>
        <xdr:cNvPr id="657" name="楕円 656"/>
        <xdr:cNvSpPr/>
      </xdr:nvSpPr>
      <xdr:spPr>
        <a:xfrm>
          <a:off x="13652500" y="1330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52255</xdr:rowOff>
    </xdr:from>
    <xdr:ext cx="534377" cy="259045"/>
    <xdr:sp macro="" textlink="">
      <xdr:nvSpPr>
        <xdr:cNvPr id="658" name="テキスト ボックス 657"/>
        <xdr:cNvSpPr txBox="1"/>
      </xdr:nvSpPr>
      <xdr:spPr>
        <a:xfrm>
          <a:off x="13436111" y="1308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113004</xdr:rowOff>
    </xdr:from>
    <xdr:to>
      <xdr:col>67</xdr:col>
      <xdr:colOff>101600</xdr:colOff>
      <xdr:row>78</xdr:row>
      <xdr:rowOff>43154</xdr:rowOff>
    </xdr:to>
    <xdr:sp macro="" textlink="">
      <xdr:nvSpPr>
        <xdr:cNvPr id="659" name="楕円 658"/>
        <xdr:cNvSpPr/>
      </xdr:nvSpPr>
      <xdr:spPr>
        <a:xfrm>
          <a:off x="12763500" y="1331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59681</xdr:rowOff>
    </xdr:from>
    <xdr:ext cx="534377" cy="259045"/>
    <xdr:sp macro="" textlink="">
      <xdr:nvSpPr>
        <xdr:cNvPr id="660" name="テキスト ボックス 659"/>
        <xdr:cNvSpPr txBox="1"/>
      </xdr:nvSpPr>
      <xdr:spPr>
        <a:xfrm>
          <a:off x="12547111" y="1308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161990</xdr:rowOff>
    </xdr:from>
    <xdr:to>
      <xdr:col>85</xdr:col>
      <xdr:colOff>126364</xdr:colOff>
      <xdr:row>98</xdr:row>
      <xdr:rowOff>139441</xdr:rowOff>
    </xdr:to>
    <xdr:cxnSp macro="">
      <xdr:nvCxnSpPr>
        <xdr:cNvPr id="682" name="直線コネクタ 681"/>
        <xdr:cNvCxnSpPr/>
      </xdr:nvCxnSpPr>
      <xdr:spPr>
        <a:xfrm flipV="1">
          <a:off x="16317595" y="15763940"/>
          <a:ext cx="1269" cy="1177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143268</xdr:rowOff>
    </xdr:from>
    <xdr:ext cx="378565" cy="259045"/>
    <xdr:sp macro="" textlink="">
      <xdr:nvSpPr>
        <xdr:cNvPr id="683" name="積立金最小値テキスト"/>
        <xdr:cNvSpPr txBox="1"/>
      </xdr:nvSpPr>
      <xdr:spPr>
        <a:xfrm>
          <a:off x="16370300" y="16945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139441</xdr:rowOff>
    </xdr:from>
    <xdr:to>
      <xdr:col>86</xdr:col>
      <xdr:colOff>25400</xdr:colOff>
      <xdr:row>98</xdr:row>
      <xdr:rowOff>139441</xdr:rowOff>
    </xdr:to>
    <xdr:cxnSp macro="">
      <xdr:nvCxnSpPr>
        <xdr:cNvPr id="684" name="直線コネクタ 683"/>
        <xdr:cNvCxnSpPr/>
      </xdr:nvCxnSpPr>
      <xdr:spPr>
        <a:xfrm>
          <a:off x="16230600" y="1694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108667</xdr:rowOff>
    </xdr:from>
    <xdr:ext cx="599010" cy="259045"/>
    <xdr:sp macro="" textlink="">
      <xdr:nvSpPr>
        <xdr:cNvPr id="685" name="積立金最大値テキスト"/>
        <xdr:cNvSpPr txBox="1"/>
      </xdr:nvSpPr>
      <xdr:spPr>
        <a:xfrm>
          <a:off x="16370300" y="1553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161990</xdr:rowOff>
    </xdr:from>
    <xdr:to>
      <xdr:col>86</xdr:col>
      <xdr:colOff>25400</xdr:colOff>
      <xdr:row>91</xdr:row>
      <xdr:rowOff>161990</xdr:rowOff>
    </xdr:to>
    <xdr:cxnSp macro="">
      <xdr:nvCxnSpPr>
        <xdr:cNvPr id="686" name="直線コネクタ 685"/>
        <xdr:cNvCxnSpPr/>
      </xdr:nvCxnSpPr>
      <xdr:spPr>
        <a:xfrm>
          <a:off x="16230600" y="1576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53851</xdr:rowOff>
    </xdr:from>
    <xdr:to>
      <xdr:col>85</xdr:col>
      <xdr:colOff>127000</xdr:colOff>
      <xdr:row>98</xdr:row>
      <xdr:rowOff>71470</xdr:rowOff>
    </xdr:to>
    <xdr:cxnSp macro="">
      <xdr:nvCxnSpPr>
        <xdr:cNvPr id="687" name="直線コネクタ 686"/>
        <xdr:cNvCxnSpPr/>
      </xdr:nvCxnSpPr>
      <xdr:spPr>
        <a:xfrm flipV="1">
          <a:off x="15481300" y="16855951"/>
          <a:ext cx="838200" cy="1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166242</xdr:rowOff>
    </xdr:from>
    <xdr:ext cx="534377" cy="259045"/>
    <xdr:sp macro="" textlink="">
      <xdr:nvSpPr>
        <xdr:cNvPr id="688" name="積立金平均値テキスト"/>
        <xdr:cNvSpPr txBox="1"/>
      </xdr:nvSpPr>
      <xdr:spPr>
        <a:xfrm>
          <a:off x="16370300" y="16796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16365</xdr:rowOff>
    </xdr:from>
    <xdr:to>
      <xdr:col>85</xdr:col>
      <xdr:colOff>177800</xdr:colOff>
      <xdr:row>98</xdr:row>
      <xdr:rowOff>117965</xdr:rowOff>
    </xdr:to>
    <xdr:sp macro="" textlink="">
      <xdr:nvSpPr>
        <xdr:cNvPr id="689" name="フローチャート: 判断 688"/>
        <xdr:cNvSpPr/>
      </xdr:nvSpPr>
      <xdr:spPr>
        <a:xfrm>
          <a:off x="162687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112964</xdr:rowOff>
    </xdr:from>
    <xdr:to>
      <xdr:col>81</xdr:col>
      <xdr:colOff>50800</xdr:colOff>
      <xdr:row>98</xdr:row>
      <xdr:rowOff>71470</xdr:rowOff>
    </xdr:to>
    <xdr:cxnSp macro="">
      <xdr:nvCxnSpPr>
        <xdr:cNvPr id="690" name="直線コネクタ 689"/>
        <xdr:cNvCxnSpPr/>
      </xdr:nvCxnSpPr>
      <xdr:spPr>
        <a:xfrm>
          <a:off x="14592300" y="16743614"/>
          <a:ext cx="889000" cy="12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30578</xdr:rowOff>
    </xdr:from>
    <xdr:to>
      <xdr:col>81</xdr:col>
      <xdr:colOff>101600</xdr:colOff>
      <xdr:row>98</xdr:row>
      <xdr:rowOff>132178</xdr:rowOff>
    </xdr:to>
    <xdr:sp macro="" textlink="">
      <xdr:nvSpPr>
        <xdr:cNvPr id="691" name="フローチャート: 判断 690"/>
        <xdr:cNvSpPr/>
      </xdr:nvSpPr>
      <xdr:spPr>
        <a:xfrm>
          <a:off x="15430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123305</xdr:rowOff>
    </xdr:from>
    <xdr:ext cx="534377" cy="259045"/>
    <xdr:sp macro="" textlink="">
      <xdr:nvSpPr>
        <xdr:cNvPr id="692" name="テキスト ボックス 691"/>
        <xdr:cNvSpPr txBox="1"/>
      </xdr:nvSpPr>
      <xdr:spPr>
        <a:xfrm>
          <a:off x="15214111" y="169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112964</xdr:rowOff>
    </xdr:from>
    <xdr:to>
      <xdr:col>76</xdr:col>
      <xdr:colOff>114300</xdr:colOff>
      <xdr:row>98</xdr:row>
      <xdr:rowOff>96582</xdr:rowOff>
    </xdr:to>
    <xdr:cxnSp macro="">
      <xdr:nvCxnSpPr>
        <xdr:cNvPr id="693" name="直線コネクタ 692"/>
        <xdr:cNvCxnSpPr/>
      </xdr:nvCxnSpPr>
      <xdr:spPr>
        <a:xfrm flipV="1">
          <a:off x="13703300" y="16743614"/>
          <a:ext cx="889000" cy="15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39653</xdr:rowOff>
    </xdr:from>
    <xdr:to>
      <xdr:col>76</xdr:col>
      <xdr:colOff>165100</xdr:colOff>
      <xdr:row>98</xdr:row>
      <xdr:rowOff>141253</xdr:rowOff>
    </xdr:to>
    <xdr:sp macro="" textlink="">
      <xdr:nvSpPr>
        <xdr:cNvPr id="694" name="フローチャート: 判断 693"/>
        <xdr:cNvSpPr/>
      </xdr:nvSpPr>
      <xdr:spPr>
        <a:xfrm>
          <a:off x="14541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132380</xdr:rowOff>
    </xdr:from>
    <xdr:ext cx="534377" cy="259045"/>
    <xdr:sp macro="" textlink="">
      <xdr:nvSpPr>
        <xdr:cNvPr id="695" name="テキスト ボックス 694"/>
        <xdr:cNvSpPr txBox="1"/>
      </xdr:nvSpPr>
      <xdr:spPr>
        <a:xfrm>
          <a:off x="14325111" y="1693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75546</xdr:rowOff>
    </xdr:from>
    <xdr:to>
      <xdr:col>71</xdr:col>
      <xdr:colOff>177800</xdr:colOff>
      <xdr:row>98</xdr:row>
      <xdr:rowOff>96582</xdr:rowOff>
    </xdr:to>
    <xdr:cxnSp macro="">
      <xdr:nvCxnSpPr>
        <xdr:cNvPr id="696" name="直線コネクタ 695"/>
        <xdr:cNvCxnSpPr/>
      </xdr:nvCxnSpPr>
      <xdr:spPr>
        <a:xfrm>
          <a:off x="12814300" y="16877646"/>
          <a:ext cx="889000" cy="2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42686</xdr:rowOff>
    </xdr:from>
    <xdr:to>
      <xdr:col>72</xdr:col>
      <xdr:colOff>38100</xdr:colOff>
      <xdr:row>98</xdr:row>
      <xdr:rowOff>144286</xdr:rowOff>
    </xdr:to>
    <xdr:sp macro="" textlink="">
      <xdr:nvSpPr>
        <xdr:cNvPr id="697" name="フローチャート: 判断 696"/>
        <xdr:cNvSpPr/>
      </xdr:nvSpPr>
      <xdr:spPr>
        <a:xfrm>
          <a:off x="13652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160813</xdr:rowOff>
    </xdr:from>
    <xdr:ext cx="534377" cy="259045"/>
    <xdr:sp macro="" textlink="">
      <xdr:nvSpPr>
        <xdr:cNvPr id="698" name="テキスト ボックス 697"/>
        <xdr:cNvSpPr txBox="1"/>
      </xdr:nvSpPr>
      <xdr:spPr>
        <a:xfrm>
          <a:off x="13436111" y="166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40642</xdr:rowOff>
    </xdr:from>
    <xdr:to>
      <xdr:col>67</xdr:col>
      <xdr:colOff>101600</xdr:colOff>
      <xdr:row>98</xdr:row>
      <xdr:rowOff>142242</xdr:rowOff>
    </xdr:to>
    <xdr:sp macro="" textlink="">
      <xdr:nvSpPr>
        <xdr:cNvPr id="699" name="フローチャート: 判断 698"/>
        <xdr:cNvSpPr/>
      </xdr:nvSpPr>
      <xdr:spPr>
        <a:xfrm>
          <a:off x="12763500" y="168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133369</xdr:rowOff>
    </xdr:from>
    <xdr:ext cx="534377" cy="259045"/>
    <xdr:sp macro="" textlink="">
      <xdr:nvSpPr>
        <xdr:cNvPr id="700" name="テキスト ボックス 699"/>
        <xdr:cNvSpPr txBox="1"/>
      </xdr:nvSpPr>
      <xdr:spPr>
        <a:xfrm>
          <a:off x="12547111" y="1693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3051</xdr:rowOff>
    </xdr:from>
    <xdr:to>
      <xdr:col>85</xdr:col>
      <xdr:colOff>177800</xdr:colOff>
      <xdr:row>98</xdr:row>
      <xdr:rowOff>104651</xdr:rowOff>
    </xdr:to>
    <xdr:sp macro="" textlink="">
      <xdr:nvSpPr>
        <xdr:cNvPr id="706" name="楕円 705"/>
        <xdr:cNvSpPr/>
      </xdr:nvSpPr>
      <xdr:spPr>
        <a:xfrm>
          <a:off x="16268700" y="1680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133878</xdr:rowOff>
    </xdr:from>
    <xdr:ext cx="534377" cy="259045"/>
    <xdr:sp macro="" textlink="">
      <xdr:nvSpPr>
        <xdr:cNvPr id="707" name="積立金該当値テキスト"/>
        <xdr:cNvSpPr txBox="1"/>
      </xdr:nvSpPr>
      <xdr:spPr>
        <a:xfrm>
          <a:off x="16370300" y="1659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20670</xdr:rowOff>
    </xdr:from>
    <xdr:to>
      <xdr:col>81</xdr:col>
      <xdr:colOff>101600</xdr:colOff>
      <xdr:row>98</xdr:row>
      <xdr:rowOff>122270</xdr:rowOff>
    </xdr:to>
    <xdr:sp macro="" textlink="">
      <xdr:nvSpPr>
        <xdr:cNvPr id="708" name="楕円 707"/>
        <xdr:cNvSpPr/>
      </xdr:nvSpPr>
      <xdr:spPr>
        <a:xfrm>
          <a:off x="15430500" y="1682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138797</xdr:rowOff>
    </xdr:from>
    <xdr:ext cx="534377" cy="259045"/>
    <xdr:sp macro="" textlink="">
      <xdr:nvSpPr>
        <xdr:cNvPr id="709" name="テキスト ボックス 708"/>
        <xdr:cNvSpPr txBox="1"/>
      </xdr:nvSpPr>
      <xdr:spPr>
        <a:xfrm>
          <a:off x="15214111" y="1659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62164</xdr:rowOff>
    </xdr:from>
    <xdr:to>
      <xdr:col>76</xdr:col>
      <xdr:colOff>165100</xdr:colOff>
      <xdr:row>97</xdr:row>
      <xdr:rowOff>163764</xdr:rowOff>
    </xdr:to>
    <xdr:sp macro="" textlink="">
      <xdr:nvSpPr>
        <xdr:cNvPr id="710" name="楕円 709"/>
        <xdr:cNvSpPr/>
      </xdr:nvSpPr>
      <xdr:spPr>
        <a:xfrm>
          <a:off x="14541500" y="1669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8841</xdr:rowOff>
    </xdr:from>
    <xdr:ext cx="534377" cy="259045"/>
    <xdr:sp macro="" textlink="">
      <xdr:nvSpPr>
        <xdr:cNvPr id="711" name="テキスト ボックス 710"/>
        <xdr:cNvSpPr txBox="1"/>
      </xdr:nvSpPr>
      <xdr:spPr>
        <a:xfrm>
          <a:off x="14325111" y="1646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45782</xdr:rowOff>
    </xdr:from>
    <xdr:to>
      <xdr:col>72</xdr:col>
      <xdr:colOff>38100</xdr:colOff>
      <xdr:row>98</xdr:row>
      <xdr:rowOff>147382</xdr:rowOff>
    </xdr:to>
    <xdr:sp macro="" textlink="">
      <xdr:nvSpPr>
        <xdr:cNvPr id="712" name="楕円 711"/>
        <xdr:cNvSpPr/>
      </xdr:nvSpPr>
      <xdr:spPr>
        <a:xfrm>
          <a:off x="13652500" y="1684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138509</xdr:rowOff>
    </xdr:from>
    <xdr:ext cx="534377" cy="259045"/>
    <xdr:sp macro="" textlink="">
      <xdr:nvSpPr>
        <xdr:cNvPr id="713" name="テキスト ボックス 712"/>
        <xdr:cNvSpPr txBox="1"/>
      </xdr:nvSpPr>
      <xdr:spPr>
        <a:xfrm>
          <a:off x="13436111" y="1694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24746</xdr:rowOff>
    </xdr:from>
    <xdr:to>
      <xdr:col>67</xdr:col>
      <xdr:colOff>101600</xdr:colOff>
      <xdr:row>98</xdr:row>
      <xdr:rowOff>126346</xdr:rowOff>
    </xdr:to>
    <xdr:sp macro="" textlink="">
      <xdr:nvSpPr>
        <xdr:cNvPr id="714" name="楕円 713"/>
        <xdr:cNvSpPr/>
      </xdr:nvSpPr>
      <xdr:spPr>
        <a:xfrm>
          <a:off x="12763500" y="1682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142873</xdr:rowOff>
    </xdr:from>
    <xdr:ext cx="534377" cy="259045"/>
    <xdr:sp macro="" textlink="">
      <xdr:nvSpPr>
        <xdr:cNvPr id="715" name="テキスト ボックス 714"/>
        <xdr:cNvSpPr txBox="1"/>
      </xdr:nvSpPr>
      <xdr:spPr>
        <a:xfrm>
          <a:off x="12547111" y="1660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7386</xdr:rowOff>
    </xdr:from>
    <xdr:to>
      <xdr:col>116</xdr:col>
      <xdr:colOff>62864</xdr:colOff>
      <xdr:row>38</xdr:row>
      <xdr:rowOff>139700</xdr:rowOff>
    </xdr:to>
    <xdr:cxnSp macro="">
      <xdr:nvCxnSpPr>
        <xdr:cNvPr id="737" name="直線コネクタ 736"/>
        <xdr:cNvCxnSpPr/>
      </xdr:nvCxnSpPr>
      <xdr:spPr>
        <a:xfrm flipV="1">
          <a:off x="22159595" y="5322336"/>
          <a:ext cx="1269" cy="133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125513</xdr:rowOff>
    </xdr:from>
    <xdr:ext cx="534377" cy="259045"/>
    <xdr:sp macro="" textlink="">
      <xdr:nvSpPr>
        <xdr:cNvPr id="740" name="投資及び出資金最大値テキスト"/>
        <xdr:cNvSpPr txBox="1"/>
      </xdr:nvSpPr>
      <xdr:spPr>
        <a:xfrm>
          <a:off x="22212300" y="509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7386</xdr:rowOff>
    </xdr:from>
    <xdr:to>
      <xdr:col>116</xdr:col>
      <xdr:colOff>152400</xdr:colOff>
      <xdr:row>31</xdr:row>
      <xdr:rowOff>7386</xdr:rowOff>
    </xdr:to>
    <xdr:cxnSp macro="">
      <xdr:nvCxnSpPr>
        <xdr:cNvPr id="741" name="直線コネクタ 740"/>
        <xdr:cNvCxnSpPr/>
      </xdr:nvCxnSpPr>
      <xdr:spPr>
        <a:xfrm>
          <a:off x="22072600" y="532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35916</xdr:rowOff>
    </xdr:from>
    <xdr:to>
      <xdr:col>116</xdr:col>
      <xdr:colOff>63500</xdr:colOff>
      <xdr:row>38</xdr:row>
      <xdr:rowOff>111720</xdr:rowOff>
    </xdr:to>
    <xdr:cxnSp macro="">
      <xdr:nvCxnSpPr>
        <xdr:cNvPr id="742" name="直線コネクタ 741"/>
        <xdr:cNvCxnSpPr/>
      </xdr:nvCxnSpPr>
      <xdr:spPr>
        <a:xfrm flipV="1">
          <a:off x="21323300" y="6379566"/>
          <a:ext cx="838200" cy="24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59829</xdr:rowOff>
    </xdr:from>
    <xdr:ext cx="469744" cy="259045"/>
    <xdr:sp macro="" textlink="">
      <xdr:nvSpPr>
        <xdr:cNvPr id="743" name="投資及び出資金平均値テキスト"/>
        <xdr:cNvSpPr txBox="1"/>
      </xdr:nvSpPr>
      <xdr:spPr>
        <a:xfrm>
          <a:off x="22212300" y="6403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81402</xdr:rowOff>
    </xdr:from>
    <xdr:to>
      <xdr:col>116</xdr:col>
      <xdr:colOff>114300</xdr:colOff>
      <xdr:row>38</xdr:row>
      <xdr:rowOff>11552</xdr:rowOff>
    </xdr:to>
    <xdr:sp macro="" textlink="">
      <xdr:nvSpPr>
        <xdr:cNvPr id="744" name="フローチャート: 判断 743"/>
        <xdr:cNvSpPr/>
      </xdr:nvSpPr>
      <xdr:spPr>
        <a:xfrm>
          <a:off x="22110700" y="642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111720</xdr:rowOff>
    </xdr:from>
    <xdr:to>
      <xdr:col>111</xdr:col>
      <xdr:colOff>177800</xdr:colOff>
      <xdr:row>38</xdr:row>
      <xdr:rowOff>133436</xdr:rowOff>
    </xdr:to>
    <xdr:cxnSp macro="">
      <xdr:nvCxnSpPr>
        <xdr:cNvPr id="745" name="直線コネクタ 744"/>
        <xdr:cNvCxnSpPr/>
      </xdr:nvCxnSpPr>
      <xdr:spPr>
        <a:xfrm flipV="1">
          <a:off x="20434300" y="6626820"/>
          <a:ext cx="889000" cy="2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144450</xdr:rowOff>
    </xdr:from>
    <xdr:to>
      <xdr:col>112</xdr:col>
      <xdr:colOff>38100</xdr:colOff>
      <xdr:row>38</xdr:row>
      <xdr:rowOff>74600</xdr:rowOff>
    </xdr:to>
    <xdr:sp macro="" textlink="">
      <xdr:nvSpPr>
        <xdr:cNvPr id="746" name="フローチャート: 判断 745"/>
        <xdr:cNvSpPr/>
      </xdr:nvSpPr>
      <xdr:spPr>
        <a:xfrm>
          <a:off x="21272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91127</xdr:rowOff>
    </xdr:from>
    <xdr:ext cx="469744" cy="259045"/>
    <xdr:sp macro="" textlink="">
      <xdr:nvSpPr>
        <xdr:cNvPr id="747" name="テキスト ボックス 746"/>
        <xdr:cNvSpPr txBox="1"/>
      </xdr:nvSpPr>
      <xdr:spPr>
        <a:xfrm>
          <a:off x="21088428" y="62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133436</xdr:rowOff>
    </xdr:from>
    <xdr:to>
      <xdr:col>107</xdr:col>
      <xdr:colOff>50800</xdr:colOff>
      <xdr:row>38</xdr:row>
      <xdr:rowOff>138054</xdr:rowOff>
    </xdr:to>
    <xdr:cxnSp macro="">
      <xdr:nvCxnSpPr>
        <xdr:cNvPr id="748" name="直線コネクタ 747"/>
        <xdr:cNvCxnSpPr/>
      </xdr:nvCxnSpPr>
      <xdr:spPr>
        <a:xfrm flipV="1">
          <a:off x="19545300" y="6648536"/>
          <a:ext cx="889000" cy="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152039</xdr:rowOff>
    </xdr:from>
    <xdr:to>
      <xdr:col>107</xdr:col>
      <xdr:colOff>101600</xdr:colOff>
      <xdr:row>38</xdr:row>
      <xdr:rowOff>82189</xdr:rowOff>
    </xdr:to>
    <xdr:sp macro="" textlink="">
      <xdr:nvSpPr>
        <xdr:cNvPr id="749" name="フローチャート: 判断 748"/>
        <xdr:cNvSpPr/>
      </xdr:nvSpPr>
      <xdr:spPr>
        <a:xfrm>
          <a:off x="20383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98716</xdr:rowOff>
    </xdr:from>
    <xdr:ext cx="469744" cy="259045"/>
    <xdr:sp macro="" textlink="">
      <xdr:nvSpPr>
        <xdr:cNvPr id="750" name="テキスト ボックス 749"/>
        <xdr:cNvSpPr txBox="1"/>
      </xdr:nvSpPr>
      <xdr:spPr>
        <a:xfrm>
          <a:off x="20199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130145</xdr:rowOff>
    </xdr:from>
    <xdr:to>
      <xdr:col>102</xdr:col>
      <xdr:colOff>114300</xdr:colOff>
      <xdr:row>38</xdr:row>
      <xdr:rowOff>138054</xdr:rowOff>
    </xdr:to>
    <xdr:cxnSp macro="">
      <xdr:nvCxnSpPr>
        <xdr:cNvPr id="751" name="直線コネクタ 750"/>
        <xdr:cNvCxnSpPr/>
      </xdr:nvCxnSpPr>
      <xdr:spPr>
        <a:xfrm>
          <a:off x="18656300" y="6645245"/>
          <a:ext cx="889000" cy="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161183</xdr:rowOff>
    </xdr:from>
    <xdr:to>
      <xdr:col>102</xdr:col>
      <xdr:colOff>165100</xdr:colOff>
      <xdr:row>38</xdr:row>
      <xdr:rowOff>91333</xdr:rowOff>
    </xdr:to>
    <xdr:sp macro="" textlink="">
      <xdr:nvSpPr>
        <xdr:cNvPr id="752" name="フローチャート: 判断 751"/>
        <xdr:cNvSpPr/>
      </xdr:nvSpPr>
      <xdr:spPr>
        <a:xfrm>
          <a:off x="19494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107860</xdr:rowOff>
    </xdr:from>
    <xdr:ext cx="469744" cy="259045"/>
    <xdr:sp macro="" textlink="">
      <xdr:nvSpPr>
        <xdr:cNvPr id="753" name="テキスト ボックス 752"/>
        <xdr:cNvSpPr txBox="1"/>
      </xdr:nvSpPr>
      <xdr:spPr>
        <a:xfrm>
          <a:off x="19310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171287</xdr:rowOff>
    </xdr:from>
    <xdr:to>
      <xdr:col>98</xdr:col>
      <xdr:colOff>38100</xdr:colOff>
      <xdr:row>38</xdr:row>
      <xdr:rowOff>101437</xdr:rowOff>
    </xdr:to>
    <xdr:sp macro="" textlink="">
      <xdr:nvSpPr>
        <xdr:cNvPr id="754" name="フローチャート: 判断 753"/>
        <xdr:cNvSpPr/>
      </xdr:nvSpPr>
      <xdr:spPr>
        <a:xfrm>
          <a:off x="18605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117965</xdr:rowOff>
    </xdr:from>
    <xdr:ext cx="469744" cy="259045"/>
    <xdr:sp macro="" textlink="">
      <xdr:nvSpPr>
        <xdr:cNvPr id="755" name="テキスト ボックス 754"/>
        <xdr:cNvSpPr txBox="1"/>
      </xdr:nvSpPr>
      <xdr:spPr>
        <a:xfrm>
          <a:off x="18421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156566</xdr:rowOff>
    </xdr:from>
    <xdr:to>
      <xdr:col>116</xdr:col>
      <xdr:colOff>114300</xdr:colOff>
      <xdr:row>37</xdr:row>
      <xdr:rowOff>86716</xdr:rowOff>
    </xdr:to>
    <xdr:sp macro="" textlink="">
      <xdr:nvSpPr>
        <xdr:cNvPr id="761" name="楕円 760"/>
        <xdr:cNvSpPr/>
      </xdr:nvSpPr>
      <xdr:spPr>
        <a:xfrm>
          <a:off x="22110700" y="632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7993</xdr:rowOff>
    </xdr:from>
    <xdr:ext cx="469744" cy="259045"/>
    <xdr:sp macro="" textlink="">
      <xdr:nvSpPr>
        <xdr:cNvPr id="762" name="投資及び出資金該当値テキスト"/>
        <xdr:cNvSpPr txBox="1"/>
      </xdr:nvSpPr>
      <xdr:spPr>
        <a:xfrm>
          <a:off x="22212300" y="6180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60920</xdr:rowOff>
    </xdr:from>
    <xdr:to>
      <xdr:col>112</xdr:col>
      <xdr:colOff>38100</xdr:colOff>
      <xdr:row>38</xdr:row>
      <xdr:rowOff>162520</xdr:rowOff>
    </xdr:to>
    <xdr:sp macro="" textlink="">
      <xdr:nvSpPr>
        <xdr:cNvPr id="763" name="楕円 762"/>
        <xdr:cNvSpPr/>
      </xdr:nvSpPr>
      <xdr:spPr>
        <a:xfrm>
          <a:off x="21272500" y="657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153647</xdr:rowOff>
    </xdr:from>
    <xdr:ext cx="378565" cy="259045"/>
    <xdr:sp macro="" textlink="">
      <xdr:nvSpPr>
        <xdr:cNvPr id="764" name="テキスト ボックス 763"/>
        <xdr:cNvSpPr txBox="1"/>
      </xdr:nvSpPr>
      <xdr:spPr>
        <a:xfrm>
          <a:off x="21134017" y="6668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82636</xdr:rowOff>
    </xdr:from>
    <xdr:to>
      <xdr:col>107</xdr:col>
      <xdr:colOff>101600</xdr:colOff>
      <xdr:row>39</xdr:row>
      <xdr:rowOff>12786</xdr:rowOff>
    </xdr:to>
    <xdr:sp macro="" textlink="">
      <xdr:nvSpPr>
        <xdr:cNvPr id="765" name="楕円 764"/>
        <xdr:cNvSpPr/>
      </xdr:nvSpPr>
      <xdr:spPr>
        <a:xfrm>
          <a:off x="20383500" y="659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3913</xdr:rowOff>
    </xdr:from>
    <xdr:ext cx="378565" cy="259045"/>
    <xdr:sp macro="" textlink="">
      <xdr:nvSpPr>
        <xdr:cNvPr id="766" name="テキスト ボックス 765"/>
        <xdr:cNvSpPr txBox="1"/>
      </xdr:nvSpPr>
      <xdr:spPr>
        <a:xfrm>
          <a:off x="20245017" y="6690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87254</xdr:rowOff>
    </xdr:from>
    <xdr:to>
      <xdr:col>102</xdr:col>
      <xdr:colOff>165100</xdr:colOff>
      <xdr:row>39</xdr:row>
      <xdr:rowOff>17404</xdr:rowOff>
    </xdr:to>
    <xdr:sp macro="" textlink="">
      <xdr:nvSpPr>
        <xdr:cNvPr id="767" name="楕円 766"/>
        <xdr:cNvSpPr/>
      </xdr:nvSpPr>
      <xdr:spPr>
        <a:xfrm>
          <a:off x="19494500" y="660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8531</xdr:rowOff>
    </xdr:from>
    <xdr:ext cx="313932" cy="259045"/>
    <xdr:sp macro="" textlink="">
      <xdr:nvSpPr>
        <xdr:cNvPr id="768" name="テキスト ボックス 767"/>
        <xdr:cNvSpPr txBox="1"/>
      </xdr:nvSpPr>
      <xdr:spPr>
        <a:xfrm>
          <a:off x="19388333" y="66950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79345</xdr:rowOff>
    </xdr:from>
    <xdr:to>
      <xdr:col>98</xdr:col>
      <xdr:colOff>38100</xdr:colOff>
      <xdr:row>39</xdr:row>
      <xdr:rowOff>9495</xdr:rowOff>
    </xdr:to>
    <xdr:sp macro="" textlink="">
      <xdr:nvSpPr>
        <xdr:cNvPr id="769" name="楕円 768"/>
        <xdr:cNvSpPr/>
      </xdr:nvSpPr>
      <xdr:spPr>
        <a:xfrm>
          <a:off x="18605500" y="659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622</xdr:rowOff>
    </xdr:from>
    <xdr:ext cx="378565" cy="259045"/>
    <xdr:sp macro="" textlink="">
      <xdr:nvSpPr>
        <xdr:cNvPr id="770" name="テキスト ボックス 769"/>
        <xdr:cNvSpPr txBox="1"/>
      </xdr:nvSpPr>
      <xdr:spPr>
        <a:xfrm>
          <a:off x="18467017" y="6687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31801</xdr:rowOff>
    </xdr:from>
    <xdr:to>
      <xdr:col>116</xdr:col>
      <xdr:colOff>62864</xdr:colOff>
      <xdr:row>59</xdr:row>
      <xdr:rowOff>98878</xdr:rowOff>
    </xdr:to>
    <xdr:cxnSp macro="">
      <xdr:nvCxnSpPr>
        <xdr:cNvPr id="796" name="直線コネクタ 795"/>
        <xdr:cNvCxnSpPr/>
      </xdr:nvCxnSpPr>
      <xdr:spPr>
        <a:xfrm flipV="1">
          <a:off x="22159595" y="8775751"/>
          <a:ext cx="1269" cy="143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149928</xdr:rowOff>
    </xdr:from>
    <xdr:ext cx="534377" cy="259045"/>
    <xdr:sp macro="" textlink="">
      <xdr:nvSpPr>
        <xdr:cNvPr id="799" name="貸付金最大値テキスト"/>
        <xdr:cNvSpPr txBox="1"/>
      </xdr:nvSpPr>
      <xdr:spPr>
        <a:xfrm>
          <a:off x="22212300" y="855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31801</xdr:rowOff>
    </xdr:from>
    <xdr:to>
      <xdr:col>116</xdr:col>
      <xdr:colOff>152400</xdr:colOff>
      <xdr:row>51</xdr:row>
      <xdr:rowOff>31801</xdr:rowOff>
    </xdr:to>
    <xdr:cxnSp macro="">
      <xdr:nvCxnSpPr>
        <xdr:cNvPr id="800" name="直線コネクタ 799"/>
        <xdr:cNvCxnSpPr/>
      </xdr:nvCxnSpPr>
      <xdr:spPr>
        <a:xfrm>
          <a:off x="22072600" y="877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42872</xdr:rowOff>
    </xdr:from>
    <xdr:to>
      <xdr:col>116</xdr:col>
      <xdr:colOff>63500</xdr:colOff>
      <xdr:row>59</xdr:row>
      <xdr:rowOff>47754</xdr:rowOff>
    </xdr:to>
    <xdr:cxnSp macro="">
      <xdr:nvCxnSpPr>
        <xdr:cNvPr id="801" name="直線コネクタ 800"/>
        <xdr:cNvCxnSpPr/>
      </xdr:nvCxnSpPr>
      <xdr:spPr>
        <a:xfrm>
          <a:off x="21323300" y="10158422"/>
          <a:ext cx="838200" cy="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139732</xdr:rowOff>
    </xdr:from>
    <xdr:ext cx="469744" cy="259045"/>
    <xdr:sp macro="" textlink="">
      <xdr:nvSpPr>
        <xdr:cNvPr id="802" name="貸付金平均値テキスト"/>
        <xdr:cNvSpPr txBox="1"/>
      </xdr:nvSpPr>
      <xdr:spPr>
        <a:xfrm>
          <a:off x="22212300" y="9912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116855</xdr:rowOff>
    </xdr:from>
    <xdr:to>
      <xdr:col>116</xdr:col>
      <xdr:colOff>114300</xdr:colOff>
      <xdr:row>59</xdr:row>
      <xdr:rowOff>47005</xdr:rowOff>
    </xdr:to>
    <xdr:sp macro="" textlink="">
      <xdr:nvSpPr>
        <xdr:cNvPr id="803" name="フローチャート: 判断 802"/>
        <xdr:cNvSpPr/>
      </xdr:nvSpPr>
      <xdr:spPr>
        <a:xfrm>
          <a:off x="22110700" y="1006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36928</xdr:rowOff>
    </xdr:from>
    <xdr:to>
      <xdr:col>111</xdr:col>
      <xdr:colOff>177800</xdr:colOff>
      <xdr:row>59</xdr:row>
      <xdr:rowOff>42872</xdr:rowOff>
    </xdr:to>
    <xdr:cxnSp macro="">
      <xdr:nvCxnSpPr>
        <xdr:cNvPr id="804" name="直線コネクタ 803"/>
        <xdr:cNvCxnSpPr/>
      </xdr:nvCxnSpPr>
      <xdr:spPr>
        <a:xfrm>
          <a:off x="20434300" y="10152478"/>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130129</xdr:rowOff>
    </xdr:from>
    <xdr:to>
      <xdr:col>112</xdr:col>
      <xdr:colOff>38100</xdr:colOff>
      <xdr:row>59</xdr:row>
      <xdr:rowOff>60279</xdr:rowOff>
    </xdr:to>
    <xdr:sp macro="" textlink="">
      <xdr:nvSpPr>
        <xdr:cNvPr id="805" name="フローチャート: 判断 804"/>
        <xdr:cNvSpPr/>
      </xdr:nvSpPr>
      <xdr:spPr>
        <a:xfrm>
          <a:off x="21272500" y="1007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76806</xdr:rowOff>
    </xdr:from>
    <xdr:ext cx="469744" cy="259045"/>
    <xdr:sp macro="" textlink="">
      <xdr:nvSpPr>
        <xdr:cNvPr id="806" name="テキスト ボックス 805"/>
        <xdr:cNvSpPr txBox="1"/>
      </xdr:nvSpPr>
      <xdr:spPr>
        <a:xfrm>
          <a:off x="21088428" y="9849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36928</xdr:rowOff>
    </xdr:from>
    <xdr:to>
      <xdr:col>107</xdr:col>
      <xdr:colOff>50800</xdr:colOff>
      <xdr:row>59</xdr:row>
      <xdr:rowOff>42659</xdr:rowOff>
    </xdr:to>
    <xdr:cxnSp macro="">
      <xdr:nvCxnSpPr>
        <xdr:cNvPr id="807" name="直線コネクタ 806"/>
        <xdr:cNvCxnSpPr/>
      </xdr:nvCxnSpPr>
      <xdr:spPr>
        <a:xfrm flipV="1">
          <a:off x="19545300" y="10152478"/>
          <a:ext cx="889000" cy="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128301</xdr:rowOff>
    </xdr:from>
    <xdr:to>
      <xdr:col>107</xdr:col>
      <xdr:colOff>101600</xdr:colOff>
      <xdr:row>59</xdr:row>
      <xdr:rowOff>58451</xdr:rowOff>
    </xdr:to>
    <xdr:sp macro="" textlink="">
      <xdr:nvSpPr>
        <xdr:cNvPr id="808" name="フローチャート: 判断 807"/>
        <xdr:cNvSpPr/>
      </xdr:nvSpPr>
      <xdr:spPr>
        <a:xfrm>
          <a:off x="20383500" y="1007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74978</xdr:rowOff>
    </xdr:from>
    <xdr:ext cx="469744" cy="259045"/>
    <xdr:sp macro="" textlink="">
      <xdr:nvSpPr>
        <xdr:cNvPr id="809" name="テキスト ボックス 808"/>
        <xdr:cNvSpPr txBox="1"/>
      </xdr:nvSpPr>
      <xdr:spPr>
        <a:xfrm>
          <a:off x="20199428" y="984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42659</xdr:rowOff>
    </xdr:from>
    <xdr:to>
      <xdr:col>102</xdr:col>
      <xdr:colOff>114300</xdr:colOff>
      <xdr:row>59</xdr:row>
      <xdr:rowOff>45827</xdr:rowOff>
    </xdr:to>
    <xdr:cxnSp macro="">
      <xdr:nvCxnSpPr>
        <xdr:cNvPr id="810" name="直線コネクタ 809"/>
        <xdr:cNvCxnSpPr/>
      </xdr:nvCxnSpPr>
      <xdr:spPr>
        <a:xfrm flipV="1">
          <a:off x="18656300" y="10158209"/>
          <a:ext cx="889000" cy="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131665</xdr:rowOff>
    </xdr:from>
    <xdr:to>
      <xdr:col>102</xdr:col>
      <xdr:colOff>165100</xdr:colOff>
      <xdr:row>59</xdr:row>
      <xdr:rowOff>61815</xdr:rowOff>
    </xdr:to>
    <xdr:sp macro="" textlink="">
      <xdr:nvSpPr>
        <xdr:cNvPr id="811" name="フローチャート: 判断 810"/>
        <xdr:cNvSpPr/>
      </xdr:nvSpPr>
      <xdr:spPr>
        <a:xfrm>
          <a:off x="19494500" y="100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78342</xdr:rowOff>
    </xdr:from>
    <xdr:ext cx="469744" cy="259045"/>
    <xdr:sp macro="" textlink="">
      <xdr:nvSpPr>
        <xdr:cNvPr id="812" name="テキスト ボックス 811"/>
        <xdr:cNvSpPr txBox="1"/>
      </xdr:nvSpPr>
      <xdr:spPr>
        <a:xfrm>
          <a:off x="19310428" y="985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125051</xdr:rowOff>
    </xdr:from>
    <xdr:to>
      <xdr:col>98</xdr:col>
      <xdr:colOff>38100</xdr:colOff>
      <xdr:row>59</xdr:row>
      <xdr:rowOff>55201</xdr:rowOff>
    </xdr:to>
    <xdr:sp macro="" textlink="">
      <xdr:nvSpPr>
        <xdr:cNvPr id="813" name="フローチャート: 判断 812"/>
        <xdr:cNvSpPr/>
      </xdr:nvSpPr>
      <xdr:spPr>
        <a:xfrm>
          <a:off x="18605500" y="1006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71728</xdr:rowOff>
    </xdr:from>
    <xdr:ext cx="469744" cy="259045"/>
    <xdr:sp macro="" textlink="">
      <xdr:nvSpPr>
        <xdr:cNvPr id="814" name="テキスト ボックス 813"/>
        <xdr:cNvSpPr txBox="1"/>
      </xdr:nvSpPr>
      <xdr:spPr>
        <a:xfrm>
          <a:off x="18421428" y="984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168404</xdr:rowOff>
    </xdr:from>
    <xdr:to>
      <xdr:col>116</xdr:col>
      <xdr:colOff>114300</xdr:colOff>
      <xdr:row>59</xdr:row>
      <xdr:rowOff>98554</xdr:rowOff>
    </xdr:to>
    <xdr:sp macro="" textlink="">
      <xdr:nvSpPr>
        <xdr:cNvPr id="820" name="楕円 819"/>
        <xdr:cNvSpPr/>
      </xdr:nvSpPr>
      <xdr:spPr>
        <a:xfrm>
          <a:off x="22110700" y="1011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95282</xdr:rowOff>
    </xdr:from>
    <xdr:ext cx="469744" cy="259045"/>
    <xdr:sp macro="" textlink="">
      <xdr:nvSpPr>
        <xdr:cNvPr id="821" name="貸付金該当値テキスト"/>
        <xdr:cNvSpPr txBox="1"/>
      </xdr:nvSpPr>
      <xdr:spPr>
        <a:xfrm>
          <a:off x="22212300" y="1003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163522</xdr:rowOff>
    </xdr:from>
    <xdr:to>
      <xdr:col>112</xdr:col>
      <xdr:colOff>38100</xdr:colOff>
      <xdr:row>59</xdr:row>
      <xdr:rowOff>93672</xdr:rowOff>
    </xdr:to>
    <xdr:sp macro="" textlink="">
      <xdr:nvSpPr>
        <xdr:cNvPr id="822" name="楕円 821"/>
        <xdr:cNvSpPr/>
      </xdr:nvSpPr>
      <xdr:spPr>
        <a:xfrm>
          <a:off x="21272500" y="1010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84799</xdr:rowOff>
    </xdr:from>
    <xdr:ext cx="469744" cy="259045"/>
    <xdr:sp macro="" textlink="">
      <xdr:nvSpPr>
        <xdr:cNvPr id="823" name="テキスト ボックス 822"/>
        <xdr:cNvSpPr txBox="1"/>
      </xdr:nvSpPr>
      <xdr:spPr>
        <a:xfrm>
          <a:off x="21088428" y="10200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157578</xdr:rowOff>
    </xdr:from>
    <xdr:to>
      <xdr:col>107</xdr:col>
      <xdr:colOff>101600</xdr:colOff>
      <xdr:row>59</xdr:row>
      <xdr:rowOff>87728</xdr:rowOff>
    </xdr:to>
    <xdr:sp macro="" textlink="">
      <xdr:nvSpPr>
        <xdr:cNvPr id="824" name="楕円 823"/>
        <xdr:cNvSpPr/>
      </xdr:nvSpPr>
      <xdr:spPr>
        <a:xfrm>
          <a:off x="20383500" y="1010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78855</xdr:rowOff>
    </xdr:from>
    <xdr:ext cx="469744" cy="259045"/>
    <xdr:sp macro="" textlink="">
      <xdr:nvSpPr>
        <xdr:cNvPr id="825" name="テキスト ボックス 824"/>
        <xdr:cNvSpPr txBox="1"/>
      </xdr:nvSpPr>
      <xdr:spPr>
        <a:xfrm>
          <a:off x="20199428" y="1019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163309</xdr:rowOff>
    </xdr:from>
    <xdr:to>
      <xdr:col>102</xdr:col>
      <xdr:colOff>165100</xdr:colOff>
      <xdr:row>59</xdr:row>
      <xdr:rowOff>93459</xdr:rowOff>
    </xdr:to>
    <xdr:sp macro="" textlink="">
      <xdr:nvSpPr>
        <xdr:cNvPr id="826" name="楕円 825"/>
        <xdr:cNvSpPr/>
      </xdr:nvSpPr>
      <xdr:spPr>
        <a:xfrm>
          <a:off x="19494500" y="1010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84586</xdr:rowOff>
    </xdr:from>
    <xdr:ext cx="469744" cy="259045"/>
    <xdr:sp macro="" textlink="">
      <xdr:nvSpPr>
        <xdr:cNvPr id="827" name="テキスト ボックス 826"/>
        <xdr:cNvSpPr txBox="1"/>
      </xdr:nvSpPr>
      <xdr:spPr>
        <a:xfrm>
          <a:off x="19310428" y="10200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166477</xdr:rowOff>
    </xdr:from>
    <xdr:to>
      <xdr:col>98</xdr:col>
      <xdr:colOff>38100</xdr:colOff>
      <xdr:row>59</xdr:row>
      <xdr:rowOff>96627</xdr:rowOff>
    </xdr:to>
    <xdr:sp macro="" textlink="">
      <xdr:nvSpPr>
        <xdr:cNvPr id="828" name="楕円 827"/>
        <xdr:cNvSpPr/>
      </xdr:nvSpPr>
      <xdr:spPr>
        <a:xfrm>
          <a:off x="18605500" y="1011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87754</xdr:rowOff>
    </xdr:from>
    <xdr:ext cx="469744" cy="259045"/>
    <xdr:sp macro="" textlink="">
      <xdr:nvSpPr>
        <xdr:cNvPr id="829" name="テキスト ボックス 828"/>
        <xdr:cNvSpPr txBox="1"/>
      </xdr:nvSpPr>
      <xdr:spPr>
        <a:xfrm>
          <a:off x="18421428" y="10203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140271</xdr:rowOff>
    </xdr:from>
    <xdr:to>
      <xdr:col>116</xdr:col>
      <xdr:colOff>62864</xdr:colOff>
      <xdr:row>78</xdr:row>
      <xdr:rowOff>69481</xdr:rowOff>
    </xdr:to>
    <xdr:cxnSp macro="">
      <xdr:nvCxnSpPr>
        <xdr:cNvPr id="854" name="直線コネクタ 853"/>
        <xdr:cNvCxnSpPr/>
      </xdr:nvCxnSpPr>
      <xdr:spPr>
        <a:xfrm flipV="1">
          <a:off x="22159595" y="11970321"/>
          <a:ext cx="1269" cy="1472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73308</xdr:rowOff>
    </xdr:from>
    <xdr:ext cx="534377" cy="259045"/>
    <xdr:sp macro="" textlink="">
      <xdr:nvSpPr>
        <xdr:cNvPr id="855" name="繰出金最小値テキスト"/>
        <xdr:cNvSpPr txBox="1"/>
      </xdr:nvSpPr>
      <xdr:spPr>
        <a:xfrm>
          <a:off x="22212300" y="1344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69481</xdr:rowOff>
    </xdr:from>
    <xdr:to>
      <xdr:col>116</xdr:col>
      <xdr:colOff>152400</xdr:colOff>
      <xdr:row>78</xdr:row>
      <xdr:rowOff>69481</xdr:rowOff>
    </xdr:to>
    <xdr:cxnSp macro="">
      <xdr:nvCxnSpPr>
        <xdr:cNvPr id="856" name="直線コネクタ 855"/>
        <xdr:cNvCxnSpPr/>
      </xdr:nvCxnSpPr>
      <xdr:spPr>
        <a:xfrm>
          <a:off x="22072600" y="13442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86948</xdr:rowOff>
    </xdr:from>
    <xdr:ext cx="599010" cy="259045"/>
    <xdr:sp macro="" textlink="">
      <xdr:nvSpPr>
        <xdr:cNvPr id="857" name="繰出金最大値テキスト"/>
        <xdr:cNvSpPr txBox="1"/>
      </xdr:nvSpPr>
      <xdr:spPr>
        <a:xfrm>
          <a:off x="22212300" y="1174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140271</xdr:rowOff>
    </xdr:from>
    <xdr:to>
      <xdr:col>116</xdr:col>
      <xdr:colOff>152400</xdr:colOff>
      <xdr:row>69</xdr:row>
      <xdr:rowOff>140271</xdr:rowOff>
    </xdr:to>
    <xdr:cxnSp macro="">
      <xdr:nvCxnSpPr>
        <xdr:cNvPr id="858" name="直線コネクタ 857"/>
        <xdr:cNvCxnSpPr/>
      </xdr:nvCxnSpPr>
      <xdr:spPr>
        <a:xfrm>
          <a:off x="22072600" y="1197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166408</xdr:rowOff>
    </xdr:from>
    <xdr:to>
      <xdr:col>116</xdr:col>
      <xdr:colOff>63500</xdr:colOff>
      <xdr:row>73</xdr:row>
      <xdr:rowOff>125603</xdr:rowOff>
    </xdr:to>
    <xdr:cxnSp macro="">
      <xdr:nvCxnSpPr>
        <xdr:cNvPr id="859" name="直線コネクタ 858"/>
        <xdr:cNvCxnSpPr/>
      </xdr:nvCxnSpPr>
      <xdr:spPr>
        <a:xfrm>
          <a:off x="21323300" y="12510808"/>
          <a:ext cx="838200" cy="130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23665</xdr:rowOff>
    </xdr:from>
    <xdr:ext cx="534377" cy="259045"/>
    <xdr:sp macro="" textlink="">
      <xdr:nvSpPr>
        <xdr:cNvPr id="860" name="繰出金平均値テキスト"/>
        <xdr:cNvSpPr txBox="1"/>
      </xdr:nvSpPr>
      <xdr:spPr>
        <a:xfrm>
          <a:off x="22212300" y="12882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45238</xdr:rowOff>
    </xdr:from>
    <xdr:to>
      <xdr:col>116</xdr:col>
      <xdr:colOff>114300</xdr:colOff>
      <xdr:row>75</xdr:row>
      <xdr:rowOff>146838</xdr:rowOff>
    </xdr:to>
    <xdr:sp macro="" textlink="">
      <xdr:nvSpPr>
        <xdr:cNvPr id="861" name="フローチャート: 判断 860"/>
        <xdr:cNvSpPr/>
      </xdr:nvSpPr>
      <xdr:spPr>
        <a:xfrm>
          <a:off x="221107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166408</xdr:rowOff>
    </xdr:from>
    <xdr:to>
      <xdr:col>111</xdr:col>
      <xdr:colOff>177800</xdr:colOff>
      <xdr:row>73</xdr:row>
      <xdr:rowOff>13780</xdr:rowOff>
    </xdr:to>
    <xdr:cxnSp macro="">
      <xdr:nvCxnSpPr>
        <xdr:cNvPr id="862" name="直線コネクタ 861"/>
        <xdr:cNvCxnSpPr/>
      </xdr:nvCxnSpPr>
      <xdr:spPr>
        <a:xfrm flipV="1">
          <a:off x="20434300" y="12510808"/>
          <a:ext cx="889000" cy="1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71793</xdr:rowOff>
    </xdr:from>
    <xdr:to>
      <xdr:col>112</xdr:col>
      <xdr:colOff>38100</xdr:colOff>
      <xdr:row>75</xdr:row>
      <xdr:rowOff>1943</xdr:rowOff>
    </xdr:to>
    <xdr:sp macro="" textlink="">
      <xdr:nvSpPr>
        <xdr:cNvPr id="863" name="フローチャート: 判断 862"/>
        <xdr:cNvSpPr/>
      </xdr:nvSpPr>
      <xdr:spPr>
        <a:xfrm>
          <a:off x="21272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164520</xdr:rowOff>
    </xdr:from>
    <xdr:ext cx="534377" cy="259045"/>
    <xdr:sp macro="" textlink="">
      <xdr:nvSpPr>
        <xdr:cNvPr id="864" name="テキスト ボックス 863"/>
        <xdr:cNvSpPr txBox="1"/>
      </xdr:nvSpPr>
      <xdr:spPr>
        <a:xfrm>
          <a:off x="21056111" y="1285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166884</xdr:rowOff>
    </xdr:from>
    <xdr:to>
      <xdr:col>107</xdr:col>
      <xdr:colOff>50800</xdr:colOff>
      <xdr:row>73</xdr:row>
      <xdr:rowOff>13780</xdr:rowOff>
    </xdr:to>
    <xdr:cxnSp macro="">
      <xdr:nvCxnSpPr>
        <xdr:cNvPr id="865" name="直線コネクタ 864"/>
        <xdr:cNvCxnSpPr/>
      </xdr:nvCxnSpPr>
      <xdr:spPr>
        <a:xfrm>
          <a:off x="19545300" y="12511284"/>
          <a:ext cx="889000" cy="1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46875</xdr:rowOff>
    </xdr:from>
    <xdr:to>
      <xdr:col>107</xdr:col>
      <xdr:colOff>101600</xdr:colOff>
      <xdr:row>74</xdr:row>
      <xdr:rowOff>148475</xdr:rowOff>
    </xdr:to>
    <xdr:sp macro="" textlink="">
      <xdr:nvSpPr>
        <xdr:cNvPr id="866" name="フローチャート: 判断 865"/>
        <xdr:cNvSpPr/>
      </xdr:nvSpPr>
      <xdr:spPr>
        <a:xfrm>
          <a:off x="20383500" y="12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139602</xdr:rowOff>
    </xdr:from>
    <xdr:ext cx="534377" cy="259045"/>
    <xdr:sp macro="" textlink="">
      <xdr:nvSpPr>
        <xdr:cNvPr id="867" name="テキスト ボックス 866"/>
        <xdr:cNvSpPr txBox="1"/>
      </xdr:nvSpPr>
      <xdr:spPr>
        <a:xfrm>
          <a:off x="20167111" y="1282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121507</xdr:rowOff>
    </xdr:from>
    <xdr:to>
      <xdr:col>102</xdr:col>
      <xdr:colOff>114300</xdr:colOff>
      <xdr:row>72</xdr:row>
      <xdr:rowOff>166884</xdr:rowOff>
    </xdr:to>
    <xdr:cxnSp macro="">
      <xdr:nvCxnSpPr>
        <xdr:cNvPr id="868" name="直線コネクタ 867"/>
        <xdr:cNvCxnSpPr/>
      </xdr:nvCxnSpPr>
      <xdr:spPr>
        <a:xfrm>
          <a:off x="18656300" y="12465907"/>
          <a:ext cx="889000" cy="4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29102</xdr:rowOff>
    </xdr:from>
    <xdr:to>
      <xdr:col>102</xdr:col>
      <xdr:colOff>165100</xdr:colOff>
      <xdr:row>74</xdr:row>
      <xdr:rowOff>130702</xdr:rowOff>
    </xdr:to>
    <xdr:sp macro="" textlink="">
      <xdr:nvSpPr>
        <xdr:cNvPr id="869" name="フローチャート: 判断 868"/>
        <xdr:cNvSpPr/>
      </xdr:nvSpPr>
      <xdr:spPr>
        <a:xfrm>
          <a:off x="19494500" y="1271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121829</xdr:rowOff>
    </xdr:from>
    <xdr:ext cx="534377" cy="259045"/>
    <xdr:sp macro="" textlink="">
      <xdr:nvSpPr>
        <xdr:cNvPr id="870" name="テキスト ボックス 869"/>
        <xdr:cNvSpPr txBox="1"/>
      </xdr:nvSpPr>
      <xdr:spPr>
        <a:xfrm>
          <a:off x="19278111" y="1280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11271</xdr:rowOff>
    </xdr:from>
    <xdr:to>
      <xdr:col>98</xdr:col>
      <xdr:colOff>38100</xdr:colOff>
      <xdr:row>74</xdr:row>
      <xdr:rowOff>112871</xdr:rowOff>
    </xdr:to>
    <xdr:sp macro="" textlink="">
      <xdr:nvSpPr>
        <xdr:cNvPr id="871" name="フローチャート: 判断 870"/>
        <xdr:cNvSpPr/>
      </xdr:nvSpPr>
      <xdr:spPr>
        <a:xfrm>
          <a:off x="18605500" y="1269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103998</xdr:rowOff>
    </xdr:from>
    <xdr:ext cx="534377" cy="259045"/>
    <xdr:sp macro="" textlink="">
      <xdr:nvSpPr>
        <xdr:cNvPr id="872" name="テキスト ボックス 871"/>
        <xdr:cNvSpPr txBox="1"/>
      </xdr:nvSpPr>
      <xdr:spPr>
        <a:xfrm>
          <a:off x="18389111" y="127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74803</xdr:rowOff>
    </xdr:from>
    <xdr:to>
      <xdr:col>116</xdr:col>
      <xdr:colOff>114300</xdr:colOff>
      <xdr:row>74</xdr:row>
      <xdr:rowOff>4953</xdr:rowOff>
    </xdr:to>
    <xdr:sp macro="" textlink="">
      <xdr:nvSpPr>
        <xdr:cNvPr id="878" name="楕円 877"/>
        <xdr:cNvSpPr/>
      </xdr:nvSpPr>
      <xdr:spPr>
        <a:xfrm>
          <a:off x="22110700" y="1259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97680</xdr:rowOff>
    </xdr:from>
    <xdr:ext cx="534377" cy="259045"/>
    <xdr:sp macro="" textlink="">
      <xdr:nvSpPr>
        <xdr:cNvPr id="879" name="繰出金該当値テキスト"/>
        <xdr:cNvSpPr txBox="1"/>
      </xdr:nvSpPr>
      <xdr:spPr>
        <a:xfrm>
          <a:off x="22212300" y="1244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115608</xdr:rowOff>
    </xdr:from>
    <xdr:to>
      <xdr:col>112</xdr:col>
      <xdr:colOff>38100</xdr:colOff>
      <xdr:row>73</xdr:row>
      <xdr:rowOff>45758</xdr:rowOff>
    </xdr:to>
    <xdr:sp macro="" textlink="">
      <xdr:nvSpPr>
        <xdr:cNvPr id="880" name="楕円 879"/>
        <xdr:cNvSpPr/>
      </xdr:nvSpPr>
      <xdr:spPr>
        <a:xfrm>
          <a:off x="21272500" y="1246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62285</xdr:rowOff>
    </xdr:from>
    <xdr:ext cx="534377" cy="259045"/>
    <xdr:sp macro="" textlink="">
      <xdr:nvSpPr>
        <xdr:cNvPr id="881" name="テキスト ボックス 880"/>
        <xdr:cNvSpPr txBox="1"/>
      </xdr:nvSpPr>
      <xdr:spPr>
        <a:xfrm>
          <a:off x="21056111" y="1223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134430</xdr:rowOff>
    </xdr:from>
    <xdr:to>
      <xdr:col>107</xdr:col>
      <xdr:colOff>101600</xdr:colOff>
      <xdr:row>73</xdr:row>
      <xdr:rowOff>64580</xdr:rowOff>
    </xdr:to>
    <xdr:sp macro="" textlink="">
      <xdr:nvSpPr>
        <xdr:cNvPr id="882" name="楕円 881"/>
        <xdr:cNvSpPr/>
      </xdr:nvSpPr>
      <xdr:spPr>
        <a:xfrm>
          <a:off x="20383500" y="1247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81107</xdr:rowOff>
    </xdr:from>
    <xdr:ext cx="534377" cy="259045"/>
    <xdr:sp macro="" textlink="">
      <xdr:nvSpPr>
        <xdr:cNvPr id="883" name="テキスト ボックス 882"/>
        <xdr:cNvSpPr txBox="1"/>
      </xdr:nvSpPr>
      <xdr:spPr>
        <a:xfrm>
          <a:off x="20167111" y="1225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116084</xdr:rowOff>
    </xdr:from>
    <xdr:to>
      <xdr:col>102</xdr:col>
      <xdr:colOff>165100</xdr:colOff>
      <xdr:row>73</xdr:row>
      <xdr:rowOff>46234</xdr:rowOff>
    </xdr:to>
    <xdr:sp macro="" textlink="">
      <xdr:nvSpPr>
        <xdr:cNvPr id="884" name="楕円 883"/>
        <xdr:cNvSpPr/>
      </xdr:nvSpPr>
      <xdr:spPr>
        <a:xfrm>
          <a:off x="19494500" y="1246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62761</xdr:rowOff>
    </xdr:from>
    <xdr:ext cx="534377" cy="259045"/>
    <xdr:sp macro="" textlink="">
      <xdr:nvSpPr>
        <xdr:cNvPr id="885" name="テキスト ボックス 884"/>
        <xdr:cNvSpPr txBox="1"/>
      </xdr:nvSpPr>
      <xdr:spPr>
        <a:xfrm>
          <a:off x="19278111" y="1223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70707</xdr:rowOff>
    </xdr:from>
    <xdr:to>
      <xdr:col>98</xdr:col>
      <xdr:colOff>38100</xdr:colOff>
      <xdr:row>73</xdr:row>
      <xdr:rowOff>857</xdr:rowOff>
    </xdr:to>
    <xdr:sp macro="" textlink="">
      <xdr:nvSpPr>
        <xdr:cNvPr id="886" name="楕円 885"/>
        <xdr:cNvSpPr/>
      </xdr:nvSpPr>
      <xdr:spPr>
        <a:xfrm>
          <a:off x="18605500" y="1241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17384</xdr:rowOff>
    </xdr:from>
    <xdr:ext cx="534377" cy="259045"/>
    <xdr:sp macro="" textlink="">
      <xdr:nvSpPr>
        <xdr:cNvPr id="887" name="テキスト ボックス 886"/>
        <xdr:cNvSpPr txBox="1"/>
      </xdr:nvSpPr>
      <xdr:spPr>
        <a:xfrm>
          <a:off x="18389111" y="1219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8" name="直線コネクタ 897"/>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9" name="テキスト ボックス 898"/>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900" name="直線コネクタ 899"/>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901" name="テキスト ボックス 900"/>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3" name="テキスト ボックス 902"/>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4" name="直線コネクタ 903"/>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5" name="テキスト ボックス 904"/>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6" name="直線コネクタ 905"/>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7" name="テキスト ボックス 906"/>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9" name="テキスト ボックス 908"/>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168021</xdr:rowOff>
    </xdr:from>
    <xdr:to>
      <xdr:col>116</xdr:col>
      <xdr:colOff>62864</xdr:colOff>
      <xdr:row>99</xdr:row>
      <xdr:rowOff>44450</xdr:rowOff>
    </xdr:to>
    <xdr:cxnSp macro="">
      <xdr:nvCxnSpPr>
        <xdr:cNvPr id="911" name="直線コネクタ 910"/>
        <xdr:cNvCxnSpPr/>
      </xdr:nvCxnSpPr>
      <xdr:spPr>
        <a:xfrm flipV="1">
          <a:off x="22159595" y="15598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92219</xdr:rowOff>
    </xdr:from>
    <xdr:ext cx="249299" cy="259045"/>
    <xdr:sp macro="" textlink="">
      <xdr:nvSpPr>
        <xdr:cNvPr id="912" name="前年度繰上充用金最小値テキスト"/>
        <xdr:cNvSpPr txBox="1"/>
      </xdr:nvSpPr>
      <xdr:spPr>
        <a:xfrm>
          <a:off x="22212300" y="17065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3" name="直線コネクタ 912"/>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114698</xdr:rowOff>
    </xdr:from>
    <xdr:ext cx="534377" cy="259045"/>
    <xdr:sp macro="" textlink="">
      <xdr:nvSpPr>
        <xdr:cNvPr id="914" name="前年度繰上充用金最大値テキスト"/>
        <xdr:cNvSpPr txBox="1"/>
      </xdr:nvSpPr>
      <xdr:spPr>
        <a:xfrm>
          <a:off x="22212300" y="1537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168021</xdr:rowOff>
    </xdr:from>
    <xdr:to>
      <xdr:col>116</xdr:col>
      <xdr:colOff>152400</xdr:colOff>
      <xdr:row>90</xdr:row>
      <xdr:rowOff>168021</xdr:rowOff>
    </xdr:to>
    <xdr:cxnSp macro="">
      <xdr:nvCxnSpPr>
        <xdr:cNvPr id="915" name="直線コネクタ 914"/>
        <xdr:cNvCxnSpPr/>
      </xdr:nvCxnSpPr>
      <xdr:spPr>
        <a:xfrm>
          <a:off x="22072600" y="15598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6" name="直線コネクタ 915"/>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9669</xdr:rowOff>
    </xdr:from>
    <xdr:ext cx="313932" cy="259045"/>
    <xdr:sp macro="" textlink="">
      <xdr:nvSpPr>
        <xdr:cNvPr id="917" name="前年度繰上充用金平均値テキスト"/>
        <xdr:cNvSpPr txBox="1"/>
      </xdr:nvSpPr>
      <xdr:spPr>
        <a:xfrm>
          <a:off x="22212300" y="16811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158242</xdr:rowOff>
    </xdr:from>
    <xdr:to>
      <xdr:col>116</xdr:col>
      <xdr:colOff>114300</xdr:colOff>
      <xdr:row>99</xdr:row>
      <xdr:rowOff>88392</xdr:rowOff>
    </xdr:to>
    <xdr:sp macro="" textlink="">
      <xdr:nvSpPr>
        <xdr:cNvPr id="918" name="フローチャート: 判断 917"/>
        <xdr:cNvSpPr/>
      </xdr:nvSpPr>
      <xdr:spPr>
        <a:xfrm>
          <a:off x="221107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9" name="直線コネクタ 918"/>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156972</xdr:rowOff>
    </xdr:from>
    <xdr:to>
      <xdr:col>112</xdr:col>
      <xdr:colOff>38100</xdr:colOff>
      <xdr:row>99</xdr:row>
      <xdr:rowOff>87122</xdr:rowOff>
    </xdr:to>
    <xdr:sp macro="" textlink="">
      <xdr:nvSpPr>
        <xdr:cNvPr id="920" name="フローチャート: 判断 919"/>
        <xdr:cNvSpPr/>
      </xdr:nvSpPr>
      <xdr:spPr>
        <a:xfrm>
          <a:off x="21272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103649</xdr:rowOff>
    </xdr:from>
    <xdr:ext cx="313932" cy="259045"/>
    <xdr:sp macro="" textlink="">
      <xdr:nvSpPr>
        <xdr:cNvPr id="921" name="テキスト ボックス 920"/>
        <xdr:cNvSpPr txBox="1"/>
      </xdr:nvSpPr>
      <xdr:spPr>
        <a:xfrm>
          <a:off x="21166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22" name="直線コネクタ 921"/>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156718</xdr:rowOff>
    </xdr:from>
    <xdr:to>
      <xdr:col>107</xdr:col>
      <xdr:colOff>101600</xdr:colOff>
      <xdr:row>99</xdr:row>
      <xdr:rowOff>86868</xdr:rowOff>
    </xdr:to>
    <xdr:sp macro="" textlink="">
      <xdr:nvSpPr>
        <xdr:cNvPr id="923" name="フローチャート: 判断 922"/>
        <xdr:cNvSpPr/>
      </xdr:nvSpPr>
      <xdr:spPr>
        <a:xfrm>
          <a:off x="20383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103395</xdr:rowOff>
    </xdr:from>
    <xdr:ext cx="313932" cy="259045"/>
    <xdr:sp macro="" textlink="">
      <xdr:nvSpPr>
        <xdr:cNvPr id="924" name="テキスト ボックス 923"/>
        <xdr:cNvSpPr txBox="1"/>
      </xdr:nvSpPr>
      <xdr:spPr>
        <a:xfrm>
          <a:off x="20277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5" name="直線コネクタ 924"/>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157353</xdr:rowOff>
    </xdr:from>
    <xdr:to>
      <xdr:col>102</xdr:col>
      <xdr:colOff>165100</xdr:colOff>
      <xdr:row>99</xdr:row>
      <xdr:rowOff>87503</xdr:rowOff>
    </xdr:to>
    <xdr:sp macro="" textlink="">
      <xdr:nvSpPr>
        <xdr:cNvPr id="926" name="フローチャート: 判断 925"/>
        <xdr:cNvSpPr/>
      </xdr:nvSpPr>
      <xdr:spPr>
        <a:xfrm>
          <a:off x="19494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104030</xdr:rowOff>
    </xdr:from>
    <xdr:ext cx="313932" cy="259045"/>
    <xdr:sp macro="" textlink="">
      <xdr:nvSpPr>
        <xdr:cNvPr id="927" name="テキスト ボックス 926"/>
        <xdr:cNvSpPr txBox="1"/>
      </xdr:nvSpPr>
      <xdr:spPr>
        <a:xfrm>
          <a:off x="19388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158114</xdr:rowOff>
    </xdr:from>
    <xdr:to>
      <xdr:col>98</xdr:col>
      <xdr:colOff>38100</xdr:colOff>
      <xdr:row>99</xdr:row>
      <xdr:rowOff>88264</xdr:rowOff>
    </xdr:to>
    <xdr:sp macro="" textlink="">
      <xdr:nvSpPr>
        <xdr:cNvPr id="928" name="フローチャート: 判断 927"/>
        <xdr:cNvSpPr/>
      </xdr:nvSpPr>
      <xdr:spPr>
        <a:xfrm>
          <a:off x="18605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104791</xdr:rowOff>
    </xdr:from>
    <xdr:ext cx="313932" cy="259045"/>
    <xdr:sp macro="" textlink="">
      <xdr:nvSpPr>
        <xdr:cNvPr id="929" name="テキスト ボックス 928"/>
        <xdr:cNvSpPr txBox="1"/>
      </xdr:nvSpPr>
      <xdr:spPr>
        <a:xfrm>
          <a:off x="18499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5" name="楕円 934"/>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136669</xdr:rowOff>
    </xdr:from>
    <xdr:ext cx="249299" cy="259045"/>
    <xdr:sp macro="" textlink="">
      <xdr:nvSpPr>
        <xdr:cNvPr id="936" name="前年度繰上充用金該当値テキスト"/>
        <xdr:cNvSpPr txBox="1"/>
      </xdr:nvSpPr>
      <xdr:spPr>
        <a:xfrm>
          <a:off x="22212300" y="16938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7" name="楕円 936"/>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8" name="テキスト ボックス 937"/>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9" name="楕円 938"/>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40" name="テキスト ボックス 939"/>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41" name="楕円 940"/>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42" name="テキスト ボックス 941"/>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3" name="楕円 942"/>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4" name="テキスト ボックス 943"/>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類似団体の住民一人当たりのコストと比較して人件費、普通建設事業費、災害復旧事業費、公債費及び繰出金が大きく上回っている。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普通建設事業費については、平成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年に</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町が合併して誕生した市であり、類似した施設も多く、これらの公共施設等の約半数が既に完成後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以上を経過し、老朽化が進展しているため更新の時期を迎えており、人口減少により今後も住民一人当たりのコストが増加する見込みである。このため、公共施設等総合管理計画に基づき、保有施設の総量縮減、統廃合・複合化を推進し、更新整備に要する経費を抑制する必要がある。　</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災害復旧事業費については、前年度と比較し減少しているが、平成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月豪雨災害からの復旧・復興事業が続いているため、類似団体と比較して多いことが要因となっている。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繰出金については、国の繰出基準に準じて特別会計へ繰出しを行っており、令和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年度から公共下水道事業、簡易水道事業が公営企業へ移行されたことにより、減少となっているが、類似団体と比較して多いことから、今後も事業の見直しも含め、計画的な繰出となるよう努める。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愛媛県西予市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36,633
36,322
514.34
37,093,657
35,629,173
1,028,113
15,662,962
39,916,246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72.9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22542</xdr:rowOff>
    </xdr:from>
    <xdr:to>
      <xdr:col>24</xdr:col>
      <xdr:colOff>62865</xdr:colOff>
      <xdr:row>38</xdr:row>
      <xdr:rowOff>15113</xdr:rowOff>
    </xdr:to>
    <xdr:cxnSp macro="">
      <xdr:nvCxnSpPr>
        <xdr:cNvPr id="56" name="直線コネクタ 55"/>
        <xdr:cNvCxnSpPr/>
      </xdr:nvCxnSpPr>
      <xdr:spPr>
        <a:xfrm flipV="1">
          <a:off x="4633595" y="5337492"/>
          <a:ext cx="127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18940</xdr:rowOff>
    </xdr:from>
    <xdr:ext cx="469744" cy="259045"/>
    <xdr:sp macro="" textlink="">
      <xdr:nvSpPr>
        <xdr:cNvPr id="57" name="議会費最小値テキスト"/>
        <xdr:cNvSpPr txBox="1"/>
      </xdr:nvSpPr>
      <xdr:spPr>
        <a:xfrm>
          <a:off x="4686300" y="653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15113</xdr:rowOff>
    </xdr:from>
    <xdr:to>
      <xdr:col>24</xdr:col>
      <xdr:colOff>152400</xdr:colOff>
      <xdr:row>38</xdr:row>
      <xdr:rowOff>15113</xdr:rowOff>
    </xdr:to>
    <xdr:cxnSp macro="">
      <xdr:nvCxnSpPr>
        <xdr:cNvPr id="58" name="直線コネクタ 57"/>
        <xdr:cNvCxnSpPr/>
      </xdr:nvCxnSpPr>
      <xdr:spPr>
        <a:xfrm>
          <a:off x="4546600" y="65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140669</xdr:rowOff>
    </xdr:from>
    <xdr:ext cx="469744" cy="259045"/>
    <xdr:sp macro="" textlink="">
      <xdr:nvSpPr>
        <xdr:cNvPr id="59" name="議会費最大値テキスト"/>
        <xdr:cNvSpPr txBox="1"/>
      </xdr:nvSpPr>
      <xdr:spPr>
        <a:xfrm>
          <a:off x="4686300" y="511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22542</xdr:rowOff>
    </xdr:from>
    <xdr:to>
      <xdr:col>24</xdr:col>
      <xdr:colOff>152400</xdr:colOff>
      <xdr:row>31</xdr:row>
      <xdr:rowOff>22542</xdr:rowOff>
    </xdr:to>
    <xdr:cxnSp macro="">
      <xdr:nvCxnSpPr>
        <xdr:cNvPr id="60" name="直線コネクタ 59"/>
        <xdr:cNvCxnSpPr/>
      </xdr:nvCxnSpPr>
      <xdr:spPr>
        <a:xfrm>
          <a:off x="4546600" y="533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114745</xdr:rowOff>
    </xdr:from>
    <xdr:to>
      <xdr:col>24</xdr:col>
      <xdr:colOff>63500</xdr:colOff>
      <xdr:row>36</xdr:row>
      <xdr:rowOff>37402</xdr:rowOff>
    </xdr:to>
    <xdr:cxnSp macro="">
      <xdr:nvCxnSpPr>
        <xdr:cNvPr id="61" name="直線コネクタ 60"/>
        <xdr:cNvCxnSpPr/>
      </xdr:nvCxnSpPr>
      <xdr:spPr>
        <a:xfrm>
          <a:off x="3797300" y="6115495"/>
          <a:ext cx="838200" cy="9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148543</xdr:rowOff>
    </xdr:from>
    <xdr:ext cx="469744" cy="259045"/>
    <xdr:sp macro="" textlink="">
      <xdr:nvSpPr>
        <xdr:cNvPr id="62" name="議会費平均値テキスト"/>
        <xdr:cNvSpPr txBox="1"/>
      </xdr:nvSpPr>
      <xdr:spPr>
        <a:xfrm>
          <a:off x="4686300" y="5977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125666</xdr:rowOff>
    </xdr:from>
    <xdr:to>
      <xdr:col>24</xdr:col>
      <xdr:colOff>114300</xdr:colOff>
      <xdr:row>36</xdr:row>
      <xdr:rowOff>55816</xdr:rowOff>
    </xdr:to>
    <xdr:sp macro="" textlink="">
      <xdr:nvSpPr>
        <xdr:cNvPr id="63" name="フローチャート: 判断 62"/>
        <xdr:cNvSpPr/>
      </xdr:nvSpPr>
      <xdr:spPr>
        <a:xfrm>
          <a:off x="45847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114745</xdr:rowOff>
    </xdr:from>
    <xdr:to>
      <xdr:col>19</xdr:col>
      <xdr:colOff>177800</xdr:colOff>
      <xdr:row>35</xdr:row>
      <xdr:rowOff>166751</xdr:rowOff>
    </xdr:to>
    <xdr:cxnSp macro="">
      <xdr:nvCxnSpPr>
        <xdr:cNvPr id="64" name="直線コネクタ 63"/>
        <xdr:cNvCxnSpPr/>
      </xdr:nvCxnSpPr>
      <xdr:spPr>
        <a:xfrm flipV="1">
          <a:off x="2908300" y="6115495"/>
          <a:ext cx="889000" cy="5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86233</xdr:rowOff>
    </xdr:from>
    <xdr:to>
      <xdr:col>20</xdr:col>
      <xdr:colOff>38100</xdr:colOff>
      <xdr:row>36</xdr:row>
      <xdr:rowOff>16383</xdr:rowOff>
    </xdr:to>
    <xdr:sp macro="" textlink="">
      <xdr:nvSpPr>
        <xdr:cNvPr id="65" name="フローチャート: 判断 64"/>
        <xdr:cNvSpPr/>
      </xdr:nvSpPr>
      <xdr:spPr>
        <a:xfrm>
          <a:off x="3746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7510</xdr:rowOff>
    </xdr:from>
    <xdr:ext cx="469744" cy="259045"/>
    <xdr:sp macro="" textlink="">
      <xdr:nvSpPr>
        <xdr:cNvPr id="66" name="テキスト ボックス 65"/>
        <xdr:cNvSpPr txBox="1"/>
      </xdr:nvSpPr>
      <xdr:spPr>
        <a:xfrm>
          <a:off x="3562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161036</xdr:rowOff>
    </xdr:from>
    <xdr:to>
      <xdr:col>15</xdr:col>
      <xdr:colOff>50800</xdr:colOff>
      <xdr:row>35</xdr:row>
      <xdr:rowOff>166751</xdr:rowOff>
    </xdr:to>
    <xdr:cxnSp macro="">
      <xdr:nvCxnSpPr>
        <xdr:cNvPr id="67" name="直線コネクタ 66"/>
        <xdr:cNvCxnSpPr/>
      </xdr:nvCxnSpPr>
      <xdr:spPr>
        <a:xfrm>
          <a:off x="2019300" y="6161786"/>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27957</xdr:rowOff>
    </xdr:from>
    <xdr:ext cx="469744" cy="259045"/>
    <xdr:sp macro="" textlink="">
      <xdr:nvSpPr>
        <xdr:cNvPr id="69" name="テキスト ボックス 68"/>
        <xdr:cNvSpPr txBox="1"/>
      </xdr:nvSpPr>
      <xdr:spPr>
        <a:xfrm>
          <a:off x="2673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161036</xdr:rowOff>
    </xdr:from>
    <xdr:to>
      <xdr:col>10</xdr:col>
      <xdr:colOff>114300</xdr:colOff>
      <xdr:row>36</xdr:row>
      <xdr:rowOff>10541</xdr:rowOff>
    </xdr:to>
    <xdr:cxnSp macro="">
      <xdr:nvCxnSpPr>
        <xdr:cNvPr id="70" name="直線コネクタ 69"/>
        <xdr:cNvCxnSpPr/>
      </xdr:nvCxnSpPr>
      <xdr:spPr>
        <a:xfrm flipV="1">
          <a:off x="1130300" y="6161786"/>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33291</xdr:rowOff>
    </xdr:from>
    <xdr:ext cx="469744" cy="259045"/>
    <xdr:sp macro="" textlink="">
      <xdr:nvSpPr>
        <xdr:cNvPr id="72" name="テキスト ボックス 71"/>
        <xdr:cNvSpPr txBox="1"/>
      </xdr:nvSpPr>
      <xdr:spPr>
        <a:xfrm>
          <a:off x="1784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92520</xdr:rowOff>
    </xdr:from>
    <xdr:to>
      <xdr:col>6</xdr:col>
      <xdr:colOff>38100</xdr:colOff>
      <xdr:row>36</xdr:row>
      <xdr:rowOff>22670</xdr:rowOff>
    </xdr:to>
    <xdr:sp macro="" textlink="">
      <xdr:nvSpPr>
        <xdr:cNvPr id="73" name="フローチャート: 判断 72"/>
        <xdr:cNvSpPr/>
      </xdr:nvSpPr>
      <xdr:spPr>
        <a:xfrm>
          <a:off x="1079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39197</xdr:rowOff>
    </xdr:from>
    <xdr:ext cx="469744" cy="259045"/>
    <xdr:sp macro="" textlink="">
      <xdr:nvSpPr>
        <xdr:cNvPr id="74" name="テキスト ボックス 73"/>
        <xdr:cNvSpPr txBox="1"/>
      </xdr:nvSpPr>
      <xdr:spPr>
        <a:xfrm>
          <a:off x="895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158052</xdr:rowOff>
    </xdr:from>
    <xdr:to>
      <xdr:col>24</xdr:col>
      <xdr:colOff>114300</xdr:colOff>
      <xdr:row>36</xdr:row>
      <xdr:rowOff>88202</xdr:rowOff>
    </xdr:to>
    <xdr:sp macro="" textlink="">
      <xdr:nvSpPr>
        <xdr:cNvPr id="80" name="楕円 79"/>
        <xdr:cNvSpPr/>
      </xdr:nvSpPr>
      <xdr:spPr>
        <a:xfrm>
          <a:off x="4584700" y="615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136479</xdr:rowOff>
    </xdr:from>
    <xdr:ext cx="469744" cy="259045"/>
    <xdr:sp macro="" textlink="">
      <xdr:nvSpPr>
        <xdr:cNvPr id="81" name="議会費該当値テキスト"/>
        <xdr:cNvSpPr txBox="1"/>
      </xdr:nvSpPr>
      <xdr:spPr>
        <a:xfrm>
          <a:off x="4686300" y="6137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63945</xdr:rowOff>
    </xdr:from>
    <xdr:to>
      <xdr:col>20</xdr:col>
      <xdr:colOff>38100</xdr:colOff>
      <xdr:row>35</xdr:row>
      <xdr:rowOff>165545</xdr:rowOff>
    </xdr:to>
    <xdr:sp macro="" textlink="">
      <xdr:nvSpPr>
        <xdr:cNvPr id="82" name="楕円 81"/>
        <xdr:cNvSpPr/>
      </xdr:nvSpPr>
      <xdr:spPr>
        <a:xfrm>
          <a:off x="3746500" y="606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10622</xdr:rowOff>
    </xdr:from>
    <xdr:ext cx="469744" cy="259045"/>
    <xdr:sp macro="" textlink="">
      <xdr:nvSpPr>
        <xdr:cNvPr id="83" name="テキスト ボックス 82"/>
        <xdr:cNvSpPr txBox="1"/>
      </xdr:nvSpPr>
      <xdr:spPr>
        <a:xfrm>
          <a:off x="3562428" y="583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115951</xdr:rowOff>
    </xdr:from>
    <xdr:to>
      <xdr:col>15</xdr:col>
      <xdr:colOff>101600</xdr:colOff>
      <xdr:row>36</xdr:row>
      <xdr:rowOff>46101</xdr:rowOff>
    </xdr:to>
    <xdr:sp macro="" textlink="">
      <xdr:nvSpPr>
        <xdr:cNvPr id="84" name="楕円 83"/>
        <xdr:cNvSpPr/>
      </xdr:nvSpPr>
      <xdr:spPr>
        <a:xfrm>
          <a:off x="2857500" y="611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37228</xdr:rowOff>
    </xdr:from>
    <xdr:ext cx="469744" cy="259045"/>
    <xdr:sp macro="" textlink="">
      <xdr:nvSpPr>
        <xdr:cNvPr id="85" name="テキスト ボックス 84"/>
        <xdr:cNvSpPr txBox="1"/>
      </xdr:nvSpPr>
      <xdr:spPr>
        <a:xfrm>
          <a:off x="2673428" y="6209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110236</xdr:rowOff>
    </xdr:from>
    <xdr:to>
      <xdr:col>10</xdr:col>
      <xdr:colOff>165100</xdr:colOff>
      <xdr:row>36</xdr:row>
      <xdr:rowOff>40386</xdr:rowOff>
    </xdr:to>
    <xdr:sp macro="" textlink="">
      <xdr:nvSpPr>
        <xdr:cNvPr id="86" name="楕円 85"/>
        <xdr:cNvSpPr/>
      </xdr:nvSpPr>
      <xdr:spPr>
        <a:xfrm>
          <a:off x="1968500" y="611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31513</xdr:rowOff>
    </xdr:from>
    <xdr:ext cx="469744" cy="259045"/>
    <xdr:sp macro="" textlink="">
      <xdr:nvSpPr>
        <xdr:cNvPr id="87" name="テキスト ボックス 86"/>
        <xdr:cNvSpPr txBox="1"/>
      </xdr:nvSpPr>
      <xdr:spPr>
        <a:xfrm>
          <a:off x="1784428" y="620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131191</xdr:rowOff>
    </xdr:from>
    <xdr:to>
      <xdr:col>6</xdr:col>
      <xdr:colOff>38100</xdr:colOff>
      <xdr:row>36</xdr:row>
      <xdr:rowOff>61341</xdr:rowOff>
    </xdr:to>
    <xdr:sp macro="" textlink="">
      <xdr:nvSpPr>
        <xdr:cNvPr id="88" name="楕円 87"/>
        <xdr:cNvSpPr/>
      </xdr:nvSpPr>
      <xdr:spPr>
        <a:xfrm>
          <a:off x="1079500" y="613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52468</xdr:rowOff>
    </xdr:from>
    <xdr:ext cx="469744" cy="259045"/>
    <xdr:sp macro="" textlink="">
      <xdr:nvSpPr>
        <xdr:cNvPr id="89" name="テキスト ボックス 88"/>
        <xdr:cNvSpPr txBox="1"/>
      </xdr:nvSpPr>
      <xdr:spPr>
        <a:xfrm>
          <a:off x="895428" y="6224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74706</xdr:rowOff>
    </xdr:from>
    <xdr:to>
      <xdr:col>24</xdr:col>
      <xdr:colOff>62865</xdr:colOff>
      <xdr:row>58</xdr:row>
      <xdr:rowOff>58538</xdr:rowOff>
    </xdr:to>
    <xdr:cxnSp macro="">
      <xdr:nvCxnSpPr>
        <xdr:cNvPr id="115" name="直線コネクタ 114"/>
        <xdr:cNvCxnSpPr/>
      </xdr:nvCxnSpPr>
      <xdr:spPr>
        <a:xfrm flipV="1">
          <a:off x="4633595" y="8647206"/>
          <a:ext cx="1270" cy="135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62365</xdr:rowOff>
    </xdr:from>
    <xdr:ext cx="599010" cy="259045"/>
    <xdr:sp macro="" textlink="">
      <xdr:nvSpPr>
        <xdr:cNvPr id="116" name="総務費最小値テキスト"/>
        <xdr:cNvSpPr txBox="1"/>
      </xdr:nvSpPr>
      <xdr:spPr>
        <a:xfrm>
          <a:off x="4686300" y="1000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58538</xdr:rowOff>
    </xdr:from>
    <xdr:to>
      <xdr:col>24</xdr:col>
      <xdr:colOff>152400</xdr:colOff>
      <xdr:row>58</xdr:row>
      <xdr:rowOff>58538</xdr:rowOff>
    </xdr:to>
    <xdr:cxnSp macro="">
      <xdr:nvCxnSpPr>
        <xdr:cNvPr id="117" name="直線コネクタ 116"/>
        <xdr:cNvCxnSpPr/>
      </xdr:nvCxnSpPr>
      <xdr:spPr>
        <a:xfrm>
          <a:off x="4546600" y="10002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21383</xdr:rowOff>
    </xdr:from>
    <xdr:ext cx="599010" cy="259045"/>
    <xdr:sp macro="" textlink="">
      <xdr:nvSpPr>
        <xdr:cNvPr id="118" name="総務費最大値テキスト"/>
        <xdr:cNvSpPr txBox="1"/>
      </xdr:nvSpPr>
      <xdr:spPr>
        <a:xfrm>
          <a:off x="4686300" y="842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959,804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74706</xdr:rowOff>
    </xdr:from>
    <xdr:to>
      <xdr:col>24</xdr:col>
      <xdr:colOff>152400</xdr:colOff>
      <xdr:row>50</xdr:row>
      <xdr:rowOff>74706</xdr:rowOff>
    </xdr:to>
    <xdr:cxnSp macro="">
      <xdr:nvCxnSpPr>
        <xdr:cNvPr id="119" name="直線コネクタ 118"/>
        <xdr:cNvCxnSpPr/>
      </xdr:nvCxnSpPr>
      <xdr:spPr>
        <a:xfrm>
          <a:off x="4546600" y="864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74043</xdr:rowOff>
    </xdr:from>
    <xdr:to>
      <xdr:col>24</xdr:col>
      <xdr:colOff>63500</xdr:colOff>
      <xdr:row>58</xdr:row>
      <xdr:rowOff>61811</xdr:rowOff>
    </xdr:to>
    <xdr:cxnSp macro="">
      <xdr:nvCxnSpPr>
        <xdr:cNvPr id="120" name="直線コネクタ 119"/>
        <xdr:cNvCxnSpPr/>
      </xdr:nvCxnSpPr>
      <xdr:spPr>
        <a:xfrm flipV="1">
          <a:off x="3797300" y="9846693"/>
          <a:ext cx="838200" cy="15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25338</xdr:rowOff>
    </xdr:from>
    <xdr:ext cx="599010" cy="259045"/>
    <xdr:sp macro="" textlink="">
      <xdr:nvSpPr>
        <xdr:cNvPr id="121" name="総務費平均値テキスト"/>
        <xdr:cNvSpPr txBox="1"/>
      </xdr:nvSpPr>
      <xdr:spPr>
        <a:xfrm>
          <a:off x="4686300" y="97979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46911</xdr:rowOff>
    </xdr:from>
    <xdr:to>
      <xdr:col>24</xdr:col>
      <xdr:colOff>114300</xdr:colOff>
      <xdr:row>57</xdr:row>
      <xdr:rowOff>148511</xdr:rowOff>
    </xdr:to>
    <xdr:sp macro="" textlink="">
      <xdr:nvSpPr>
        <xdr:cNvPr id="122" name="フローチャート: 判断 121"/>
        <xdr:cNvSpPr/>
      </xdr:nvSpPr>
      <xdr:spPr>
        <a:xfrm>
          <a:off x="4584700" y="981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158099</xdr:rowOff>
    </xdr:from>
    <xdr:to>
      <xdr:col>19</xdr:col>
      <xdr:colOff>177800</xdr:colOff>
      <xdr:row>58</xdr:row>
      <xdr:rowOff>61811</xdr:rowOff>
    </xdr:to>
    <xdr:cxnSp macro="">
      <xdr:nvCxnSpPr>
        <xdr:cNvPr id="123" name="直線コネクタ 122"/>
        <xdr:cNvCxnSpPr/>
      </xdr:nvCxnSpPr>
      <xdr:spPr>
        <a:xfrm>
          <a:off x="2908300" y="9930749"/>
          <a:ext cx="889000" cy="75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53635</xdr:rowOff>
    </xdr:from>
    <xdr:to>
      <xdr:col>20</xdr:col>
      <xdr:colOff>38100</xdr:colOff>
      <xdr:row>58</xdr:row>
      <xdr:rowOff>155235</xdr:rowOff>
    </xdr:to>
    <xdr:sp macro="" textlink="">
      <xdr:nvSpPr>
        <xdr:cNvPr id="124" name="フローチャート: 判断 123"/>
        <xdr:cNvSpPr/>
      </xdr:nvSpPr>
      <xdr:spPr>
        <a:xfrm>
          <a:off x="3746500" y="999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146362</xdr:rowOff>
    </xdr:from>
    <xdr:ext cx="599010" cy="259045"/>
    <xdr:sp macro="" textlink="">
      <xdr:nvSpPr>
        <xdr:cNvPr id="125" name="テキスト ボックス 124"/>
        <xdr:cNvSpPr txBox="1"/>
      </xdr:nvSpPr>
      <xdr:spPr>
        <a:xfrm>
          <a:off x="3497795" y="1009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158099</xdr:rowOff>
    </xdr:from>
    <xdr:to>
      <xdr:col>15</xdr:col>
      <xdr:colOff>50800</xdr:colOff>
      <xdr:row>58</xdr:row>
      <xdr:rowOff>121865</xdr:rowOff>
    </xdr:to>
    <xdr:cxnSp macro="">
      <xdr:nvCxnSpPr>
        <xdr:cNvPr id="126" name="直線コネクタ 125"/>
        <xdr:cNvCxnSpPr/>
      </xdr:nvCxnSpPr>
      <xdr:spPr>
        <a:xfrm flipV="1">
          <a:off x="2019300" y="9930749"/>
          <a:ext cx="889000" cy="135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73656</xdr:rowOff>
    </xdr:from>
    <xdr:to>
      <xdr:col>15</xdr:col>
      <xdr:colOff>101600</xdr:colOff>
      <xdr:row>59</xdr:row>
      <xdr:rowOff>3806</xdr:rowOff>
    </xdr:to>
    <xdr:sp macro="" textlink="">
      <xdr:nvSpPr>
        <xdr:cNvPr id="127" name="フローチャート: 判断 126"/>
        <xdr:cNvSpPr/>
      </xdr:nvSpPr>
      <xdr:spPr>
        <a:xfrm>
          <a:off x="2857500" y="1001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166383</xdr:rowOff>
    </xdr:from>
    <xdr:ext cx="534377" cy="259045"/>
    <xdr:sp macro="" textlink="">
      <xdr:nvSpPr>
        <xdr:cNvPr id="128" name="テキスト ボックス 127"/>
        <xdr:cNvSpPr txBox="1"/>
      </xdr:nvSpPr>
      <xdr:spPr>
        <a:xfrm>
          <a:off x="2641111" y="1011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108596</xdr:rowOff>
    </xdr:from>
    <xdr:to>
      <xdr:col>10</xdr:col>
      <xdr:colOff>114300</xdr:colOff>
      <xdr:row>58</xdr:row>
      <xdr:rowOff>121865</xdr:rowOff>
    </xdr:to>
    <xdr:cxnSp macro="">
      <xdr:nvCxnSpPr>
        <xdr:cNvPr id="129" name="直線コネクタ 128"/>
        <xdr:cNvCxnSpPr/>
      </xdr:nvCxnSpPr>
      <xdr:spPr>
        <a:xfrm>
          <a:off x="1130300" y="10052696"/>
          <a:ext cx="889000" cy="1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74802</xdr:rowOff>
    </xdr:from>
    <xdr:to>
      <xdr:col>10</xdr:col>
      <xdr:colOff>165100</xdr:colOff>
      <xdr:row>59</xdr:row>
      <xdr:rowOff>4952</xdr:rowOff>
    </xdr:to>
    <xdr:sp macro="" textlink="">
      <xdr:nvSpPr>
        <xdr:cNvPr id="130" name="フローチャート: 判断 129"/>
        <xdr:cNvSpPr/>
      </xdr:nvSpPr>
      <xdr:spPr>
        <a:xfrm>
          <a:off x="1968500" y="1001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167529</xdr:rowOff>
    </xdr:from>
    <xdr:ext cx="534377" cy="259045"/>
    <xdr:sp macro="" textlink="">
      <xdr:nvSpPr>
        <xdr:cNvPr id="131" name="テキスト ボックス 130"/>
        <xdr:cNvSpPr txBox="1"/>
      </xdr:nvSpPr>
      <xdr:spPr>
        <a:xfrm>
          <a:off x="1752111" y="1011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79988</xdr:rowOff>
    </xdr:from>
    <xdr:to>
      <xdr:col>6</xdr:col>
      <xdr:colOff>38100</xdr:colOff>
      <xdr:row>59</xdr:row>
      <xdr:rowOff>10138</xdr:rowOff>
    </xdr:to>
    <xdr:sp macro="" textlink="">
      <xdr:nvSpPr>
        <xdr:cNvPr id="132" name="フローチャート: 判断 131"/>
        <xdr:cNvSpPr/>
      </xdr:nvSpPr>
      <xdr:spPr>
        <a:xfrm>
          <a:off x="1079500" y="100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1265</xdr:rowOff>
    </xdr:from>
    <xdr:ext cx="534377" cy="259045"/>
    <xdr:sp macro="" textlink="">
      <xdr:nvSpPr>
        <xdr:cNvPr id="133" name="テキスト ボックス 132"/>
        <xdr:cNvSpPr txBox="1"/>
      </xdr:nvSpPr>
      <xdr:spPr>
        <a:xfrm>
          <a:off x="863111" y="1011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23243</xdr:rowOff>
    </xdr:from>
    <xdr:to>
      <xdr:col>24</xdr:col>
      <xdr:colOff>114300</xdr:colOff>
      <xdr:row>57</xdr:row>
      <xdr:rowOff>124843</xdr:rowOff>
    </xdr:to>
    <xdr:sp macro="" textlink="">
      <xdr:nvSpPr>
        <xdr:cNvPr id="139" name="楕円 138"/>
        <xdr:cNvSpPr/>
      </xdr:nvSpPr>
      <xdr:spPr>
        <a:xfrm>
          <a:off x="4584700" y="979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46120</xdr:rowOff>
    </xdr:from>
    <xdr:ext cx="599010" cy="259045"/>
    <xdr:sp macro="" textlink="">
      <xdr:nvSpPr>
        <xdr:cNvPr id="140" name="総務費該当値テキスト"/>
        <xdr:cNvSpPr txBox="1"/>
      </xdr:nvSpPr>
      <xdr:spPr>
        <a:xfrm>
          <a:off x="4686300" y="9647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11011</xdr:rowOff>
    </xdr:from>
    <xdr:to>
      <xdr:col>20</xdr:col>
      <xdr:colOff>38100</xdr:colOff>
      <xdr:row>58</xdr:row>
      <xdr:rowOff>112611</xdr:rowOff>
    </xdr:to>
    <xdr:sp macro="" textlink="">
      <xdr:nvSpPr>
        <xdr:cNvPr id="141" name="楕円 140"/>
        <xdr:cNvSpPr/>
      </xdr:nvSpPr>
      <xdr:spPr>
        <a:xfrm>
          <a:off x="3746500" y="995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129138</xdr:rowOff>
    </xdr:from>
    <xdr:ext cx="599010" cy="259045"/>
    <xdr:sp macro="" textlink="">
      <xdr:nvSpPr>
        <xdr:cNvPr id="142" name="テキスト ボックス 141"/>
        <xdr:cNvSpPr txBox="1"/>
      </xdr:nvSpPr>
      <xdr:spPr>
        <a:xfrm>
          <a:off x="3497795" y="9730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107299</xdr:rowOff>
    </xdr:from>
    <xdr:to>
      <xdr:col>15</xdr:col>
      <xdr:colOff>101600</xdr:colOff>
      <xdr:row>58</xdr:row>
      <xdr:rowOff>37449</xdr:rowOff>
    </xdr:to>
    <xdr:sp macro="" textlink="">
      <xdr:nvSpPr>
        <xdr:cNvPr id="143" name="楕円 142"/>
        <xdr:cNvSpPr/>
      </xdr:nvSpPr>
      <xdr:spPr>
        <a:xfrm>
          <a:off x="2857500" y="987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53976</xdr:rowOff>
    </xdr:from>
    <xdr:ext cx="599010" cy="259045"/>
    <xdr:sp macro="" textlink="">
      <xdr:nvSpPr>
        <xdr:cNvPr id="144" name="テキスト ボックス 143"/>
        <xdr:cNvSpPr txBox="1"/>
      </xdr:nvSpPr>
      <xdr:spPr>
        <a:xfrm>
          <a:off x="2608795" y="9655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71065</xdr:rowOff>
    </xdr:from>
    <xdr:to>
      <xdr:col>10</xdr:col>
      <xdr:colOff>165100</xdr:colOff>
      <xdr:row>59</xdr:row>
      <xdr:rowOff>1215</xdr:rowOff>
    </xdr:to>
    <xdr:sp macro="" textlink="">
      <xdr:nvSpPr>
        <xdr:cNvPr id="145" name="楕円 144"/>
        <xdr:cNvSpPr/>
      </xdr:nvSpPr>
      <xdr:spPr>
        <a:xfrm>
          <a:off x="1968500" y="1001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17742</xdr:rowOff>
    </xdr:from>
    <xdr:ext cx="534377" cy="259045"/>
    <xdr:sp macro="" textlink="">
      <xdr:nvSpPr>
        <xdr:cNvPr id="146" name="テキスト ボックス 145"/>
        <xdr:cNvSpPr txBox="1"/>
      </xdr:nvSpPr>
      <xdr:spPr>
        <a:xfrm>
          <a:off x="1752111" y="9790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57796</xdr:rowOff>
    </xdr:from>
    <xdr:to>
      <xdr:col>6</xdr:col>
      <xdr:colOff>38100</xdr:colOff>
      <xdr:row>58</xdr:row>
      <xdr:rowOff>159396</xdr:rowOff>
    </xdr:to>
    <xdr:sp macro="" textlink="">
      <xdr:nvSpPr>
        <xdr:cNvPr id="147" name="楕円 146"/>
        <xdr:cNvSpPr/>
      </xdr:nvSpPr>
      <xdr:spPr>
        <a:xfrm>
          <a:off x="1079500" y="1000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4473</xdr:rowOff>
    </xdr:from>
    <xdr:ext cx="534377" cy="259045"/>
    <xdr:sp macro="" textlink="">
      <xdr:nvSpPr>
        <xdr:cNvPr id="148" name="テキスト ボックス 147"/>
        <xdr:cNvSpPr txBox="1"/>
      </xdr:nvSpPr>
      <xdr:spPr>
        <a:xfrm>
          <a:off x="863111" y="977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23256</xdr:rowOff>
    </xdr:from>
    <xdr:to>
      <xdr:col>24</xdr:col>
      <xdr:colOff>62865</xdr:colOff>
      <xdr:row>78</xdr:row>
      <xdr:rowOff>42033</xdr:rowOff>
    </xdr:to>
    <xdr:cxnSp macro="">
      <xdr:nvCxnSpPr>
        <xdr:cNvPr id="171" name="直線コネクタ 170"/>
        <xdr:cNvCxnSpPr/>
      </xdr:nvCxnSpPr>
      <xdr:spPr>
        <a:xfrm flipV="1">
          <a:off x="4633595" y="12196206"/>
          <a:ext cx="1270" cy="121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45860</xdr:rowOff>
    </xdr:from>
    <xdr:ext cx="599010" cy="259045"/>
    <xdr:sp macro="" textlink="">
      <xdr:nvSpPr>
        <xdr:cNvPr id="172" name="民生費最小値テキスト"/>
        <xdr:cNvSpPr txBox="1"/>
      </xdr:nvSpPr>
      <xdr:spPr>
        <a:xfrm>
          <a:off x="4686300" y="1341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42033</xdr:rowOff>
    </xdr:from>
    <xdr:to>
      <xdr:col>24</xdr:col>
      <xdr:colOff>152400</xdr:colOff>
      <xdr:row>78</xdr:row>
      <xdr:rowOff>42033</xdr:rowOff>
    </xdr:to>
    <xdr:cxnSp macro="">
      <xdr:nvCxnSpPr>
        <xdr:cNvPr id="173" name="直線コネクタ 172"/>
        <xdr:cNvCxnSpPr/>
      </xdr:nvCxnSpPr>
      <xdr:spPr>
        <a:xfrm>
          <a:off x="4546600" y="1341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141383</xdr:rowOff>
    </xdr:from>
    <xdr:ext cx="599010" cy="259045"/>
    <xdr:sp macro="" textlink="">
      <xdr:nvSpPr>
        <xdr:cNvPr id="174" name="民生費最大値テキスト"/>
        <xdr:cNvSpPr txBox="1"/>
      </xdr:nvSpPr>
      <xdr:spPr>
        <a:xfrm>
          <a:off x="4686300" y="1197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23256</xdr:rowOff>
    </xdr:from>
    <xdr:to>
      <xdr:col>24</xdr:col>
      <xdr:colOff>152400</xdr:colOff>
      <xdr:row>71</xdr:row>
      <xdr:rowOff>23256</xdr:rowOff>
    </xdr:to>
    <xdr:cxnSp macro="">
      <xdr:nvCxnSpPr>
        <xdr:cNvPr id="175" name="直線コネクタ 174"/>
        <xdr:cNvCxnSpPr/>
      </xdr:nvCxnSpPr>
      <xdr:spPr>
        <a:xfrm>
          <a:off x="4546600" y="1219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14619</xdr:rowOff>
    </xdr:from>
    <xdr:to>
      <xdr:col>24</xdr:col>
      <xdr:colOff>63500</xdr:colOff>
      <xdr:row>76</xdr:row>
      <xdr:rowOff>31088</xdr:rowOff>
    </xdr:to>
    <xdr:cxnSp macro="">
      <xdr:nvCxnSpPr>
        <xdr:cNvPr id="176" name="直線コネクタ 175"/>
        <xdr:cNvCxnSpPr/>
      </xdr:nvCxnSpPr>
      <xdr:spPr>
        <a:xfrm flipV="1">
          <a:off x="3797300" y="13044819"/>
          <a:ext cx="838200" cy="1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4554</xdr:rowOff>
    </xdr:from>
    <xdr:ext cx="599010" cy="259045"/>
    <xdr:sp macro="" textlink="">
      <xdr:nvSpPr>
        <xdr:cNvPr id="177" name="民生費平均値テキスト"/>
        <xdr:cNvSpPr txBox="1"/>
      </xdr:nvSpPr>
      <xdr:spPr>
        <a:xfrm>
          <a:off x="4686300" y="130347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26127</xdr:rowOff>
    </xdr:from>
    <xdr:to>
      <xdr:col>24</xdr:col>
      <xdr:colOff>114300</xdr:colOff>
      <xdr:row>76</xdr:row>
      <xdr:rowOff>127727</xdr:rowOff>
    </xdr:to>
    <xdr:sp macro="" textlink="">
      <xdr:nvSpPr>
        <xdr:cNvPr id="178" name="フローチャート: 判断 177"/>
        <xdr:cNvSpPr/>
      </xdr:nvSpPr>
      <xdr:spPr>
        <a:xfrm>
          <a:off x="45847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28386</xdr:rowOff>
    </xdr:from>
    <xdr:to>
      <xdr:col>19</xdr:col>
      <xdr:colOff>177800</xdr:colOff>
      <xdr:row>76</xdr:row>
      <xdr:rowOff>31088</xdr:rowOff>
    </xdr:to>
    <xdr:cxnSp macro="">
      <xdr:nvCxnSpPr>
        <xdr:cNvPr id="179" name="直線コネクタ 178"/>
        <xdr:cNvCxnSpPr/>
      </xdr:nvCxnSpPr>
      <xdr:spPr>
        <a:xfrm>
          <a:off x="2908300" y="13058586"/>
          <a:ext cx="889000" cy="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40798</xdr:rowOff>
    </xdr:from>
    <xdr:to>
      <xdr:col>20</xdr:col>
      <xdr:colOff>38100</xdr:colOff>
      <xdr:row>76</xdr:row>
      <xdr:rowOff>142398</xdr:rowOff>
    </xdr:to>
    <xdr:sp macro="" textlink="">
      <xdr:nvSpPr>
        <xdr:cNvPr id="180" name="フローチャート: 判断 179"/>
        <xdr:cNvSpPr/>
      </xdr:nvSpPr>
      <xdr:spPr>
        <a:xfrm>
          <a:off x="3746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133525</xdr:rowOff>
    </xdr:from>
    <xdr:ext cx="599010" cy="259045"/>
    <xdr:sp macro="" textlink="">
      <xdr:nvSpPr>
        <xdr:cNvPr id="181" name="テキスト ボックス 180"/>
        <xdr:cNvSpPr txBox="1"/>
      </xdr:nvSpPr>
      <xdr:spPr>
        <a:xfrm>
          <a:off x="3497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24239</xdr:rowOff>
    </xdr:from>
    <xdr:to>
      <xdr:col>15</xdr:col>
      <xdr:colOff>50800</xdr:colOff>
      <xdr:row>76</xdr:row>
      <xdr:rowOff>28386</xdr:rowOff>
    </xdr:to>
    <xdr:cxnSp macro="">
      <xdr:nvCxnSpPr>
        <xdr:cNvPr id="182" name="直線コネクタ 181"/>
        <xdr:cNvCxnSpPr/>
      </xdr:nvCxnSpPr>
      <xdr:spPr>
        <a:xfrm>
          <a:off x="2019300" y="13054439"/>
          <a:ext cx="889000" cy="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63946</xdr:rowOff>
    </xdr:from>
    <xdr:to>
      <xdr:col>15</xdr:col>
      <xdr:colOff>101600</xdr:colOff>
      <xdr:row>76</xdr:row>
      <xdr:rowOff>165546</xdr:rowOff>
    </xdr:to>
    <xdr:sp macro="" textlink="">
      <xdr:nvSpPr>
        <xdr:cNvPr id="183" name="フローチャート: 判断 182"/>
        <xdr:cNvSpPr/>
      </xdr:nvSpPr>
      <xdr:spPr>
        <a:xfrm>
          <a:off x="2857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156673</xdr:rowOff>
    </xdr:from>
    <xdr:ext cx="599010" cy="259045"/>
    <xdr:sp macro="" textlink="">
      <xdr:nvSpPr>
        <xdr:cNvPr id="184" name="テキスト ボックス 183"/>
        <xdr:cNvSpPr txBox="1"/>
      </xdr:nvSpPr>
      <xdr:spPr>
        <a:xfrm>
          <a:off x="2608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24239</xdr:rowOff>
    </xdr:from>
    <xdr:to>
      <xdr:col>10</xdr:col>
      <xdr:colOff>114300</xdr:colOff>
      <xdr:row>76</xdr:row>
      <xdr:rowOff>110668</xdr:rowOff>
    </xdr:to>
    <xdr:cxnSp macro="">
      <xdr:nvCxnSpPr>
        <xdr:cNvPr id="185" name="直線コネクタ 184"/>
        <xdr:cNvCxnSpPr/>
      </xdr:nvCxnSpPr>
      <xdr:spPr>
        <a:xfrm flipV="1">
          <a:off x="1130300" y="13054439"/>
          <a:ext cx="889000" cy="8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73740</xdr:rowOff>
    </xdr:from>
    <xdr:to>
      <xdr:col>10</xdr:col>
      <xdr:colOff>165100</xdr:colOff>
      <xdr:row>77</xdr:row>
      <xdr:rowOff>3890</xdr:rowOff>
    </xdr:to>
    <xdr:sp macro="" textlink="">
      <xdr:nvSpPr>
        <xdr:cNvPr id="186" name="フローチャート: 判断 185"/>
        <xdr:cNvSpPr/>
      </xdr:nvSpPr>
      <xdr:spPr>
        <a:xfrm>
          <a:off x="1968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166467</xdr:rowOff>
    </xdr:from>
    <xdr:ext cx="599010" cy="259045"/>
    <xdr:sp macro="" textlink="">
      <xdr:nvSpPr>
        <xdr:cNvPr id="187" name="テキスト ボックス 186"/>
        <xdr:cNvSpPr txBox="1"/>
      </xdr:nvSpPr>
      <xdr:spPr>
        <a:xfrm>
          <a:off x="1719795" y="1319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80090</xdr:rowOff>
    </xdr:from>
    <xdr:to>
      <xdr:col>6</xdr:col>
      <xdr:colOff>38100</xdr:colOff>
      <xdr:row>77</xdr:row>
      <xdr:rowOff>10240</xdr:rowOff>
    </xdr:to>
    <xdr:sp macro="" textlink="">
      <xdr:nvSpPr>
        <xdr:cNvPr id="188" name="フローチャート: 判断 187"/>
        <xdr:cNvSpPr/>
      </xdr:nvSpPr>
      <xdr:spPr>
        <a:xfrm>
          <a:off x="10795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1367</xdr:rowOff>
    </xdr:from>
    <xdr:ext cx="599010" cy="259045"/>
    <xdr:sp macro="" textlink="">
      <xdr:nvSpPr>
        <xdr:cNvPr id="189" name="テキスト ボックス 188"/>
        <xdr:cNvSpPr txBox="1"/>
      </xdr:nvSpPr>
      <xdr:spPr>
        <a:xfrm>
          <a:off x="830795" y="1320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135269</xdr:rowOff>
    </xdr:from>
    <xdr:to>
      <xdr:col>24</xdr:col>
      <xdr:colOff>114300</xdr:colOff>
      <xdr:row>76</xdr:row>
      <xdr:rowOff>65419</xdr:rowOff>
    </xdr:to>
    <xdr:sp macro="" textlink="">
      <xdr:nvSpPr>
        <xdr:cNvPr id="195" name="楕円 194"/>
        <xdr:cNvSpPr/>
      </xdr:nvSpPr>
      <xdr:spPr>
        <a:xfrm>
          <a:off x="4584700" y="1299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158146</xdr:rowOff>
    </xdr:from>
    <xdr:ext cx="599010" cy="259045"/>
    <xdr:sp macro="" textlink="">
      <xdr:nvSpPr>
        <xdr:cNvPr id="196" name="民生費該当値テキスト"/>
        <xdr:cNvSpPr txBox="1"/>
      </xdr:nvSpPr>
      <xdr:spPr>
        <a:xfrm>
          <a:off x="4686300" y="1284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151738</xdr:rowOff>
    </xdr:from>
    <xdr:to>
      <xdr:col>20</xdr:col>
      <xdr:colOff>38100</xdr:colOff>
      <xdr:row>76</xdr:row>
      <xdr:rowOff>81888</xdr:rowOff>
    </xdr:to>
    <xdr:sp macro="" textlink="">
      <xdr:nvSpPr>
        <xdr:cNvPr id="197" name="楕円 196"/>
        <xdr:cNvSpPr/>
      </xdr:nvSpPr>
      <xdr:spPr>
        <a:xfrm>
          <a:off x="3746500" y="1301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98414</xdr:rowOff>
    </xdr:from>
    <xdr:ext cx="599010" cy="259045"/>
    <xdr:sp macro="" textlink="">
      <xdr:nvSpPr>
        <xdr:cNvPr id="198" name="テキスト ボックス 197"/>
        <xdr:cNvSpPr txBox="1"/>
      </xdr:nvSpPr>
      <xdr:spPr>
        <a:xfrm>
          <a:off x="3497795" y="12785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149036</xdr:rowOff>
    </xdr:from>
    <xdr:to>
      <xdr:col>15</xdr:col>
      <xdr:colOff>101600</xdr:colOff>
      <xdr:row>76</xdr:row>
      <xdr:rowOff>79186</xdr:rowOff>
    </xdr:to>
    <xdr:sp macro="" textlink="">
      <xdr:nvSpPr>
        <xdr:cNvPr id="199" name="楕円 198"/>
        <xdr:cNvSpPr/>
      </xdr:nvSpPr>
      <xdr:spPr>
        <a:xfrm>
          <a:off x="2857500" y="1300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95713</xdr:rowOff>
    </xdr:from>
    <xdr:ext cx="599010" cy="259045"/>
    <xdr:sp macro="" textlink="">
      <xdr:nvSpPr>
        <xdr:cNvPr id="200" name="テキスト ボックス 199"/>
        <xdr:cNvSpPr txBox="1"/>
      </xdr:nvSpPr>
      <xdr:spPr>
        <a:xfrm>
          <a:off x="2608795" y="1278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144889</xdr:rowOff>
    </xdr:from>
    <xdr:to>
      <xdr:col>10</xdr:col>
      <xdr:colOff>165100</xdr:colOff>
      <xdr:row>76</xdr:row>
      <xdr:rowOff>75039</xdr:rowOff>
    </xdr:to>
    <xdr:sp macro="" textlink="">
      <xdr:nvSpPr>
        <xdr:cNvPr id="201" name="楕円 200"/>
        <xdr:cNvSpPr/>
      </xdr:nvSpPr>
      <xdr:spPr>
        <a:xfrm>
          <a:off x="1968500" y="1300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91566</xdr:rowOff>
    </xdr:from>
    <xdr:ext cx="599010" cy="259045"/>
    <xdr:sp macro="" textlink="">
      <xdr:nvSpPr>
        <xdr:cNvPr id="202" name="テキスト ボックス 201"/>
        <xdr:cNvSpPr txBox="1"/>
      </xdr:nvSpPr>
      <xdr:spPr>
        <a:xfrm>
          <a:off x="1719795" y="1277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59868</xdr:rowOff>
    </xdr:from>
    <xdr:to>
      <xdr:col>6</xdr:col>
      <xdr:colOff>38100</xdr:colOff>
      <xdr:row>76</xdr:row>
      <xdr:rowOff>161468</xdr:rowOff>
    </xdr:to>
    <xdr:sp macro="" textlink="">
      <xdr:nvSpPr>
        <xdr:cNvPr id="203" name="楕円 202"/>
        <xdr:cNvSpPr/>
      </xdr:nvSpPr>
      <xdr:spPr>
        <a:xfrm>
          <a:off x="1079500" y="1309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6545</xdr:rowOff>
    </xdr:from>
    <xdr:ext cx="599010" cy="259045"/>
    <xdr:sp macro="" textlink="">
      <xdr:nvSpPr>
        <xdr:cNvPr id="204" name="テキスト ボックス 203"/>
        <xdr:cNvSpPr txBox="1"/>
      </xdr:nvSpPr>
      <xdr:spPr>
        <a:xfrm>
          <a:off x="830795" y="12865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39072</xdr:rowOff>
    </xdr:from>
    <xdr:to>
      <xdr:col>24</xdr:col>
      <xdr:colOff>62865</xdr:colOff>
      <xdr:row>98</xdr:row>
      <xdr:rowOff>33282</xdr:rowOff>
    </xdr:to>
    <xdr:cxnSp macro="">
      <xdr:nvCxnSpPr>
        <xdr:cNvPr id="230" name="直線コネクタ 229"/>
        <xdr:cNvCxnSpPr/>
      </xdr:nvCxnSpPr>
      <xdr:spPr>
        <a:xfrm flipV="1">
          <a:off x="4633595" y="15469572"/>
          <a:ext cx="1270" cy="1365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37109</xdr:rowOff>
    </xdr:from>
    <xdr:ext cx="534377" cy="259045"/>
    <xdr:sp macro="" textlink="">
      <xdr:nvSpPr>
        <xdr:cNvPr id="231" name="衛生費最小値テキスト"/>
        <xdr:cNvSpPr txBox="1"/>
      </xdr:nvSpPr>
      <xdr:spPr>
        <a:xfrm>
          <a:off x="4686300" y="168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33282</xdr:rowOff>
    </xdr:from>
    <xdr:to>
      <xdr:col>24</xdr:col>
      <xdr:colOff>152400</xdr:colOff>
      <xdr:row>98</xdr:row>
      <xdr:rowOff>33282</xdr:rowOff>
    </xdr:to>
    <xdr:cxnSp macro="">
      <xdr:nvCxnSpPr>
        <xdr:cNvPr id="232" name="直線コネクタ 231"/>
        <xdr:cNvCxnSpPr/>
      </xdr:nvCxnSpPr>
      <xdr:spPr>
        <a:xfrm>
          <a:off x="4546600" y="1683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157199</xdr:rowOff>
    </xdr:from>
    <xdr:ext cx="599010" cy="259045"/>
    <xdr:sp macro="" textlink="">
      <xdr:nvSpPr>
        <xdr:cNvPr id="233" name="衛生費最大値テキスト"/>
        <xdr:cNvSpPr txBox="1"/>
      </xdr:nvSpPr>
      <xdr:spPr>
        <a:xfrm>
          <a:off x="4686300" y="1524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39072</xdr:rowOff>
    </xdr:from>
    <xdr:to>
      <xdr:col>24</xdr:col>
      <xdr:colOff>152400</xdr:colOff>
      <xdr:row>90</xdr:row>
      <xdr:rowOff>39072</xdr:rowOff>
    </xdr:to>
    <xdr:cxnSp macro="">
      <xdr:nvCxnSpPr>
        <xdr:cNvPr id="234" name="直線コネクタ 233"/>
        <xdr:cNvCxnSpPr/>
      </xdr:nvCxnSpPr>
      <xdr:spPr>
        <a:xfrm>
          <a:off x="4546600" y="1546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38801</xdr:rowOff>
    </xdr:from>
    <xdr:to>
      <xdr:col>24</xdr:col>
      <xdr:colOff>63500</xdr:colOff>
      <xdr:row>95</xdr:row>
      <xdr:rowOff>118560</xdr:rowOff>
    </xdr:to>
    <xdr:cxnSp macro="">
      <xdr:nvCxnSpPr>
        <xdr:cNvPr id="235" name="直線コネクタ 234"/>
        <xdr:cNvCxnSpPr/>
      </xdr:nvCxnSpPr>
      <xdr:spPr>
        <a:xfrm>
          <a:off x="3797300" y="16326551"/>
          <a:ext cx="838200" cy="79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91744</xdr:rowOff>
    </xdr:from>
    <xdr:ext cx="534377" cy="259045"/>
    <xdr:sp macro="" textlink="">
      <xdr:nvSpPr>
        <xdr:cNvPr id="236" name="衛生費平均値テキスト"/>
        <xdr:cNvSpPr txBox="1"/>
      </xdr:nvSpPr>
      <xdr:spPr>
        <a:xfrm>
          <a:off x="4686300" y="16379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113317</xdr:rowOff>
    </xdr:from>
    <xdr:to>
      <xdr:col>24</xdr:col>
      <xdr:colOff>114300</xdr:colOff>
      <xdr:row>96</xdr:row>
      <xdr:rowOff>43467</xdr:rowOff>
    </xdr:to>
    <xdr:sp macro="" textlink="">
      <xdr:nvSpPr>
        <xdr:cNvPr id="237" name="フローチャート: 判断 236"/>
        <xdr:cNvSpPr/>
      </xdr:nvSpPr>
      <xdr:spPr>
        <a:xfrm>
          <a:off x="4584700" y="1640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10944</xdr:rowOff>
    </xdr:from>
    <xdr:to>
      <xdr:col>19</xdr:col>
      <xdr:colOff>177800</xdr:colOff>
      <xdr:row>95</xdr:row>
      <xdr:rowOff>38801</xdr:rowOff>
    </xdr:to>
    <xdr:cxnSp macro="">
      <xdr:nvCxnSpPr>
        <xdr:cNvPr id="238" name="直線コネクタ 237"/>
        <xdr:cNvCxnSpPr/>
      </xdr:nvCxnSpPr>
      <xdr:spPr>
        <a:xfrm>
          <a:off x="2908300" y="16298694"/>
          <a:ext cx="889000" cy="2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128197</xdr:rowOff>
    </xdr:from>
    <xdr:to>
      <xdr:col>20</xdr:col>
      <xdr:colOff>38100</xdr:colOff>
      <xdr:row>96</xdr:row>
      <xdr:rowOff>58347</xdr:rowOff>
    </xdr:to>
    <xdr:sp macro="" textlink="">
      <xdr:nvSpPr>
        <xdr:cNvPr id="239" name="フローチャート: 判断 238"/>
        <xdr:cNvSpPr/>
      </xdr:nvSpPr>
      <xdr:spPr>
        <a:xfrm>
          <a:off x="3746500" y="1641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49474</xdr:rowOff>
    </xdr:from>
    <xdr:ext cx="534377" cy="259045"/>
    <xdr:sp macro="" textlink="">
      <xdr:nvSpPr>
        <xdr:cNvPr id="240" name="テキスト ボックス 239"/>
        <xdr:cNvSpPr txBox="1"/>
      </xdr:nvSpPr>
      <xdr:spPr>
        <a:xfrm>
          <a:off x="3530111" y="1650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10944</xdr:rowOff>
    </xdr:from>
    <xdr:to>
      <xdr:col>15</xdr:col>
      <xdr:colOff>50800</xdr:colOff>
      <xdr:row>96</xdr:row>
      <xdr:rowOff>50927</xdr:rowOff>
    </xdr:to>
    <xdr:cxnSp macro="">
      <xdr:nvCxnSpPr>
        <xdr:cNvPr id="241" name="直線コネクタ 240"/>
        <xdr:cNvCxnSpPr/>
      </xdr:nvCxnSpPr>
      <xdr:spPr>
        <a:xfrm flipV="1">
          <a:off x="2019300" y="16298694"/>
          <a:ext cx="889000" cy="21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154225</xdr:rowOff>
    </xdr:from>
    <xdr:to>
      <xdr:col>15</xdr:col>
      <xdr:colOff>101600</xdr:colOff>
      <xdr:row>96</xdr:row>
      <xdr:rowOff>84375</xdr:rowOff>
    </xdr:to>
    <xdr:sp macro="" textlink="">
      <xdr:nvSpPr>
        <xdr:cNvPr id="242" name="フローチャート: 判断 241"/>
        <xdr:cNvSpPr/>
      </xdr:nvSpPr>
      <xdr:spPr>
        <a:xfrm>
          <a:off x="28575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75502</xdr:rowOff>
    </xdr:from>
    <xdr:ext cx="534377" cy="259045"/>
    <xdr:sp macro="" textlink="">
      <xdr:nvSpPr>
        <xdr:cNvPr id="243" name="テキスト ボックス 242"/>
        <xdr:cNvSpPr txBox="1"/>
      </xdr:nvSpPr>
      <xdr:spPr>
        <a:xfrm>
          <a:off x="2641111" y="1653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151881</xdr:rowOff>
    </xdr:from>
    <xdr:to>
      <xdr:col>10</xdr:col>
      <xdr:colOff>114300</xdr:colOff>
      <xdr:row>96</xdr:row>
      <xdr:rowOff>50927</xdr:rowOff>
    </xdr:to>
    <xdr:cxnSp macro="">
      <xdr:nvCxnSpPr>
        <xdr:cNvPr id="244" name="直線コネクタ 243"/>
        <xdr:cNvCxnSpPr/>
      </xdr:nvCxnSpPr>
      <xdr:spPr>
        <a:xfrm>
          <a:off x="1130300" y="15925281"/>
          <a:ext cx="889000" cy="58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152843</xdr:rowOff>
    </xdr:from>
    <xdr:to>
      <xdr:col>10</xdr:col>
      <xdr:colOff>165100</xdr:colOff>
      <xdr:row>96</xdr:row>
      <xdr:rowOff>82993</xdr:rowOff>
    </xdr:to>
    <xdr:sp macro="" textlink="">
      <xdr:nvSpPr>
        <xdr:cNvPr id="245" name="フローチャート: 判断 244"/>
        <xdr:cNvSpPr/>
      </xdr:nvSpPr>
      <xdr:spPr>
        <a:xfrm>
          <a:off x="1968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99520</xdr:rowOff>
    </xdr:from>
    <xdr:ext cx="534377" cy="259045"/>
    <xdr:sp macro="" textlink="">
      <xdr:nvSpPr>
        <xdr:cNvPr id="246" name="テキスト ボックス 245"/>
        <xdr:cNvSpPr txBox="1"/>
      </xdr:nvSpPr>
      <xdr:spPr>
        <a:xfrm>
          <a:off x="1752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150774</xdr:rowOff>
    </xdr:from>
    <xdr:to>
      <xdr:col>6</xdr:col>
      <xdr:colOff>38100</xdr:colOff>
      <xdr:row>96</xdr:row>
      <xdr:rowOff>80924</xdr:rowOff>
    </xdr:to>
    <xdr:sp macro="" textlink="">
      <xdr:nvSpPr>
        <xdr:cNvPr id="247" name="フローチャート: 判断 246"/>
        <xdr:cNvSpPr/>
      </xdr:nvSpPr>
      <xdr:spPr>
        <a:xfrm>
          <a:off x="1079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72051</xdr:rowOff>
    </xdr:from>
    <xdr:ext cx="534377" cy="259045"/>
    <xdr:sp macro="" textlink="">
      <xdr:nvSpPr>
        <xdr:cNvPr id="248" name="テキスト ボックス 247"/>
        <xdr:cNvSpPr txBox="1"/>
      </xdr:nvSpPr>
      <xdr:spPr>
        <a:xfrm>
          <a:off x="863111" y="1653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67760</xdr:rowOff>
    </xdr:from>
    <xdr:to>
      <xdr:col>24</xdr:col>
      <xdr:colOff>114300</xdr:colOff>
      <xdr:row>95</xdr:row>
      <xdr:rowOff>169360</xdr:rowOff>
    </xdr:to>
    <xdr:sp macro="" textlink="">
      <xdr:nvSpPr>
        <xdr:cNvPr id="254" name="楕円 253"/>
        <xdr:cNvSpPr/>
      </xdr:nvSpPr>
      <xdr:spPr>
        <a:xfrm>
          <a:off x="4584700" y="1635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90637</xdr:rowOff>
    </xdr:from>
    <xdr:ext cx="534377" cy="259045"/>
    <xdr:sp macro="" textlink="">
      <xdr:nvSpPr>
        <xdr:cNvPr id="255" name="衛生費該当値テキスト"/>
        <xdr:cNvSpPr txBox="1"/>
      </xdr:nvSpPr>
      <xdr:spPr>
        <a:xfrm>
          <a:off x="4686300" y="1620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159451</xdr:rowOff>
    </xdr:from>
    <xdr:to>
      <xdr:col>20</xdr:col>
      <xdr:colOff>38100</xdr:colOff>
      <xdr:row>95</xdr:row>
      <xdr:rowOff>89601</xdr:rowOff>
    </xdr:to>
    <xdr:sp macro="" textlink="">
      <xdr:nvSpPr>
        <xdr:cNvPr id="256" name="楕円 255"/>
        <xdr:cNvSpPr/>
      </xdr:nvSpPr>
      <xdr:spPr>
        <a:xfrm>
          <a:off x="3746500" y="1627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106128</xdr:rowOff>
    </xdr:from>
    <xdr:ext cx="534377" cy="259045"/>
    <xdr:sp macro="" textlink="">
      <xdr:nvSpPr>
        <xdr:cNvPr id="257" name="テキスト ボックス 256"/>
        <xdr:cNvSpPr txBox="1"/>
      </xdr:nvSpPr>
      <xdr:spPr>
        <a:xfrm>
          <a:off x="3530111" y="1605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131594</xdr:rowOff>
    </xdr:from>
    <xdr:to>
      <xdr:col>15</xdr:col>
      <xdr:colOff>101600</xdr:colOff>
      <xdr:row>95</xdr:row>
      <xdr:rowOff>61744</xdr:rowOff>
    </xdr:to>
    <xdr:sp macro="" textlink="">
      <xdr:nvSpPr>
        <xdr:cNvPr id="258" name="楕円 257"/>
        <xdr:cNvSpPr/>
      </xdr:nvSpPr>
      <xdr:spPr>
        <a:xfrm>
          <a:off x="2857500" y="1624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78271</xdr:rowOff>
    </xdr:from>
    <xdr:ext cx="534377" cy="259045"/>
    <xdr:sp macro="" textlink="">
      <xdr:nvSpPr>
        <xdr:cNvPr id="259" name="テキスト ボックス 258"/>
        <xdr:cNvSpPr txBox="1"/>
      </xdr:nvSpPr>
      <xdr:spPr>
        <a:xfrm>
          <a:off x="2641111" y="1602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127</xdr:rowOff>
    </xdr:from>
    <xdr:to>
      <xdr:col>10</xdr:col>
      <xdr:colOff>165100</xdr:colOff>
      <xdr:row>96</xdr:row>
      <xdr:rowOff>101727</xdr:rowOff>
    </xdr:to>
    <xdr:sp macro="" textlink="">
      <xdr:nvSpPr>
        <xdr:cNvPr id="260" name="楕円 259"/>
        <xdr:cNvSpPr/>
      </xdr:nvSpPr>
      <xdr:spPr>
        <a:xfrm>
          <a:off x="1968500" y="1645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92854</xdr:rowOff>
    </xdr:from>
    <xdr:ext cx="534377" cy="259045"/>
    <xdr:sp macro="" textlink="">
      <xdr:nvSpPr>
        <xdr:cNvPr id="261" name="テキスト ボックス 260"/>
        <xdr:cNvSpPr txBox="1"/>
      </xdr:nvSpPr>
      <xdr:spPr>
        <a:xfrm>
          <a:off x="1752111" y="1655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101081</xdr:rowOff>
    </xdr:from>
    <xdr:to>
      <xdr:col>6</xdr:col>
      <xdr:colOff>38100</xdr:colOff>
      <xdr:row>93</xdr:row>
      <xdr:rowOff>31231</xdr:rowOff>
    </xdr:to>
    <xdr:sp macro="" textlink="">
      <xdr:nvSpPr>
        <xdr:cNvPr id="262" name="楕円 261"/>
        <xdr:cNvSpPr/>
      </xdr:nvSpPr>
      <xdr:spPr>
        <a:xfrm>
          <a:off x="1079500" y="1587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47758</xdr:rowOff>
    </xdr:from>
    <xdr:ext cx="599010" cy="259045"/>
    <xdr:sp macro="" textlink="">
      <xdr:nvSpPr>
        <xdr:cNvPr id="263" name="テキスト ボックス 262"/>
        <xdr:cNvSpPr txBox="1"/>
      </xdr:nvSpPr>
      <xdr:spPr>
        <a:xfrm>
          <a:off x="830795" y="15649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110308</xdr:rowOff>
    </xdr:from>
    <xdr:to>
      <xdr:col>54</xdr:col>
      <xdr:colOff>189865</xdr:colOff>
      <xdr:row>39</xdr:row>
      <xdr:rowOff>98878</xdr:rowOff>
    </xdr:to>
    <xdr:cxnSp macro="">
      <xdr:nvCxnSpPr>
        <xdr:cNvPr id="289" name="直線コネクタ 288"/>
        <xdr:cNvCxnSpPr/>
      </xdr:nvCxnSpPr>
      <xdr:spPr>
        <a:xfrm flipV="1">
          <a:off x="10475595" y="5253808"/>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56985</xdr:rowOff>
    </xdr:from>
    <xdr:ext cx="469744" cy="259045"/>
    <xdr:sp macro="" textlink="">
      <xdr:nvSpPr>
        <xdr:cNvPr id="292" name="労働費最大値テキスト"/>
        <xdr:cNvSpPr txBox="1"/>
      </xdr:nvSpPr>
      <xdr:spPr>
        <a:xfrm>
          <a:off x="10528300" y="502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110308</xdr:rowOff>
    </xdr:from>
    <xdr:to>
      <xdr:col>55</xdr:col>
      <xdr:colOff>88900</xdr:colOff>
      <xdr:row>30</xdr:row>
      <xdr:rowOff>110308</xdr:rowOff>
    </xdr:to>
    <xdr:cxnSp macro="">
      <xdr:nvCxnSpPr>
        <xdr:cNvPr id="293" name="直線コネクタ 292"/>
        <xdr:cNvCxnSpPr/>
      </xdr:nvCxnSpPr>
      <xdr:spPr>
        <a:xfrm>
          <a:off x="10388600" y="52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91694</xdr:rowOff>
    </xdr:from>
    <xdr:to>
      <xdr:col>55</xdr:col>
      <xdr:colOff>0</xdr:colOff>
      <xdr:row>38</xdr:row>
      <xdr:rowOff>147865</xdr:rowOff>
    </xdr:to>
    <xdr:cxnSp macro="">
      <xdr:nvCxnSpPr>
        <xdr:cNvPr id="294" name="直線コネクタ 293"/>
        <xdr:cNvCxnSpPr/>
      </xdr:nvCxnSpPr>
      <xdr:spPr>
        <a:xfrm>
          <a:off x="9639300" y="6606794"/>
          <a:ext cx="838200" cy="5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9560</xdr:rowOff>
    </xdr:from>
    <xdr:ext cx="378565" cy="259045"/>
    <xdr:sp macro="" textlink="">
      <xdr:nvSpPr>
        <xdr:cNvPr id="295" name="労働費平均値テキスト"/>
        <xdr:cNvSpPr txBox="1"/>
      </xdr:nvSpPr>
      <xdr:spPr>
        <a:xfrm>
          <a:off x="10528300" y="63532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158133</xdr:rowOff>
    </xdr:from>
    <xdr:to>
      <xdr:col>55</xdr:col>
      <xdr:colOff>50800</xdr:colOff>
      <xdr:row>38</xdr:row>
      <xdr:rowOff>88283</xdr:rowOff>
    </xdr:to>
    <xdr:sp macro="" textlink="">
      <xdr:nvSpPr>
        <xdr:cNvPr id="296" name="フローチャート: 判断 295"/>
        <xdr:cNvSpPr/>
      </xdr:nvSpPr>
      <xdr:spPr>
        <a:xfrm>
          <a:off x="104267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89408</xdr:rowOff>
    </xdr:from>
    <xdr:to>
      <xdr:col>50</xdr:col>
      <xdr:colOff>114300</xdr:colOff>
      <xdr:row>38</xdr:row>
      <xdr:rowOff>91694</xdr:rowOff>
    </xdr:to>
    <xdr:cxnSp macro="">
      <xdr:nvCxnSpPr>
        <xdr:cNvPr id="297" name="直線コネクタ 296"/>
        <xdr:cNvCxnSpPr/>
      </xdr:nvCxnSpPr>
      <xdr:spPr>
        <a:xfrm>
          <a:off x="8750300" y="660450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154541</xdr:rowOff>
    </xdr:from>
    <xdr:to>
      <xdr:col>50</xdr:col>
      <xdr:colOff>165100</xdr:colOff>
      <xdr:row>38</xdr:row>
      <xdr:rowOff>84691</xdr:rowOff>
    </xdr:to>
    <xdr:sp macro="" textlink="">
      <xdr:nvSpPr>
        <xdr:cNvPr id="298" name="フローチャート: 判断 297"/>
        <xdr:cNvSpPr/>
      </xdr:nvSpPr>
      <xdr:spPr>
        <a:xfrm>
          <a:off x="9588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101218</xdr:rowOff>
    </xdr:from>
    <xdr:ext cx="378565" cy="259045"/>
    <xdr:sp macro="" textlink="">
      <xdr:nvSpPr>
        <xdr:cNvPr id="299" name="テキスト ボックス 298"/>
        <xdr:cNvSpPr txBox="1"/>
      </xdr:nvSpPr>
      <xdr:spPr>
        <a:xfrm>
          <a:off x="9450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87775</xdr:rowOff>
    </xdr:from>
    <xdr:to>
      <xdr:col>45</xdr:col>
      <xdr:colOff>177800</xdr:colOff>
      <xdr:row>38</xdr:row>
      <xdr:rowOff>89408</xdr:rowOff>
    </xdr:to>
    <xdr:cxnSp macro="">
      <xdr:nvCxnSpPr>
        <xdr:cNvPr id="300" name="直線コネクタ 299"/>
        <xdr:cNvCxnSpPr/>
      </xdr:nvCxnSpPr>
      <xdr:spPr>
        <a:xfrm>
          <a:off x="7861300" y="6602875"/>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156500</xdr:rowOff>
    </xdr:from>
    <xdr:to>
      <xdr:col>46</xdr:col>
      <xdr:colOff>38100</xdr:colOff>
      <xdr:row>38</xdr:row>
      <xdr:rowOff>86651</xdr:rowOff>
    </xdr:to>
    <xdr:sp macro="" textlink="">
      <xdr:nvSpPr>
        <xdr:cNvPr id="301" name="フローチャート: 判断 300"/>
        <xdr:cNvSpPr/>
      </xdr:nvSpPr>
      <xdr:spPr>
        <a:xfrm>
          <a:off x="8699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103177</xdr:rowOff>
    </xdr:from>
    <xdr:ext cx="378565" cy="259045"/>
    <xdr:sp macro="" textlink="">
      <xdr:nvSpPr>
        <xdr:cNvPr id="302" name="テキスト ボックス 301"/>
        <xdr:cNvSpPr txBox="1"/>
      </xdr:nvSpPr>
      <xdr:spPr>
        <a:xfrm>
          <a:off x="8561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87775</xdr:rowOff>
    </xdr:from>
    <xdr:to>
      <xdr:col>41</xdr:col>
      <xdr:colOff>50800</xdr:colOff>
      <xdr:row>38</xdr:row>
      <xdr:rowOff>135128</xdr:rowOff>
    </xdr:to>
    <xdr:cxnSp macro="">
      <xdr:nvCxnSpPr>
        <xdr:cNvPr id="303" name="直線コネクタ 302"/>
        <xdr:cNvCxnSpPr/>
      </xdr:nvCxnSpPr>
      <xdr:spPr>
        <a:xfrm flipV="1">
          <a:off x="6972300" y="6602875"/>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142458</xdr:rowOff>
    </xdr:from>
    <xdr:to>
      <xdr:col>41</xdr:col>
      <xdr:colOff>101600</xdr:colOff>
      <xdr:row>38</xdr:row>
      <xdr:rowOff>72608</xdr:rowOff>
    </xdr:to>
    <xdr:sp macro="" textlink="">
      <xdr:nvSpPr>
        <xdr:cNvPr id="304" name="フローチャート: 判断 303"/>
        <xdr:cNvSpPr/>
      </xdr:nvSpPr>
      <xdr:spPr>
        <a:xfrm>
          <a:off x="7810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89135</xdr:rowOff>
    </xdr:from>
    <xdr:ext cx="378565" cy="259045"/>
    <xdr:sp macro="" textlink="">
      <xdr:nvSpPr>
        <xdr:cNvPr id="305" name="テキスト ボックス 304"/>
        <xdr:cNvSpPr txBox="1"/>
      </xdr:nvSpPr>
      <xdr:spPr>
        <a:xfrm>
          <a:off x="7672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142131</xdr:rowOff>
    </xdr:from>
    <xdr:to>
      <xdr:col>36</xdr:col>
      <xdr:colOff>165100</xdr:colOff>
      <xdr:row>38</xdr:row>
      <xdr:rowOff>72281</xdr:rowOff>
    </xdr:to>
    <xdr:sp macro="" textlink="">
      <xdr:nvSpPr>
        <xdr:cNvPr id="306" name="フローチャート: 判断 305"/>
        <xdr:cNvSpPr/>
      </xdr:nvSpPr>
      <xdr:spPr>
        <a:xfrm>
          <a:off x="6921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88808</xdr:rowOff>
    </xdr:from>
    <xdr:ext cx="378565" cy="259045"/>
    <xdr:sp macro="" textlink="">
      <xdr:nvSpPr>
        <xdr:cNvPr id="307" name="テキスト ボックス 306"/>
        <xdr:cNvSpPr txBox="1"/>
      </xdr:nvSpPr>
      <xdr:spPr>
        <a:xfrm>
          <a:off x="6783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97065</xdr:rowOff>
    </xdr:from>
    <xdr:to>
      <xdr:col>55</xdr:col>
      <xdr:colOff>50800</xdr:colOff>
      <xdr:row>39</xdr:row>
      <xdr:rowOff>27215</xdr:rowOff>
    </xdr:to>
    <xdr:sp macro="" textlink="">
      <xdr:nvSpPr>
        <xdr:cNvPr id="313" name="楕円 312"/>
        <xdr:cNvSpPr/>
      </xdr:nvSpPr>
      <xdr:spPr>
        <a:xfrm>
          <a:off x="10426700" y="661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11992</xdr:rowOff>
    </xdr:from>
    <xdr:ext cx="378565" cy="259045"/>
    <xdr:sp macro="" textlink="">
      <xdr:nvSpPr>
        <xdr:cNvPr id="314" name="労働費該当値テキスト"/>
        <xdr:cNvSpPr txBox="1"/>
      </xdr:nvSpPr>
      <xdr:spPr>
        <a:xfrm>
          <a:off x="10528300" y="6527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40894</xdr:rowOff>
    </xdr:from>
    <xdr:to>
      <xdr:col>50</xdr:col>
      <xdr:colOff>165100</xdr:colOff>
      <xdr:row>38</xdr:row>
      <xdr:rowOff>142494</xdr:rowOff>
    </xdr:to>
    <xdr:sp macro="" textlink="">
      <xdr:nvSpPr>
        <xdr:cNvPr id="315" name="楕円 314"/>
        <xdr:cNvSpPr/>
      </xdr:nvSpPr>
      <xdr:spPr>
        <a:xfrm>
          <a:off x="9588500" y="655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133621</xdr:rowOff>
    </xdr:from>
    <xdr:ext cx="378565" cy="259045"/>
    <xdr:sp macro="" textlink="">
      <xdr:nvSpPr>
        <xdr:cNvPr id="316" name="テキスト ボックス 315"/>
        <xdr:cNvSpPr txBox="1"/>
      </xdr:nvSpPr>
      <xdr:spPr>
        <a:xfrm>
          <a:off x="9450017" y="6648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38608</xdr:rowOff>
    </xdr:from>
    <xdr:to>
      <xdr:col>46</xdr:col>
      <xdr:colOff>38100</xdr:colOff>
      <xdr:row>38</xdr:row>
      <xdr:rowOff>140208</xdr:rowOff>
    </xdr:to>
    <xdr:sp macro="" textlink="">
      <xdr:nvSpPr>
        <xdr:cNvPr id="317" name="楕円 316"/>
        <xdr:cNvSpPr/>
      </xdr:nvSpPr>
      <xdr:spPr>
        <a:xfrm>
          <a:off x="8699500" y="655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131335</xdr:rowOff>
    </xdr:from>
    <xdr:ext cx="378565" cy="259045"/>
    <xdr:sp macro="" textlink="">
      <xdr:nvSpPr>
        <xdr:cNvPr id="318" name="テキスト ボックス 317"/>
        <xdr:cNvSpPr txBox="1"/>
      </xdr:nvSpPr>
      <xdr:spPr>
        <a:xfrm>
          <a:off x="8561017" y="6646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36975</xdr:rowOff>
    </xdr:from>
    <xdr:to>
      <xdr:col>41</xdr:col>
      <xdr:colOff>101600</xdr:colOff>
      <xdr:row>38</xdr:row>
      <xdr:rowOff>138575</xdr:rowOff>
    </xdr:to>
    <xdr:sp macro="" textlink="">
      <xdr:nvSpPr>
        <xdr:cNvPr id="319" name="楕円 318"/>
        <xdr:cNvSpPr/>
      </xdr:nvSpPr>
      <xdr:spPr>
        <a:xfrm>
          <a:off x="7810500" y="655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129702</xdr:rowOff>
    </xdr:from>
    <xdr:ext cx="378565" cy="259045"/>
    <xdr:sp macro="" textlink="">
      <xdr:nvSpPr>
        <xdr:cNvPr id="320" name="テキスト ボックス 319"/>
        <xdr:cNvSpPr txBox="1"/>
      </xdr:nvSpPr>
      <xdr:spPr>
        <a:xfrm>
          <a:off x="7672017" y="6644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84328</xdr:rowOff>
    </xdr:from>
    <xdr:to>
      <xdr:col>36</xdr:col>
      <xdr:colOff>165100</xdr:colOff>
      <xdr:row>39</xdr:row>
      <xdr:rowOff>14478</xdr:rowOff>
    </xdr:to>
    <xdr:sp macro="" textlink="">
      <xdr:nvSpPr>
        <xdr:cNvPr id="321" name="楕円 320"/>
        <xdr:cNvSpPr/>
      </xdr:nvSpPr>
      <xdr:spPr>
        <a:xfrm>
          <a:off x="6921500" y="659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5605</xdr:rowOff>
    </xdr:from>
    <xdr:ext cx="378565" cy="259045"/>
    <xdr:sp macro="" textlink="">
      <xdr:nvSpPr>
        <xdr:cNvPr id="322" name="テキスト ボックス 321"/>
        <xdr:cNvSpPr txBox="1"/>
      </xdr:nvSpPr>
      <xdr:spPr>
        <a:xfrm>
          <a:off x="6783017" y="6692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123712</xdr:rowOff>
    </xdr:from>
    <xdr:to>
      <xdr:col>54</xdr:col>
      <xdr:colOff>189865</xdr:colOff>
      <xdr:row>58</xdr:row>
      <xdr:rowOff>101322</xdr:rowOff>
    </xdr:to>
    <xdr:cxnSp macro="">
      <xdr:nvCxnSpPr>
        <xdr:cNvPr id="344" name="直線コネクタ 343"/>
        <xdr:cNvCxnSpPr/>
      </xdr:nvCxnSpPr>
      <xdr:spPr>
        <a:xfrm flipV="1">
          <a:off x="10475595" y="8867662"/>
          <a:ext cx="1270" cy="117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105149</xdr:rowOff>
    </xdr:from>
    <xdr:ext cx="469744" cy="259045"/>
    <xdr:sp macro="" textlink="">
      <xdr:nvSpPr>
        <xdr:cNvPr id="345" name="農林水産業費最小値テキスト"/>
        <xdr:cNvSpPr txBox="1"/>
      </xdr:nvSpPr>
      <xdr:spPr>
        <a:xfrm>
          <a:off x="10528300" y="1004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101322</xdr:rowOff>
    </xdr:from>
    <xdr:to>
      <xdr:col>55</xdr:col>
      <xdr:colOff>88900</xdr:colOff>
      <xdr:row>58</xdr:row>
      <xdr:rowOff>101322</xdr:rowOff>
    </xdr:to>
    <xdr:cxnSp macro="">
      <xdr:nvCxnSpPr>
        <xdr:cNvPr id="346" name="直線コネクタ 345"/>
        <xdr:cNvCxnSpPr/>
      </xdr:nvCxnSpPr>
      <xdr:spPr>
        <a:xfrm>
          <a:off x="10388600" y="100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70389</xdr:rowOff>
    </xdr:from>
    <xdr:ext cx="599010" cy="259045"/>
    <xdr:sp macro="" textlink="">
      <xdr:nvSpPr>
        <xdr:cNvPr id="347" name="農林水産業費最大値テキスト"/>
        <xdr:cNvSpPr txBox="1"/>
      </xdr:nvSpPr>
      <xdr:spPr>
        <a:xfrm>
          <a:off x="10528300" y="864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265,997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123712</xdr:rowOff>
    </xdr:from>
    <xdr:to>
      <xdr:col>55</xdr:col>
      <xdr:colOff>88900</xdr:colOff>
      <xdr:row>51</xdr:row>
      <xdr:rowOff>123712</xdr:rowOff>
    </xdr:to>
    <xdr:cxnSp macro="">
      <xdr:nvCxnSpPr>
        <xdr:cNvPr id="348" name="直線コネクタ 347"/>
        <xdr:cNvCxnSpPr/>
      </xdr:nvCxnSpPr>
      <xdr:spPr>
        <a:xfrm>
          <a:off x="10388600" y="886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155428</xdr:rowOff>
    </xdr:from>
    <xdr:to>
      <xdr:col>55</xdr:col>
      <xdr:colOff>0</xdr:colOff>
      <xdr:row>56</xdr:row>
      <xdr:rowOff>157504</xdr:rowOff>
    </xdr:to>
    <xdr:cxnSp macro="">
      <xdr:nvCxnSpPr>
        <xdr:cNvPr id="349" name="直線コネクタ 348"/>
        <xdr:cNvCxnSpPr/>
      </xdr:nvCxnSpPr>
      <xdr:spPr>
        <a:xfrm flipV="1">
          <a:off x="9639300" y="9756628"/>
          <a:ext cx="838200" cy="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63715</xdr:rowOff>
    </xdr:from>
    <xdr:ext cx="534377" cy="259045"/>
    <xdr:sp macro="" textlink="">
      <xdr:nvSpPr>
        <xdr:cNvPr id="350" name="農林水産業費平均値テキスト"/>
        <xdr:cNvSpPr txBox="1"/>
      </xdr:nvSpPr>
      <xdr:spPr>
        <a:xfrm>
          <a:off x="10528300" y="9836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85288</xdr:rowOff>
    </xdr:from>
    <xdr:to>
      <xdr:col>55</xdr:col>
      <xdr:colOff>50800</xdr:colOff>
      <xdr:row>58</xdr:row>
      <xdr:rowOff>15438</xdr:rowOff>
    </xdr:to>
    <xdr:sp macro="" textlink="">
      <xdr:nvSpPr>
        <xdr:cNvPr id="351" name="フローチャート: 判断 350"/>
        <xdr:cNvSpPr/>
      </xdr:nvSpPr>
      <xdr:spPr>
        <a:xfrm>
          <a:off x="10426700" y="98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157504</xdr:rowOff>
    </xdr:from>
    <xdr:to>
      <xdr:col>50</xdr:col>
      <xdr:colOff>114300</xdr:colOff>
      <xdr:row>56</xdr:row>
      <xdr:rowOff>171037</xdr:rowOff>
    </xdr:to>
    <xdr:cxnSp macro="">
      <xdr:nvCxnSpPr>
        <xdr:cNvPr id="352" name="直線コネクタ 351"/>
        <xdr:cNvCxnSpPr/>
      </xdr:nvCxnSpPr>
      <xdr:spPr>
        <a:xfrm flipV="1">
          <a:off x="8750300" y="9758704"/>
          <a:ext cx="889000" cy="1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98588</xdr:rowOff>
    </xdr:from>
    <xdr:to>
      <xdr:col>50</xdr:col>
      <xdr:colOff>165100</xdr:colOff>
      <xdr:row>58</xdr:row>
      <xdr:rowOff>28738</xdr:rowOff>
    </xdr:to>
    <xdr:sp macro="" textlink="">
      <xdr:nvSpPr>
        <xdr:cNvPr id="353" name="フローチャート: 判断 352"/>
        <xdr:cNvSpPr/>
      </xdr:nvSpPr>
      <xdr:spPr>
        <a:xfrm>
          <a:off x="9588500" y="987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19865</xdr:rowOff>
    </xdr:from>
    <xdr:ext cx="534377" cy="259045"/>
    <xdr:sp macro="" textlink="">
      <xdr:nvSpPr>
        <xdr:cNvPr id="354" name="テキスト ボックス 353"/>
        <xdr:cNvSpPr txBox="1"/>
      </xdr:nvSpPr>
      <xdr:spPr>
        <a:xfrm>
          <a:off x="9372111" y="996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171037</xdr:rowOff>
    </xdr:from>
    <xdr:to>
      <xdr:col>45</xdr:col>
      <xdr:colOff>177800</xdr:colOff>
      <xdr:row>57</xdr:row>
      <xdr:rowOff>1644</xdr:rowOff>
    </xdr:to>
    <xdr:cxnSp macro="">
      <xdr:nvCxnSpPr>
        <xdr:cNvPr id="355" name="直線コネクタ 354"/>
        <xdr:cNvCxnSpPr/>
      </xdr:nvCxnSpPr>
      <xdr:spPr>
        <a:xfrm flipV="1">
          <a:off x="7861300" y="9772237"/>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95228</xdr:rowOff>
    </xdr:from>
    <xdr:to>
      <xdr:col>46</xdr:col>
      <xdr:colOff>38100</xdr:colOff>
      <xdr:row>58</xdr:row>
      <xdr:rowOff>25378</xdr:rowOff>
    </xdr:to>
    <xdr:sp macro="" textlink="">
      <xdr:nvSpPr>
        <xdr:cNvPr id="356" name="フローチャート: 判断 355"/>
        <xdr:cNvSpPr/>
      </xdr:nvSpPr>
      <xdr:spPr>
        <a:xfrm>
          <a:off x="8699500" y="98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16505</xdr:rowOff>
    </xdr:from>
    <xdr:ext cx="534377" cy="259045"/>
    <xdr:sp macro="" textlink="">
      <xdr:nvSpPr>
        <xdr:cNvPr id="357" name="テキスト ボックス 356"/>
        <xdr:cNvSpPr txBox="1"/>
      </xdr:nvSpPr>
      <xdr:spPr>
        <a:xfrm>
          <a:off x="8483111" y="996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1644</xdr:rowOff>
    </xdr:from>
    <xdr:to>
      <xdr:col>41</xdr:col>
      <xdr:colOff>50800</xdr:colOff>
      <xdr:row>57</xdr:row>
      <xdr:rowOff>22141</xdr:rowOff>
    </xdr:to>
    <xdr:cxnSp macro="">
      <xdr:nvCxnSpPr>
        <xdr:cNvPr id="358" name="直線コネクタ 357"/>
        <xdr:cNvCxnSpPr/>
      </xdr:nvCxnSpPr>
      <xdr:spPr>
        <a:xfrm flipV="1">
          <a:off x="6972300" y="9774294"/>
          <a:ext cx="889000" cy="2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98853</xdr:rowOff>
    </xdr:from>
    <xdr:to>
      <xdr:col>41</xdr:col>
      <xdr:colOff>101600</xdr:colOff>
      <xdr:row>58</xdr:row>
      <xdr:rowOff>29003</xdr:rowOff>
    </xdr:to>
    <xdr:sp macro="" textlink="">
      <xdr:nvSpPr>
        <xdr:cNvPr id="359" name="フローチャート: 判断 358"/>
        <xdr:cNvSpPr/>
      </xdr:nvSpPr>
      <xdr:spPr>
        <a:xfrm>
          <a:off x="7810500" y="987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20130</xdr:rowOff>
    </xdr:from>
    <xdr:ext cx="534377" cy="259045"/>
    <xdr:sp macro="" textlink="">
      <xdr:nvSpPr>
        <xdr:cNvPr id="360" name="テキスト ボックス 359"/>
        <xdr:cNvSpPr txBox="1"/>
      </xdr:nvSpPr>
      <xdr:spPr>
        <a:xfrm>
          <a:off x="7594111" y="996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109579</xdr:rowOff>
    </xdr:from>
    <xdr:to>
      <xdr:col>36</xdr:col>
      <xdr:colOff>165100</xdr:colOff>
      <xdr:row>58</xdr:row>
      <xdr:rowOff>39729</xdr:rowOff>
    </xdr:to>
    <xdr:sp macro="" textlink="">
      <xdr:nvSpPr>
        <xdr:cNvPr id="361" name="フローチャート: 判断 360"/>
        <xdr:cNvSpPr/>
      </xdr:nvSpPr>
      <xdr:spPr>
        <a:xfrm>
          <a:off x="6921500" y="988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30856</xdr:rowOff>
    </xdr:from>
    <xdr:ext cx="534377" cy="259045"/>
    <xdr:sp macro="" textlink="">
      <xdr:nvSpPr>
        <xdr:cNvPr id="362" name="テキスト ボックス 361"/>
        <xdr:cNvSpPr txBox="1"/>
      </xdr:nvSpPr>
      <xdr:spPr>
        <a:xfrm>
          <a:off x="6705111" y="997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104628</xdr:rowOff>
    </xdr:from>
    <xdr:to>
      <xdr:col>55</xdr:col>
      <xdr:colOff>50800</xdr:colOff>
      <xdr:row>57</xdr:row>
      <xdr:rowOff>34778</xdr:rowOff>
    </xdr:to>
    <xdr:sp macro="" textlink="">
      <xdr:nvSpPr>
        <xdr:cNvPr id="368" name="楕円 367"/>
        <xdr:cNvSpPr/>
      </xdr:nvSpPr>
      <xdr:spPr>
        <a:xfrm>
          <a:off x="10426700" y="970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127505</xdr:rowOff>
    </xdr:from>
    <xdr:ext cx="534377" cy="259045"/>
    <xdr:sp macro="" textlink="">
      <xdr:nvSpPr>
        <xdr:cNvPr id="369" name="農林水産業費該当値テキスト"/>
        <xdr:cNvSpPr txBox="1"/>
      </xdr:nvSpPr>
      <xdr:spPr>
        <a:xfrm>
          <a:off x="10528300" y="955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106704</xdr:rowOff>
    </xdr:from>
    <xdr:to>
      <xdr:col>50</xdr:col>
      <xdr:colOff>165100</xdr:colOff>
      <xdr:row>57</xdr:row>
      <xdr:rowOff>36854</xdr:rowOff>
    </xdr:to>
    <xdr:sp macro="" textlink="">
      <xdr:nvSpPr>
        <xdr:cNvPr id="370" name="楕円 369"/>
        <xdr:cNvSpPr/>
      </xdr:nvSpPr>
      <xdr:spPr>
        <a:xfrm>
          <a:off x="9588500" y="970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53381</xdr:rowOff>
    </xdr:from>
    <xdr:ext cx="534377" cy="259045"/>
    <xdr:sp macro="" textlink="">
      <xdr:nvSpPr>
        <xdr:cNvPr id="371" name="テキスト ボックス 370"/>
        <xdr:cNvSpPr txBox="1"/>
      </xdr:nvSpPr>
      <xdr:spPr>
        <a:xfrm>
          <a:off x="9372111" y="948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120237</xdr:rowOff>
    </xdr:from>
    <xdr:to>
      <xdr:col>46</xdr:col>
      <xdr:colOff>38100</xdr:colOff>
      <xdr:row>57</xdr:row>
      <xdr:rowOff>50387</xdr:rowOff>
    </xdr:to>
    <xdr:sp macro="" textlink="">
      <xdr:nvSpPr>
        <xdr:cNvPr id="372" name="楕円 371"/>
        <xdr:cNvSpPr/>
      </xdr:nvSpPr>
      <xdr:spPr>
        <a:xfrm>
          <a:off x="8699500" y="972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66914</xdr:rowOff>
    </xdr:from>
    <xdr:ext cx="534377" cy="259045"/>
    <xdr:sp macro="" textlink="">
      <xdr:nvSpPr>
        <xdr:cNvPr id="373" name="テキスト ボックス 372"/>
        <xdr:cNvSpPr txBox="1"/>
      </xdr:nvSpPr>
      <xdr:spPr>
        <a:xfrm>
          <a:off x="8483111" y="9496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122294</xdr:rowOff>
    </xdr:from>
    <xdr:to>
      <xdr:col>41</xdr:col>
      <xdr:colOff>101600</xdr:colOff>
      <xdr:row>57</xdr:row>
      <xdr:rowOff>52444</xdr:rowOff>
    </xdr:to>
    <xdr:sp macro="" textlink="">
      <xdr:nvSpPr>
        <xdr:cNvPr id="374" name="楕円 373"/>
        <xdr:cNvSpPr/>
      </xdr:nvSpPr>
      <xdr:spPr>
        <a:xfrm>
          <a:off x="7810500" y="972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68971</xdr:rowOff>
    </xdr:from>
    <xdr:ext cx="534377" cy="259045"/>
    <xdr:sp macro="" textlink="">
      <xdr:nvSpPr>
        <xdr:cNvPr id="375" name="テキスト ボックス 374"/>
        <xdr:cNvSpPr txBox="1"/>
      </xdr:nvSpPr>
      <xdr:spPr>
        <a:xfrm>
          <a:off x="7594111" y="949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142791</xdr:rowOff>
    </xdr:from>
    <xdr:to>
      <xdr:col>36</xdr:col>
      <xdr:colOff>165100</xdr:colOff>
      <xdr:row>57</xdr:row>
      <xdr:rowOff>72941</xdr:rowOff>
    </xdr:to>
    <xdr:sp macro="" textlink="">
      <xdr:nvSpPr>
        <xdr:cNvPr id="376" name="楕円 375"/>
        <xdr:cNvSpPr/>
      </xdr:nvSpPr>
      <xdr:spPr>
        <a:xfrm>
          <a:off x="6921500" y="974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89468</xdr:rowOff>
    </xdr:from>
    <xdr:ext cx="534377" cy="259045"/>
    <xdr:sp macro="" textlink="">
      <xdr:nvSpPr>
        <xdr:cNvPr id="377" name="テキスト ボックス 376"/>
        <xdr:cNvSpPr txBox="1"/>
      </xdr:nvSpPr>
      <xdr:spPr>
        <a:xfrm>
          <a:off x="6705111" y="951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99661</xdr:rowOff>
    </xdr:from>
    <xdr:to>
      <xdr:col>54</xdr:col>
      <xdr:colOff>189865</xdr:colOff>
      <xdr:row>78</xdr:row>
      <xdr:rowOff>1780</xdr:rowOff>
    </xdr:to>
    <xdr:cxnSp macro="">
      <xdr:nvCxnSpPr>
        <xdr:cNvPr id="397" name="直線コネクタ 396"/>
        <xdr:cNvCxnSpPr/>
      </xdr:nvCxnSpPr>
      <xdr:spPr>
        <a:xfrm flipV="1">
          <a:off x="10475595" y="12101161"/>
          <a:ext cx="1270" cy="1273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5607</xdr:rowOff>
    </xdr:from>
    <xdr:ext cx="469744" cy="259045"/>
    <xdr:sp macro="" textlink="">
      <xdr:nvSpPr>
        <xdr:cNvPr id="398" name="商工費最小値テキスト"/>
        <xdr:cNvSpPr txBox="1"/>
      </xdr:nvSpPr>
      <xdr:spPr>
        <a:xfrm>
          <a:off x="10528300" y="1337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1780</xdr:rowOff>
    </xdr:from>
    <xdr:to>
      <xdr:col>55</xdr:col>
      <xdr:colOff>88900</xdr:colOff>
      <xdr:row>78</xdr:row>
      <xdr:rowOff>1780</xdr:rowOff>
    </xdr:to>
    <xdr:cxnSp macro="">
      <xdr:nvCxnSpPr>
        <xdr:cNvPr id="399" name="直線コネクタ 398"/>
        <xdr:cNvCxnSpPr/>
      </xdr:nvCxnSpPr>
      <xdr:spPr>
        <a:xfrm>
          <a:off x="10388600" y="1337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46338</xdr:rowOff>
    </xdr:from>
    <xdr:ext cx="599010" cy="259045"/>
    <xdr:sp macro="" textlink="">
      <xdr:nvSpPr>
        <xdr:cNvPr id="400" name="商工費最大値テキスト"/>
        <xdr:cNvSpPr txBox="1"/>
      </xdr:nvSpPr>
      <xdr:spPr>
        <a:xfrm>
          <a:off x="10528300" y="1187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99661</xdr:rowOff>
    </xdr:from>
    <xdr:to>
      <xdr:col>55</xdr:col>
      <xdr:colOff>88900</xdr:colOff>
      <xdr:row>70</xdr:row>
      <xdr:rowOff>99661</xdr:rowOff>
    </xdr:to>
    <xdr:cxnSp macro="">
      <xdr:nvCxnSpPr>
        <xdr:cNvPr id="401" name="直線コネクタ 400"/>
        <xdr:cNvCxnSpPr/>
      </xdr:nvCxnSpPr>
      <xdr:spPr>
        <a:xfrm>
          <a:off x="10388600" y="1210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4318</xdr:rowOff>
    </xdr:from>
    <xdr:to>
      <xdr:col>55</xdr:col>
      <xdr:colOff>0</xdr:colOff>
      <xdr:row>77</xdr:row>
      <xdr:rowOff>48089</xdr:rowOff>
    </xdr:to>
    <xdr:cxnSp macro="">
      <xdr:nvCxnSpPr>
        <xdr:cNvPr id="402" name="直線コネクタ 401"/>
        <xdr:cNvCxnSpPr/>
      </xdr:nvCxnSpPr>
      <xdr:spPr>
        <a:xfrm flipV="1">
          <a:off x="9639300" y="13205968"/>
          <a:ext cx="838200" cy="4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110509</xdr:rowOff>
    </xdr:from>
    <xdr:ext cx="534377" cy="259045"/>
    <xdr:sp macro="" textlink="">
      <xdr:nvSpPr>
        <xdr:cNvPr id="403" name="商工費平均値テキスト"/>
        <xdr:cNvSpPr txBox="1"/>
      </xdr:nvSpPr>
      <xdr:spPr>
        <a:xfrm>
          <a:off x="10528300" y="13140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132082</xdr:rowOff>
    </xdr:from>
    <xdr:to>
      <xdr:col>55</xdr:col>
      <xdr:colOff>50800</xdr:colOff>
      <xdr:row>77</xdr:row>
      <xdr:rowOff>62232</xdr:rowOff>
    </xdr:to>
    <xdr:sp macro="" textlink="">
      <xdr:nvSpPr>
        <xdr:cNvPr id="404" name="フローチャート: 判断 403"/>
        <xdr:cNvSpPr/>
      </xdr:nvSpPr>
      <xdr:spPr>
        <a:xfrm>
          <a:off x="10426700" y="1316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48089</xdr:rowOff>
    </xdr:from>
    <xdr:to>
      <xdr:col>50</xdr:col>
      <xdr:colOff>114300</xdr:colOff>
      <xdr:row>77</xdr:row>
      <xdr:rowOff>116235</xdr:rowOff>
    </xdr:to>
    <xdr:cxnSp macro="">
      <xdr:nvCxnSpPr>
        <xdr:cNvPr id="405" name="直線コネクタ 404"/>
        <xdr:cNvCxnSpPr/>
      </xdr:nvCxnSpPr>
      <xdr:spPr>
        <a:xfrm flipV="1">
          <a:off x="8750300" y="13249739"/>
          <a:ext cx="889000" cy="68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22298</xdr:rowOff>
    </xdr:from>
    <xdr:to>
      <xdr:col>50</xdr:col>
      <xdr:colOff>165100</xdr:colOff>
      <xdr:row>77</xdr:row>
      <xdr:rowOff>123898</xdr:rowOff>
    </xdr:to>
    <xdr:sp macro="" textlink="">
      <xdr:nvSpPr>
        <xdr:cNvPr id="406" name="フローチャート: 判断 405"/>
        <xdr:cNvSpPr/>
      </xdr:nvSpPr>
      <xdr:spPr>
        <a:xfrm>
          <a:off x="9588500" y="1322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115025</xdr:rowOff>
    </xdr:from>
    <xdr:ext cx="534377" cy="259045"/>
    <xdr:sp macro="" textlink="">
      <xdr:nvSpPr>
        <xdr:cNvPr id="407" name="テキスト ボックス 406"/>
        <xdr:cNvSpPr txBox="1"/>
      </xdr:nvSpPr>
      <xdr:spPr>
        <a:xfrm>
          <a:off x="9372111" y="13316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116235</xdr:rowOff>
    </xdr:from>
    <xdr:to>
      <xdr:col>45</xdr:col>
      <xdr:colOff>177800</xdr:colOff>
      <xdr:row>77</xdr:row>
      <xdr:rowOff>121464</xdr:rowOff>
    </xdr:to>
    <xdr:cxnSp macro="">
      <xdr:nvCxnSpPr>
        <xdr:cNvPr id="408" name="直線コネクタ 407"/>
        <xdr:cNvCxnSpPr/>
      </xdr:nvCxnSpPr>
      <xdr:spPr>
        <a:xfrm flipV="1">
          <a:off x="7861300" y="13317885"/>
          <a:ext cx="889000" cy="5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36705</xdr:rowOff>
    </xdr:from>
    <xdr:to>
      <xdr:col>46</xdr:col>
      <xdr:colOff>38100</xdr:colOff>
      <xdr:row>77</xdr:row>
      <xdr:rowOff>138305</xdr:rowOff>
    </xdr:to>
    <xdr:sp macro="" textlink="">
      <xdr:nvSpPr>
        <xdr:cNvPr id="409" name="フローチャート: 判断 408"/>
        <xdr:cNvSpPr/>
      </xdr:nvSpPr>
      <xdr:spPr>
        <a:xfrm>
          <a:off x="8699500" y="132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154832</xdr:rowOff>
    </xdr:from>
    <xdr:ext cx="534377" cy="259045"/>
    <xdr:sp macro="" textlink="">
      <xdr:nvSpPr>
        <xdr:cNvPr id="410" name="テキスト ボックス 409"/>
        <xdr:cNvSpPr txBox="1"/>
      </xdr:nvSpPr>
      <xdr:spPr>
        <a:xfrm>
          <a:off x="8483111" y="1301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119052</xdr:rowOff>
    </xdr:from>
    <xdr:to>
      <xdr:col>41</xdr:col>
      <xdr:colOff>50800</xdr:colOff>
      <xdr:row>77</xdr:row>
      <xdr:rowOff>121464</xdr:rowOff>
    </xdr:to>
    <xdr:cxnSp macro="">
      <xdr:nvCxnSpPr>
        <xdr:cNvPr id="411" name="直線コネクタ 410"/>
        <xdr:cNvCxnSpPr/>
      </xdr:nvCxnSpPr>
      <xdr:spPr>
        <a:xfrm>
          <a:off x="6972300" y="13320702"/>
          <a:ext cx="889000" cy="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38351</xdr:rowOff>
    </xdr:from>
    <xdr:to>
      <xdr:col>41</xdr:col>
      <xdr:colOff>101600</xdr:colOff>
      <xdr:row>77</xdr:row>
      <xdr:rowOff>139951</xdr:rowOff>
    </xdr:to>
    <xdr:sp macro="" textlink="">
      <xdr:nvSpPr>
        <xdr:cNvPr id="412" name="フローチャート: 判断 411"/>
        <xdr:cNvSpPr/>
      </xdr:nvSpPr>
      <xdr:spPr>
        <a:xfrm>
          <a:off x="7810500" y="1324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156478</xdr:rowOff>
    </xdr:from>
    <xdr:ext cx="534377" cy="259045"/>
    <xdr:sp macro="" textlink="">
      <xdr:nvSpPr>
        <xdr:cNvPr id="413" name="テキスト ボックス 412"/>
        <xdr:cNvSpPr txBox="1"/>
      </xdr:nvSpPr>
      <xdr:spPr>
        <a:xfrm>
          <a:off x="7594111" y="1301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47072</xdr:rowOff>
    </xdr:from>
    <xdr:to>
      <xdr:col>36</xdr:col>
      <xdr:colOff>165100</xdr:colOff>
      <xdr:row>77</xdr:row>
      <xdr:rowOff>148672</xdr:rowOff>
    </xdr:to>
    <xdr:sp macro="" textlink="">
      <xdr:nvSpPr>
        <xdr:cNvPr id="414" name="フローチャート: 判断 413"/>
        <xdr:cNvSpPr/>
      </xdr:nvSpPr>
      <xdr:spPr>
        <a:xfrm>
          <a:off x="6921500" y="1324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165199</xdr:rowOff>
    </xdr:from>
    <xdr:ext cx="534377" cy="259045"/>
    <xdr:sp macro="" textlink="">
      <xdr:nvSpPr>
        <xdr:cNvPr id="415" name="テキスト ボックス 414"/>
        <xdr:cNvSpPr txBox="1"/>
      </xdr:nvSpPr>
      <xdr:spPr>
        <a:xfrm>
          <a:off x="6705111" y="1302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124968</xdr:rowOff>
    </xdr:from>
    <xdr:to>
      <xdr:col>55</xdr:col>
      <xdr:colOff>50800</xdr:colOff>
      <xdr:row>77</xdr:row>
      <xdr:rowOff>55118</xdr:rowOff>
    </xdr:to>
    <xdr:sp macro="" textlink="">
      <xdr:nvSpPr>
        <xdr:cNvPr id="421" name="楕円 420"/>
        <xdr:cNvSpPr/>
      </xdr:nvSpPr>
      <xdr:spPr>
        <a:xfrm>
          <a:off x="10426700" y="1315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147845</xdr:rowOff>
    </xdr:from>
    <xdr:ext cx="534377" cy="259045"/>
    <xdr:sp macro="" textlink="">
      <xdr:nvSpPr>
        <xdr:cNvPr id="422" name="商工費該当値テキスト"/>
        <xdr:cNvSpPr txBox="1"/>
      </xdr:nvSpPr>
      <xdr:spPr>
        <a:xfrm>
          <a:off x="10528300" y="1300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168739</xdr:rowOff>
    </xdr:from>
    <xdr:to>
      <xdr:col>50</xdr:col>
      <xdr:colOff>165100</xdr:colOff>
      <xdr:row>77</xdr:row>
      <xdr:rowOff>98889</xdr:rowOff>
    </xdr:to>
    <xdr:sp macro="" textlink="">
      <xdr:nvSpPr>
        <xdr:cNvPr id="423" name="楕円 422"/>
        <xdr:cNvSpPr/>
      </xdr:nvSpPr>
      <xdr:spPr>
        <a:xfrm>
          <a:off x="9588500" y="1319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115416</xdr:rowOff>
    </xdr:from>
    <xdr:ext cx="534377" cy="259045"/>
    <xdr:sp macro="" textlink="">
      <xdr:nvSpPr>
        <xdr:cNvPr id="424" name="テキスト ボックス 423"/>
        <xdr:cNvSpPr txBox="1"/>
      </xdr:nvSpPr>
      <xdr:spPr>
        <a:xfrm>
          <a:off x="9372111" y="12974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65435</xdr:rowOff>
    </xdr:from>
    <xdr:to>
      <xdr:col>46</xdr:col>
      <xdr:colOff>38100</xdr:colOff>
      <xdr:row>77</xdr:row>
      <xdr:rowOff>167035</xdr:rowOff>
    </xdr:to>
    <xdr:sp macro="" textlink="">
      <xdr:nvSpPr>
        <xdr:cNvPr id="425" name="楕円 424"/>
        <xdr:cNvSpPr/>
      </xdr:nvSpPr>
      <xdr:spPr>
        <a:xfrm>
          <a:off x="8699500" y="1326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158162</xdr:rowOff>
    </xdr:from>
    <xdr:ext cx="534377" cy="259045"/>
    <xdr:sp macro="" textlink="">
      <xdr:nvSpPr>
        <xdr:cNvPr id="426" name="テキスト ボックス 425"/>
        <xdr:cNvSpPr txBox="1"/>
      </xdr:nvSpPr>
      <xdr:spPr>
        <a:xfrm>
          <a:off x="8483111" y="13359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70664</xdr:rowOff>
    </xdr:from>
    <xdr:to>
      <xdr:col>41</xdr:col>
      <xdr:colOff>101600</xdr:colOff>
      <xdr:row>78</xdr:row>
      <xdr:rowOff>814</xdr:rowOff>
    </xdr:to>
    <xdr:sp macro="" textlink="">
      <xdr:nvSpPr>
        <xdr:cNvPr id="427" name="楕円 426"/>
        <xdr:cNvSpPr/>
      </xdr:nvSpPr>
      <xdr:spPr>
        <a:xfrm>
          <a:off x="7810500" y="1327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163391</xdr:rowOff>
    </xdr:from>
    <xdr:ext cx="534377" cy="259045"/>
    <xdr:sp macro="" textlink="">
      <xdr:nvSpPr>
        <xdr:cNvPr id="428" name="テキスト ボックス 427"/>
        <xdr:cNvSpPr txBox="1"/>
      </xdr:nvSpPr>
      <xdr:spPr>
        <a:xfrm>
          <a:off x="7594111" y="1336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68252</xdr:rowOff>
    </xdr:from>
    <xdr:to>
      <xdr:col>36</xdr:col>
      <xdr:colOff>165100</xdr:colOff>
      <xdr:row>77</xdr:row>
      <xdr:rowOff>169852</xdr:rowOff>
    </xdr:to>
    <xdr:sp macro="" textlink="">
      <xdr:nvSpPr>
        <xdr:cNvPr id="429" name="楕円 428"/>
        <xdr:cNvSpPr/>
      </xdr:nvSpPr>
      <xdr:spPr>
        <a:xfrm>
          <a:off x="6921500" y="1326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160979</xdr:rowOff>
    </xdr:from>
    <xdr:ext cx="534377" cy="259045"/>
    <xdr:sp macro="" textlink="">
      <xdr:nvSpPr>
        <xdr:cNvPr id="430" name="テキスト ボックス 429"/>
        <xdr:cNvSpPr txBox="1"/>
      </xdr:nvSpPr>
      <xdr:spPr>
        <a:xfrm>
          <a:off x="6705111" y="1336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22330</xdr:rowOff>
    </xdr:from>
    <xdr:to>
      <xdr:col>54</xdr:col>
      <xdr:colOff>189865</xdr:colOff>
      <xdr:row>98</xdr:row>
      <xdr:rowOff>57600</xdr:rowOff>
    </xdr:to>
    <xdr:cxnSp macro="">
      <xdr:nvCxnSpPr>
        <xdr:cNvPr id="456" name="直線コネクタ 455"/>
        <xdr:cNvCxnSpPr/>
      </xdr:nvCxnSpPr>
      <xdr:spPr>
        <a:xfrm flipV="1">
          <a:off x="10475595" y="15452830"/>
          <a:ext cx="1270" cy="140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61427</xdr:rowOff>
    </xdr:from>
    <xdr:ext cx="534377" cy="259045"/>
    <xdr:sp macro="" textlink="">
      <xdr:nvSpPr>
        <xdr:cNvPr id="457" name="土木費最小値テキスト"/>
        <xdr:cNvSpPr txBox="1"/>
      </xdr:nvSpPr>
      <xdr:spPr>
        <a:xfrm>
          <a:off x="10528300" y="1686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57600</xdr:rowOff>
    </xdr:from>
    <xdr:to>
      <xdr:col>55</xdr:col>
      <xdr:colOff>88900</xdr:colOff>
      <xdr:row>98</xdr:row>
      <xdr:rowOff>57600</xdr:rowOff>
    </xdr:to>
    <xdr:cxnSp macro="">
      <xdr:nvCxnSpPr>
        <xdr:cNvPr id="458" name="直線コネクタ 457"/>
        <xdr:cNvCxnSpPr/>
      </xdr:nvCxnSpPr>
      <xdr:spPr>
        <a:xfrm>
          <a:off x="10388600" y="1685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140457</xdr:rowOff>
    </xdr:from>
    <xdr:ext cx="599010" cy="259045"/>
    <xdr:sp macro="" textlink="">
      <xdr:nvSpPr>
        <xdr:cNvPr id="459" name="土木費最大値テキスト"/>
        <xdr:cNvSpPr txBox="1"/>
      </xdr:nvSpPr>
      <xdr:spPr>
        <a:xfrm>
          <a:off x="10528300" y="1522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148,782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22330</xdr:rowOff>
    </xdr:from>
    <xdr:to>
      <xdr:col>55</xdr:col>
      <xdr:colOff>88900</xdr:colOff>
      <xdr:row>90</xdr:row>
      <xdr:rowOff>22330</xdr:rowOff>
    </xdr:to>
    <xdr:cxnSp macro="">
      <xdr:nvCxnSpPr>
        <xdr:cNvPr id="460" name="直線コネクタ 459"/>
        <xdr:cNvCxnSpPr/>
      </xdr:nvCxnSpPr>
      <xdr:spPr>
        <a:xfrm>
          <a:off x="10388600" y="15452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5197</xdr:rowOff>
    </xdr:from>
    <xdr:to>
      <xdr:col>55</xdr:col>
      <xdr:colOff>0</xdr:colOff>
      <xdr:row>96</xdr:row>
      <xdr:rowOff>47281</xdr:rowOff>
    </xdr:to>
    <xdr:cxnSp macro="">
      <xdr:nvCxnSpPr>
        <xdr:cNvPr id="461" name="直線コネクタ 460"/>
        <xdr:cNvCxnSpPr/>
      </xdr:nvCxnSpPr>
      <xdr:spPr>
        <a:xfrm flipV="1">
          <a:off x="9639300" y="16292947"/>
          <a:ext cx="838200" cy="21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62972</xdr:rowOff>
    </xdr:from>
    <xdr:ext cx="534377" cy="259045"/>
    <xdr:sp macro="" textlink="">
      <xdr:nvSpPr>
        <xdr:cNvPr id="462" name="土木費平均値テキスト"/>
        <xdr:cNvSpPr txBox="1"/>
      </xdr:nvSpPr>
      <xdr:spPr>
        <a:xfrm>
          <a:off x="10528300" y="16350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84545</xdr:rowOff>
    </xdr:from>
    <xdr:to>
      <xdr:col>55</xdr:col>
      <xdr:colOff>50800</xdr:colOff>
      <xdr:row>96</xdr:row>
      <xdr:rowOff>14695</xdr:rowOff>
    </xdr:to>
    <xdr:sp macro="" textlink="">
      <xdr:nvSpPr>
        <xdr:cNvPr id="463" name="フローチャート: 判断 462"/>
        <xdr:cNvSpPr/>
      </xdr:nvSpPr>
      <xdr:spPr>
        <a:xfrm>
          <a:off x="10426700" y="1637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45016</xdr:rowOff>
    </xdr:from>
    <xdr:to>
      <xdr:col>50</xdr:col>
      <xdr:colOff>114300</xdr:colOff>
      <xdr:row>96</xdr:row>
      <xdr:rowOff>47281</xdr:rowOff>
    </xdr:to>
    <xdr:cxnSp macro="">
      <xdr:nvCxnSpPr>
        <xdr:cNvPr id="464" name="直線コネクタ 463"/>
        <xdr:cNvCxnSpPr/>
      </xdr:nvCxnSpPr>
      <xdr:spPr>
        <a:xfrm>
          <a:off x="8750300" y="16504216"/>
          <a:ext cx="889000" cy="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141838</xdr:rowOff>
    </xdr:from>
    <xdr:to>
      <xdr:col>50</xdr:col>
      <xdr:colOff>165100</xdr:colOff>
      <xdr:row>96</xdr:row>
      <xdr:rowOff>71988</xdr:rowOff>
    </xdr:to>
    <xdr:sp macro="" textlink="">
      <xdr:nvSpPr>
        <xdr:cNvPr id="465" name="フローチャート: 判断 464"/>
        <xdr:cNvSpPr/>
      </xdr:nvSpPr>
      <xdr:spPr>
        <a:xfrm>
          <a:off x="9588500" y="164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88515</xdr:rowOff>
    </xdr:from>
    <xdr:ext cx="534377" cy="259045"/>
    <xdr:sp macro="" textlink="">
      <xdr:nvSpPr>
        <xdr:cNvPr id="466" name="テキスト ボックス 465"/>
        <xdr:cNvSpPr txBox="1"/>
      </xdr:nvSpPr>
      <xdr:spPr>
        <a:xfrm>
          <a:off x="9372111" y="1620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21667</xdr:rowOff>
    </xdr:from>
    <xdr:to>
      <xdr:col>45</xdr:col>
      <xdr:colOff>177800</xdr:colOff>
      <xdr:row>96</xdr:row>
      <xdr:rowOff>45016</xdr:rowOff>
    </xdr:to>
    <xdr:cxnSp macro="">
      <xdr:nvCxnSpPr>
        <xdr:cNvPr id="467" name="直線コネクタ 466"/>
        <xdr:cNvCxnSpPr/>
      </xdr:nvCxnSpPr>
      <xdr:spPr>
        <a:xfrm>
          <a:off x="7861300" y="16480867"/>
          <a:ext cx="889000" cy="2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130876</xdr:rowOff>
    </xdr:from>
    <xdr:to>
      <xdr:col>46</xdr:col>
      <xdr:colOff>38100</xdr:colOff>
      <xdr:row>96</xdr:row>
      <xdr:rowOff>61026</xdr:rowOff>
    </xdr:to>
    <xdr:sp macro="" textlink="">
      <xdr:nvSpPr>
        <xdr:cNvPr id="468" name="フローチャート: 判断 467"/>
        <xdr:cNvSpPr/>
      </xdr:nvSpPr>
      <xdr:spPr>
        <a:xfrm>
          <a:off x="8699500" y="1641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77553</xdr:rowOff>
    </xdr:from>
    <xdr:ext cx="534377" cy="259045"/>
    <xdr:sp macro="" textlink="">
      <xdr:nvSpPr>
        <xdr:cNvPr id="469" name="テキスト ボックス 468"/>
        <xdr:cNvSpPr txBox="1"/>
      </xdr:nvSpPr>
      <xdr:spPr>
        <a:xfrm>
          <a:off x="8483111" y="1619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21667</xdr:rowOff>
    </xdr:from>
    <xdr:to>
      <xdr:col>41</xdr:col>
      <xdr:colOff>50800</xdr:colOff>
      <xdr:row>96</xdr:row>
      <xdr:rowOff>111920</xdr:rowOff>
    </xdr:to>
    <xdr:cxnSp macro="">
      <xdr:nvCxnSpPr>
        <xdr:cNvPr id="470" name="直線コネクタ 469"/>
        <xdr:cNvCxnSpPr/>
      </xdr:nvCxnSpPr>
      <xdr:spPr>
        <a:xfrm flipV="1">
          <a:off x="6972300" y="16480867"/>
          <a:ext cx="889000" cy="9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125901</xdr:rowOff>
    </xdr:from>
    <xdr:to>
      <xdr:col>41</xdr:col>
      <xdr:colOff>101600</xdr:colOff>
      <xdr:row>96</xdr:row>
      <xdr:rowOff>56051</xdr:rowOff>
    </xdr:to>
    <xdr:sp macro="" textlink="">
      <xdr:nvSpPr>
        <xdr:cNvPr id="471" name="フローチャート: 判断 470"/>
        <xdr:cNvSpPr/>
      </xdr:nvSpPr>
      <xdr:spPr>
        <a:xfrm>
          <a:off x="7810500" y="164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72578</xdr:rowOff>
    </xdr:from>
    <xdr:ext cx="534377" cy="259045"/>
    <xdr:sp macro="" textlink="">
      <xdr:nvSpPr>
        <xdr:cNvPr id="472" name="テキスト ボックス 471"/>
        <xdr:cNvSpPr txBox="1"/>
      </xdr:nvSpPr>
      <xdr:spPr>
        <a:xfrm>
          <a:off x="7594111" y="161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150851</xdr:rowOff>
    </xdr:from>
    <xdr:to>
      <xdr:col>36</xdr:col>
      <xdr:colOff>165100</xdr:colOff>
      <xdr:row>96</xdr:row>
      <xdr:rowOff>81001</xdr:rowOff>
    </xdr:to>
    <xdr:sp macro="" textlink="">
      <xdr:nvSpPr>
        <xdr:cNvPr id="473" name="フローチャート: 判断 472"/>
        <xdr:cNvSpPr/>
      </xdr:nvSpPr>
      <xdr:spPr>
        <a:xfrm>
          <a:off x="6921500" y="1643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97528</xdr:rowOff>
    </xdr:from>
    <xdr:ext cx="534377" cy="259045"/>
    <xdr:sp macro="" textlink="">
      <xdr:nvSpPr>
        <xdr:cNvPr id="474" name="テキスト ボックス 473"/>
        <xdr:cNvSpPr txBox="1"/>
      </xdr:nvSpPr>
      <xdr:spPr>
        <a:xfrm>
          <a:off x="6705111" y="1621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125847</xdr:rowOff>
    </xdr:from>
    <xdr:to>
      <xdr:col>55</xdr:col>
      <xdr:colOff>50800</xdr:colOff>
      <xdr:row>95</xdr:row>
      <xdr:rowOff>55997</xdr:rowOff>
    </xdr:to>
    <xdr:sp macro="" textlink="">
      <xdr:nvSpPr>
        <xdr:cNvPr id="480" name="楕円 479"/>
        <xdr:cNvSpPr/>
      </xdr:nvSpPr>
      <xdr:spPr>
        <a:xfrm>
          <a:off x="10426700" y="1624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148724</xdr:rowOff>
    </xdr:from>
    <xdr:ext cx="534377" cy="259045"/>
    <xdr:sp macro="" textlink="">
      <xdr:nvSpPr>
        <xdr:cNvPr id="481" name="土木費該当値テキスト"/>
        <xdr:cNvSpPr txBox="1"/>
      </xdr:nvSpPr>
      <xdr:spPr>
        <a:xfrm>
          <a:off x="10528300" y="1609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167931</xdr:rowOff>
    </xdr:from>
    <xdr:to>
      <xdr:col>50</xdr:col>
      <xdr:colOff>165100</xdr:colOff>
      <xdr:row>96</xdr:row>
      <xdr:rowOff>98081</xdr:rowOff>
    </xdr:to>
    <xdr:sp macro="" textlink="">
      <xdr:nvSpPr>
        <xdr:cNvPr id="482" name="楕円 481"/>
        <xdr:cNvSpPr/>
      </xdr:nvSpPr>
      <xdr:spPr>
        <a:xfrm>
          <a:off x="9588500" y="1645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89208</xdr:rowOff>
    </xdr:from>
    <xdr:ext cx="534377" cy="259045"/>
    <xdr:sp macro="" textlink="">
      <xdr:nvSpPr>
        <xdr:cNvPr id="483" name="テキスト ボックス 482"/>
        <xdr:cNvSpPr txBox="1"/>
      </xdr:nvSpPr>
      <xdr:spPr>
        <a:xfrm>
          <a:off x="9372111" y="1654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165666</xdr:rowOff>
    </xdr:from>
    <xdr:to>
      <xdr:col>46</xdr:col>
      <xdr:colOff>38100</xdr:colOff>
      <xdr:row>96</xdr:row>
      <xdr:rowOff>95816</xdr:rowOff>
    </xdr:to>
    <xdr:sp macro="" textlink="">
      <xdr:nvSpPr>
        <xdr:cNvPr id="484" name="楕円 483"/>
        <xdr:cNvSpPr/>
      </xdr:nvSpPr>
      <xdr:spPr>
        <a:xfrm>
          <a:off x="8699500" y="1645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86943</xdr:rowOff>
    </xdr:from>
    <xdr:ext cx="534377" cy="259045"/>
    <xdr:sp macro="" textlink="">
      <xdr:nvSpPr>
        <xdr:cNvPr id="485" name="テキスト ボックス 484"/>
        <xdr:cNvSpPr txBox="1"/>
      </xdr:nvSpPr>
      <xdr:spPr>
        <a:xfrm>
          <a:off x="8483111" y="1654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142317</xdr:rowOff>
    </xdr:from>
    <xdr:to>
      <xdr:col>41</xdr:col>
      <xdr:colOff>101600</xdr:colOff>
      <xdr:row>96</xdr:row>
      <xdr:rowOff>72467</xdr:rowOff>
    </xdr:to>
    <xdr:sp macro="" textlink="">
      <xdr:nvSpPr>
        <xdr:cNvPr id="486" name="楕円 485"/>
        <xdr:cNvSpPr/>
      </xdr:nvSpPr>
      <xdr:spPr>
        <a:xfrm>
          <a:off x="7810500" y="1643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63594</xdr:rowOff>
    </xdr:from>
    <xdr:ext cx="534377" cy="259045"/>
    <xdr:sp macro="" textlink="">
      <xdr:nvSpPr>
        <xdr:cNvPr id="487" name="テキスト ボックス 486"/>
        <xdr:cNvSpPr txBox="1"/>
      </xdr:nvSpPr>
      <xdr:spPr>
        <a:xfrm>
          <a:off x="7594111" y="1652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61120</xdr:rowOff>
    </xdr:from>
    <xdr:to>
      <xdr:col>36</xdr:col>
      <xdr:colOff>165100</xdr:colOff>
      <xdr:row>96</xdr:row>
      <xdr:rowOff>162720</xdr:rowOff>
    </xdr:to>
    <xdr:sp macro="" textlink="">
      <xdr:nvSpPr>
        <xdr:cNvPr id="488" name="楕円 487"/>
        <xdr:cNvSpPr/>
      </xdr:nvSpPr>
      <xdr:spPr>
        <a:xfrm>
          <a:off x="6921500" y="1652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153847</xdr:rowOff>
    </xdr:from>
    <xdr:ext cx="534377" cy="259045"/>
    <xdr:sp macro="" textlink="">
      <xdr:nvSpPr>
        <xdr:cNvPr id="489" name="テキスト ボックス 488"/>
        <xdr:cNvSpPr txBox="1"/>
      </xdr:nvSpPr>
      <xdr:spPr>
        <a:xfrm>
          <a:off x="6705111" y="1661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35981</xdr:rowOff>
    </xdr:from>
    <xdr:to>
      <xdr:col>85</xdr:col>
      <xdr:colOff>126364</xdr:colOff>
      <xdr:row>38</xdr:row>
      <xdr:rowOff>82419</xdr:rowOff>
    </xdr:to>
    <xdr:cxnSp macro="">
      <xdr:nvCxnSpPr>
        <xdr:cNvPr id="515" name="直線コネクタ 514"/>
        <xdr:cNvCxnSpPr/>
      </xdr:nvCxnSpPr>
      <xdr:spPr>
        <a:xfrm flipV="1">
          <a:off x="16317595" y="5179481"/>
          <a:ext cx="1269" cy="1418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86246</xdr:rowOff>
    </xdr:from>
    <xdr:ext cx="534377" cy="259045"/>
    <xdr:sp macro="" textlink="">
      <xdr:nvSpPr>
        <xdr:cNvPr id="516" name="消防費最小値テキスト"/>
        <xdr:cNvSpPr txBox="1"/>
      </xdr:nvSpPr>
      <xdr:spPr>
        <a:xfrm>
          <a:off x="16370300" y="66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82419</xdr:rowOff>
    </xdr:from>
    <xdr:to>
      <xdr:col>86</xdr:col>
      <xdr:colOff>25400</xdr:colOff>
      <xdr:row>38</xdr:row>
      <xdr:rowOff>82419</xdr:rowOff>
    </xdr:to>
    <xdr:cxnSp macro="">
      <xdr:nvCxnSpPr>
        <xdr:cNvPr id="517" name="直線コネクタ 516"/>
        <xdr:cNvCxnSpPr/>
      </xdr:nvCxnSpPr>
      <xdr:spPr>
        <a:xfrm>
          <a:off x="16230600" y="659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154108</xdr:rowOff>
    </xdr:from>
    <xdr:ext cx="534377" cy="259045"/>
    <xdr:sp macro="" textlink="">
      <xdr:nvSpPr>
        <xdr:cNvPr id="518" name="消防費最大値テキスト"/>
        <xdr:cNvSpPr txBox="1"/>
      </xdr:nvSpPr>
      <xdr:spPr>
        <a:xfrm>
          <a:off x="16370300" y="495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35981</xdr:rowOff>
    </xdr:from>
    <xdr:to>
      <xdr:col>86</xdr:col>
      <xdr:colOff>25400</xdr:colOff>
      <xdr:row>30</xdr:row>
      <xdr:rowOff>35981</xdr:rowOff>
    </xdr:to>
    <xdr:cxnSp macro="">
      <xdr:nvCxnSpPr>
        <xdr:cNvPr id="519" name="直線コネクタ 518"/>
        <xdr:cNvCxnSpPr/>
      </xdr:nvCxnSpPr>
      <xdr:spPr>
        <a:xfrm>
          <a:off x="16230600" y="5179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156453</xdr:rowOff>
    </xdr:from>
    <xdr:to>
      <xdr:col>85</xdr:col>
      <xdr:colOff>127000</xdr:colOff>
      <xdr:row>35</xdr:row>
      <xdr:rowOff>48113</xdr:rowOff>
    </xdr:to>
    <xdr:cxnSp macro="">
      <xdr:nvCxnSpPr>
        <xdr:cNvPr id="520" name="直線コネクタ 519"/>
        <xdr:cNvCxnSpPr/>
      </xdr:nvCxnSpPr>
      <xdr:spPr>
        <a:xfrm flipV="1">
          <a:off x="15481300" y="5985753"/>
          <a:ext cx="838200" cy="6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92816</xdr:rowOff>
    </xdr:from>
    <xdr:ext cx="534377" cy="259045"/>
    <xdr:sp macro="" textlink="">
      <xdr:nvSpPr>
        <xdr:cNvPr id="521" name="消防費平均値テキスト"/>
        <xdr:cNvSpPr txBox="1"/>
      </xdr:nvSpPr>
      <xdr:spPr>
        <a:xfrm>
          <a:off x="16370300" y="626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114389</xdr:rowOff>
    </xdr:from>
    <xdr:to>
      <xdr:col>85</xdr:col>
      <xdr:colOff>177800</xdr:colOff>
      <xdr:row>37</xdr:row>
      <xdr:rowOff>44539</xdr:rowOff>
    </xdr:to>
    <xdr:sp macro="" textlink="">
      <xdr:nvSpPr>
        <xdr:cNvPr id="522" name="フローチャート: 判断 521"/>
        <xdr:cNvSpPr/>
      </xdr:nvSpPr>
      <xdr:spPr>
        <a:xfrm>
          <a:off x="16268700" y="628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48113</xdr:rowOff>
    </xdr:from>
    <xdr:to>
      <xdr:col>81</xdr:col>
      <xdr:colOff>50800</xdr:colOff>
      <xdr:row>36</xdr:row>
      <xdr:rowOff>13741</xdr:rowOff>
    </xdr:to>
    <xdr:cxnSp macro="">
      <xdr:nvCxnSpPr>
        <xdr:cNvPr id="523" name="直線コネクタ 522"/>
        <xdr:cNvCxnSpPr/>
      </xdr:nvCxnSpPr>
      <xdr:spPr>
        <a:xfrm flipV="1">
          <a:off x="14592300" y="6048863"/>
          <a:ext cx="889000" cy="13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155618</xdr:rowOff>
    </xdr:from>
    <xdr:to>
      <xdr:col>81</xdr:col>
      <xdr:colOff>101600</xdr:colOff>
      <xdr:row>37</xdr:row>
      <xdr:rowOff>85768</xdr:rowOff>
    </xdr:to>
    <xdr:sp macro="" textlink="">
      <xdr:nvSpPr>
        <xdr:cNvPr id="524" name="フローチャート: 判断 523"/>
        <xdr:cNvSpPr/>
      </xdr:nvSpPr>
      <xdr:spPr>
        <a:xfrm>
          <a:off x="15430500" y="632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76895</xdr:rowOff>
    </xdr:from>
    <xdr:ext cx="534377" cy="259045"/>
    <xdr:sp macro="" textlink="">
      <xdr:nvSpPr>
        <xdr:cNvPr id="525" name="テキスト ボックス 524"/>
        <xdr:cNvSpPr txBox="1"/>
      </xdr:nvSpPr>
      <xdr:spPr>
        <a:xfrm>
          <a:off x="15214111" y="642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155539</xdr:rowOff>
    </xdr:from>
    <xdr:to>
      <xdr:col>76</xdr:col>
      <xdr:colOff>114300</xdr:colOff>
      <xdr:row>36</xdr:row>
      <xdr:rowOff>13741</xdr:rowOff>
    </xdr:to>
    <xdr:cxnSp macro="">
      <xdr:nvCxnSpPr>
        <xdr:cNvPr id="526" name="直線コネクタ 525"/>
        <xdr:cNvCxnSpPr/>
      </xdr:nvCxnSpPr>
      <xdr:spPr>
        <a:xfrm>
          <a:off x="13703300" y="6156289"/>
          <a:ext cx="889000" cy="2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158950</xdr:rowOff>
    </xdr:from>
    <xdr:to>
      <xdr:col>76</xdr:col>
      <xdr:colOff>165100</xdr:colOff>
      <xdr:row>37</xdr:row>
      <xdr:rowOff>89100</xdr:rowOff>
    </xdr:to>
    <xdr:sp macro="" textlink="">
      <xdr:nvSpPr>
        <xdr:cNvPr id="527" name="フローチャート: 判断 526"/>
        <xdr:cNvSpPr/>
      </xdr:nvSpPr>
      <xdr:spPr>
        <a:xfrm>
          <a:off x="14541500" y="633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80227</xdr:rowOff>
    </xdr:from>
    <xdr:ext cx="534377" cy="259045"/>
    <xdr:sp macro="" textlink="">
      <xdr:nvSpPr>
        <xdr:cNvPr id="528" name="テキスト ボックス 527"/>
        <xdr:cNvSpPr txBox="1"/>
      </xdr:nvSpPr>
      <xdr:spPr>
        <a:xfrm>
          <a:off x="14325111" y="642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155539</xdr:rowOff>
    </xdr:from>
    <xdr:to>
      <xdr:col>71</xdr:col>
      <xdr:colOff>177800</xdr:colOff>
      <xdr:row>37</xdr:row>
      <xdr:rowOff>10819</xdr:rowOff>
    </xdr:to>
    <xdr:cxnSp macro="">
      <xdr:nvCxnSpPr>
        <xdr:cNvPr id="529" name="直線コネクタ 528"/>
        <xdr:cNvCxnSpPr/>
      </xdr:nvCxnSpPr>
      <xdr:spPr>
        <a:xfrm flipV="1">
          <a:off x="12814300" y="6156289"/>
          <a:ext cx="889000" cy="19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1052</xdr:rowOff>
    </xdr:from>
    <xdr:to>
      <xdr:col>72</xdr:col>
      <xdr:colOff>38100</xdr:colOff>
      <xdr:row>37</xdr:row>
      <xdr:rowOff>102652</xdr:rowOff>
    </xdr:to>
    <xdr:sp macro="" textlink="">
      <xdr:nvSpPr>
        <xdr:cNvPr id="530" name="フローチャート: 判断 529"/>
        <xdr:cNvSpPr/>
      </xdr:nvSpPr>
      <xdr:spPr>
        <a:xfrm>
          <a:off x="136525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93779</xdr:rowOff>
    </xdr:from>
    <xdr:ext cx="534377" cy="259045"/>
    <xdr:sp macro="" textlink="">
      <xdr:nvSpPr>
        <xdr:cNvPr id="531" name="テキスト ボックス 530"/>
        <xdr:cNvSpPr txBox="1"/>
      </xdr:nvSpPr>
      <xdr:spPr>
        <a:xfrm>
          <a:off x="13436111" y="643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169759</xdr:rowOff>
    </xdr:from>
    <xdr:to>
      <xdr:col>67</xdr:col>
      <xdr:colOff>101600</xdr:colOff>
      <xdr:row>37</xdr:row>
      <xdr:rowOff>99909</xdr:rowOff>
    </xdr:to>
    <xdr:sp macro="" textlink="">
      <xdr:nvSpPr>
        <xdr:cNvPr id="532" name="フローチャート: 判断 531"/>
        <xdr:cNvSpPr/>
      </xdr:nvSpPr>
      <xdr:spPr>
        <a:xfrm>
          <a:off x="12763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91036</xdr:rowOff>
    </xdr:from>
    <xdr:ext cx="534377" cy="259045"/>
    <xdr:sp macro="" textlink="">
      <xdr:nvSpPr>
        <xdr:cNvPr id="533" name="テキスト ボックス 532"/>
        <xdr:cNvSpPr txBox="1"/>
      </xdr:nvSpPr>
      <xdr:spPr>
        <a:xfrm>
          <a:off x="12547111" y="643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105653</xdr:rowOff>
    </xdr:from>
    <xdr:to>
      <xdr:col>85</xdr:col>
      <xdr:colOff>177800</xdr:colOff>
      <xdr:row>35</xdr:row>
      <xdr:rowOff>35803</xdr:rowOff>
    </xdr:to>
    <xdr:sp macro="" textlink="">
      <xdr:nvSpPr>
        <xdr:cNvPr id="539" name="楕円 538"/>
        <xdr:cNvSpPr/>
      </xdr:nvSpPr>
      <xdr:spPr>
        <a:xfrm>
          <a:off x="16268700" y="593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128530</xdr:rowOff>
    </xdr:from>
    <xdr:ext cx="534377" cy="259045"/>
    <xdr:sp macro="" textlink="">
      <xdr:nvSpPr>
        <xdr:cNvPr id="540" name="消防費該当値テキスト"/>
        <xdr:cNvSpPr txBox="1"/>
      </xdr:nvSpPr>
      <xdr:spPr>
        <a:xfrm>
          <a:off x="16370300" y="578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168763</xdr:rowOff>
    </xdr:from>
    <xdr:to>
      <xdr:col>81</xdr:col>
      <xdr:colOff>101600</xdr:colOff>
      <xdr:row>35</xdr:row>
      <xdr:rowOff>98913</xdr:rowOff>
    </xdr:to>
    <xdr:sp macro="" textlink="">
      <xdr:nvSpPr>
        <xdr:cNvPr id="541" name="楕円 540"/>
        <xdr:cNvSpPr/>
      </xdr:nvSpPr>
      <xdr:spPr>
        <a:xfrm>
          <a:off x="15430500" y="599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115440</xdr:rowOff>
    </xdr:from>
    <xdr:ext cx="534377" cy="259045"/>
    <xdr:sp macro="" textlink="">
      <xdr:nvSpPr>
        <xdr:cNvPr id="542" name="テキスト ボックス 541"/>
        <xdr:cNvSpPr txBox="1"/>
      </xdr:nvSpPr>
      <xdr:spPr>
        <a:xfrm>
          <a:off x="15214111" y="577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134391</xdr:rowOff>
    </xdr:from>
    <xdr:to>
      <xdr:col>76</xdr:col>
      <xdr:colOff>165100</xdr:colOff>
      <xdr:row>36</xdr:row>
      <xdr:rowOff>64541</xdr:rowOff>
    </xdr:to>
    <xdr:sp macro="" textlink="">
      <xdr:nvSpPr>
        <xdr:cNvPr id="543" name="楕円 542"/>
        <xdr:cNvSpPr/>
      </xdr:nvSpPr>
      <xdr:spPr>
        <a:xfrm>
          <a:off x="14541500" y="613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81068</xdr:rowOff>
    </xdr:from>
    <xdr:ext cx="534377" cy="259045"/>
    <xdr:sp macro="" textlink="">
      <xdr:nvSpPr>
        <xdr:cNvPr id="544" name="テキスト ボックス 543"/>
        <xdr:cNvSpPr txBox="1"/>
      </xdr:nvSpPr>
      <xdr:spPr>
        <a:xfrm>
          <a:off x="14325111" y="591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104739</xdr:rowOff>
    </xdr:from>
    <xdr:to>
      <xdr:col>72</xdr:col>
      <xdr:colOff>38100</xdr:colOff>
      <xdr:row>36</xdr:row>
      <xdr:rowOff>34889</xdr:rowOff>
    </xdr:to>
    <xdr:sp macro="" textlink="">
      <xdr:nvSpPr>
        <xdr:cNvPr id="545" name="楕円 544"/>
        <xdr:cNvSpPr/>
      </xdr:nvSpPr>
      <xdr:spPr>
        <a:xfrm>
          <a:off x="13652500" y="610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51416</xdr:rowOff>
    </xdr:from>
    <xdr:ext cx="534377" cy="259045"/>
    <xdr:sp macro="" textlink="">
      <xdr:nvSpPr>
        <xdr:cNvPr id="546" name="テキスト ボックス 545"/>
        <xdr:cNvSpPr txBox="1"/>
      </xdr:nvSpPr>
      <xdr:spPr>
        <a:xfrm>
          <a:off x="13436111" y="5880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131469</xdr:rowOff>
    </xdr:from>
    <xdr:to>
      <xdr:col>67</xdr:col>
      <xdr:colOff>101600</xdr:colOff>
      <xdr:row>37</xdr:row>
      <xdr:rowOff>61619</xdr:rowOff>
    </xdr:to>
    <xdr:sp macro="" textlink="">
      <xdr:nvSpPr>
        <xdr:cNvPr id="547" name="楕円 546"/>
        <xdr:cNvSpPr/>
      </xdr:nvSpPr>
      <xdr:spPr>
        <a:xfrm>
          <a:off x="12763500" y="630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78146</xdr:rowOff>
    </xdr:from>
    <xdr:ext cx="534377" cy="259045"/>
    <xdr:sp macro="" textlink="">
      <xdr:nvSpPr>
        <xdr:cNvPr id="548" name="テキスト ボックス 547"/>
        <xdr:cNvSpPr txBox="1"/>
      </xdr:nvSpPr>
      <xdr:spPr>
        <a:xfrm>
          <a:off x="12547111" y="607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111407</xdr:rowOff>
    </xdr:from>
    <xdr:to>
      <xdr:col>85</xdr:col>
      <xdr:colOff>126364</xdr:colOff>
      <xdr:row>58</xdr:row>
      <xdr:rowOff>21689</xdr:rowOff>
    </xdr:to>
    <xdr:cxnSp macro="">
      <xdr:nvCxnSpPr>
        <xdr:cNvPr id="572" name="直線コネクタ 571"/>
        <xdr:cNvCxnSpPr/>
      </xdr:nvCxnSpPr>
      <xdr:spPr>
        <a:xfrm flipV="1">
          <a:off x="16317595" y="8683907"/>
          <a:ext cx="1269" cy="128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25516</xdr:rowOff>
    </xdr:from>
    <xdr:ext cx="534377" cy="259045"/>
    <xdr:sp macro="" textlink="">
      <xdr:nvSpPr>
        <xdr:cNvPr id="573" name="教育費最小値テキスト"/>
        <xdr:cNvSpPr txBox="1"/>
      </xdr:nvSpPr>
      <xdr:spPr>
        <a:xfrm>
          <a:off x="16370300" y="99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21689</xdr:rowOff>
    </xdr:from>
    <xdr:to>
      <xdr:col>86</xdr:col>
      <xdr:colOff>25400</xdr:colOff>
      <xdr:row>58</xdr:row>
      <xdr:rowOff>21689</xdr:rowOff>
    </xdr:to>
    <xdr:cxnSp macro="">
      <xdr:nvCxnSpPr>
        <xdr:cNvPr id="574" name="直線コネクタ 573"/>
        <xdr:cNvCxnSpPr/>
      </xdr:nvCxnSpPr>
      <xdr:spPr>
        <a:xfrm>
          <a:off x="16230600" y="99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58084</xdr:rowOff>
    </xdr:from>
    <xdr:ext cx="599010" cy="259045"/>
    <xdr:sp macro="" textlink="">
      <xdr:nvSpPr>
        <xdr:cNvPr id="575" name="教育費最大値テキスト"/>
        <xdr:cNvSpPr txBox="1"/>
      </xdr:nvSpPr>
      <xdr:spPr>
        <a:xfrm>
          <a:off x="16370300" y="845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111407</xdr:rowOff>
    </xdr:from>
    <xdr:to>
      <xdr:col>86</xdr:col>
      <xdr:colOff>25400</xdr:colOff>
      <xdr:row>50</xdr:row>
      <xdr:rowOff>111407</xdr:rowOff>
    </xdr:to>
    <xdr:cxnSp macro="">
      <xdr:nvCxnSpPr>
        <xdr:cNvPr id="576" name="直線コネクタ 575"/>
        <xdr:cNvCxnSpPr/>
      </xdr:nvCxnSpPr>
      <xdr:spPr>
        <a:xfrm>
          <a:off x="16230600" y="868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54806</xdr:rowOff>
    </xdr:from>
    <xdr:to>
      <xdr:col>85</xdr:col>
      <xdr:colOff>127000</xdr:colOff>
      <xdr:row>55</xdr:row>
      <xdr:rowOff>114371</xdr:rowOff>
    </xdr:to>
    <xdr:cxnSp macro="">
      <xdr:nvCxnSpPr>
        <xdr:cNvPr id="577" name="直線コネクタ 576"/>
        <xdr:cNvCxnSpPr/>
      </xdr:nvCxnSpPr>
      <xdr:spPr>
        <a:xfrm flipV="1">
          <a:off x="15481300" y="9484556"/>
          <a:ext cx="838200" cy="59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118252</xdr:rowOff>
    </xdr:from>
    <xdr:ext cx="534377" cy="259045"/>
    <xdr:sp macro="" textlink="">
      <xdr:nvSpPr>
        <xdr:cNvPr id="578" name="教育費平均値テキスト"/>
        <xdr:cNvSpPr txBox="1"/>
      </xdr:nvSpPr>
      <xdr:spPr>
        <a:xfrm>
          <a:off x="16370300" y="9548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139825</xdr:rowOff>
    </xdr:from>
    <xdr:to>
      <xdr:col>85</xdr:col>
      <xdr:colOff>177800</xdr:colOff>
      <xdr:row>56</xdr:row>
      <xdr:rowOff>69975</xdr:rowOff>
    </xdr:to>
    <xdr:sp macro="" textlink="">
      <xdr:nvSpPr>
        <xdr:cNvPr id="579" name="フローチャート: 判断 578"/>
        <xdr:cNvSpPr/>
      </xdr:nvSpPr>
      <xdr:spPr>
        <a:xfrm>
          <a:off x="162687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105448</xdr:rowOff>
    </xdr:from>
    <xdr:to>
      <xdr:col>81</xdr:col>
      <xdr:colOff>50800</xdr:colOff>
      <xdr:row>55</xdr:row>
      <xdr:rowOff>114371</xdr:rowOff>
    </xdr:to>
    <xdr:cxnSp macro="">
      <xdr:nvCxnSpPr>
        <xdr:cNvPr id="580" name="直線コネクタ 579"/>
        <xdr:cNvCxnSpPr/>
      </xdr:nvCxnSpPr>
      <xdr:spPr>
        <a:xfrm>
          <a:off x="14592300" y="9363748"/>
          <a:ext cx="889000" cy="180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195</xdr:rowOff>
    </xdr:from>
    <xdr:to>
      <xdr:col>81</xdr:col>
      <xdr:colOff>101600</xdr:colOff>
      <xdr:row>56</xdr:row>
      <xdr:rowOff>101795</xdr:rowOff>
    </xdr:to>
    <xdr:sp macro="" textlink="">
      <xdr:nvSpPr>
        <xdr:cNvPr id="581" name="フローチャート: 判断 580"/>
        <xdr:cNvSpPr/>
      </xdr:nvSpPr>
      <xdr:spPr>
        <a:xfrm>
          <a:off x="154305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92922</xdr:rowOff>
    </xdr:from>
    <xdr:ext cx="534377" cy="259045"/>
    <xdr:sp macro="" textlink="">
      <xdr:nvSpPr>
        <xdr:cNvPr id="582" name="テキスト ボックス 581"/>
        <xdr:cNvSpPr txBox="1"/>
      </xdr:nvSpPr>
      <xdr:spPr>
        <a:xfrm>
          <a:off x="15214111" y="969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105448</xdr:rowOff>
    </xdr:from>
    <xdr:to>
      <xdr:col>76</xdr:col>
      <xdr:colOff>114300</xdr:colOff>
      <xdr:row>55</xdr:row>
      <xdr:rowOff>140858</xdr:rowOff>
    </xdr:to>
    <xdr:cxnSp macro="">
      <xdr:nvCxnSpPr>
        <xdr:cNvPr id="583" name="直線コネクタ 582"/>
        <xdr:cNvCxnSpPr/>
      </xdr:nvCxnSpPr>
      <xdr:spPr>
        <a:xfrm flipV="1">
          <a:off x="13703300" y="9363748"/>
          <a:ext cx="889000" cy="20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51950</xdr:rowOff>
    </xdr:from>
    <xdr:to>
      <xdr:col>76</xdr:col>
      <xdr:colOff>165100</xdr:colOff>
      <xdr:row>56</xdr:row>
      <xdr:rowOff>153550</xdr:rowOff>
    </xdr:to>
    <xdr:sp macro="" textlink="">
      <xdr:nvSpPr>
        <xdr:cNvPr id="584" name="フローチャート: 判断 583"/>
        <xdr:cNvSpPr/>
      </xdr:nvSpPr>
      <xdr:spPr>
        <a:xfrm>
          <a:off x="14541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144677</xdr:rowOff>
    </xdr:from>
    <xdr:ext cx="534377" cy="259045"/>
    <xdr:sp macro="" textlink="">
      <xdr:nvSpPr>
        <xdr:cNvPr id="585" name="テキスト ボックス 584"/>
        <xdr:cNvSpPr txBox="1"/>
      </xdr:nvSpPr>
      <xdr:spPr>
        <a:xfrm>
          <a:off x="14325111" y="97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94841</xdr:rowOff>
    </xdr:from>
    <xdr:to>
      <xdr:col>71</xdr:col>
      <xdr:colOff>177800</xdr:colOff>
      <xdr:row>55</xdr:row>
      <xdr:rowOff>140858</xdr:rowOff>
    </xdr:to>
    <xdr:cxnSp macro="">
      <xdr:nvCxnSpPr>
        <xdr:cNvPr id="586" name="直線コネクタ 585"/>
        <xdr:cNvCxnSpPr/>
      </xdr:nvCxnSpPr>
      <xdr:spPr>
        <a:xfrm>
          <a:off x="12814300" y="9353141"/>
          <a:ext cx="889000" cy="217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47402</xdr:rowOff>
    </xdr:from>
    <xdr:to>
      <xdr:col>72</xdr:col>
      <xdr:colOff>38100</xdr:colOff>
      <xdr:row>56</xdr:row>
      <xdr:rowOff>149002</xdr:rowOff>
    </xdr:to>
    <xdr:sp macro="" textlink="">
      <xdr:nvSpPr>
        <xdr:cNvPr id="587" name="フローチャート: 判断 586"/>
        <xdr:cNvSpPr/>
      </xdr:nvSpPr>
      <xdr:spPr>
        <a:xfrm>
          <a:off x="13652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140129</xdr:rowOff>
    </xdr:from>
    <xdr:ext cx="534377" cy="259045"/>
    <xdr:sp macro="" textlink="">
      <xdr:nvSpPr>
        <xdr:cNvPr id="588" name="テキスト ボックス 587"/>
        <xdr:cNvSpPr txBox="1"/>
      </xdr:nvSpPr>
      <xdr:spPr>
        <a:xfrm>
          <a:off x="13436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51013</xdr:rowOff>
    </xdr:from>
    <xdr:to>
      <xdr:col>67</xdr:col>
      <xdr:colOff>101600</xdr:colOff>
      <xdr:row>56</xdr:row>
      <xdr:rowOff>152613</xdr:rowOff>
    </xdr:to>
    <xdr:sp macro="" textlink="">
      <xdr:nvSpPr>
        <xdr:cNvPr id="589" name="フローチャート: 判断 588"/>
        <xdr:cNvSpPr/>
      </xdr:nvSpPr>
      <xdr:spPr>
        <a:xfrm>
          <a:off x="12763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143740</xdr:rowOff>
    </xdr:from>
    <xdr:ext cx="534377" cy="259045"/>
    <xdr:sp macro="" textlink="">
      <xdr:nvSpPr>
        <xdr:cNvPr id="590" name="テキスト ボックス 589"/>
        <xdr:cNvSpPr txBox="1"/>
      </xdr:nvSpPr>
      <xdr:spPr>
        <a:xfrm>
          <a:off x="12547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4006</xdr:rowOff>
    </xdr:from>
    <xdr:to>
      <xdr:col>85</xdr:col>
      <xdr:colOff>177800</xdr:colOff>
      <xdr:row>55</xdr:row>
      <xdr:rowOff>105606</xdr:rowOff>
    </xdr:to>
    <xdr:sp macro="" textlink="">
      <xdr:nvSpPr>
        <xdr:cNvPr id="596" name="楕円 595"/>
        <xdr:cNvSpPr/>
      </xdr:nvSpPr>
      <xdr:spPr>
        <a:xfrm>
          <a:off x="16268700" y="943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26883</xdr:rowOff>
    </xdr:from>
    <xdr:ext cx="534377" cy="259045"/>
    <xdr:sp macro="" textlink="">
      <xdr:nvSpPr>
        <xdr:cNvPr id="597" name="教育費該当値テキスト"/>
        <xdr:cNvSpPr txBox="1"/>
      </xdr:nvSpPr>
      <xdr:spPr>
        <a:xfrm>
          <a:off x="16370300" y="928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63571</xdr:rowOff>
    </xdr:from>
    <xdr:to>
      <xdr:col>81</xdr:col>
      <xdr:colOff>101600</xdr:colOff>
      <xdr:row>55</xdr:row>
      <xdr:rowOff>165171</xdr:rowOff>
    </xdr:to>
    <xdr:sp macro="" textlink="">
      <xdr:nvSpPr>
        <xdr:cNvPr id="598" name="楕円 597"/>
        <xdr:cNvSpPr/>
      </xdr:nvSpPr>
      <xdr:spPr>
        <a:xfrm>
          <a:off x="15430500" y="949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10248</xdr:rowOff>
    </xdr:from>
    <xdr:ext cx="534377" cy="259045"/>
    <xdr:sp macro="" textlink="">
      <xdr:nvSpPr>
        <xdr:cNvPr id="599" name="テキスト ボックス 598"/>
        <xdr:cNvSpPr txBox="1"/>
      </xdr:nvSpPr>
      <xdr:spPr>
        <a:xfrm>
          <a:off x="15214111" y="926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54648</xdr:rowOff>
    </xdr:from>
    <xdr:to>
      <xdr:col>76</xdr:col>
      <xdr:colOff>165100</xdr:colOff>
      <xdr:row>54</xdr:row>
      <xdr:rowOff>156248</xdr:rowOff>
    </xdr:to>
    <xdr:sp macro="" textlink="">
      <xdr:nvSpPr>
        <xdr:cNvPr id="600" name="楕円 599"/>
        <xdr:cNvSpPr/>
      </xdr:nvSpPr>
      <xdr:spPr>
        <a:xfrm>
          <a:off x="14541500" y="931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1325</xdr:rowOff>
    </xdr:from>
    <xdr:ext cx="599010" cy="259045"/>
    <xdr:sp macro="" textlink="">
      <xdr:nvSpPr>
        <xdr:cNvPr id="601" name="テキスト ボックス 600"/>
        <xdr:cNvSpPr txBox="1"/>
      </xdr:nvSpPr>
      <xdr:spPr>
        <a:xfrm>
          <a:off x="14292795" y="9088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90058</xdr:rowOff>
    </xdr:from>
    <xdr:to>
      <xdr:col>72</xdr:col>
      <xdr:colOff>38100</xdr:colOff>
      <xdr:row>56</xdr:row>
      <xdr:rowOff>20208</xdr:rowOff>
    </xdr:to>
    <xdr:sp macro="" textlink="">
      <xdr:nvSpPr>
        <xdr:cNvPr id="602" name="楕円 601"/>
        <xdr:cNvSpPr/>
      </xdr:nvSpPr>
      <xdr:spPr>
        <a:xfrm>
          <a:off x="13652500" y="951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36735</xdr:rowOff>
    </xdr:from>
    <xdr:ext cx="534377" cy="259045"/>
    <xdr:sp macro="" textlink="">
      <xdr:nvSpPr>
        <xdr:cNvPr id="603" name="テキスト ボックス 602"/>
        <xdr:cNvSpPr txBox="1"/>
      </xdr:nvSpPr>
      <xdr:spPr>
        <a:xfrm>
          <a:off x="13436111" y="929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44041</xdr:rowOff>
    </xdr:from>
    <xdr:to>
      <xdr:col>67</xdr:col>
      <xdr:colOff>101600</xdr:colOff>
      <xdr:row>54</xdr:row>
      <xdr:rowOff>145641</xdr:rowOff>
    </xdr:to>
    <xdr:sp macro="" textlink="">
      <xdr:nvSpPr>
        <xdr:cNvPr id="604" name="楕円 603"/>
        <xdr:cNvSpPr/>
      </xdr:nvSpPr>
      <xdr:spPr>
        <a:xfrm>
          <a:off x="12763500" y="930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162168</xdr:rowOff>
    </xdr:from>
    <xdr:ext cx="599010" cy="259045"/>
    <xdr:sp macro="" textlink="">
      <xdr:nvSpPr>
        <xdr:cNvPr id="605" name="テキスト ボックス 604"/>
        <xdr:cNvSpPr txBox="1"/>
      </xdr:nvSpPr>
      <xdr:spPr>
        <a:xfrm>
          <a:off x="12514795" y="9077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137541</xdr:rowOff>
    </xdr:from>
    <xdr:to>
      <xdr:col>85</xdr:col>
      <xdr:colOff>126364</xdr:colOff>
      <xdr:row>79</xdr:row>
      <xdr:rowOff>44450</xdr:rowOff>
    </xdr:to>
    <xdr:cxnSp macro="">
      <xdr:nvCxnSpPr>
        <xdr:cNvPr id="629" name="直線コネクタ 628"/>
        <xdr:cNvCxnSpPr/>
      </xdr:nvCxnSpPr>
      <xdr:spPr>
        <a:xfrm flipV="1">
          <a:off x="16317595" y="12139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84218</xdr:rowOff>
    </xdr:from>
    <xdr:ext cx="599010" cy="259045"/>
    <xdr:sp macro="" textlink="">
      <xdr:nvSpPr>
        <xdr:cNvPr id="632" name="災害復旧費最大値テキスト"/>
        <xdr:cNvSpPr txBox="1"/>
      </xdr:nvSpPr>
      <xdr:spPr>
        <a:xfrm>
          <a:off x="16370300" y="1191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137541</xdr:rowOff>
    </xdr:from>
    <xdr:to>
      <xdr:col>86</xdr:col>
      <xdr:colOff>25400</xdr:colOff>
      <xdr:row>70</xdr:row>
      <xdr:rowOff>137541</xdr:rowOff>
    </xdr:to>
    <xdr:cxnSp macro="">
      <xdr:nvCxnSpPr>
        <xdr:cNvPr id="633" name="直線コネクタ 632"/>
        <xdr:cNvCxnSpPr/>
      </xdr:nvCxnSpPr>
      <xdr:spPr>
        <a:xfrm>
          <a:off x="16230600" y="1213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82690</xdr:rowOff>
    </xdr:from>
    <xdr:to>
      <xdr:col>85</xdr:col>
      <xdr:colOff>127000</xdr:colOff>
      <xdr:row>75</xdr:row>
      <xdr:rowOff>71996</xdr:rowOff>
    </xdr:to>
    <xdr:cxnSp macro="">
      <xdr:nvCxnSpPr>
        <xdr:cNvPr id="634" name="直線コネクタ 633"/>
        <xdr:cNvCxnSpPr/>
      </xdr:nvCxnSpPr>
      <xdr:spPr>
        <a:xfrm>
          <a:off x="15481300" y="12598540"/>
          <a:ext cx="838200" cy="33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26560</xdr:rowOff>
    </xdr:from>
    <xdr:ext cx="469744" cy="259045"/>
    <xdr:sp macro="" textlink="">
      <xdr:nvSpPr>
        <xdr:cNvPr id="635" name="災害復旧費平均値テキスト"/>
        <xdr:cNvSpPr txBox="1"/>
      </xdr:nvSpPr>
      <xdr:spPr>
        <a:xfrm>
          <a:off x="16370300" y="13399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48133</xdr:rowOff>
    </xdr:from>
    <xdr:to>
      <xdr:col>85</xdr:col>
      <xdr:colOff>177800</xdr:colOff>
      <xdr:row>78</xdr:row>
      <xdr:rowOff>149733</xdr:rowOff>
    </xdr:to>
    <xdr:sp macro="" textlink="">
      <xdr:nvSpPr>
        <xdr:cNvPr id="636" name="フローチャート: 判断 635"/>
        <xdr:cNvSpPr/>
      </xdr:nvSpPr>
      <xdr:spPr>
        <a:xfrm>
          <a:off x="162687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82690</xdr:rowOff>
    </xdr:from>
    <xdr:to>
      <xdr:col>81</xdr:col>
      <xdr:colOff>50800</xdr:colOff>
      <xdr:row>76</xdr:row>
      <xdr:rowOff>82296</xdr:rowOff>
    </xdr:to>
    <xdr:cxnSp macro="">
      <xdr:nvCxnSpPr>
        <xdr:cNvPr id="637" name="直線コネクタ 636"/>
        <xdr:cNvCxnSpPr/>
      </xdr:nvCxnSpPr>
      <xdr:spPr>
        <a:xfrm flipV="1">
          <a:off x="14592300" y="12598540"/>
          <a:ext cx="889000" cy="513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36615</xdr:rowOff>
    </xdr:from>
    <xdr:to>
      <xdr:col>81</xdr:col>
      <xdr:colOff>101600</xdr:colOff>
      <xdr:row>78</xdr:row>
      <xdr:rowOff>138215</xdr:rowOff>
    </xdr:to>
    <xdr:sp macro="" textlink="">
      <xdr:nvSpPr>
        <xdr:cNvPr id="638" name="フローチャート: 判断 637"/>
        <xdr:cNvSpPr/>
      </xdr:nvSpPr>
      <xdr:spPr>
        <a:xfrm>
          <a:off x="15430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129342</xdr:rowOff>
    </xdr:from>
    <xdr:ext cx="534377" cy="259045"/>
    <xdr:sp macro="" textlink="">
      <xdr:nvSpPr>
        <xdr:cNvPr id="639" name="テキスト ボックス 638"/>
        <xdr:cNvSpPr txBox="1"/>
      </xdr:nvSpPr>
      <xdr:spPr>
        <a:xfrm>
          <a:off x="15214111" y="1350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82296</xdr:rowOff>
    </xdr:from>
    <xdr:to>
      <xdr:col>76</xdr:col>
      <xdr:colOff>114300</xdr:colOff>
      <xdr:row>78</xdr:row>
      <xdr:rowOff>132181</xdr:rowOff>
    </xdr:to>
    <xdr:cxnSp macro="">
      <xdr:nvCxnSpPr>
        <xdr:cNvPr id="640" name="直線コネクタ 639"/>
        <xdr:cNvCxnSpPr/>
      </xdr:nvCxnSpPr>
      <xdr:spPr>
        <a:xfrm flipV="1">
          <a:off x="13703300" y="13112496"/>
          <a:ext cx="889000" cy="39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49403</xdr:rowOff>
    </xdr:from>
    <xdr:to>
      <xdr:col>76</xdr:col>
      <xdr:colOff>165100</xdr:colOff>
      <xdr:row>78</xdr:row>
      <xdr:rowOff>151003</xdr:rowOff>
    </xdr:to>
    <xdr:sp macro="" textlink="">
      <xdr:nvSpPr>
        <xdr:cNvPr id="641" name="フローチャート: 判断 640"/>
        <xdr:cNvSpPr/>
      </xdr:nvSpPr>
      <xdr:spPr>
        <a:xfrm>
          <a:off x="145415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142130</xdr:rowOff>
    </xdr:from>
    <xdr:ext cx="469744" cy="259045"/>
    <xdr:sp macro="" textlink="">
      <xdr:nvSpPr>
        <xdr:cNvPr id="642" name="テキスト ボックス 641"/>
        <xdr:cNvSpPr txBox="1"/>
      </xdr:nvSpPr>
      <xdr:spPr>
        <a:xfrm>
          <a:off x="14357428" y="13515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140906</xdr:rowOff>
    </xdr:from>
    <xdr:to>
      <xdr:col>71</xdr:col>
      <xdr:colOff>177800</xdr:colOff>
      <xdr:row>78</xdr:row>
      <xdr:rowOff>132181</xdr:rowOff>
    </xdr:to>
    <xdr:cxnSp macro="">
      <xdr:nvCxnSpPr>
        <xdr:cNvPr id="643" name="直線コネクタ 642"/>
        <xdr:cNvCxnSpPr/>
      </xdr:nvCxnSpPr>
      <xdr:spPr>
        <a:xfrm>
          <a:off x="12814300" y="13342556"/>
          <a:ext cx="889000" cy="16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97346</xdr:rowOff>
    </xdr:from>
    <xdr:to>
      <xdr:col>72</xdr:col>
      <xdr:colOff>38100</xdr:colOff>
      <xdr:row>79</xdr:row>
      <xdr:rowOff>27496</xdr:rowOff>
    </xdr:to>
    <xdr:sp macro="" textlink="">
      <xdr:nvSpPr>
        <xdr:cNvPr id="644" name="フローチャート: 判断 643"/>
        <xdr:cNvSpPr/>
      </xdr:nvSpPr>
      <xdr:spPr>
        <a:xfrm>
          <a:off x="13652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18623</xdr:rowOff>
    </xdr:from>
    <xdr:ext cx="469744" cy="259045"/>
    <xdr:sp macro="" textlink="">
      <xdr:nvSpPr>
        <xdr:cNvPr id="645" name="テキスト ボックス 644"/>
        <xdr:cNvSpPr txBox="1"/>
      </xdr:nvSpPr>
      <xdr:spPr>
        <a:xfrm>
          <a:off x="13468428" y="1356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111785</xdr:rowOff>
    </xdr:from>
    <xdr:to>
      <xdr:col>67</xdr:col>
      <xdr:colOff>101600</xdr:colOff>
      <xdr:row>79</xdr:row>
      <xdr:rowOff>41935</xdr:rowOff>
    </xdr:to>
    <xdr:sp macro="" textlink="">
      <xdr:nvSpPr>
        <xdr:cNvPr id="646" name="フローチャート: 判断 645"/>
        <xdr:cNvSpPr/>
      </xdr:nvSpPr>
      <xdr:spPr>
        <a:xfrm>
          <a:off x="12763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33062</xdr:rowOff>
    </xdr:from>
    <xdr:ext cx="469744" cy="259045"/>
    <xdr:sp macro="" textlink="">
      <xdr:nvSpPr>
        <xdr:cNvPr id="647" name="テキスト ボックス 646"/>
        <xdr:cNvSpPr txBox="1"/>
      </xdr:nvSpPr>
      <xdr:spPr>
        <a:xfrm>
          <a:off x="12579428" y="1357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21196</xdr:rowOff>
    </xdr:from>
    <xdr:to>
      <xdr:col>85</xdr:col>
      <xdr:colOff>177800</xdr:colOff>
      <xdr:row>75</xdr:row>
      <xdr:rowOff>122796</xdr:rowOff>
    </xdr:to>
    <xdr:sp macro="" textlink="">
      <xdr:nvSpPr>
        <xdr:cNvPr id="653" name="楕円 652"/>
        <xdr:cNvSpPr/>
      </xdr:nvSpPr>
      <xdr:spPr>
        <a:xfrm>
          <a:off x="16268700" y="1287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44073</xdr:rowOff>
    </xdr:from>
    <xdr:ext cx="534377" cy="259045"/>
    <xdr:sp macro="" textlink="">
      <xdr:nvSpPr>
        <xdr:cNvPr id="654" name="災害復旧費該当値テキスト"/>
        <xdr:cNvSpPr txBox="1"/>
      </xdr:nvSpPr>
      <xdr:spPr>
        <a:xfrm>
          <a:off x="16370300" y="1273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31890</xdr:rowOff>
    </xdr:from>
    <xdr:to>
      <xdr:col>81</xdr:col>
      <xdr:colOff>101600</xdr:colOff>
      <xdr:row>73</xdr:row>
      <xdr:rowOff>133490</xdr:rowOff>
    </xdr:to>
    <xdr:sp macro="" textlink="">
      <xdr:nvSpPr>
        <xdr:cNvPr id="655" name="楕円 654"/>
        <xdr:cNvSpPr/>
      </xdr:nvSpPr>
      <xdr:spPr>
        <a:xfrm>
          <a:off x="15430500" y="1254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150017</xdr:rowOff>
    </xdr:from>
    <xdr:ext cx="534377" cy="259045"/>
    <xdr:sp macro="" textlink="">
      <xdr:nvSpPr>
        <xdr:cNvPr id="656" name="テキスト ボックス 655"/>
        <xdr:cNvSpPr txBox="1"/>
      </xdr:nvSpPr>
      <xdr:spPr>
        <a:xfrm>
          <a:off x="15214111" y="12322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31496</xdr:rowOff>
    </xdr:from>
    <xdr:to>
      <xdr:col>76</xdr:col>
      <xdr:colOff>165100</xdr:colOff>
      <xdr:row>76</xdr:row>
      <xdr:rowOff>133096</xdr:rowOff>
    </xdr:to>
    <xdr:sp macro="" textlink="">
      <xdr:nvSpPr>
        <xdr:cNvPr id="657" name="楕円 656"/>
        <xdr:cNvSpPr/>
      </xdr:nvSpPr>
      <xdr:spPr>
        <a:xfrm>
          <a:off x="14541500" y="1306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149623</xdr:rowOff>
    </xdr:from>
    <xdr:ext cx="534377" cy="259045"/>
    <xdr:sp macro="" textlink="">
      <xdr:nvSpPr>
        <xdr:cNvPr id="658" name="テキスト ボックス 657"/>
        <xdr:cNvSpPr txBox="1"/>
      </xdr:nvSpPr>
      <xdr:spPr>
        <a:xfrm>
          <a:off x="14325111" y="1283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81381</xdr:rowOff>
    </xdr:from>
    <xdr:to>
      <xdr:col>72</xdr:col>
      <xdr:colOff>38100</xdr:colOff>
      <xdr:row>79</xdr:row>
      <xdr:rowOff>11531</xdr:rowOff>
    </xdr:to>
    <xdr:sp macro="" textlink="">
      <xdr:nvSpPr>
        <xdr:cNvPr id="659" name="楕円 658"/>
        <xdr:cNvSpPr/>
      </xdr:nvSpPr>
      <xdr:spPr>
        <a:xfrm>
          <a:off x="13652500" y="1345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28058</xdr:rowOff>
    </xdr:from>
    <xdr:ext cx="469744" cy="259045"/>
    <xdr:sp macro="" textlink="">
      <xdr:nvSpPr>
        <xdr:cNvPr id="660" name="テキスト ボックス 659"/>
        <xdr:cNvSpPr txBox="1"/>
      </xdr:nvSpPr>
      <xdr:spPr>
        <a:xfrm>
          <a:off x="13468428" y="13229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90106</xdr:rowOff>
    </xdr:from>
    <xdr:to>
      <xdr:col>67</xdr:col>
      <xdr:colOff>101600</xdr:colOff>
      <xdr:row>78</xdr:row>
      <xdr:rowOff>20256</xdr:rowOff>
    </xdr:to>
    <xdr:sp macro="" textlink="">
      <xdr:nvSpPr>
        <xdr:cNvPr id="661" name="楕円 660"/>
        <xdr:cNvSpPr/>
      </xdr:nvSpPr>
      <xdr:spPr>
        <a:xfrm>
          <a:off x="12763500" y="1329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36783</xdr:rowOff>
    </xdr:from>
    <xdr:ext cx="534377" cy="259045"/>
    <xdr:sp macro="" textlink="">
      <xdr:nvSpPr>
        <xdr:cNvPr id="662" name="テキスト ボックス 661"/>
        <xdr:cNvSpPr txBox="1"/>
      </xdr:nvSpPr>
      <xdr:spPr>
        <a:xfrm>
          <a:off x="12547111" y="1306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6" name="テキスト ボックス 675"/>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135455</xdr:rowOff>
    </xdr:from>
    <xdr:to>
      <xdr:col>85</xdr:col>
      <xdr:colOff>126364</xdr:colOff>
      <xdr:row>99</xdr:row>
      <xdr:rowOff>4319</xdr:rowOff>
    </xdr:to>
    <xdr:cxnSp macro="">
      <xdr:nvCxnSpPr>
        <xdr:cNvPr id="688" name="直線コネクタ 687"/>
        <xdr:cNvCxnSpPr/>
      </xdr:nvCxnSpPr>
      <xdr:spPr>
        <a:xfrm flipV="1">
          <a:off x="16317595" y="15565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8146</xdr:rowOff>
    </xdr:from>
    <xdr:ext cx="534377" cy="259045"/>
    <xdr:sp macro="" textlink="">
      <xdr:nvSpPr>
        <xdr:cNvPr id="689" name="公債費最小値テキスト"/>
        <xdr:cNvSpPr txBox="1"/>
      </xdr:nvSpPr>
      <xdr:spPr>
        <a:xfrm>
          <a:off x="16370300" y="169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4319</xdr:rowOff>
    </xdr:from>
    <xdr:to>
      <xdr:col>86</xdr:col>
      <xdr:colOff>25400</xdr:colOff>
      <xdr:row>99</xdr:row>
      <xdr:rowOff>4319</xdr:rowOff>
    </xdr:to>
    <xdr:cxnSp macro="">
      <xdr:nvCxnSpPr>
        <xdr:cNvPr id="690" name="直線コネクタ 689"/>
        <xdr:cNvCxnSpPr/>
      </xdr:nvCxnSpPr>
      <xdr:spPr>
        <a:xfrm>
          <a:off x="16230600" y="16977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82132</xdr:rowOff>
    </xdr:from>
    <xdr:ext cx="599010" cy="259045"/>
    <xdr:sp macro="" textlink="">
      <xdr:nvSpPr>
        <xdr:cNvPr id="691" name="公債費最大値テキスト"/>
        <xdr:cNvSpPr txBox="1"/>
      </xdr:nvSpPr>
      <xdr:spPr>
        <a:xfrm>
          <a:off x="16370300" y="1534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135455</xdr:rowOff>
    </xdr:from>
    <xdr:to>
      <xdr:col>86</xdr:col>
      <xdr:colOff>25400</xdr:colOff>
      <xdr:row>90</xdr:row>
      <xdr:rowOff>135455</xdr:rowOff>
    </xdr:to>
    <xdr:cxnSp macro="">
      <xdr:nvCxnSpPr>
        <xdr:cNvPr id="692" name="直線コネクタ 691"/>
        <xdr:cNvCxnSpPr/>
      </xdr:nvCxnSpPr>
      <xdr:spPr>
        <a:xfrm>
          <a:off x="16230600" y="155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74628</xdr:rowOff>
    </xdr:from>
    <xdr:to>
      <xdr:col>85</xdr:col>
      <xdr:colOff>127000</xdr:colOff>
      <xdr:row>97</xdr:row>
      <xdr:rowOff>123361</xdr:rowOff>
    </xdr:to>
    <xdr:cxnSp macro="">
      <xdr:nvCxnSpPr>
        <xdr:cNvPr id="693" name="直線コネクタ 692"/>
        <xdr:cNvCxnSpPr/>
      </xdr:nvCxnSpPr>
      <xdr:spPr>
        <a:xfrm flipV="1">
          <a:off x="15481300" y="16705278"/>
          <a:ext cx="838200" cy="4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139113</xdr:rowOff>
    </xdr:from>
    <xdr:ext cx="534377" cy="259045"/>
    <xdr:sp macro="" textlink="">
      <xdr:nvSpPr>
        <xdr:cNvPr id="694" name="公債費平均値テキスト"/>
        <xdr:cNvSpPr txBox="1"/>
      </xdr:nvSpPr>
      <xdr:spPr>
        <a:xfrm>
          <a:off x="16370300" y="16769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160686</xdr:rowOff>
    </xdr:from>
    <xdr:to>
      <xdr:col>85</xdr:col>
      <xdr:colOff>177800</xdr:colOff>
      <xdr:row>98</xdr:row>
      <xdr:rowOff>90836</xdr:rowOff>
    </xdr:to>
    <xdr:sp macro="" textlink="">
      <xdr:nvSpPr>
        <xdr:cNvPr id="695" name="フローチャート: 判断 694"/>
        <xdr:cNvSpPr/>
      </xdr:nvSpPr>
      <xdr:spPr>
        <a:xfrm>
          <a:off x="162687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123361</xdr:rowOff>
    </xdr:from>
    <xdr:to>
      <xdr:col>81</xdr:col>
      <xdr:colOff>50800</xdr:colOff>
      <xdr:row>97</xdr:row>
      <xdr:rowOff>147025</xdr:rowOff>
    </xdr:to>
    <xdr:cxnSp macro="">
      <xdr:nvCxnSpPr>
        <xdr:cNvPr id="696" name="直線コネクタ 695"/>
        <xdr:cNvCxnSpPr/>
      </xdr:nvCxnSpPr>
      <xdr:spPr>
        <a:xfrm flipV="1">
          <a:off x="14592300" y="16754011"/>
          <a:ext cx="889000" cy="2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165060</xdr:rowOff>
    </xdr:from>
    <xdr:to>
      <xdr:col>81</xdr:col>
      <xdr:colOff>101600</xdr:colOff>
      <xdr:row>98</xdr:row>
      <xdr:rowOff>95210</xdr:rowOff>
    </xdr:to>
    <xdr:sp macro="" textlink="">
      <xdr:nvSpPr>
        <xdr:cNvPr id="697" name="フローチャート: 判断 696"/>
        <xdr:cNvSpPr/>
      </xdr:nvSpPr>
      <xdr:spPr>
        <a:xfrm>
          <a:off x="15430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86337</xdr:rowOff>
    </xdr:from>
    <xdr:ext cx="534377" cy="259045"/>
    <xdr:sp macro="" textlink="">
      <xdr:nvSpPr>
        <xdr:cNvPr id="698" name="テキスト ボックス 697"/>
        <xdr:cNvSpPr txBox="1"/>
      </xdr:nvSpPr>
      <xdr:spPr>
        <a:xfrm>
          <a:off x="15214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147025</xdr:rowOff>
    </xdr:from>
    <xdr:to>
      <xdr:col>76</xdr:col>
      <xdr:colOff>114300</xdr:colOff>
      <xdr:row>97</xdr:row>
      <xdr:rowOff>156378</xdr:rowOff>
    </xdr:to>
    <xdr:cxnSp macro="">
      <xdr:nvCxnSpPr>
        <xdr:cNvPr id="699" name="直線コネクタ 698"/>
        <xdr:cNvCxnSpPr/>
      </xdr:nvCxnSpPr>
      <xdr:spPr>
        <a:xfrm flipV="1">
          <a:off x="13703300" y="16777675"/>
          <a:ext cx="889000" cy="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162902</xdr:rowOff>
    </xdr:from>
    <xdr:to>
      <xdr:col>76</xdr:col>
      <xdr:colOff>165100</xdr:colOff>
      <xdr:row>98</xdr:row>
      <xdr:rowOff>93052</xdr:rowOff>
    </xdr:to>
    <xdr:sp macro="" textlink="">
      <xdr:nvSpPr>
        <xdr:cNvPr id="700" name="フローチャート: 判断 699"/>
        <xdr:cNvSpPr/>
      </xdr:nvSpPr>
      <xdr:spPr>
        <a:xfrm>
          <a:off x="14541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84179</xdr:rowOff>
    </xdr:from>
    <xdr:ext cx="534377" cy="259045"/>
    <xdr:sp macro="" textlink="">
      <xdr:nvSpPr>
        <xdr:cNvPr id="701" name="テキスト ボックス 700"/>
        <xdr:cNvSpPr txBox="1"/>
      </xdr:nvSpPr>
      <xdr:spPr>
        <a:xfrm>
          <a:off x="14325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156378</xdr:rowOff>
    </xdr:from>
    <xdr:to>
      <xdr:col>71</xdr:col>
      <xdr:colOff>177800</xdr:colOff>
      <xdr:row>97</xdr:row>
      <xdr:rowOff>163804</xdr:rowOff>
    </xdr:to>
    <xdr:cxnSp macro="">
      <xdr:nvCxnSpPr>
        <xdr:cNvPr id="702" name="直線コネクタ 701"/>
        <xdr:cNvCxnSpPr/>
      </xdr:nvCxnSpPr>
      <xdr:spPr>
        <a:xfrm flipV="1">
          <a:off x="12814300" y="16787028"/>
          <a:ext cx="889000" cy="7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162140</xdr:rowOff>
    </xdr:from>
    <xdr:to>
      <xdr:col>72</xdr:col>
      <xdr:colOff>38100</xdr:colOff>
      <xdr:row>98</xdr:row>
      <xdr:rowOff>92290</xdr:rowOff>
    </xdr:to>
    <xdr:sp macro="" textlink="">
      <xdr:nvSpPr>
        <xdr:cNvPr id="703" name="フローチャート: 判断 702"/>
        <xdr:cNvSpPr/>
      </xdr:nvSpPr>
      <xdr:spPr>
        <a:xfrm>
          <a:off x="13652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83417</xdr:rowOff>
    </xdr:from>
    <xdr:ext cx="534377" cy="259045"/>
    <xdr:sp macro="" textlink="">
      <xdr:nvSpPr>
        <xdr:cNvPr id="704" name="テキスト ボックス 703"/>
        <xdr:cNvSpPr txBox="1"/>
      </xdr:nvSpPr>
      <xdr:spPr>
        <a:xfrm>
          <a:off x="13436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159446</xdr:rowOff>
    </xdr:from>
    <xdr:to>
      <xdr:col>67</xdr:col>
      <xdr:colOff>101600</xdr:colOff>
      <xdr:row>98</xdr:row>
      <xdr:rowOff>89596</xdr:rowOff>
    </xdr:to>
    <xdr:sp macro="" textlink="">
      <xdr:nvSpPr>
        <xdr:cNvPr id="705" name="フローチャート: 判断 704"/>
        <xdr:cNvSpPr/>
      </xdr:nvSpPr>
      <xdr:spPr>
        <a:xfrm>
          <a:off x="12763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80723</xdr:rowOff>
    </xdr:from>
    <xdr:ext cx="534377" cy="259045"/>
    <xdr:sp macro="" textlink="">
      <xdr:nvSpPr>
        <xdr:cNvPr id="706" name="テキスト ボックス 705"/>
        <xdr:cNvSpPr txBox="1"/>
      </xdr:nvSpPr>
      <xdr:spPr>
        <a:xfrm>
          <a:off x="12547111" y="1688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23828</xdr:rowOff>
    </xdr:from>
    <xdr:to>
      <xdr:col>85</xdr:col>
      <xdr:colOff>177800</xdr:colOff>
      <xdr:row>97</xdr:row>
      <xdr:rowOff>125428</xdr:rowOff>
    </xdr:to>
    <xdr:sp macro="" textlink="">
      <xdr:nvSpPr>
        <xdr:cNvPr id="712" name="楕円 711"/>
        <xdr:cNvSpPr/>
      </xdr:nvSpPr>
      <xdr:spPr>
        <a:xfrm>
          <a:off x="16268700" y="1665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46705</xdr:rowOff>
    </xdr:from>
    <xdr:ext cx="599010" cy="259045"/>
    <xdr:sp macro="" textlink="">
      <xdr:nvSpPr>
        <xdr:cNvPr id="713" name="公債費該当値テキスト"/>
        <xdr:cNvSpPr txBox="1"/>
      </xdr:nvSpPr>
      <xdr:spPr>
        <a:xfrm>
          <a:off x="16370300" y="16505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72561</xdr:rowOff>
    </xdr:from>
    <xdr:to>
      <xdr:col>81</xdr:col>
      <xdr:colOff>101600</xdr:colOff>
      <xdr:row>98</xdr:row>
      <xdr:rowOff>2711</xdr:rowOff>
    </xdr:to>
    <xdr:sp macro="" textlink="">
      <xdr:nvSpPr>
        <xdr:cNvPr id="714" name="楕円 713"/>
        <xdr:cNvSpPr/>
      </xdr:nvSpPr>
      <xdr:spPr>
        <a:xfrm>
          <a:off x="15430500" y="1670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19238</xdr:rowOff>
    </xdr:from>
    <xdr:ext cx="534377" cy="259045"/>
    <xdr:sp macro="" textlink="">
      <xdr:nvSpPr>
        <xdr:cNvPr id="715" name="テキスト ボックス 714"/>
        <xdr:cNvSpPr txBox="1"/>
      </xdr:nvSpPr>
      <xdr:spPr>
        <a:xfrm>
          <a:off x="15214111" y="1647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96225</xdr:rowOff>
    </xdr:from>
    <xdr:to>
      <xdr:col>76</xdr:col>
      <xdr:colOff>165100</xdr:colOff>
      <xdr:row>98</xdr:row>
      <xdr:rowOff>26375</xdr:rowOff>
    </xdr:to>
    <xdr:sp macro="" textlink="">
      <xdr:nvSpPr>
        <xdr:cNvPr id="716" name="楕円 715"/>
        <xdr:cNvSpPr/>
      </xdr:nvSpPr>
      <xdr:spPr>
        <a:xfrm>
          <a:off x="14541500" y="1672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42902</xdr:rowOff>
    </xdr:from>
    <xdr:ext cx="534377" cy="259045"/>
    <xdr:sp macro="" textlink="">
      <xdr:nvSpPr>
        <xdr:cNvPr id="717" name="テキスト ボックス 716"/>
        <xdr:cNvSpPr txBox="1"/>
      </xdr:nvSpPr>
      <xdr:spPr>
        <a:xfrm>
          <a:off x="14325111" y="1650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105578</xdr:rowOff>
    </xdr:from>
    <xdr:to>
      <xdr:col>72</xdr:col>
      <xdr:colOff>38100</xdr:colOff>
      <xdr:row>98</xdr:row>
      <xdr:rowOff>35728</xdr:rowOff>
    </xdr:to>
    <xdr:sp macro="" textlink="">
      <xdr:nvSpPr>
        <xdr:cNvPr id="718" name="楕円 717"/>
        <xdr:cNvSpPr/>
      </xdr:nvSpPr>
      <xdr:spPr>
        <a:xfrm>
          <a:off x="13652500" y="1673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52255</xdr:rowOff>
    </xdr:from>
    <xdr:ext cx="534377" cy="259045"/>
    <xdr:sp macro="" textlink="">
      <xdr:nvSpPr>
        <xdr:cNvPr id="719" name="テキスト ボックス 718"/>
        <xdr:cNvSpPr txBox="1"/>
      </xdr:nvSpPr>
      <xdr:spPr>
        <a:xfrm>
          <a:off x="13436111" y="1651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113004</xdr:rowOff>
    </xdr:from>
    <xdr:to>
      <xdr:col>67</xdr:col>
      <xdr:colOff>101600</xdr:colOff>
      <xdr:row>98</xdr:row>
      <xdr:rowOff>43154</xdr:rowOff>
    </xdr:to>
    <xdr:sp macro="" textlink="">
      <xdr:nvSpPr>
        <xdr:cNvPr id="720" name="楕円 719"/>
        <xdr:cNvSpPr/>
      </xdr:nvSpPr>
      <xdr:spPr>
        <a:xfrm>
          <a:off x="12763500" y="1674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59681</xdr:rowOff>
    </xdr:from>
    <xdr:ext cx="534377" cy="259045"/>
    <xdr:sp macro="" textlink="">
      <xdr:nvSpPr>
        <xdr:cNvPr id="721" name="テキスト ボックス 720"/>
        <xdr:cNvSpPr txBox="1"/>
      </xdr:nvSpPr>
      <xdr:spPr>
        <a:xfrm>
          <a:off x="12547111" y="1651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149416</xdr:rowOff>
    </xdr:from>
    <xdr:to>
      <xdr:col>116</xdr:col>
      <xdr:colOff>62864</xdr:colOff>
      <xdr:row>39</xdr:row>
      <xdr:rowOff>44450</xdr:rowOff>
    </xdr:to>
    <xdr:cxnSp macro="">
      <xdr:nvCxnSpPr>
        <xdr:cNvPr id="745" name="直線コネクタ 744"/>
        <xdr:cNvCxnSpPr/>
      </xdr:nvCxnSpPr>
      <xdr:spPr>
        <a:xfrm flipV="1">
          <a:off x="22159595" y="5121466"/>
          <a:ext cx="1269" cy="1609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73360</xdr:rowOff>
    </xdr:from>
    <xdr:ext cx="249299" cy="259045"/>
    <xdr:sp macro="" textlink="">
      <xdr:nvSpPr>
        <xdr:cNvPr id="746" name="諸支出金最小値テキスト"/>
        <xdr:cNvSpPr txBox="1"/>
      </xdr:nvSpPr>
      <xdr:spPr>
        <a:xfrm>
          <a:off x="22212300" y="6759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96093</xdr:rowOff>
    </xdr:from>
    <xdr:ext cx="469744" cy="259045"/>
    <xdr:sp macro="" textlink="">
      <xdr:nvSpPr>
        <xdr:cNvPr id="748" name="諸支出金最大値テキスト"/>
        <xdr:cNvSpPr txBox="1"/>
      </xdr:nvSpPr>
      <xdr:spPr>
        <a:xfrm>
          <a:off x="22212300" y="48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149416</xdr:rowOff>
    </xdr:from>
    <xdr:to>
      <xdr:col>116</xdr:col>
      <xdr:colOff>152400</xdr:colOff>
      <xdr:row>29</xdr:row>
      <xdr:rowOff>149416</xdr:rowOff>
    </xdr:to>
    <xdr:cxnSp macro="">
      <xdr:nvCxnSpPr>
        <xdr:cNvPr id="749" name="直線コネクタ 748"/>
        <xdr:cNvCxnSpPr/>
      </xdr:nvCxnSpPr>
      <xdr:spPr>
        <a:xfrm>
          <a:off x="22072600" y="512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162259</xdr:rowOff>
    </xdr:from>
    <xdr:ext cx="378565" cy="259045"/>
    <xdr:sp macro="" textlink="">
      <xdr:nvSpPr>
        <xdr:cNvPr id="751" name="諸支出金平均値テキスト"/>
        <xdr:cNvSpPr txBox="1"/>
      </xdr:nvSpPr>
      <xdr:spPr>
        <a:xfrm>
          <a:off x="22212300" y="65059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139382</xdr:rowOff>
    </xdr:from>
    <xdr:to>
      <xdr:col>116</xdr:col>
      <xdr:colOff>114300</xdr:colOff>
      <xdr:row>39</xdr:row>
      <xdr:rowOff>69532</xdr:rowOff>
    </xdr:to>
    <xdr:sp macro="" textlink="">
      <xdr:nvSpPr>
        <xdr:cNvPr id="752" name="フローチャート: 判断 751"/>
        <xdr:cNvSpPr/>
      </xdr:nvSpPr>
      <xdr:spPr>
        <a:xfrm>
          <a:off x="221107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4" name="フローチャート: 判断 753"/>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88917</xdr:rowOff>
    </xdr:from>
    <xdr:ext cx="378565" cy="259045"/>
    <xdr:sp macro="" textlink="">
      <xdr:nvSpPr>
        <xdr:cNvPr id="755" name="テキスト ボックス 754"/>
        <xdr:cNvSpPr txBox="1"/>
      </xdr:nvSpPr>
      <xdr:spPr>
        <a:xfrm>
          <a:off x="21134017" y="6432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134430</xdr:rowOff>
    </xdr:from>
    <xdr:to>
      <xdr:col>107</xdr:col>
      <xdr:colOff>101600</xdr:colOff>
      <xdr:row>39</xdr:row>
      <xdr:rowOff>64580</xdr:rowOff>
    </xdr:to>
    <xdr:sp macro="" textlink="">
      <xdr:nvSpPr>
        <xdr:cNvPr id="757" name="フローチャート: 判断 756"/>
        <xdr:cNvSpPr/>
      </xdr:nvSpPr>
      <xdr:spPr>
        <a:xfrm>
          <a:off x="20383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81106</xdr:rowOff>
    </xdr:from>
    <xdr:ext cx="378565" cy="259045"/>
    <xdr:sp macro="" textlink="">
      <xdr:nvSpPr>
        <xdr:cNvPr id="758" name="テキスト ボックス 757"/>
        <xdr:cNvSpPr txBox="1"/>
      </xdr:nvSpPr>
      <xdr:spPr>
        <a:xfrm>
          <a:off x="20245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89091</xdr:rowOff>
    </xdr:from>
    <xdr:to>
      <xdr:col>102</xdr:col>
      <xdr:colOff>165100</xdr:colOff>
      <xdr:row>39</xdr:row>
      <xdr:rowOff>19241</xdr:rowOff>
    </xdr:to>
    <xdr:sp macro="" textlink="">
      <xdr:nvSpPr>
        <xdr:cNvPr id="760" name="フローチャート: 判断 759"/>
        <xdr:cNvSpPr/>
      </xdr:nvSpPr>
      <xdr:spPr>
        <a:xfrm>
          <a:off x="19494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35768</xdr:rowOff>
    </xdr:from>
    <xdr:ext cx="378565" cy="259045"/>
    <xdr:sp macro="" textlink="">
      <xdr:nvSpPr>
        <xdr:cNvPr id="761" name="テキスト ボックス 760"/>
        <xdr:cNvSpPr txBox="1"/>
      </xdr:nvSpPr>
      <xdr:spPr>
        <a:xfrm>
          <a:off x="19356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141097</xdr:rowOff>
    </xdr:from>
    <xdr:to>
      <xdr:col>98</xdr:col>
      <xdr:colOff>38100</xdr:colOff>
      <xdr:row>39</xdr:row>
      <xdr:rowOff>71247</xdr:rowOff>
    </xdr:to>
    <xdr:sp macro="" textlink="">
      <xdr:nvSpPr>
        <xdr:cNvPr id="762" name="フローチャート: 判断 761"/>
        <xdr:cNvSpPr/>
      </xdr:nvSpPr>
      <xdr:spPr>
        <a:xfrm>
          <a:off x="18605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87774</xdr:rowOff>
    </xdr:from>
    <xdr:ext cx="378565" cy="259045"/>
    <xdr:sp macro="" textlink="">
      <xdr:nvSpPr>
        <xdr:cNvPr id="763" name="テキスト ボックス 762"/>
        <xdr:cNvSpPr txBox="1"/>
      </xdr:nvSpPr>
      <xdr:spPr>
        <a:xfrm>
          <a:off x="18467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117810</xdr:rowOff>
    </xdr:from>
    <xdr:ext cx="249299" cy="259045"/>
    <xdr:sp macro="" textlink="">
      <xdr:nvSpPr>
        <xdr:cNvPr id="770" name="諸支出金該当値テキスト"/>
        <xdr:cNvSpPr txBox="1"/>
      </xdr:nvSpPr>
      <xdr:spPr>
        <a:xfrm>
          <a:off x="22212300" y="6632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168021</xdr:rowOff>
    </xdr:from>
    <xdr:to>
      <xdr:col>116</xdr:col>
      <xdr:colOff>62864</xdr:colOff>
      <xdr:row>59</xdr:row>
      <xdr:rowOff>44450</xdr:rowOff>
    </xdr:to>
    <xdr:cxnSp macro="">
      <xdr:nvCxnSpPr>
        <xdr:cNvPr id="802" name="直線コネクタ 801"/>
        <xdr:cNvCxnSpPr/>
      </xdr:nvCxnSpPr>
      <xdr:spPr>
        <a:xfrm flipV="1">
          <a:off x="22159595" y="8740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92219</xdr:rowOff>
    </xdr:from>
    <xdr:ext cx="249299" cy="259045"/>
    <xdr:sp macro="" textlink="">
      <xdr:nvSpPr>
        <xdr:cNvPr id="803" name="前年度繰上充用金最小値テキスト"/>
        <xdr:cNvSpPr txBox="1"/>
      </xdr:nvSpPr>
      <xdr:spPr>
        <a:xfrm>
          <a:off x="22212300" y="10207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114698</xdr:rowOff>
    </xdr:from>
    <xdr:ext cx="534377" cy="259045"/>
    <xdr:sp macro="" textlink="">
      <xdr:nvSpPr>
        <xdr:cNvPr id="805" name="前年度繰上充用金最大値テキスト"/>
        <xdr:cNvSpPr txBox="1"/>
      </xdr:nvSpPr>
      <xdr:spPr>
        <a:xfrm>
          <a:off x="22212300" y="851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11,177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168021</xdr:rowOff>
    </xdr:from>
    <xdr:to>
      <xdr:col>116</xdr:col>
      <xdr:colOff>152400</xdr:colOff>
      <xdr:row>50</xdr:row>
      <xdr:rowOff>168021</xdr:rowOff>
    </xdr:to>
    <xdr:cxnSp macro="">
      <xdr:nvCxnSpPr>
        <xdr:cNvPr id="806" name="直線コネクタ 805"/>
        <xdr:cNvCxnSpPr/>
      </xdr:nvCxnSpPr>
      <xdr:spPr>
        <a:xfrm>
          <a:off x="22072600" y="874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9669</xdr:rowOff>
    </xdr:from>
    <xdr:ext cx="313932" cy="259045"/>
    <xdr:sp macro="" textlink="">
      <xdr:nvSpPr>
        <xdr:cNvPr id="808" name="前年度繰上充用金平均値テキスト"/>
        <xdr:cNvSpPr txBox="1"/>
      </xdr:nvSpPr>
      <xdr:spPr>
        <a:xfrm>
          <a:off x="22212300" y="9953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158242</xdr:rowOff>
    </xdr:from>
    <xdr:to>
      <xdr:col>116</xdr:col>
      <xdr:colOff>114300</xdr:colOff>
      <xdr:row>59</xdr:row>
      <xdr:rowOff>88392</xdr:rowOff>
    </xdr:to>
    <xdr:sp macro="" textlink="">
      <xdr:nvSpPr>
        <xdr:cNvPr id="809" name="フローチャート: 判断 808"/>
        <xdr:cNvSpPr/>
      </xdr:nvSpPr>
      <xdr:spPr>
        <a:xfrm>
          <a:off x="221107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156972</xdr:rowOff>
    </xdr:from>
    <xdr:to>
      <xdr:col>112</xdr:col>
      <xdr:colOff>38100</xdr:colOff>
      <xdr:row>59</xdr:row>
      <xdr:rowOff>87122</xdr:rowOff>
    </xdr:to>
    <xdr:sp macro="" textlink="">
      <xdr:nvSpPr>
        <xdr:cNvPr id="811" name="フローチャート: 判断 810"/>
        <xdr:cNvSpPr/>
      </xdr:nvSpPr>
      <xdr:spPr>
        <a:xfrm>
          <a:off x="21272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103649</xdr:rowOff>
    </xdr:from>
    <xdr:ext cx="313932" cy="259045"/>
    <xdr:sp macro="" textlink="">
      <xdr:nvSpPr>
        <xdr:cNvPr id="812" name="テキスト ボックス 811"/>
        <xdr:cNvSpPr txBox="1"/>
      </xdr:nvSpPr>
      <xdr:spPr>
        <a:xfrm>
          <a:off x="21166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156718</xdr:rowOff>
    </xdr:from>
    <xdr:to>
      <xdr:col>107</xdr:col>
      <xdr:colOff>101600</xdr:colOff>
      <xdr:row>59</xdr:row>
      <xdr:rowOff>86868</xdr:rowOff>
    </xdr:to>
    <xdr:sp macro="" textlink="">
      <xdr:nvSpPr>
        <xdr:cNvPr id="814" name="フローチャート: 判断 813"/>
        <xdr:cNvSpPr/>
      </xdr:nvSpPr>
      <xdr:spPr>
        <a:xfrm>
          <a:off x="20383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103395</xdr:rowOff>
    </xdr:from>
    <xdr:ext cx="313932" cy="259045"/>
    <xdr:sp macro="" textlink="">
      <xdr:nvSpPr>
        <xdr:cNvPr id="815" name="テキスト ボックス 814"/>
        <xdr:cNvSpPr txBox="1"/>
      </xdr:nvSpPr>
      <xdr:spPr>
        <a:xfrm>
          <a:off x="20277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157353</xdr:rowOff>
    </xdr:from>
    <xdr:to>
      <xdr:col>102</xdr:col>
      <xdr:colOff>165100</xdr:colOff>
      <xdr:row>59</xdr:row>
      <xdr:rowOff>87503</xdr:rowOff>
    </xdr:to>
    <xdr:sp macro="" textlink="">
      <xdr:nvSpPr>
        <xdr:cNvPr id="817" name="フローチャート: 判断 816"/>
        <xdr:cNvSpPr/>
      </xdr:nvSpPr>
      <xdr:spPr>
        <a:xfrm>
          <a:off x="19494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104030</xdr:rowOff>
    </xdr:from>
    <xdr:ext cx="313932" cy="259045"/>
    <xdr:sp macro="" textlink="">
      <xdr:nvSpPr>
        <xdr:cNvPr id="818" name="テキスト ボックス 817"/>
        <xdr:cNvSpPr txBox="1"/>
      </xdr:nvSpPr>
      <xdr:spPr>
        <a:xfrm>
          <a:off x="19388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158115</xdr:rowOff>
    </xdr:from>
    <xdr:to>
      <xdr:col>98</xdr:col>
      <xdr:colOff>38100</xdr:colOff>
      <xdr:row>59</xdr:row>
      <xdr:rowOff>88265</xdr:rowOff>
    </xdr:to>
    <xdr:sp macro="" textlink="">
      <xdr:nvSpPr>
        <xdr:cNvPr id="819" name="フローチャート: 判断 818"/>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104792</xdr:rowOff>
    </xdr:from>
    <xdr:ext cx="313932" cy="259045"/>
    <xdr:sp macro="" textlink="">
      <xdr:nvSpPr>
        <xdr:cNvPr id="820" name="テキスト ボックス 819"/>
        <xdr:cNvSpPr txBox="1"/>
      </xdr:nvSpPr>
      <xdr:spPr>
        <a:xfrm>
          <a:off x="18499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136669</xdr:rowOff>
    </xdr:from>
    <xdr:ext cx="249299" cy="259045"/>
    <xdr:sp macro="" textlink="">
      <xdr:nvSpPr>
        <xdr:cNvPr id="827" name="前年度繰上充用金該当値テキスト"/>
        <xdr:cNvSpPr txBox="1"/>
      </xdr:nvSpPr>
      <xdr:spPr>
        <a:xfrm>
          <a:off x="22212300" y="10080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類似団体の住民一人当たりのコストと比較して、消防費、農林水産業費、災害復旧費及び公債費が大きく上回っている。</a:t>
          </a:r>
        </a:p>
        <a:p>
          <a:r>
            <a:rPr kumimoji="1" lang="ja-JP" altLang="en-US" sz="1300">
              <a:latin typeface="ＭＳ Ｐゴシック" panose="020B0600070205080204" pitchFamily="50" charset="-128"/>
              <a:ea typeface="ＭＳ Ｐゴシック" panose="020B0600070205080204" pitchFamily="50" charset="-128"/>
            </a:rPr>
            <a:t>　消防費については、防災行政無線のデジタル化に向けた整備を実施しており、それに伴って増額となっている。</a:t>
          </a:r>
        </a:p>
        <a:p>
          <a:r>
            <a:rPr kumimoji="1" lang="ja-JP" altLang="en-US" sz="1300">
              <a:latin typeface="ＭＳ Ｐゴシック" panose="020B0600070205080204" pitchFamily="50" charset="-128"/>
              <a:ea typeface="ＭＳ Ｐゴシック" panose="020B0600070205080204" pitchFamily="50" charset="-128"/>
            </a:rPr>
            <a:t>　公債費については、合併時の「新市建設計画」に基づく大型建設事業及び「西予市過疎地域持続的発展市町計画」に基づく事業の実施により地方債現在高が増加しており、それに伴う償還金が増額傾向にある。</a:t>
          </a:r>
        </a:p>
        <a:p>
          <a:r>
            <a:rPr kumimoji="1" lang="ja-JP" altLang="en-US" sz="1300">
              <a:latin typeface="ＭＳ Ｐゴシック" panose="020B0600070205080204" pitchFamily="50" charset="-128"/>
              <a:ea typeface="ＭＳ Ｐゴシック" panose="020B0600070205080204" pitchFamily="50" charset="-128"/>
            </a:rPr>
            <a:t>　災害復旧事業費については、前年度と比較し減少しているが、平成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月豪雨災害からの復旧・復興事業が続いており、住民一人当たりの事業費についても類似団体と比較して大きく上回っている。</a:t>
          </a:r>
        </a:p>
        <a:p>
          <a:r>
            <a:rPr kumimoji="1" lang="ja-JP" altLang="en-US" sz="1300">
              <a:latin typeface="ＭＳ Ｐゴシック" panose="020B0600070205080204" pitchFamily="50" charset="-128"/>
              <a:ea typeface="ＭＳ Ｐゴシック" panose="020B0600070205080204" pitchFamily="50" charset="-128"/>
            </a:rPr>
            <a:t>　今後、人口が減少する中で、いずれの公共施設においても老朽化が進んでおり、保全管理に係る費用も増加すると見込まれるため、第２次総合計画、公共施設等総合管理計画に基づき、将来像を見据えより効率的・効果的な保全管理及び整備事業を実施し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愛媛県西予市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a:solidFill>
                <a:sysClr val="windowText" lastClr="000000"/>
              </a:solidFill>
              <a:latin typeface="ＭＳ ゴシック" pitchFamily="49" charset="-128"/>
              <a:ea typeface="ＭＳ ゴシック" pitchFamily="49" charset="-128"/>
            </a:rPr>
            <a:t>　財政調整基金残高は平成</a:t>
          </a:r>
          <a:r>
            <a:rPr kumimoji="1" lang="en-US" altLang="ja-JP" sz="1350">
              <a:solidFill>
                <a:sysClr val="windowText" lastClr="000000"/>
              </a:solidFill>
              <a:latin typeface="ＭＳ ゴシック" pitchFamily="49" charset="-128"/>
              <a:ea typeface="ＭＳ ゴシック" pitchFamily="49" charset="-128"/>
            </a:rPr>
            <a:t>30</a:t>
          </a:r>
          <a:r>
            <a:rPr kumimoji="1" lang="ja-JP" altLang="en-US" sz="1350">
              <a:solidFill>
                <a:sysClr val="windowText" lastClr="000000"/>
              </a:solidFill>
              <a:latin typeface="ＭＳ ゴシック" pitchFamily="49" charset="-128"/>
              <a:ea typeface="ＭＳ ゴシック" pitchFamily="49" charset="-128"/>
            </a:rPr>
            <a:t>年</a:t>
          </a:r>
          <a:r>
            <a:rPr kumimoji="1" lang="en-US" altLang="ja-JP" sz="1350">
              <a:solidFill>
                <a:sysClr val="windowText" lastClr="000000"/>
              </a:solidFill>
              <a:latin typeface="ＭＳ ゴシック" pitchFamily="49" charset="-128"/>
              <a:ea typeface="ＭＳ ゴシック" pitchFamily="49" charset="-128"/>
            </a:rPr>
            <a:t>7</a:t>
          </a:r>
          <a:r>
            <a:rPr kumimoji="1" lang="ja-JP" altLang="en-US" sz="1350">
              <a:solidFill>
                <a:sysClr val="windowText" lastClr="000000"/>
              </a:solidFill>
              <a:latin typeface="ＭＳ ゴシック" pitchFamily="49" charset="-128"/>
              <a:ea typeface="ＭＳ ゴシック" pitchFamily="49" charset="-128"/>
            </a:rPr>
            <a:t>月豪雨災害復旧経費のため平成</a:t>
          </a:r>
          <a:r>
            <a:rPr kumimoji="1" lang="en-US" altLang="ja-JP" sz="1350">
              <a:solidFill>
                <a:sysClr val="windowText" lastClr="000000"/>
              </a:solidFill>
              <a:latin typeface="ＭＳ ゴシック" pitchFamily="49" charset="-128"/>
              <a:ea typeface="ＭＳ ゴシック" pitchFamily="49" charset="-128"/>
            </a:rPr>
            <a:t>30</a:t>
          </a:r>
          <a:r>
            <a:rPr kumimoji="1" lang="ja-JP" altLang="en-US" sz="1350">
              <a:solidFill>
                <a:sysClr val="windowText" lastClr="000000"/>
              </a:solidFill>
              <a:latin typeface="ＭＳ ゴシック" pitchFamily="49" charset="-128"/>
              <a:ea typeface="ＭＳ ゴシック" pitchFamily="49" charset="-128"/>
            </a:rPr>
            <a:t>年度に大幅に取り崩し、以降毎年取崩しのため減額となっている。財政調整基金の取り崩しにより実質収支は黒字だが、実質単年度収支は赤字となっている。令和</a:t>
          </a:r>
          <a:r>
            <a:rPr kumimoji="1" lang="en-US" altLang="ja-JP" sz="1350">
              <a:solidFill>
                <a:sysClr val="windowText" lastClr="000000"/>
              </a:solidFill>
              <a:latin typeface="ＭＳ ゴシック" pitchFamily="49" charset="-128"/>
              <a:ea typeface="ＭＳ ゴシック" pitchFamily="49" charset="-128"/>
            </a:rPr>
            <a:t>2</a:t>
          </a:r>
          <a:r>
            <a:rPr kumimoji="1" lang="ja-JP" altLang="en-US" sz="1350">
              <a:solidFill>
                <a:sysClr val="windowText" lastClr="000000"/>
              </a:solidFill>
              <a:latin typeface="ＭＳ ゴシック" pitchFamily="49" charset="-128"/>
              <a:ea typeface="ＭＳ ゴシック" pitchFamily="49" charset="-128"/>
            </a:rPr>
            <a:t>年度は実質収支は前年度と比較して約</a:t>
          </a:r>
          <a:r>
            <a:rPr kumimoji="1" lang="en-US" altLang="ja-JP" sz="1350">
              <a:solidFill>
                <a:sysClr val="windowText" lastClr="000000"/>
              </a:solidFill>
              <a:latin typeface="ＭＳ ゴシック" pitchFamily="49" charset="-128"/>
              <a:ea typeface="ＭＳ ゴシック" pitchFamily="49" charset="-128"/>
            </a:rPr>
            <a:t>3</a:t>
          </a:r>
          <a:r>
            <a:rPr kumimoji="1" lang="ja-JP" altLang="en-US" sz="1350">
              <a:solidFill>
                <a:sysClr val="windowText" lastClr="000000"/>
              </a:solidFill>
              <a:latin typeface="ＭＳ ゴシック" pitchFamily="49" charset="-128"/>
              <a:ea typeface="ＭＳ ゴシック" pitchFamily="49" charset="-128"/>
            </a:rPr>
            <a:t>億</a:t>
          </a:r>
          <a:r>
            <a:rPr kumimoji="1" lang="en-US" altLang="ja-JP" sz="1350">
              <a:solidFill>
                <a:sysClr val="windowText" lastClr="000000"/>
              </a:solidFill>
              <a:latin typeface="ＭＳ ゴシック" pitchFamily="49" charset="-128"/>
              <a:ea typeface="ＭＳ ゴシック" pitchFamily="49" charset="-128"/>
            </a:rPr>
            <a:t>1</a:t>
          </a:r>
          <a:r>
            <a:rPr kumimoji="1" lang="ja-JP" altLang="en-US" sz="1350">
              <a:solidFill>
                <a:sysClr val="windowText" lastClr="000000"/>
              </a:solidFill>
              <a:latin typeface="ＭＳ ゴシック" pitchFamily="49" charset="-128"/>
              <a:ea typeface="ＭＳ ゴシック" pitchFamily="49" charset="-128"/>
            </a:rPr>
            <a:t>千万円の減、標準財政規模に占める割合では</a:t>
          </a:r>
          <a:r>
            <a:rPr kumimoji="1" lang="en-US" altLang="ja-JP" sz="1350">
              <a:solidFill>
                <a:sysClr val="windowText" lastClr="000000"/>
              </a:solidFill>
              <a:latin typeface="ＭＳ ゴシック" pitchFamily="49" charset="-128"/>
              <a:ea typeface="ＭＳ ゴシック" pitchFamily="49" charset="-128"/>
            </a:rPr>
            <a:t>2.29</a:t>
          </a:r>
          <a:r>
            <a:rPr kumimoji="1" lang="ja-JP" altLang="en-US" sz="1350">
              <a:solidFill>
                <a:sysClr val="windowText" lastClr="000000"/>
              </a:solidFill>
              <a:latin typeface="ＭＳ ゴシック" pitchFamily="49" charset="-128"/>
              <a:ea typeface="ＭＳ ゴシック" pitchFamily="49" charset="-128"/>
            </a:rPr>
            <a:t>ポイントの減となり</a:t>
          </a:r>
          <a:r>
            <a:rPr kumimoji="1" lang="ja-JP" altLang="en-US" sz="1350">
              <a:solidFill>
                <a:srgbClr val="0070C0"/>
              </a:solidFill>
              <a:latin typeface="ＭＳ ゴシック" pitchFamily="49" charset="-128"/>
              <a:ea typeface="ＭＳ ゴシック" pitchFamily="49" charset="-128"/>
            </a:rPr>
            <a:t>、</a:t>
          </a:r>
          <a:r>
            <a:rPr kumimoji="1" lang="ja-JP" altLang="en-US" sz="1350">
              <a:solidFill>
                <a:sysClr val="windowText" lastClr="000000"/>
              </a:solidFill>
              <a:latin typeface="ＭＳ ゴシック" pitchFamily="49" charset="-128"/>
              <a:ea typeface="ＭＳ ゴシック" pitchFamily="49" charset="-128"/>
            </a:rPr>
            <a:t>単年度収支は</a:t>
          </a:r>
          <a:r>
            <a:rPr kumimoji="1" lang="en-US" altLang="ja-JP" sz="1350">
              <a:solidFill>
                <a:sysClr val="windowText" lastClr="000000"/>
              </a:solidFill>
              <a:latin typeface="ＭＳ ゴシック" pitchFamily="49" charset="-128"/>
              <a:ea typeface="ＭＳ ゴシック" pitchFamily="49" charset="-128"/>
            </a:rPr>
            <a:t>8</a:t>
          </a:r>
          <a:r>
            <a:rPr kumimoji="1" lang="ja-JP" altLang="en-US" sz="1350">
              <a:solidFill>
                <a:sysClr val="windowText" lastClr="000000"/>
              </a:solidFill>
              <a:latin typeface="ＭＳ ゴシック" pitchFamily="49" charset="-128"/>
              <a:ea typeface="ＭＳ ゴシック" pitchFamily="49" charset="-128"/>
            </a:rPr>
            <a:t>億円の減、実質単年度収支も標準財政規模に占める割合では</a:t>
          </a:r>
          <a:r>
            <a:rPr kumimoji="1" lang="en-US" altLang="ja-JP" sz="1350">
              <a:solidFill>
                <a:sysClr val="windowText" lastClr="000000"/>
              </a:solidFill>
              <a:latin typeface="ＭＳ ゴシック" pitchFamily="49" charset="-128"/>
              <a:ea typeface="ＭＳ ゴシック" pitchFamily="49" charset="-128"/>
            </a:rPr>
            <a:t>3.83</a:t>
          </a:r>
          <a:r>
            <a:rPr kumimoji="1" lang="ja-JP" altLang="en-US" sz="1350">
              <a:solidFill>
                <a:sysClr val="windowText" lastClr="000000"/>
              </a:solidFill>
              <a:latin typeface="ＭＳ ゴシック" pitchFamily="49" charset="-128"/>
              <a:ea typeface="ＭＳ ゴシック" pitchFamily="49" charset="-128"/>
            </a:rPr>
            <a:t>ポイントの減となっている。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愛媛県西予市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　全会計において赤字は発生していないが、公営企業に対しては一般会計から繰出しをしており、中には赤字補てん的な繰出を行っている会計も存在する。公営事業経営については、十分な分析・検討を実施したうえで経費負担の適正化に努める。また、将来にわたる収支見通しを明らかにし、一般会計からの財政援助に安易に依存することのないよう健全運営を徹底しつつ、今後も黒字の維持に努める。なお、公共下水道事業会計、簡易水道事業会計については令和</a:t>
          </a:r>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2</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年度に特別会計から公営企業会計に移行したため、令和元年度以前の数値が表記されていない。</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愛媛県西予市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a:solidFill>
                <a:srgbClr val="0070C0"/>
              </a:solidFill>
              <a:effectLst/>
              <a:latin typeface="ＭＳ ゴシック" panose="020B0609070205080204" pitchFamily="49" charset="-128"/>
              <a:ea typeface="ＭＳ ゴシック" panose="020B0609070205080204" pitchFamily="49" charset="-128"/>
            </a:rPr>
            <a:t>　</a:t>
          </a:r>
          <a:r>
            <a:rPr lang="ja-JP" altLang="en-US" sz="1400">
              <a:solidFill>
                <a:sysClr val="windowText" lastClr="000000"/>
              </a:solidFill>
              <a:effectLst/>
              <a:latin typeface="ＭＳ ゴシック" panose="020B0609070205080204" pitchFamily="49" charset="-128"/>
              <a:ea typeface="ＭＳ ゴシック" panose="020B0609070205080204" pitchFamily="49" charset="-128"/>
            </a:rPr>
            <a:t>元利償還金について、平成</a:t>
          </a:r>
          <a:r>
            <a:rPr lang="en-US" altLang="ja-JP" sz="1400">
              <a:solidFill>
                <a:sysClr val="windowText" lastClr="000000"/>
              </a:solidFill>
              <a:effectLst/>
              <a:latin typeface="ＭＳ ゴシック" panose="020B0609070205080204" pitchFamily="49" charset="-128"/>
              <a:ea typeface="ＭＳ ゴシック" panose="020B0609070205080204" pitchFamily="49" charset="-128"/>
            </a:rPr>
            <a:t>28</a:t>
          </a:r>
          <a:r>
            <a:rPr lang="ja-JP" altLang="en-US" sz="1400">
              <a:solidFill>
                <a:sysClr val="windowText" lastClr="000000"/>
              </a:solidFill>
              <a:effectLst/>
              <a:latin typeface="ＭＳ ゴシック" panose="020B0609070205080204" pitchFamily="49" charset="-128"/>
              <a:ea typeface="ＭＳ ゴシック" panose="020B0609070205080204" pitchFamily="49" charset="-128"/>
            </a:rPr>
            <a:t>年度過疎対策事業債及び合併特例事業債等の元金償還が開始となり、償還完了額に対し元金償還額が大幅な増となったことと、公債費に準ずる債務負担行為に係るものについて、</a:t>
          </a:r>
          <a:r>
            <a:rPr lang="en-US" altLang="ja-JP" sz="1400">
              <a:solidFill>
                <a:sysClr val="windowText" lastClr="000000"/>
              </a:solidFill>
              <a:effectLst/>
              <a:latin typeface="ＭＳ ゴシック" panose="020B0609070205080204" pitchFamily="49" charset="-128"/>
              <a:ea typeface="ＭＳ ゴシック" panose="020B0609070205080204" pitchFamily="49" charset="-128"/>
            </a:rPr>
            <a:t>PFI</a:t>
          </a:r>
          <a:r>
            <a:rPr lang="ja-JP" altLang="en-US" sz="1400">
              <a:solidFill>
                <a:sysClr val="windowText" lastClr="000000"/>
              </a:solidFill>
              <a:effectLst/>
              <a:latin typeface="ＭＳ ゴシック" panose="020B0609070205080204" pitchFamily="49" charset="-128"/>
              <a:ea typeface="ＭＳ ゴシック" panose="020B0609070205080204" pitchFamily="49" charset="-128"/>
            </a:rPr>
            <a:t>事業の駅前エリア整備分の債務負担行為により増加となったため、算定分子の増となった。今後も算定分子は増加する見込みであるため、地方債の発行抑制等で、指標の増加を抑えたい。</a:t>
          </a:r>
        </a:p>
        <a:p>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愛媛県西予市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rgbClr val="0070C0"/>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加算要因である</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組合負担等見込額</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について</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は</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組合の平成</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年</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月豪雨被災に伴う公営企業災害復旧事業債により</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増加</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となり、控除要因である基準財政需要額算入見込額については、合併特例債の新規借入減、令和</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年度償還完了事業により減額となった。これらのことから</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算定分子</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増となった。令和</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年度から</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PFI</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事業による</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債務負担行為</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に基づく支出予定</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額が大幅に増加し、今後も将来負担比率は増加する見込みであるため、引き続き行財政改革を推進し、投資的経費の抑制、地方債の計画管理による残高の抑制を図る。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愛媛県西予市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月豪雨災害への突発的な財政需要等に対応するため、財政調整基金を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9.7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億円を取り崩したことで前年度末と比較して、△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億円の減額（△</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の減）となった。また、減債基金については、今後増額傾向である公債費の償還財源として取り崩したことで前年度末と比較して、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億円の減額（△</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21.1%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の減）となった。また、特定目的基金において、災害対策基金については、社会福祉施設災害復旧事業（野村保育所）、せいよ東学校給食センター建設事業の財源として取り崩したことにより△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億円の減額（△</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23.9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％の減）となった。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財政調整基金については、中長期的な財政見通しにおいて、毎年度一定額を取り崩す計画であるため、減少していく見込みである。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減債基金については、公債費負担がピークを迎える令和９年度を見据え、今後も毎年度一定額を取り崩す計画であるため、財政規模の圧縮、コスト削減の推進により、積み増しを検討していく。</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特定目的基金については、地域振興基金、公共施設整備基金、庁舎建築事業基金等において、毎年度一定額を取り崩すことで事業を計画しているため、目的基金全体についても減少していく見込みである。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当市においては、災害対策、公共施設の整備など、特定の目的を計画的に達成するため、各種特定目的基金を設置している。主なものとして、市民の連帯の強化又は地域振興に要する経費の財源に充てる地域振興基金、災害の発生に際し、その復旧に要する経費の財源に充てる災害対策基金、公共施設の整備等に要する経費の財源に充てる公共施設整備基金、学校施設整備基金、庁舎建築事業基金等が挙げられる。</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特定目的基金全体の令和２年度末残高は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64.9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億円であり、前年度末と比較して、△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億円の減額（△</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％の減）となった。</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この要因として、災害対策基金において、社会福祉施設災害復旧事業（野村保育所）、せいよ東学校給食センター建設事業などの財源として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億円を取り崩したことによる減額等が挙げられる。</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特定目的基金については、地域振興基金、公共施設整備基金、学校施設整備基金等において、中長期見通しで、継続的に取り崩していく計画であるため、減額見込みである。その他の目的基金についても、それぞれに目的に応じて適切な活用を図る計画であるため、減額見込みである。</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財政調整基金の令和２年度末残高は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26.5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億円であり、前年度末と比較して、△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億円の減額（△</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の減）となった。この要因として、平成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月豪雨災害を受けた、復旧・復興経緯および通常経費にかかる取り崩しを行ったためである。</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当市の中長期的な財政見通しにおいて、財政調整基金は毎年度一定額取り崩す計画である。さらに、平成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月豪雨災害の復旧・復興予算また新型コロナウイルス感染症対応経費が引き続き見込まれる。このうち、国県支出金・地方債等の特定財源が見込めない部分については、財政調整基金や災害対策基金で対応する必要があることから、基金の積み増しを推進していく必要がある。</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減債基金の令和２年度末残高は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11.2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億円であり、前年度末と比較して、△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21.1%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の減となった。今後増額傾向である公債費の償還財源として、令和２年度は３億円を取り崩したことが要因である。</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当市の公債費については、令和９年度に償還のピークを迎える予定であるうえ、平成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年７月豪雨災害にかかる復旧・復興事業、また、今後想定される各種施設整備事業の財源として借入する地方債残高も今後、増加が見込まれることから、今後、一定額を取り崩していく計画である。　　　　</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そのため、財政規模の圧縮、コスト縮減を推進し、基金の積み増しを検討していく必要がある。</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愛媛県西予市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36,633
36,322
514.34
37,093,657
35,629,173
1,028,113
15,662,962
39,916,246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72.9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本市は</a:t>
          </a:r>
          <a:r>
            <a:rPr kumimoji="1" lang="en-US" altLang="ja-JP" sz="1100">
              <a:latin typeface="ＭＳ Ｐゴシック" panose="020B0600070205080204" pitchFamily="50" charset="-128"/>
              <a:ea typeface="ＭＳ Ｐゴシック" panose="020B0600070205080204" pitchFamily="50" charset="-128"/>
            </a:rPr>
            <a:t>514.34</a:t>
          </a:r>
          <a:r>
            <a:rPr kumimoji="1" lang="ja-JP" altLang="en-US" sz="1100">
              <a:latin typeface="ＭＳ Ｐゴシック" panose="020B0600070205080204" pitchFamily="50" charset="-128"/>
              <a:ea typeface="ＭＳ Ｐゴシック" panose="020B0600070205080204" pitchFamily="50" charset="-128"/>
            </a:rPr>
            <a:t>㎢に及ぶ広範な区域に、旧５町ごとに目的が重複する施設等があり老朽化が著しいため、平成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基づき、施設の統廃合を検討し、施設の集約化・複合化や除却を進めている。令和２年度は老朽化した施設の除却等に努めたが、有形固定資産減価償却率は昨年度と同様であった。有形固定資産減価償却率は類似団体平均と比較して下回っているが、年々悪化していくことが予想され、今後、個別計画を策定することで適正な施設マネジメントに努め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95811" y="5814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121031</xdr:rowOff>
    </xdr:from>
    <xdr:to>
      <xdr:col>23</xdr:col>
      <xdr:colOff>85090</xdr:colOff>
      <xdr:row>33</xdr:row>
      <xdr:rowOff>41402</xdr:rowOff>
    </xdr:to>
    <xdr:cxnSp macro="">
      <xdr:nvCxnSpPr>
        <xdr:cNvPr id="63" name="直線コネクタ 62"/>
        <xdr:cNvCxnSpPr/>
      </xdr:nvCxnSpPr>
      <xdr:spPr>
        <a:xfrm flipV="1">
          <a:off x="4760595" y="4578731"/>
          <a:ext cx="1270" cy="1120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45229</xdr:rowOff>
    </xdr:from>
    <xdr:ext cx="405111" cy="259045"/>
    <xdr:sp macro="" textlink="">
      <xdr:nvSpPr>
        <xdr:cNvPr id="64" name="有形固定資産減価償却率最小値テキスト"/>
        <xdr:cNvSpPr txBox="1"/>
      </xdr:nvSpPr>
      <xdr:spPr>
        <a:xfrm>
          <a:off x="4813300" y="570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41402</xdr:rowOff>
    </xdr:from>
    <xdr:to>
      <xdr:col>23</xdr:col>
      <xdr:colOff>174625</xdr:colOff>
      <xdr:row>33</xdr:row>
      <xdr:rowOff>41402</xdr:rowOff>
    </xdr:to>
    <xdr:cxnSp macro="">
      <xdr:nvCxnSpPr>
        <xdr:cNvPr id="65" name="直線コネクタ 64"/>
        <xdr:cNvCxnSpPr/>
      </xdr:nvCxnSpPr>
      <xdr:spPr>
        <a:xfrm>
          <a:off x="4673600" y="569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67708</xdr:rowOff>
    </xdr:from>
    <xdr:ext cx="405111" cy="259045"/>
    <xdr:sp macro="" textlink="">
      <xdr:nvSpPr>
        <xdr:cNvPr id="66" name="有形固定資産減価償却率最大値テキスト"/>
        <xdr:cNvSpPr txBox="1"/>
      </xdr:nvSpPr>
      <xdr:spPr>
        <a:xfrm>
          <a:off x="4813300" y="4353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121031</xdr:rowOff>
    </xdr:from>
    <xdr:to>
      <xdr:col>23</xdr:col>
      <xdr:colOff>174625</xdr:colOff>
      <xdr:row>26</xdr:row>
      <xdr:rowOff>121031</xdr:rowOff>
    </xdr:to>
    <xdr:cxnSp macro="">
      <xdr:nvCxnSpPr>
        <xdr:cNvPr id="67" name="直線コネクタ 66"/>
        <xdr:cNvCxnSpPr/>
      </xdr:nvCxnSpPr>
      <xdr:spPr>
        <a:xfrm>
          <a:off x="4673600" y="4578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68" name="有形固定資産減価償却率平均値テキスト"/>
        <xdr:cNvSpPr txBox="1"/>
      </xdr:nvSpPr>
      <xdr:spPr>
        <a:xfrm>
          <a:off x="4813300" y="5037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69" name="フローチャート: 判断 68"/>
        <xdr:cNvSpPr/>
      </xdr:nvSpPr>
      <xdr:spPr>
        <a:xfrm>
          <a:off x="4711700" y="50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43815</xdr:rowOff>
    </xdr:from>
    <xdr:to>
      <xdr:col>19</xdr:col>
      <xdr:colOff>187325</xdr:colOff>
      <xdr:row>29</xdr:row>
      <xdr:rowOff>145415</xdr:rowOff>
    </xdr:to>
    <xdr:sp macro="" textlink="">
      <xdr:nvSpPr>
        <xdr:cNvPr id="70" name="フローチャート: 判断 69"/>
        <xdr:cNvSpPr/>
      </xdr:nvSpPr>
      <xdr:spPr>
        <a:xfrm>
          <a:off x="4000500" y="501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39497</xdr:rowOff>
    </xdr:from>
    <xdr:to>
      <xdr:col>15</xdr:col>
      <xdr:colOff>187325</xdr:colOff>
      <xdr:row>29</xdr:row>
      <xdr:rowOff>141097</xdr:rowOff>
    </xdr:to>
    <xdr:sp macro="" textlink="">
      <xdr:nvSpPr>
        <xdr:cNvPr id="71" name="フローチャート: 判断 70"/>
        <xdr:cNvSpPr/>
      </xdr:nvSpPr>
      <xdr:spPr>
        <a:xfrm>
          <a:off x="3238500" y="501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13589</xdr:rowOff>
    </xdr:from>
    <xdr:to>
      <xdr:col>11</xdr:col>
      <xdr:colOff>187325</xdr:colOff>
      <xdr:row>29</xdr:row>
      <xdr:rowOff>115189</xdr:rowOff>
    </xdr:to>
    <xdr:sp macro="" textlink="">
      <xdr:nvSpPr>
        <xdr:cNvPr id="72" name="フローチャート: 判断 71"/>
        <xdr:cNvSpPr/>
      </xdr:nvSpPr>
      <xdr:spPr>
        <a:xfrm>
          <a:off x="2476500" y="498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156972</xdr:rowOff>
    </xdr:from>
    <xdr:to>
      <xdr:col>7</xdr:col>
      <xdr:colOff>187325</xdr:colOff>
      <xdr:row>29</xdr:row>
      <xdr:rowOff>87122</xdr:rowOff>
    </xdr:to>
    <xdr:sp macro="" textlink="">
      <xdr:nvSpPr>
        <xdr:cNvPr id="73" name="フローチャート: 判断 72"/>
        <xdr:cNvSpPr/>
      </xdr:nvSpPr>
      <xdr:spPr>
        <a:xfrm>
          <a:off x="1714500" y="495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124587</xdr:rowOff>
    </xdr:from>
    <xdr:to>
      <xdr:col>23</xdr:col>
      <xdr:colOff>136525</xdr:colOff>
      <xdr:row>29</xdr:row>
      <xdr:rowOff>54737</xdr:rowOff>
    </xdr:to>
    <xdr:sp macro="" textlink="">
      <xdr:nvSpPr>
        <xdr:cNvPr id="79" name="楕円 78"/>
        <xdr:cNvSpPr/>
      </xdr:nvSpPr>
      <xdr:spPr>
        <a:xfrm>
          <a:off x="4711700" y="492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147464</xdr:rowOff>
    </xdr:from>
    <xdr:ext cx="405111" cy="259045"/>
    <xdr:sp macro="" textlink="">
      <xdr:nvSpPr>
        <xdr:cNvPr id="80" name="有形固定資産減価償却率該当値テキスト"/>
        <xdr:cNvSpPr txBox="1"/>
      </xdr:nvSpPr>
      <xdr:spPr>
        <a:xfrm>
          <a:off x="4813300" y="4776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124587</xdr:rowOff>
    </xdr:from>
    <xdr:to>
      <xdr:col>19</xdr:col>
      <xdr:colOff>187325</xdr:colOff>
      <xdr:row>29</xdr:row>
      <xdr:rowOff>54737</xdr:rowOff>
    </xdr:to>
    <xdr:sp macro="" textlink="">
      <xdr:nvSpPr>
        <xdr:cNvPr id="81" name="楕円 80"/>
        <xdr:cNvSpPr/>
      </xdr:nvSpPr>
      <xdr:spPr>
        <a:xfrm>
          <a:off x="4000500" y="492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3937</xdr:rowOff>
    </xdr:from>
    <xdr:to>
      <xdr:col>23</xdr:col>
      <xdr:colOff>85725</xdr:colOff>
      <xdr:row>29</xdr:row>
      <xdr:rowOff>3937</xdr:rowOff>
    </xdr:to>
    <xdr:cxnSp macro="">
      <xdr:nvCxnSpPr>
        <xdr:cNvPr id="82" name="直線コネクタ 81"/>
        <xdr:cNvCxnSpPr/>
      </xdr:nvCxnSpPr>
      <xdr:spPr>
        <a:xfrm>
          <a:off x="4051300" y="4975987"/>
          <a:ext cx="711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126746</xdr:rowOff>
    </xdr:from>
    <xdr:to>
      <xdr:col>15</xdr:col>
      <xdr:colOff>187325</xdr:colOff>
      <xdr:row>29</xdr:row>
      <xdr:rowOff>56896</xdr:rowOff>
    </xdr:to>
    <xdr:sp macro="" textlink="">
      <xdr:nvSpPr>
        <xdr:cNvPr id="83" name="楕円 82"/>
        <xdr:cNvSpPr/>
      </xdr:nvSpPr>
      <xdr:spPr>
        <a:xfrm>
          <a:off x="3238500" y="492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3937</xdr:rowOff>
    </xdr:from>
    <xdr:to>
      <xdr:col>19</xdr:col>
      <xdr:colOff>136525</xdr:colOff>
      <xdr:row>29</xdr:row>
      <xdr:rowOff>6096</xdr:rowOff>
    </xdr:to>
    <xdr:cxnSp macro="">
      <xdr:nvCxnSpPr>
        <xdr:cNvPr id="84" name="直線コネクタ 83"/>
        <xdr:cNvCxnSpPr/>
      </xdr:nvCxnSpPr>
      <xdr:spPr>
        <a:xfrm flipV="1">
          <a:off x="3289300" y="4975987"/>
          <a:ext cx="762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102997</xdr:rowOff>
    </xdr:from>
    <xdr:to>
      <xdr:col>11</xdr:col>
      <xdr:colOff>187325</xdr:colOff>
      <xdr:row>29</xdr:row>
      <xdr:rowOff>33147</xdr:rowOff>
    </xdr:to>
    <xdr:sp macro="" textlink="">
      <xdr:nvSpPr>
        <xdr:cNvPr id="85" name="楕円 84"/>
        <xdr:cNvSpPr/>
      </xdr:nvSpPr>
      <xdr:spPr>
        <a:xfrm>
          <a:off x="2476500" y="490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153797</xdr:rowOff>
    </xdr:from>
    <xdr:to>
      <xdr:col>15</xdr:col>
      <xdr:colOff>136525</xdr:colOff>
      <xdr:row>29</xdr:row>
      <xdr:rowOff>6096</xdr:rowOff>
    </xdr:to>
    <xdr:cxnSp macro="">
      <xdr:nvCxnSpPr>
        <xdr:cNvPr id="86" name="直線コネクタ 85"/>
        <xdr:cNvCxnSpPr/>
      </xdr:nvCxnSpPr>
      <xdr:spPr>
        <a:xfrm>
          <a:off x="2527300" y="4954397"/>
          <a:ext cx="762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38227</xdr:rowOff>
    </xdr:from>
    <xdr:to>
      <xdr:col>7</xdr:col>
      <xdr:colOff>187325</xdr:colOff>
      <xdr:row>28</xdr:row>
      <xdr:rowOff>139827</xdr:rowOff>
    </xdr:to>
    <xdr:sp macro="" textlink="">
      <xdr:nvSpPr>
        <xdr:cNvPr id="87" name="楕円 86"/>
        <xdr:cNvSpPr/>
      </xdr:nvSpPr>
      <xdr:spPr>
        <a:xfrm>
          <a:off x="1714500" y="483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89027</xdr:rowOff>
    </xdr:from>
    <xdr:to>
      <xdr:col>11</xdr:col>
      <xdr:colOff>136525</xdr:colOff>
      <xdr:row>28</xdr:row>
      <xdr:rowOff>153797</xdr:rowOff>
    </xdr:to>
    <xdr:cxnSp macro="">
      <xdr:nvCxnSpPr>
        <xdr:cNvPr id="88" name="直線コネクタ 87"/>
        <xdr:cNvCxnSpPr/>
      </xdr:nvCxnSpPr>
      <xdr:spPr>
        <a:xfrm>
          <a:off x="1765300" y="4889627"/>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136542</xdr:rowOff>
    </xdr:from>
    <xdr:ext cx="405111" cy="259045"/>
    <xdr:sp macro="" textlink="">
      <xdr:nvSpPr>
        <xdr:cNvPr id="89" name="n_1aveValue有形固定資産減価償却率"/>
        <xdr:cNvSpPr txBox="1"/>
      </xdr:nvSpPr>
      <xdr:spPr>
        <a:xfrm>
          <a:off x="3836044" y="5108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132224</xdr:rowOff>
    </xdr:from>
    <xdr:ext cx="405111" cy="259045"/>
    <xdr:sp macro="" textlink="">
      <xdr:nvSpPr>
        <xdr:cNvPr id="90" name="n_2aveValue有形固定資産減価償却率"/>
        <xdr:cNvSpPr txBox="1"/>
      </xdr:nvSpPr>
      <xdr:spPr>
        <a:xfrm>
          <a:off x="3086744" y="5104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106316</xdr:rowOff>
    </xdr:from>
    <xdr:ext cx="405111" cy="259045"/>
    <xdr:sp macro="" textlink="">
      <xdr:nvSpPr>
        <xdr:cNvPr id="91" name="n_3aveValue有形固定資産減価償却率"/>
        <xdr:cNvSpPr txBox="1"/>
      </xdr:nvSpPr>
      <xdr:spPr>
        <a:xfrm>
          <a:off x="2324744" y="5078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78249</xdr:rowOff>
    </xdr:from>
    <xdr:ext cx="405111" cy="259045"/>
    <xdr:sp macro="" textlink="">
      <xdr:nvSpPr>
        <xdr:cNvPr id="92" name="n_4aveValue有形固定資産減価償却率"/>
        <xdr:cNvSpPr txBox="1"/>
      </xdr:nvSpPr>
      <xdr:spPr>
        <a:xfrm>
          <a:off x="1562744" y="505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71264</xdr:rowOff>
    </xdr:from>
    <xdr:ext cx="405111" cy="259045"/>
    <xdr:sp macro="" textlink="">
      <xdr:nvSpPr>
        <xdr:cNvPr id="93" name="n_1mainValue有形固定資産減価償却率"/>
        <xdr:cNvSpPr txBox="1"/>
      </xdr:nvSpPr>
      <xdr:spPr>
        <a:xfrm>
          <a:off x="3836044" y="4700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73423</xdr:rowOff>
    </xdr:from>
    <xdr:ext cx="405111" cy="259045"/>
    <xdr:sp macro="" textlink="">
      <xdr:nvSpPr>
        <xdr:cNvPr id="94" name="n_2mainValue有形固定資産減価償却率"/>
        <xdr:cNvSpPr txBox="1"/>
      </xdr:nvSpPr>
      <xdr:spPr>
        <a:xfrm>
          <a:off x="3086744" y="4702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49674</xdr:rowOff>
    </xdr:from>
    <xdr:ext cx="405111" cy="259045"/>
    <xdr:sp macro="" textlink="">
      <xdr:nvSpPr>
        <xdr:cNvPr id="95" name="n_3mainValue有形固定資産減価償却率"/>
        <xdr:cNvSpPr txBox="1"/>
      </xdr:nvSpPr>
      <xdr:spPr>
        <a:xfrm>
          <a:off x="2324744" y="4678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156354</xdr:rowOff>
    </xdr:from>
    <xdr:ext cx="405111" cy="259045"/>
    <xdr:sp macro="" textlink="">
      <xdr:nvSpPr>
        <xdr:cNvPr id="96" name="n_4mainValue有形固定資産減価償却率"/>
        <xdr:cNvSpPr txBox="1"/>
      </xdr:nvSpPr>
      <xdr:spPr>
        <a:xfrm>
          <a:off x="1562744" y="4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[ 831.8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債務償還比率は類似団体平均を上回っており、主な要因として本市は、収入のうち特に税収が乏しく財政基盤が脆弱である一方で、将来負担額のうち地方債残高が増加している。特に平成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７月豪雨災害における復興事業経費等のため財政調整基金等を取り崩しを行い、充当可能財源が大きく減となった。令和２年度は地方債残高の減少等により改善傾向となったが、今後、大型事業等の実施により地方債残高はますます増加する見込みで、債務償還比率は上昇することが予想される。このため、行財政改革を推進し、地方債を財源とする投資的経費の抑制に努める。</a:t>
          </a: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60924</xdr:rowOff>
    </xdr:from>
    <xdr:to>
      <xdr:col>76</xdr:col>
      <xdr:colOff>21589</xdr:colOff>
      <xdr:row>34</xdr:row>
      <xdr:rowOff>106003</xdr:rowOff>
    </xdr:to>
    <xdr:cxnSp macro="">
      <xdr:nvCxnSpPr>
        <xdr:cNvPr id="127" name="直線コネクタ 126"/>
        <xdr:cNvCxnSpPr/>
      </xdr:nvCxnSpPr>
      <xdr:spPr>
        <a:xfrm flipV="1">
          <a:off x="14793595" y="4690074"/>
          <a:ext cx="1269" cy="124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109830</xdr:rowOff>
    </xdr:from>
    <xdr:ext cx="560923" cy="259045"/>
    <xdr:sp macro="" textlink="">
      <xdr:nvSpPr>
        <xdr:cNvPr id="128" name="債務償還比率最小値テキスト"/>
        <xdr:cNvSpPr txBox="1"/>
      </xdr:nvSpPr>
      <xdr:spPr>
        <a:xfrm>
          <a:off x="14846300" y="593913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106003</xdr:rowOff>
    </xdr:from>
    <xdr:to>
      <xdr:col>76</xdr:col>
      <xdr:colOff>111125</xdr:colOff>
      <xdr:row>34</xdr:row>
      <xdr:rowOff>106003</xdr:rowOff>
    </xdr:to>
    <xdr:cxnSp macro="">
      <xdr:nvCxnSpPr>
        <xdr:cNvPr id="129" name="直線コネクタ 128"/>
        <xdr:cNvCxnSpPr/>
      </xdr:nvCxnSpPr>
      <xdr:spPr>
        <a:xfrm>
          <a:off x="14706600" y="5935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7601</xdr:rowOff>
    </xdr:from>
    <xdr:ext cx="469744" cy="259045"/>
    <xdr:sp macro="" textlink="">
      <xdr:nvSpPr>
        <xdr:cNvPr id="130" name="債務償還比率最大値テキスト"/>
        <xdr:cNvSpPr txBox="1"/>
      </xdr:nvSpPr>
      <xdr:spPr>
        <a:xfrm>
          <a:off x="14846300" y="446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60924</xdr:rowOff>
    </xdr:from>
    <xdr:to>
      <xdr:col>76</xdr:col>
      <xdr:colOff>111125</xdr:colOff>
      <xdr:row>27</xdr:row>
      <xdr:rowOff>60924</xdr:rowOff>
    </xdr:to>
    <xdr:cxnSp macro="">
      <xdr:nvCxnSpPr>
        <xdr:cNvPr id="131" name="直線コネクタ 130"/>
        <xdr:cNvCxnSpPr/>
      </xdr:nvCxnSpPr>
      <xdr:spPr>
        <a:xfrm>
          <a:off x="14706600" y="4690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4631</xdr:rowOff>
    </xdr:from>
    <xdr:ext cx="469744" cy="259045"/>
    <xdr:sp macro="" textlink="">
      <xdr:nvSpPr>
        <xdr:cNvPr id="132" name="債務償還比率平均値テキスト"/>
        <xdr:cNvSpPr txBox="1"/>
      </xdr:nvSpPr>
      <xdr:spPr>
        <a:xfrm>
          <a:off x="14846300" y="4976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153204</xdr:rowOff>
    </xdr:from>
    <xdr:to>
      <xdr:col>76</xdr:col>
      <xdr:colOff>73025</xdr:colOff>
      <xdr:row>30</xdr:row>
      <xdr:rowOff>83354</xdr:rowOff>
    </xdr:to>
    <xdr:sp macro="" textlink="">
      <xdr:nvSpPr>
        <xdr:cNvPr id="133" name="フローチャート: 判断 132"/>
        <xdr:cNvSpPr/>
      </xdr:nvSpPr>
      <xdr:spPr>
        <a:xfrm>
          <a:off x="14744700" y="5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31309</xdr:rowOff>
    </xdr:from>
    <xdr:to>
      <xdr:col>72</xdr:col>
      <xdr:colOff>123825</xdr:colOff>
      <xdr:row>30</xdr:row>
      <xdr:rowOff>132909</xdr:rowOff>
    </xdr:to>
    <xdr:sp macro="" textlink="">
      <xdr:nvSpPr>
        <xdr:cNvPr id="134" name="フローチャート: 判断 133"/>
        <xdr:cNvSpPr/>
      </xdr:nvSpPr>
      <xdr:spPr>
        <a:xfrm>
          <a:off x="14033500" y="5174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8279</xdr:rowOff>
    </xdr:from>
    <xdr:to>
      <xdr:col>68</xdr:col>
      <xdr:colOff>123825</xdr:colOff>
      <xdr:row>30</xdr:row>
      <xdr:rowOff>109879</xdr:rowOff>
    </xdr:to>
    <xdr:sp macro="" textlink="">
      <xdr:nvSpPr>
        <xdr:cNvPr id="135" name="フローチャート: 判断 134"/>
        <xdr:cNvSpPr/>
      </xdr:nvSpPr>
      <xdr:spPr>
        <a:xfrm>
          <a:off x="13271500" y="515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168523</xdr:rowOff>
    </xdr:from>
    <xdr:to>
      <xdr:col>64</xdr:col>
      <xdr:colOff>123825</xdr:colOff>
      <xdr:row>30</xdr:row>
      <xdr:rowOff>98673</xdr:rowOff>
    </xdr:to>
    <xdr:sp macro="" textlink="">
      <xdr:nvSpPr>
        <xdr:cNvPr id="136" name="フローチャート: 判断 135"/>
        <xdr:cNvSpPr/>
      </xdr:nvSpPr>
      <xdr:spPr>
        <a:xfrm>
          <a:off x="12509500" y="514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147139</xdr:rowOff>
    </xdr:from>
    <xdr:to>
      <xdr:col>60</xdr:col>
      <xdr:colOff>123825</xdr:colOff>
      <xdr:row>30</xdr:row>
      <xdr:rowOff>77289</xdr:rowOff>
    </xdr:to>
    <xdr:sp macro="" textlink="">
      <xdr:nvSpPr>
        <xdr:cNvPr id="137" name="フローチャート: 判断 136"/>
        <xdr:cNvSpPr/>
      </xdr:nvSpPr>
      <xdr:spPr>
        <a:xfrm>
          <a:off x="11747500" y="511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150773</xdr:rowOff>
    </xdr:from>
    <xdr:to>
      <xdr:col>76</xdr:col>
      <xdr:colOff>73025</xdr:colOff>
      <xdr:row>31</xdr:row>
      <xdr:rowOff>80923</xdr:rowOff>
    </xdr:to>
    <xdr:sp macro="" textlink="">
      <xdr:nvSpPr>
        <xdr:cNvPr id="143" name="楕円 142"/>
        <xdr:cNvSpPr/>
      </xdr:nvSpPr>
      <xdr:spPr>
        <a:xfrm>
          <a:off x="14744700" y="529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129200</xdr:rowOff>
    </xdr:from>
    <xdr:ext cx="469744" cy="259045"/>
    <xdr:sp macro="" textlink="">
      <xdr:nvSpPr>
        <xdr:cNvPr id="144" name="債務償還比率該当値テキスト"/>
        <xdr:cNvSpPr txBox="1"/>
      </xdr:nvSpPr>
      <xdr:spPr>
        <a:xfrm>
          <a:off x="14846300" y="527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34121</xdr:rowOff>
    </xdr:from>
    <xdr:to>
      <xdr:col>72</xdr:col>
      <xdr:colOff>123825</xdr:colOff>
      <xdr:row>31</xdr:row>
      <xdr:rowOff>135721</xdr:rowOff>
    </xdr:to>
    <xdr:sp macro="" textlink="">
      <xdr:nvSpPr>
        <xdr:cNvPr id="145" name="楕円 144"/>
        <xdr:cNvSpPr/>
      </xdr:nvSpPr>
      <xdr:spPr>
        <a:xfrm>
          <a:off x="14033500" y="534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30123</xdr:rowOff>
    </xdr:from>
    <xdr:to>
      <xdr:col>76</xdr:col>
      <xdr:colOff>22225</xdr:colOff>
      <xdr:row>31</xdr:row>
      <xdr:rowOff>84921</xdr:rowOff>
    </xdr:to>
    <xdr:cxnSp macro="">
      <xdr:nvCxnSpPr>
        <xdr:cNvPr id="146" name="直線コネクタ 145"/>
        <xdr:cNvCxnSpPr/>
      </xdr:nvCxnSpPr>
      <xdr:spPr>
        <a:xfrm flipV="1">
          <a:off x="14084300" y="5345073"/>
          <a:ext cx="711200" cy="5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111294</xdr:rowOff>
    </xdr:from>
    <xdr:to>
      <xdr:col>68</xdr:col>
      <xdr:colOff>123825</xdr:colOff>
      <xdr:row>31</xdr:row>
      <xdr:rowOff>41444</xdr:rowOff>
    </xdr:to>
    <xdr:sp macro="" textlink="">
      <xdr:nvSpPr>
        <xdr:cNvPr id="147" name="楕円 146"/>
        <xdr:cNvSpPr/>
      </xdr:nvSpPr>
      <xdr:spPr>
        <a:xfrm>
          <a:off x="13271500" y="525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162094</xdr:rowOff>
    </xdr:from>
    <xdr:to>
      <xdr:col>72</xdr:col>
      <xdr:colOff>73025</xdr:colOff>
      <xdr:row>31</xdr:row>
      <xdr:rowOff>84921</xdr:rowOff>
    </xdr:to>
    <xdr:cxnSp macro="">
      <xdr:nvCxnSpPr>
        <xdr:cNvPr id="148" name="直線コネクタ 147"/>
        <xdr:cNvCxnSpPr/>
      </xdr:nvCxnSpPr>
      <xdr:spPr>
        <a:xfrm>
          <a:off x="13322300" y="5305594"/>
          <a:ext cx="762000" cy="94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44571</xdr:rowOff>
    </xdr:from>
    <xdr:to>
      <xdr:col>64</xdr:col>
      <xdr:colOff>123825</xdr:colOff>
      <xdr:row>30</xdr:row>
      <xdr:rowOff>146171</xdr:rowOff>
    </xdr:to>
    <xdr:sp macro="" textlink="">
      <xdr:nvSpPr>
        <xdr:cNvPr id="149" name="楕円 148"/>
        <xdr:cNvSpPr/>
      </xdr:nvSpPr>
      <xdr:spPr>
        <a:xfrm>
          <a:off x="12509500" y="518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95371</xdr:rowOff>
    </xdr:from>
    <xdr:to>
      <xdr:col>68</xdr:col>
      <xdr:colOff>73025</xdr:colOff>
      <xdr:row>30</xdr:row>
      <xdr:rowOff>162094</xdr:rowOff>
    </xdr:to>
    <xdr:cxnSp macro="">
      <xdr:nvCxnSpPr>
        <xdr:cNvPr id="150" name="直線コネクタ 149"/>
        <xdr:cNvCxnSpPr/>
      </xdr:nvCxnSpPr>
      <xdr:spPr>
        <a:xfrm>
          <a:off x="12560300" y="5238871"/>
          <a:ext cx="762000" cy="6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151559</xdr:rowOff>
    </xdr:from>
    <xdr:to>
      <xdr:col>60</xdr:col>
      <xdr:colOff>123825</xdr:colOff>
      <xdr:row>30</xdr:row>
      <xdr:rowOff>81709</xdr:rowOff>
    </xdr:to>
    <xdr:sp macro="" textlink="">
      <xdr:nvSpPr>
        <xdr:cNvPr id="151" name="楕円 150"/>
        <xdr:cNvSpPr/>
      </xdr:nvSpPr>
      <xdr:spPr>
        <a:xfrm>
          <a:off x="11747500" y="512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30909</xdr:rowOff>
    </xdr:from>
    <xdr:to>
      <xdr:col>64</xdr:col>
      <xdr:colOff>73025</xdr:colOff>
      <xdr:row>30</xdr:row>
      <xdr:rowOff>95371</xdr:rowOff>
    </xdr:to>
    <xdr:cxnSp macro="">
      <xdr:nvCxnSpPr>
        <xdr:cNvPr id="152" name="直線コネクタ 151"/>
        <xdr:cNvCxnSpPr/>
      </xdr:nvCxnSpPr>
      <xdr:spPr>
        <a:xfrm>
          <a:off x="11798300" y="5174409"/>
          <a:ext cx="762000" cy="6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149436</xdr:rowOff>
    </xdr:from>
    <xdr:ext cx="469744" cy="259045"/>
    <xdr:sp macro="" textlink="">
      <xdr:nvSpPr>
        <xdr:cNvPr id="153" name="n_1aveValue債務償還比率"/>
        <xdr:cNvSpPr txBox="1"/>
      </xdr:nvSpPr>
      <xdr:spPr>
        <a:xfrm>
          <a:off x="13836727" y="4950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126406</xdr:rowOff>
    </xdr:from>
    <xdr:ext cx="469744" cy="259045"/>
    <xdr:sp macro="" textlink="">
      <xdr:nvSpPr>
        <xdr:cNvPr id="154" name="n_2aveValue債務償還比率"/>
        <xdr:cNvSpPr txBox="1"/>
      </xdr:nvSpPr>
      <xdr:spPr>
        <a:xfrm>
          <a:off x="13087427" y="492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115200</xdr:rowOff>
    </xdr:from>
    <xdr:ext cx="469744" cy="259045"/>
    <xdr:sp macro="" textlink="">
      <xdr:nvSpPr>
        <xdr:cNvPr id="155" name="n_3aveValue債務償還比率"/>
        <xdr:cNvSpPr txBox="1"/>
      </xdr:nvSpPr>
      <xdr:spPr>
        <a:xfrm>
          <a:off x="12325427" y="491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93816</xdr:rowOff>
    </xdr:from>
    <xdr:ext cx="469744" cy="259045"/>
    <xdr:sp macro="" textlink="">
      <xdr:nvSpPr>
        <xdr:cNvPr id="156" name="n_4aveValue債務償還比率"/>
        <xdr:cNvSpPr txBox="1"/>
      </xdr:nvSpPr>
      <xdr:spPr>
        <a:xfrm>
          <a:off x="11563427" y="48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126848</xdr:rowOff>
    </xdr:from>
    <xdr:ext cx="469744" cy="259045"/>
    <xdr:sp macro="" textlink="">
      <xdr:nvSpPr>
        <xdr:cNvPr id="157" name="n_1mainValue債務償還比率"/>
        <xdr:cNvSpPr txBox="1"/>
      </xdr:nvSpPr>
      <xdr:spPr>
        <a:xfrm>
          <a:off x="13836727" y="544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32571</xdr:rowOff>
    </xdr:from>
    <xdr:ext cx="469744" cy="259045"/>
    <xdr:sp macro="" textlink="">
      <xdr:nvSpPr>
        <xdr:cNvPr id="158" name="n_2mainValue債務償還比率"/>
        <xdr:cNvSpPr txBox="1"/>
      </xdr:nvSpPr>
      <xdr:spPr>
        <a:xfrm>
          <a:off x="13087427" y="5347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137298</xdr:rowOff>
    </xdr:from>
    <xdr:ext cx="469744" cy="259045"/>
    <xdr:sp macro="" textlink="">
      <xdr:nvSpPr>
        <xdr:cNvPr id="159" name="n_3mainValue債務償還比率"/>
        <xdr:cNvSpPr txBox="1"/>
      </xdr:nvSpPr>
      <xdr:spPr>
        <a:xfrm>
          <a:off x="12325427" y="528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72836</xdr:rowOff>
    </xdr:from>
    <xdr:ext cx="469744" cy="259045"/>
    <xdr:sp macro="" textlink="">
      <xdr:nvSpPr>
        <xdr:cNvPr id="160" name="n_4mainValue債務償還比率"/>
        <xdr:cNvSpPr txBox="1"/>
      </xdr:nvSpPr>
      <xdr:spPr>
        <a:xfrm>
          <a:off x="11563427" y="5216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愛媛県西予市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36,633
36,322
514.34
37,093,657
35,629,173
1,028,113
15,662,962
39,916,246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72.9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20955</xdr:rowOff>
    </xdr:from>
    <xdr:to>
      <xdr:col>24</xdr:col>
      <xdr:colOff>62865</xdr:colOff>
      <xdr:row>42</xdr:row>
      <xdr:rowOff>32385</xdr:rowOff>
    </xdr:to>
    <xdr:cxnSp macro="">
      <xdr:nvCxnSpPr>
        <xdr:cNvPr id="57" name="直線コネクタ 56"/>
        <xdr:cNvCxnSpPr/>
      </xdr:nvCxnSpPr>
      <xdr:spPr>
        <a:xfrm flipV="1">
          <a:off x="4634865" y="5678805"/>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36212</xdr:rowOff>
    </xdr:from>
    <xdr:ext cx="405111" cy="259045"/>
    <xdr:sp macro="" textlink="">
      <xdr:nvSpPr>
        <xdr:cNvPr id="58" name="【道路】&#10;有形固定資産減価償却率最小値テキスト"/>
        <xdr:cNvSpPr txBox="1"/>
      </xdr:nvSpPr>
      <xdr:spPr>
        <a:xfrm>
          <a:off x="46736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32385</xdr:rowOff>
    </xdr:from>
    <xdr:to>
      <xdr:col>24</xdr:col>
      <xdr:colOff>152400</xdr:colOff>
      <xdr:row>42</xdr:row>
      <xdr:rowOff>32385</xdr:rowOff>
    </xdr:to>
    <xdr:cxnSp macro="">
      <xdr:nvCxnSpPr>
        <xdr:cNvPr id="59" name="直線コネクタ 58"/>
        <xdr:cNvCxnSpPr/>
      </xdr:nvCxnSpPr>
      <xdr:spPr>
        <a:xfrm>
          <a:off x="4546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139082</xdr:rowOff>
    </xdr:from>
    <xdr:ext cx="405111" cy="259045"/>
    <xdr:sp macro="" textlink="">
      <xdr:nvSpPr>
        <xdr:cNvPr id="60" name="【道路】&#10;有形固定資産減価償却率最大値テキスト"/>
        <xdr:cNvSpPr txBox="1"/>
      </xdr:nvSpPr>
      <xdr:spPr>
        <a:xfrm>
          <a:off x="4673600"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20955</xdr:rowOff>
    </xdr:from>
    <xdr:to>
      <xdr:col>24</xdr:col>
      <xdr:colOff>152400</xdr:colOff>
      <xdr:row>33</xdr:row>
      <xdr:rowOff>20955</xdr:rowOff>
    </xdr:to>
    <xdr:cxnSp macro="">
      <xdr:nvCxnSpPr>
        <xdr:cNvPr id="61" name="直線コネクタ 60"/>
        <xdr:cNvCxnSpPr/>
      </xdr:nvCxnSpPr>
      <xdr:spPr>
        <a:xfrm>
          <a:off x="4546600" y="567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4" name="フローチャート: 判断 63"/>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5" name="フローチャート: 判断 64"/>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78740</xdr:rowOff>
    </xdr:from>
    <xdr:to>
      <xdr:col>10</xdr:col>
      <xdr:colOff>165100</xdr:colOff>
      <xdr:row>38</xdr:row>
      <xdr:rowOff>8890</xdr:rowOff>
    </xdr:to>
    <xdr:sp macro="" textlink="">
      <xdr:nvSpPr>
        <xdr:cNvPr id="66" name="フローチャート: 判断 65"/>
        <xdr:cNvSpPr/>
      </xdr:nvSpPr>
      <xdr:spPr>
        <a:xfrm>
          <a:off x="1968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65405</xdr:rowOff>
    </xdr:from>
    <xdr:to>
      <xdr:col>6</xdr:col>
      <xdr:colOff>38100</xdr:colOff>
      <xdr:row>37</xdr:row>
      <xdr:rowOff>167005</xdr:rowOff>
    </xdr:to>
    <xdr:sp macro="" textlink="">
      <xdr:nvSpPr>
        <xdr:cNvPr id="67" name="フローチャート: 判断 66"/>
        <xdr:cNvSpPr/>
      </xdr:nvSpPr>
      <xdr:spPr>
        <a:xfrm>
          <a:off x="1079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6350</xdr:rowOff>
    </xdr:from>
    <xdr:to>
      <xdr:col>24</xdr:col>
      <xdr:colOff>114300</xdr:colOff>
      <xdr:row>37</xdr:row>
      <xdr:rowOff>107950</xdr:rowOff>
    </xdr:to>
    <xdr:sp macro="" textlink="">
      <xdr:nvSpPr>
        <xdr:cNvPr id="73" name="楕円 72"/>
        <xdr:cNvSpPr/>
      </xdr:nvSpPr>
      <xdr:spPr>
        <a:xfrm>
          <a:off x="45847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29227</xdr:rowOff>
    </xdr:from>
    <xdr:ext cx="405111" cy="259045"/>
    <xdr:sp macro="" textlink="">
      <xdr:nvSpPr>
        <xdr:cNvPr id="74" name="【道路】&#10;有形固定資産減価償却率該当値テキスト"/>
        <xdr:cNvSpPr txBox="1"/>
      </xdr:nvSpPr>
      <xdr:spPr>
        <a:xfrm>
          <a:off x="4673600"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153035</xdr:rowOff>
    </xdr:from>
    <xdr:to>
      <xdr:col>20</xdr:col>
      <xdr:colOff>38100</xdr:colOff>
      <xdr:row>37</xdr:row>
      <xdr:rowOff>83185</xdr:rowOff>
    </xdr:to>
    <xdr:sp macro="" textlink="">
      <xdr:nvSpPr>
        <xdr:cNvPr id="75" name="楕円 74"/>
        <xdr:cNvSpPr/>
      </xdr:nvSpPr>
      <xdr:spPr>
        <a:xfrm>
          <a:off x="3746500" y="632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32385</xdr:rowOff>
    </xdr:from>
    <xdr:to>
      <xdr:col>24</xdr:col>
      <xdr:colOff>63500</xdr:colOff>
      <xdr:row>37</xdr:row>
      <xdr:rowOff>57150</xdr:rowOff>
    </xdr:to>
    <xdr:cxnSp macro="">
      <xdr:nvCxnSpPr>
        <xdr:cNvPr id="76" name="直線コネクタ 75"/>
        <xdr:cNvCxnSpPr/>
      </xdr:nvCxnSpPr>
      <xdr:spPr>
        <a:xfrm>
          <a:off x="3797300" y="637603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126365</xdr:rowOff>
    </xdr:from>
    <xdr:to>
      <xdr:col>15</xdr:col>
      <xdr:colOff>101600</xdr:colOff>
      <xdr:row>37</xdr:row>
      <xdr:rowOff>56515</xdr:rowOff>
    </xdr:to>
    <xdr:sp macro="" textlink="">
      <xdr:nvSpPr>
        <xdr:cNvPr id="77" name="楕円 76"/>
        <xdr:cNvSpPr/>
      </xdr:nvSpPr>
      <xdr:spPr>
        <a:xfrm>
          <a:off x="2857500" y="62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5715</xdr:rowOff>
    </xdr:from>
    <xdr:to>
      <xdr:col>19</xdr:col>
      <xdr:colOff>177800</xdr:colOff>
      <xdr:row>37</xdr:row>
      <xdr:rowOff>32385</xdr:rowOff>
    </xdr:to>
    <xdr:cxnSp macro="">
      <xdr:nvCxnSpPr>
        <xdr:cNvPr id="78" name="直線コネクタ 77"/>
        <xdr:cNvCxnSpPr/>
      </xdr:nvCxnSpPr>
      <xdr:spPr>
        <a:xfrm>
          <a:off x="2908300" y="634936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116840</xdr:rowOff>
    </xdr:from>
    <xdr:to>
      <xdr:col>10</xdr:col>
      <xdr:colOff>165100</xdr:colOff>
      <xdr:row>37</xdr:row>
      <xdr:rowOff>46990</xdr:rowOff>
    </xdr:to>
    <xdr:sp macro="" textlink="">
      <xdr:nvSpPr>
        <xdr:cNvPr id="79" name="楕円 78"/>
        <xdr:cNvSpPr/>
      </xdr:nvSpPr>
      <xdr:spPr>
        <a:xfrm>
          <a:off x="1968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167640</xdr:rowOff>
    </xdr:from>
    <xdr:to>
      <xdr:col>15</xdr:col>
      <xdr:colOff>50800</xdr:colOff>
      <xdr:row>37</xdr:row>
      <xdr:rowOff>5715</xdr:rowOff>
    </xdr:to>
    <xdr:cxnSp macro="">
      <xdr:nvCxnSpPr>
        <xdr:cNvPr id="80" name="直線コネクタ 79"/>
        <xdr:cNvCxnSpPr/>
      </xdr:nvCxnSpPr>
      <xdr:spPr>
        <a:xfrm>
          <a:off x="2019300" y="633984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111125</xdr:rowOff>
    </xdr:from>
    <xdr:to>
      <xdr:col>6</xdr:col>
      <xdr:colOff>38100</xdr:colOff>
      <xdr:row>37</xdr:row>
      <xdr:rowOff>41275</xdr:rowOff>
    </xdr:to>
    <xdr:sp macro="" textlink="">
      <xdr:nvSpPr>
        <xdr:cNvPr id="81" name="楕円 80"/>
        <xdr:cNvSpPr/>
      </xdr:nvSpPr>
      <xdr:spPr>
        <a:xfrm>
          <a:off x="1079500" y="628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161925</xdr:rowOff>
    </xdr:from>
    <xdr:to>
      <xdr:col>10</xdr:col>
      <xdr:colOff>114300</xdr:colOff>
      <xdr:row>36</xdr:row>
      <xdr:rowOff>167640</xdr:rowOff>
    </xdr:to>
    <xdr:cxnSp macro="">
      <xdr:nvCxnSpPr>
        <xdr:cNvPr id="82" name="直線コネクタ 81"/>
        <xdr:cNvCxnSpPr/>
      </xdr:nvCxnSpPr>
      <xdr:spPr>
        <a:xfrm>
          <a:off x="1130300" y="633412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34307</xdr:rowOff>
    </xdr:from>
    <xdr:ext cx="405111" cy="259045"/>
    <xdr:sp macro="" textlink="">
      <xdr:nvSpPr>
        <xdr:cNvPr id="83" name="n_1aveValue【道路】&#10;有形固定資産減価償却率"/>
        <xdr:cNvSpPr txBox="1"/>
      </xdr:nvSpPr>
      <xdr:spPr>
        <a:xfrm>
          <a:off x="35820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26687</xdr:rowOff>
    </xdr:from>
    <xdr:ext cx="405111" cy="259045"/>
    <xdr:sp macro="" textlink="">
      <xdr:nvSpPr>
        <xdr:cNvPr id="84" name="n_2aveValue【道路】&#10;有形固定資産減価償却率"/>
        <xdr:cNvSpPr txBox="1"/>
      </xdr:nvSpPr>
      <xdr:spPr>
        <a:xfrm>
          <a:off x="2705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17</xdr:rowOff>
    </xdr:from>
    <xdr:ext cx="405111" cy="259045"/>
    <xdr:sp macro="" textlink="">
      <xdr:nvSpPr>
        <xdr:cNvPr id="85" name="n_3aveValue【道路】&#10;有形固定資産減価償却率"/>
        <xdr:cNvSpPr txBox="1"/>
      </xdr:nvSpPr>
      <xdr:spPr>
        <a:xfrm>
          <a:off x="181674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158132</xdr:rowOff>
    </xdr:from>
    <xdr:ext cx="405111" cy="259045"/>
    <xdr:sp macro="" textlink="">
      <xdr:nvSpPr>
        <xdr:cNvPr id="86" name="n_4aveValue【道路】&#10;有形固定資産減価償却率"/>
        <xdr:cNvSpPr txBox="1"/>
      </xdr:nvSpPr>
      <xdr:spPr>
        <a:xfrm>
          <a:off x="9277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99712</xdr:rowOff>
    </xdr:from>
    <xdr:ext cx="405111" cy="259045"/>
    <xdr:sp macro="" textlink="">
      <xdr:nvSpPr>
        <xdr:cNvPr id="87" name="n_1mainValue【道路】&#10;有形固定資産減価償却率"/>
        <xdr:cNvSpPr txBox="1"/>
      </xdr:nvSpPr>
      <xdr:spPr>
        <a:xfrm>
          <a:off x="3582044" y="610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73042</xdr:rowOff>
    </xdr:from>
    <xdr:ext cx="405111" cy="259045"/>
    <xdr:sp macro="" textlink="">
      <xdr:nvSpPr>
        <xdr:cNvPr id="88" name="n_2mainValue【道路】&#10;有形固定資産減価償却率"/>
        <xdr:cNvSpPr txBox="1"/>
      </xdr:nvSpPr>
      <xdr:spPr>
        <a:xfrm>
          <a:off x="2705744" y="607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63517</xdr:rowOff>
    </xdr:from>
    <xdr:ext cx="405111" cy="259045"/>
    <xdr:sp macro="" textlink="">
      <xdr:nvSpPr>
        <xdr:cNvPr id="89" name="n_3mainValue【道路】&#10;有形固定資産減価償却率"/>
        <xdr:cNvSpPr txBox="1"/>
      </xdr:nvSpPr>
      <xdr:spPr>
        <a:xfrm>
          <a:off x="1816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57802</xdr:rowOff>
    </xdr:from>
    <xdr:ext cx="405111" cy="259045"/>
    <xdr:sp macro="" textlink="">
      <xdr:nvSpPr>
        <xdr:cNvPr id="90" name="n_4mainValue【道路】&#10;有形固定資産減価償却率"/>
        <xdr:cNvSpPr txBox="1"/>
      </xdr:nvSpPr>
      <xdr:spPr>
        <a:xfrm>
          <a:off x="927744" y="605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118676</xdr:rowOff>
    </xdr:from>
    <xdr:to>
      <xdr:col>54</xdr:col>
      <xdr:colOff>189865</xdr:colOff>
      <xdr:row>42</xdr:row>
      <xdr:rowOff>13063</xdr:rowOff>
    </xdr:to>
    <xdr:cxnSp macro="">
      <xdr:nvCxnSpPr>
        <xdr:cNvPr id="116" name="直線コネクタ 115"/>
        <xdr:cNvCxnSpPr/>
      </xdr:nvCxnSpPr>
      <xdr:spPr>
        <a:xfrm flipV="1">
          <a:off x="10476865" y="5605076"/>
          <a:ext cx="0" cy="1608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16890</xdr:rowOff>
    </xdr:from>
    <xdr:ext cx="469744" cy="259045"/>
    <xdr:sp macro="" textlink="">
      <xdr:nvSpPr>
        <xdr:cNvPr id="117" name="【道路】&#10;一人当たり延長最小値テキスト"/>
        <xdr:cNvSpPr txBox="1"/>
      </xdr:nvSpPr>
      <xdr:spPr>
        <a:xfrm>
          <a:off x="10515600" y="72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13063</xdr:rowOff>
    </xdr:from>
    <xdr:to>
      <xdr:col>55</xdr:col>
      <xdr:colOff>88900</xdr:colOff>
      <xdr:row>42</xdr:row>
      <xdr:rowOff>13063</xdr:rowOff>
    </xdr:to>
    <xdr:cxnSp macro="">
      <xdr:nvCxnSpPr>
        <xdr:cNvPr id="118" name="直線コネクタ 117"/>
        <xdr:cNvCxnSpPr/>
      </xdr:nvCxnSpPr>
      <xdr:spPr>
        <a:xfrm>
          <a:off x="10388600" y="721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65353</xdr:rowOff>
    </xdr:from>
    <xdr:ext cx="599010" cy="259045"/>
    <xdr:sp macro="" textlink="">
      <xdr:nvSpPr>
        <xdr:cNvPr id="119" name="【道路】&#10;一人当たり延長最大値テキスト"/>
        <xdr:cNvSpPr txBox="1"/>
      </xdr:nvSpPr>
      <xdr:spPr>
        <a:xfrm>
          <a:off x="10515600" y="538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118676</xdr:rowOff>
    </xdr:from>
    <xdr:to>
      <xdr:col>55</xdr:col>
      <xdr:colOff>88900</xdr:colOff>
      <xdr:row>32</xdr:row>
      <xdr:rowOff>118676</xdr:rowOff>
    </xdr:to>
    <xdr:cxnSp macro="">
      <xdr:nvCxnSpPr>
        <xdr:cNvPr id="120" name="直線コネクタ 119"/>
        <xdr:cNvCxnSpPr/>
      </xdr:nvCxnSpPr>
      <xdr:spPr>
        <a:xfrm>
          <a:off x="10388600" y="560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79429</xdr:rowOff>
    </xdr:from>
    <xdr:ext cx="534377" cy="259045"/>
    <xdr:sp macro="" textlink="">
      <xdr:nvSpPr>
        <xdr:cNvPr id="121" name="【道路】&#10;一人当たり延長平均値テキスト"/>
        <xdr:cNvSpPr txBox="1"/>
      </xdr:nvSpPr>
      <xdr:spPr>
        <a:xfrm>
          <a:off x="10515600" y="6937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101002</xdr:rowOff>
    </xdr:from>
    <xdr:to>
      <xdr:col>55</xdr:col>
      <xdr:colOff>50800</xdr:colOff>
      <xdr:row>41</xdr:row>
      <xdr:rowOff>31152</xdr:rowOff>
    </xdr:to>
    <xdr:sp macro="" textlink="">
      <xdr:nvSpPr>
        <xdr:cNvPr id="122" name="フローチャート: 判断 121"/>
        <xdr:cNvSpPr/>
      </xdr:nvSpPr>
      <xdr:spPr>
        <a:xfrm>
          <a:off x="10426700" y="695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105280</xdr:rowOff>
    </xdr:from>
    <xdr:to>
      <xdr:col>50</xdr:col>
      <xdr:colOff>165100</xdr:colOff>
      <xdr:row>41</xdr:row>
      <xdr:rowOff>35430</xdr:rowOff>
    </xdr:to>
    <xdr:sp macro="" textlink="">
      <xdr:nvSpPr>
        <xdr:cNvPr id="123" name="フローチャート: 判断 122"/>
        <xdr:cNvSpPr/>
      </xdr:nvSpPr>
      <xdr:spPr>
        <a:xfrm>
          <a:off x="9588500" y="696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115686</xdr:rowOff>
    </xdr:from>
    <xdr:to>
      <xdr:col>46</xdr:col>
      <xdr:colOff>38100</xdr:colOff>
      <xdr:row>41</xdr:row>
      <xdr:rowOff>45836</xdr:rowOff>
    </xdr:to>
    <xdr:sp macro="" textlink="">
      <xdr:nvSpPr>
        <xdr:cNvPr id="124" name="フローチャート: 判断 123"/>
        <xdr:cNvSpPr/>
      </xdr:nvSpPr>
      <xdr:spPr>
        <a:xfrm>
          <a:off x="8699500" y="697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131045</xdr:rowOff>
    </xdr:from>
    <xdr:to>
      <xdr:col>41</xdr:col>
      <xdr:colOff>101600</xdr:colOff>
      <xdr:row>41</xdr:row>
      <xdr:rowOff>61195</xdr:rowOff>
    </xdr:to>
    <xdr:sp macro="" textlink="">
      <xdr:nvSpPr>
        <xdr:cNvPr id="125" name="フローチャート: 判断 124"/>
        <xdr:cNvSpPr/>
      </xdr:nvSpPr>
      <xdr:spPr>
        <a:xfrm>
          <a:off x="7810500" y="698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127780</xdr:rowOff>
    </xdr:from>
    <xdr:to>
      <xdr:col>36</xdr:col>
      <xdr:colOff>165100</xdr:colOff>
      <xdr:row>41</xdr:row>
      <xdr:rowOff>57930</xdr:rowOff>
    </xdr:to>
    <xdr:sp macro="" textlink="">
      <xdr:nvSpPr>
        <xdr:cNvPr id="126" name="フローチャート: 判断 125"/>
        <xdr:cNvSpPr/>
      </xdr:nvSpPr>
      <xdr:spPr>
        <a:xfrm>
          <a:off x="6921500" y="69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44765</xdr:rowOff>
    </xdr:from>
    <xdr:to>
      <xdr:col>55</xdr:col>
      <xdr:colOff>50800</xdr:colOff>
      <xdr:row>40</xdr:row>
      <xdr:rowOff>146365</xdr:rowOff>
    </xdr:to>
    <xdr:sp macro="" textlink="">
      <xdr:nvSpPr>
        <xdr:cNvPr id="132" name="楕円 131"/>
        <xdr:cNvSpPr/>
      </xdr:nvSpPr>
      <xdr:spPr>
        <a:xfrm>
          <a:off x="10426700" y="690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67642</xdr:rowOff>
    </xdr:from>
    <xdr:ext cx="534377" cy="259045"/>
    <xdr:sp macro="" textlink="">
      <xdr:nvSpPr>
        <xdr:cNvPr id="133" name="【道路】&#10;一人当たり延長該当値テキスト"/>
        <xdr:cNvSpPr txBox="1"/>
      </xdr:nvSpPr>
      <xdr:spPr>
        <a:xfrm>
          <a:off x="10515600" y="675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50252</xdr:rowOff>
    </xdr:from>
    <xdr:to>
      <xdr:col>50</xdr:col>
      <xdr:colOff>165100</xdr:colOff>
      <xdr:row>40</xdr:row>
      <xdr:rowOff>151852</xdr:rowOff>
    </xdr:to>
    <xdr:sp macro="" textlink="">
      <xdr:nvSpPr>
        <xdr:cNvPr id="134" name="楕円 133"/>
        <xdr:cNvSpPr/>
      </xdr:nvSpPr>
      <xdr:spPr>
        <a:xfrm>
          <a:off x="9588500" y="690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95565</xdr:rowOff>
    </xdr:from>
    <xdr:to>
      <xdr:col>55</xdr:col>
      <xdr:colOff>0</xdr:colOff>
      <xdr:row>40</xdr:row>
      <xdr:rowOff>101052</xdr:rowOff>
    </xdr:to>
    <xdr:cxnSp macro="">
      <xdr:nvCxnSpPr>
        <xdr:cNvPr id="135" name="直線コネクタ 134"/>
        <xdr:cNvCxnSpPr/>
      </xdr:nvCxnSpPr>
      <xdr:spPr>
        <a:xfrm flipV="1">
          <a:off x="9639300" y="6953565"/>
          <a:ext cx="8382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57393</xdr:rowOff>
    </xdr:from>
    <xdr:to>
      <xdr:col>46</xdr:col>
      <xdr:colOff>38100</xdr:colOff>
      <xdr:row>40</xdr:row>
      <xdr:rowOff>158993</xdr:rowOff>
    </xdr:to>
    <xdr:sp macro="" textlink="">
      <xdr:nvSpPr>
        <xdr:cNvPr id="136" name="楕円 135"/>
        <xdr:cNvSpPr/>
      </xdr:nvSpPr>
      <xdr:spPr>
        <a:xfrm>
          <a:off x="8699500" y="691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101052</xdr:rowOff>
    </xdr:from>
    <xdr:to>
      <xdr:col>50</xdr:col>
      <xdr:colOff>114300</xdr:colOff>
      <xdr:row>40</xdr:row>
      <xdr:rowOff>108193</xdr:rowOff>
    </xdr:to>
    <xdr:cxnSp macro="">
      <xdr:nvCxnSpPr>
        <xdr:cNvPr id="137" name="直線コネクタ 136"/>
        <xdr:cNvCxnSpPr/>
      </xdr:nvCxnSpPr>
      <xdr:spPr>
        <a:xfrm flipV="1">
          <a:off x="8750300" y="6959052"/>
          <a:ext cx="889000" cy="7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65242</xdr:rowOff>
    </xdr:from>
    <xdr:to>
      <xdr:col>41</xdr:col>
      <xdr:colOff>101600</xdr:colOff>
      <xdr:row>40</xdr:row>
      <xdr:rowOff>166842</xdr:rowOff>
    </xdr:to>
    <xdr:sp macro="" textlink="">
      <xdr:nvSpPr>
        <xdr:cNvPr id="138" name="楕円 137"/>
        <xdr:cNvSpPr/>
      </xdr:nvSpPr>
      <xdr:spPr>
        <a:xfrm>
          <a:off x="7810500" y="692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108193</xdr:rowOff>
    </xdr:from>
    <xdr:to>
      <xdr:col>45</xdr:col>
      <xdr:colOff>177800</xdr:colOff>
      <xdr:row>40</xdr:row>
      <xdr:rowOff>116042</xdr:rowOff>
    </xdr:to>
    <xdr:cxnSp macro="">
      <xdr:nvCxnSpPr>
        <xdr:cNvPr id="139" name="直線コネクタ 138"/>
        <xdr:cNvCxnSpPr/>
      </xdr:nvCxnSpPr>
      <xdr:spPr>
        <a:xfrm flipV="1">
          <a:off x="7861300" y="6966193"/>
          <a:ext cx="889000" cy="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72655</xdr:rowOff>
    </xdr:from>
    <xdr:to>
      <xdr:col>36</xdr:col>
      <xdr:colOff>165100</xdr:colOff>
      <xdr:row>41</xdr:row>
      <xdr:rowOff>2805</xdr:rowOff>
    </xdr:to>
    <xdr:sp macro="" textlink="">
      <xdr:nvSpPr>
        <xdr:cNvPr id="140" name="楕円 139"/>
        <xdr:cNvSpPr/>
      </xdr:nvSpPr>
      <xdr:spPr>
        <a:xfrm>
          <a:off x="6921500" y="693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116042</xdr:rowOff>
    </xdr:from>
    <xdr:to>
      <xdr:col>41</xdr:col>
      <xdr:colOff>50800</xdr:colOff>
      <xdr:row>40</xdr:row>
      <xdr:rowOff>123455</xdr:rowOff>
    </xdr:to>
    <xdr:cxnSp macro="">
      <xdr:nvCxnSpPr>
        <xdr:cNvPr id="141" name="直線コネクタ 140"/>
        <xdr:cNvCxnSpPr/>
      </xdr:nvCxnSpPr>
      <xdr:spPr>
        <a:xfrm flipV="1">
          <a:off x="6972300" y="6974042"/>
          <a:ext cx="889000" cy="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26557</xdr:rowOff>
    </xdr:from>
    <xdr:ext cx="534377" cy="259045"/>
    <xdr:sp macro="" textlink="">
      <xdr:nvSpPr>
        <xdr:cNvPr id="142" name="n_1aveValue【道路】&#10;一人当たり延長"/>
        <xdr:cNvSpPr txBox="1"/>
      </xdr:nvSpPr>
      <xdr:spPr>
        <a:xfrm>
          <a:off x="9359411" y="705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36963</xdr:rowOff>
    </xdr:from>
    <xdr:ext cx="534377" cy="259045"/>
    <xdr:sp macro="" textlink="">
      <xdr:nvSpPr>
        <xdr:cNvPr id="143" name="n_2aveValue【道路】&#10;一人当たり延長"/>
        <xdr:cNvSpPr txBox="1"/>
      </xdr:nvSpPr>
      <xdr:spPr>
        <a:xfrm>
          <a:off x="8483111" y="706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52322</xdr:rowOff>
    </xdr:from>
    <xdr:ext cx="534377" cy="259045"/>
    <xdr:sp macro="" textlink="">
      <xdr:nvSpPr>
        <xdr:cNvPr id="144" name="n_3aveValue【道路】&#10;一人当たり延長"/>
        <xdr:cNvSpPr txBox="1"/>
      </xdr:nvSpPr>
      <xdr:spPr>
        <a:xfrm>
          <a:off x="7594111" y="708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49057</xdr:rowOff>
    </xdr:from>
    <xdr:ext cx="534377" cy="259045"/>
    <xdr:sp macro="" textlink="">
      <xdr:nvSpPr>
        <xdr:cNvPr id="145" name="n_4aveValue【道路】&#10;一人当たり延長"/>
        <xdr:cNvSpPr txBox="1"/>
      </xdr:nvSpPr>
      <xdr:spPr>
        <a:xfrm>
          <a:off x="6705111" y="707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168379</xdr:rowOff>
    </xdr:from>
    <xdr:ext cx="534377" cy="259045"/>
    <xdr:sp macro="" textlink="">
      <xdr:nvSpPr>
        <xdr:cNvPr id="146" name="n_1mainValue【道路】&#10;一人当たり延長"/>
        <xdr:cNvSpPr txBox="1"/>
      </xdr:nvSpPr>
      <xdr:spPr>
        <a:xfrm>
          <a:off x="9359411" y="668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4070</xdr:rowOff>
    </xdr:from>
    <xdr:ext cx="534377" cy="259045"/>
    <xdr:sp macro="" textlink="">
      <xdr:nvSpPr>
        <xdr:cNvPr id="147" name="n_2mainValue【道路】&#10;一人当たり延長"/>
        <xdr:cNvSpPr txBox="1"/>
      </xdr:nvSpPr>
      <xdr:spPr>
        <a:xfrm>
          <a:off x="8483111" y="6690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11919</xdr:rowOff>
    </xdr:from>
    <xdr:ext cx="534377" cy="259045"/>
    <xdr:sp macro="" textlink="">
      <xdr:nvSpPr>
        <xdr:cNvPr id="148" name="n_3mainValue【道路】&#10;一人当たり延長"/>
        <xdr:cNvSpPr txBox="1"/>
      </xdr:nvSpPr>
      <xdr:spPr>
        <a:xfrm>
          <a:off x="7594111" y="669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19332</xdr:rowOff>
    </xdr:from>
    <xdr:ext cx="534377" cy="259045"/>
    <xdr:sp macro="" textlink="">
      <xdr:nvSpPr>
        <xdr:cNvPr id="149" name="n_4mainValue【道路】&#10;一人当たり延長"/>
        <xdr:cNvSpPr txBox="1"/>
      </xdr:nvSpPr>
      <xdr:spPr>
        <a:xfrm>
          <a:off x="6705111" y="670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133350</xdr:rowOff>
    </xdr:to>
    <xdr:cxnSp macro="">
      <xdr:nvCxnSpPr>
        <xdr:cNvPr id="173" name="直線コネクタ 172"/>
        <xdr:cNvCxnSpPr/>
      </xdr:nvCxnSpPr>
      <xdr:spPr>
        <a:xfrm flipV="1">
          <a:off x="4634865" y="95440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137177</xdr:rowOff>
    </xdr:from>
    <xdr:ext cx="405111" cy="259045"/>
    <xdr:sp macro="" textlink="">
      <xdr:nvSpPr>
        <xdr:cNvPr id="174" name="【橋りょう・トンネル】&#10;有形固定資産減価償却率最小値テキスト"/>
        <xdr:cNvSpPr txBox="1"/>
      </xdr:nvSpPr>
      <xdr:spPr>
        <a:xfrm>
          <a:off x="4673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133350</xdr:rowOff>
    </xdr:from>
    <xdr:to>
      <xdr:col>24</xdr:col>
      <xdr:colOff>152400</xdr:colOff>
      <xdr:row>64</xdr:row>
      <xdr:rowOff>133350</xdr:rowOff>
    </xdr:to>
    <xdr:cxnSp macro="">
      <xdr:nvCxnSpPr>
        <xdr:cNvPr id="175" name="直線コネクタ 174"/>
        <xdr:cNvCxnSpPr/>
      </xdr:nvCxnSpPr>
      <xdr:spPr>
        <a:xfrm>
          <a:off x="4546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340478" cy="259045"/>
    <xdr:sp macro="" textlink="">
      <xdr:nvSpPr>
        <xdr:cNvPr id="176" name="【橋りょう・トンネル】&#10;有形固定資産減価償却率最大値テキスト"/>
        <xdr:cNvSpPr txBox="1"/>
      </xdr:nvSpPr>
      <xdr:spPr>
        <a:xfrm>
          <a:off x="4673600" y="931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77" name="直線コネクタ 176"/>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29227</xdr:rowOff>
    </xdr:from>
    <xdr:ext cx="405111" cy="259045"/>
    <xdr:sp macro="" textlink="">
      <xdr:nvSpPr>
        <xdr:cNvPr id="178" name="【橋りょう・トンネル】&#10;有形固定資産減価償却率平均値テキスト"/>
        <xdr:cNvSpPr txBox="1"/>
      </xdr:nvSpPr>
      <xdr:spPr>
        <a:xfrm>
          <a:off x="4673600" y="10487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xdr:rowOff>
    </xdr:from>
    <xdr:to>
      <xdr:col>24</xdr:col>
      <xdr:colOff>114300</xdr:colOff>
      <xdr:row>62</xdr:row>
      <xdr:rowOff>107950</xdr:rowOff>
    </xdr:to>
    <xdr:sp macro="" textlink="">
      <xdr:nvSpPr>
        <xdr:cNvPr id="179" name="フローチャート: 判断 178"/>
        <xdr:cNvSpPr/>
      </xdr:nvSpPr>
      <xdr:spPr>
        <a:xfrm>
          <a:off x="45847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156845</xdr:rowOff>
    </xdr:from>
    <xdr:to>
      <xdr:col>20</xdr:col>
      <xdr:colOff>38100</xdr:colOff>
      <xdr:row>62</xdr:row>
      <xdr:rowOff>86995</xdr:rowOff>
    </xdr:to>
    <xdr:sp macro="" textlink="">
      <xdr:nvSpPr>
        <xdr:cNvPr id="180" name="フローチャート: 判断 179"/>
        <xdr:cNvSpPr/>
      </xdr:nvSpPr>
      <xdr:spPr>
        <a:xfrm>
          <a:off x="37465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141605</xdr:rowOff>
    </xdr:from>
    <xdr:to>
      <xdr:col>15</xdr:col>
      <xdr:colOff>101600</xdr:colOff>
      <xdr:row>62</xdr:row>
      <xdr:rowOff>71755</xdr:rowOff>
    </xdr:to>
    <xdr:sp macro="" textlink="">
      <xdr:nvSpPr>
        <xdr:cNvPr id="181" name="フローチャート: 判断 180"/>
        <xdr:cNvSpPr/>
      </xdr:nvSpPr>
      <xdr:spPr>
        <a:xfrm>
          <a:off x="2857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113030</xdr:rowOff>
    </xdr:from>
    <xdr:to>
      <xdr:col>10</xdr:col>
      <xdr:colOff>165100</xdr:colOff>
      <xdr:row>62</xdr:row>
      <xdr:rowOff>43180</xdr:rowOff>
    </xdr:to>
    <xdr:sp macro="" textlink="">
      <xdr:nvSpPr>
        <xdr:cNvPr id="182" name="フローチャート: 判断 181"/>
        <xdr:cNvSpPr/>
      </xdr:nvSpPr>
      <xdr:spPr>
        <a:xfrm>
          <a:off x="1968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84455</xdr:rowOff>
    </xdr:from>
    <xdr:to>
      <xdr:col>6</xdr:col>
      <xdr:colOff>38100</xdr:colOff>
      <xdr:row>62</xdr:row>
      <xdr:rowOff>14605</xdr:rowOff>
    </xdr:to>
    <xdr:sp macro="" textlink="">
      <xdr:nvSpPr>
        <xdr:cNvPr id="183" name="フローチャート: 判断 182"/>
        <xdr:cNvSpPr/>
      </xdr:nvSpPr>
      <xdr:spPr>
        <a:xfrm>
          <a:off x="1079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69215</xdr:rowOff>
    </xdr:from>
    <xdr:to>
      <xdr:col>24</xdr:col>
      <xdr:colOff>114300</xdr:colOff>
      <xdr:row>62</xdr:row>
      <xdr:rowOff>170815</xdr:rowOff>
    </xdr:to>
    <xdr:sp macro="" textlink="">
      <xdr:nvSpPr>
        <xdr:cNvPr id="189" name="楕円 188"/>
        <xdr:cNvSpPr/>
      </xdr:nvSpPr>
      <xdr:spPr>
        <a:xfrm>
          <a:off x="4584700" y="1069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47642</xdr:rowOff>
    </xdr:from>
    <xdr:ext cx="405111" cy="259045"/>
    <xdr:sp macro="" textlink="">
      <xdr:nvSpPr>
        <xdr:cNvPr id="190" name="【橋りょう・トンネル】&#10;有形固定資産減価償却率該当値テキスト"/>
        <xdr:cNvSpPr txBox="1"/>
      </xdr:nvSpPr>
      <xdr:spPr>
        <a:xfrm>
          <a:off x="4673600" y="1067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67310</xdr:rowOff>
    </xdr:from>
    <xdr:to>
      <xdr:col>20</xdr:col>
      <xdr:colOff>38100</xdr:colOff>
      <xdr:row>62</xdr:row>
      <xdr:rowOff>168910</xdr:rowOff>
    </xdr:to>
    <xdr:sp macro="" textlink="">
      <xdr:nvSpPr>
        <xdr:cNvPr id="191" name="楕円 190"/>
        <xdr:cNvSpPr/>
      </xdr:nvSpPr>
      <xdr:spPr>
        <a:xfrm>
          <a:off x="3746500" y="106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118110</xdr:rowOff>
    </xdr:from>
    <xdr:to>
      <xdr:col>24</xdr:col>
      <xdr:colOff>63500</xdr:colOff>
      <xdr:row>62</xdr:row>
      <xdr:rowOff>120015</xdr:rowOff>
    </xdr:to>
    <xdr:cxnSp macro="">
      <xdr:nvCxnSpPr>
        <xdr:cNvPr id="192" name="直線コネクタ 191"/>
        <xdr:cNvCxnSpPr/>
      </xdr:nvCxnSpPr>
      <xdr:spPr>
        <a:xfrm>
          <a:off x="3797300" y="1074801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38735</xdr:rowOff>
    </xdr:from>
    <xdr:to>
      <xdr:col>15</xdr:col>
      <xdr:colOff>101600</xdr:colOff>
      <xdr:row>62</xdr:row>
      <xdr:rowOff>140335</xdr:rowOff>
    </xdr:to>
    <xdr:sp macro="" textlink="">
      <xdr:nvSpPr>
        <xdr:cNvPr id="193" name="楕円 192"/>
        <xdr:cNvSpPr/>
      </xdr:nvSpPr>
      <xdr:spPr>
        <a:xfrm>
          <a:off x="2857500" y="1066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89535</xdr:rowOff>
    </xdr:from>
    <xdr:to>
      <xdr:col>19</xdr:col>
      <xdr:colOff>177800</xdr:colOff>
      <xdr:row>62</xdr:row>
      <xdr:rowOff>118110</xdr:rowOff>
    </xdr:to>
    <xdr:cxnSp macro="">
      <xdr:nvCxnSpPr>
        <xdr:cNvPr id="194" name="直線コネクタ 193"/>
        <xdr:cNvCxnSpPr/>
      </xdr:nvCxnSpPr>
      <xdr:spPr>
        <a:xfrm>
          <a:off x="2908300" y="1071943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15875</xdr:rowOff>
    </xdr:from>
    <xdr:to>
      <xdr:col>10</xdr:col>
      <xdr:colOff>165100</xdr:colOff>
      <xdr:row>62</xdr:row>
      <xdr:rowOff>117475</xdr:rowOff>
    </xdr:to>
    <xdr:sp macro="" textlink="">
      <xdr:nvSpPr>
        <xdr:cNvPr id="195" name="楕円 194"/>
        <xdr:cNvSpPr/>
      </xdr:nvSpPr>
      <xdr:spPr>
        <a:xfrm>
          <a:off x="1968500" y="1064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66675</xdr:rowOff>
    </xdr:from>
    <xdr:to>
      <xdr:col>15</xdr:col>
      <xdr:colOff>50800</xdr:colOff>
      <xdr:row>62</xdr:row>
      <xdr:rowOff>89535</xdr:rowOff>
    </xdr:to>
    <xdr:cxnSp macro="">
      <xdr:nvCxnSpPr>
        <xdr:cNvPr id="196" name="直線コネクタ 195"/>
        <xdr:cNvCxnSpPr/>
      </xdr:nvCxnSpPr>
      <xdr:spPr>
        <a:xfrm>
          <a:off x="2019300" y="1069657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21590</xdr:rowOff>
    </xdr:from>
    <xdr:to>
      <xdr:col>6</xdr:col>
      <xdr:colOff>38100</xdr:colOff>
      <xdr:row>62</xdr:row>
      <xdr:rowOff>123190</xdr:rowOff>
    </xdr:to>
    <xdr:sp macro="" textlink="">
      <xdr:nvSpPr>
        <xdr:cNvPr id="197" name="楕円 196"/>
        <xdr:cNvSpPr/>
      </xdr:nvSpPr>
      <xdr:spPr>
        <a:xfrm>
          <a:off x="10795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66675</xdr:rowOff>
    </xdr:from>
    <xdr:to>
      <xdr:col>10</xdr:col>
      <xdr:colOff>114300</xdr:colOff>
      <xdr:row>62</xdr:row>
      <xdr:rowOff>72390</xdr:rowOff>
    </xdr:to>
    <xdr:cxnSp macro="">
      <xdr:nvCxnSpPr>
        <xdr:cNvPr id="198" name="直線コネクタ 197"/>
        <xdr:cNvCxnSpPr/>
      </xdr:nvCxnSpPr>
      <xdr:spPr>
        <a:xfrm flipV="1">
          <a:off x="1130300" y="1069657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103522</xdr:rowOff>
    </xdr:from>
    <xdr:ext cx="405111" cy="259045"/>
    <xdr:sp macro="" textlink="">
      <xdr:nvSpPr>
        <xdr:cNvPr id="199" name="n_1aveValue【橋りょう・トンネル】&#10;有形固定資産減価償却率"/>
        <xdr:cNvSpPr txBox="1"/>
      </xdr:nvSpPr>
      <xdr:spPr>
        <a:xfrm>
          <a:off x="3582044" y="10390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88282</xdr:rowOff>
    </xdr:from>
    <xdr:ext cx="405111" cy="259045"/>
    <xdr:sp macro="" textlink="">
      <xdr:nvSpPr>
        <xdr:cNvPr id="200" name="n_2aveValue【橋りょう・トンネル】&#10;有形固定資産減価償却率"/>
        <xdr:cNvSpPr txBox="1"/>
      </xdr:nvSpPr>
      <xdr:spPr>
        <a:xfrm>
          <a:off x="2705744" y="1037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59707</xdr:rowOff>
    </xdr:from>
    <xdr:ext cx="405111" cy="259045"/>
    <xdr:sp macro="" textlink="">
      <xdr:nvSpPr>
        <xdr:cNvPr id="201" name="n_3aveValue【橋りょう・トンネル】&#10;有形固定資産減価償却率"/>
        <xdr:cNvSpPr txBox="1"/>
      </xdr:nvSpPr>
      <xdr:spPr>
        <a:xfrm>
          <a:off x="1816744" y="1034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31132</xdr:rowOff>
    </xdr:from>
    <xdr:ext cx="405111" cy="259045"/>
    <xdr:sp macro="" textlink="">
      <xdr:nvSpPr>
        <xdr:cNvPr id="202" name="n_4aveValue【橋りょう・トンネル】&#10;有形固定資産減価償却率"/>
        <xdr:cNvSpPr txBox="1"/>
      </xdr:nvSpPr>
      <xdr:spPr>
        <a:xfrm>
          <a:off x="927744" y="1031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160037</xdr:rowOff>
    </xdr:from>
    <xdr:ext cx="405111" cy="259045"/>
    <xdr:sp macro="" textlink="">
      <xdr:nvSpPr>
        <xdr:cNvPr id="203" name="n_1mainValue【橋りょう・トンネル】&#10;有形固定資産減価償却率"/>
        <xdr:cNvSpPr txBox="1"/>
      </xdr:nvSpPr>
      <xdr:spPr>
        <a:xfrm>
          <a:off x="3582044"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131462</xdr:rowOff>
    </xdr:from>
    <xdr:ext cx="405111" cy="259045"/>
    <xdr:sp macro="" textlink="">
      <xdr:nvSpPr>
        <xdr:cNvPr id="204" name="n_2mainValue【橋りょう・トンネル】&#10;有形固定資産減価償却率"/>
        <xdr:cNvSpPr txBox="1"/>
      </xdr:nvSpPr>
      <xdr:spPr>
        <a:xfrm>
          <a:off x="2705744" y="1076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108602</xdr:rowOff>
    </xdr:from>
    <xdr:ext cx="405111" cy="259045"/>
    <xdr:sp macro="" textlink="">
      <xdr:nvSpPr>
        <xdr:cNvPr id="205" name="n_3mainValue【橋りょう・トンネル】&#10;有形固定資産減価償却率"/>
        <xdr:cNvSpPr txBox="1"/>
      </xdr:nvSpPr>
      <xdr:spPr>
        <a:xfrm>
          <a:off x="1816744" y="1073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114317</xdr:rowOff>
    </xdr:from>
    <xdr:ext cx="405111" cy="259045"/>
    <xdr:sp macro="" textlink="">
      <xdr:nvSpPr>
        <xdr:cNvPr id="206" name="n_4mainValue【橋りょう・トンネル】&#10;有形固定資産減価償却率"/>
        <xdr:cNvSpPr txBox="1"/>
      </xdr:nvSpPr>
      <xdr:spPr>
        <a:xfrm>
          <a:off x="927744" y="1074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13708</xdr:rowOff>
    </xdr:from>
    <xdr:to>
      <xdr:col>54</xdr:col>
      <xdr:colOff>189865</xdr:colOff>
      <xdr:row>64</xdr:row>
      <xdr:rowOff>71376</xdr:rowOff>
    </xdr:to>
    <xdr:cxnSp macro="">
      <xdr:nvCxnSpPr>
        <xdr:cNvPr id="230" name="直線コネクタ 229"/>
        <xdr:cNvCxnSpPr/>
      </xdr:nvCxnSpPr>
      <xdr:spPr>
        <a:xfrm flipV="1">
          <a:off x="10476865" y="9786358"/>
          <a:ext cx="0" cy="1257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75203</xdr:rowOff>
    </xdr:from>
    <xdr:ext cx="469744" cy="259045"/>
    <xdr:sp macro="" textlink="">
      <xdr:nvSpPr>
        <xdr:cNvPr id="231" name="【橋りょう・トンネル】&#10;一人当たり有形固定資産（償却資産）額最小値テキスト"/>
        <xdr:cNvSpPr txBox="1"/>
      </xdr:nvSpPr>
      <xdr:spPr>
        <a:xfrm>
          <a:off x="10515600" y="110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71376</xdr:rowOff>
    </xdr:from>
    <xdr:to>
      <xdr:col>55</xdr:col>
      <xdr:colOff>88900</xdr:colOff>
      <xdr:row>64</xdr:row>
      <xdr:rowOff>71376</xdr:rowOff>
    </xdr:to>
    <xdr:cxnSp macro="">
      <xdr:nvCxnSpPr>
        <xdr:cNvPr id="232" name="直線コネクタ 231"/>
        <xdr:cNvCxnSpPr/>
      </xdr:nvCxnSpPr>
      <xdr:spPr>
        <a:xfrm>
          <a:off x="10388600" y="11044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131835</xdr:rowOff>
    </xdr:from>
    <xdr:ext cx="690189" cy="259045"/>
    <xdr:sp macro="" textlink="">
      <xdr:nvSpPr>
        <xdr:cNvPr id="233" name="【橋りょう・トンネル】&#10;一人当たり有形固定資産（償却資産）額最大値テキスト"/>
        <xdr:cNvSpPr txBox="1"/>
      </xdr:nvSpPr>
      <xdr:spPr>
        <a:xfrm>
          <a:off x="10515600" y="9561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13708</xdr:rowOff>
    </xdr:from>
    <xdr:to>
      <xdr:col>55</xdr:col>
      <xdr:colOff>88900</xdr:colOff>
      <xdr:row>57</xdr:row>
      <xdr:rowOff>13708</xdr:rowOff>
    </xdr:to>
    <xdr:cxnSp macro="">
      <xdr:nvCxnSpPr>
        <xdr:cNvPr id="234" name="直線コネクタ 233"/>
        <xdr:cNvCxnSpPr/>
      </xdr:nvCxnSpPr>
      <xdr:spPr>
        <a:xfrm>
          <a:off x="10388600" y="9786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113691</xdr:rowOff>
    </xdr:from>
    <xdr:ext cx="599010" cy="259045"/>
    <xdr:sp macro="" textlink="">
      <xdr:nvSpPr>
        <xdr:cNvPr id="235" name="【橋りょう・トンネル】&#10;一人当たり有形固定資産（償却資産）額平均値テキスト"/>
        <xdr:cNvSpPr txBox="1"/>
      </xdr:nvSpPr>
      <xdr:spPr>
        <a:xfrm>
          <a:off x="10515600" y="10572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90814</xdr:rowOff>
    </xdr:from>
    <xdr:to>
      <xdr:col>55</xdr:col>
      <xdr:colOff>50800</xdr:colOff>
      <xdr:row>63</xdr:row>
      <xdr:rowOff>20964</xdr:rowOff>
    </xdr:to>
    <xdr:sp macro="" textlink="">
      <xdr:nvSpPr>
        <xdr:cNvPr id="236" name="フローチャート: 判断 235"/>
        <xdr:cNvSpPr/>
      </xdr:nvSpPr>
      <xdr:spPr>
        <a:xfrm>
          <a:off x="10426700" y="1072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90906</xdr:rowOff>
    </xdr:from>
    <xdr:to>
      <xdr:col>50</xdr:col>
      <xdr:colOff>165100</xdr:colOff>
      <xdr:row>63</xdr:row>
      <xdr:rowOff>21056</xdr:rowOff>
    </xdr:to>
    <xdr:sp macro="" textlink="">
      <xdr:nvSpPr>
        <xdr:cNvPr id="237" name="フローチャート: 判断 236"/>
        <xdr:cNvSpPr/>
      </xdr:nvSpPr>
      <xdr:spPr>
        <a:xfrm>
          <a:off x="9588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93907</xdr:rowOff>
    </xdr:from>
    <xdr:to>
      <xdr:col>46</xdr:col>
      <xdr:colOff>38100</xdr:colOff>
      <xdr:row>63</xdr:row>
      <xdr:rowOff>24057</xdr:rowOff>
    </xdr:to>
    <xdr:sp macro="" textlink="">
      <xdr:nvSpPr>
        <xdr:cNvPr id="238" name="フローチャート: 判断 237"/>
        <xdr:cNvSpPr/>
      </xdr:nvSpPr>
      <xdr:spPr>
        <a:xfrm>
          <a:off x="8699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98289</xdr:rowOff>
    </xdr:from>
    <xdr:to>
      <xdr:col>41</xdr:col>
      <xdr:colOff>101600</xdr:colOff>
      <xdr:row>63</xdr:row>
      <xdr:rowOff>28439</xdr:rowOff>
    </xdr:to>
    <xdr:sp macro="" textlink="">
      <xdr:nvSpPr>
        <xdr:cNvPr id="239" name="フローチャート: 判断 238"/>
        <xdr:cNvSpPr/>
      </xdr:nvSpPr>
      <xdr:spPr>
        <a:xfrm>
          <a:off x="7810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104742</xdr:rowOff>
    </xdr:from>
    <xdr:to>
      <xdr:col>36</xdr:col>
      <xdr:colOff>165100</xdr:colOff>
      <xdr:row>63</xdr:row>
      <xdr:rowOff>34892</xdr:rowOff>
    </xdr:to>
    <xdr:sp macro="" textlink="">
      <xdr:nvSpPr>
        <xdr:cNvPr id="240" name="フローチャート: 判断 239"/>
        <xdr:cNvSpPr/>
      </xdr:nvSpPr>
      <xdr:spPr>
        <a:xfrm>
          <a:off x="6921500" y="1073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110956</xdr:rowOff>
    </xdr:from>
    <xdr:to>
      <xdr:col>55</xdr:col>
      <xdr:colOff>50800</xdr:colOff>
      <xdr:row>64</xdr:row>
      <xdr:rowOff>41106</xdr:rowOff>
    </xdr:to>
    <xdr:sp macro="" textlink="">
      <xdr:nvSpPr>
        <xdr:cNvPr id="246" name="楕円 245"/>
        <xdr:cNvSpPr/>
      </xdr:nvSpPr>
      <xdr:spPr>
        <a:xfrm>
          <a:off x="10426700" y="1091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25883</xdr:rowOff>
    </xdr:from>
    <xdr:ext cx="599010" cy="259045"/>
    <xdr:sp macro="" textlink="">
      <xdr:nvSpPr>
        <xdr:cNvPr id="247" name="【橋りょう・トンネル】&#10;一人当たり有形固定資産（償却資産）額該当値テキスト"/>
        <xdr:cNvSpPr txBox="1"/>
      </xdr:nvSpPr>
      <xdr:spPr>
        <a:xfrm>
          <a:off x="10515600" y="10827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114015</xdr:rowOff>
    </xdr:from>
    <xdr:to>
      <xdr:col>50</xdr:col>
      <xdr:colOff>165100</xdr:colOff>
      <xdr:row>64</xdr:row>
      <xdr:rowOff>44165</xdr:rowOff>
    </xdr:to>
    <xdr:sp macro="" textlink="">
      <xdr:nvSpPr>
        <xdr:cNvPr id="248" name="楕円 247"/>
        <xdr:cNvSpPr/>
      </xdr:nvSpPr>
      <xdr:spPr>
        <a:xfrm>
          <a:off x="9588500" y="1091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161756</xdr:rowOff>
    </xdr:from>
    <xdr:to>
      <xdr:col>55</xdr:col>
      <xdr:colOff>0</xdr:colOff>
      <xdr:row>63</xdr:row>
      <xdr:rowOff>164815</xdr:rowOff>
    </xdr:to>
    <xdr:cxnSp macro="">
      <xdr:nvCxnSpPr>
        <xdr:cNvPr id="249" name="直線コネクタ 248"/>
        <xdr:cNvCxnSpPr/>
      </xdr:nvCxnSpPr>
      <xdr:spPr>
        <a:xfrm flipV="1">
          <a:off x="9639300" y="10963106"/>
          <a:ext cx="838200" cy="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115690</xdr:rowOff>
    </xdr:from>
    <xdr:to>
      <xdr:col>46</xdr:col>
      <xdr:colOff>38100</xdr:colOff>
      <xdr:row>64</xdr:row>
      <xdr:rowOff>45840</xdr:rowOff>
    </xdr:to>
    <xdr:sp macro="" textlink="">
      <xdr:nvSpPr>
        <xdr:cNvPr id="250" name="楕円 249"/>
        <xdr:cNvSpPr/>
      </xdr:nvSpPr>
      <xdr:spPr>
        <a:xfrm>
          <a:off x="8699500" y="1091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164815</xdr:rowOff>
    </xdr:from>
    <xdr:to>
      <xdr:col>50</xdr:col>
      <xdr:colOff>114300</xdr:colOff>
      <xdr:row>63</xdr:row>
      <xdr:rowOff>166490</xdr:rowOff>
    </xdr:to>
    <xdr:cxnSp macro="">
      <xdr:nvCxnSpPr>
        <xdr:cNvPr id="251" name="直線コネクタ 250"/>
        <xdr:cNvCxnSpPr/>
      </xdr:nvCxnSpPr>
      <xdr:spPr>
        <a:xfrm flipV="1">
          <a:off x="8750300" y="10966165"/>
          <a:ext cx="889000" cy="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117956</xdr:rowOff>
    </xdr:from>
    <xdr:to>
      <xdr:col>41</xdr:col>
      <xdr:colOff>101600</xdr:colOff>
      <xdr:row>64</xdr:row>
      <xdr:rowOff>48106</xdr:rowOff>
    </xdr:to>
    <xdr:sp macro="" textlink="">
      <xdr:nvSpPr>
        <xdr:cNvPr id="252" name="楕円 251"/>
        <xdr:cNvSpPr/>
      </xdr:nvSpPr>
      <xdr:spPr>
        <a:xfrm>
          <a:off x="7810500" y="1091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166490</xdr:rowOff>
    </xdr:from>
    <xdr:to>
      <xdr:col>45</xdr:col>
      <xdr:colOff>177800</xdr:colOff>
      <xdr:row>63</xdr:row>
      <xdr:rowOff>168756</xdr:rowOff>
    </xdr:to>
    <xdr:cxnSp macro="">
      <xdr:nvCxnSpPr>
        <xdr:cNvPr id="253" name="直線コネクタ 252"/>
        <xdr:cNvCxnSpPr/>
      </xdr:nvCxnSpPr>
      <xdr:spPr>
        <a:xfrm flipV="1">
          <a:off x="7861300" y="10967840"/>
          <a:ext cx="889000" cy="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121813</xdr:rowOff>
    </xdr:from>
    <xdr:to>
      <xdr:col>36</xdr:col>
      <xdr:colOff>165100</xdr:colOff>
      <xdr:row>64</xdr:row>
      <xdr:rowOff>51963</xdr:rowOff>
    </xdr:to>
    <xdr:sp macro="" textlink="">
      <xdr:nvSpPr>
        <xdr:cNvPr id="254" name="楕円 253"/>
        <xdr:cNvSpPr/>
      </xdr:nvSpPr>
      <xdr:spPr>
        <a:xfrm>
          <a:off x="6921500" y="1092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168756</xdr:rowOff>
    </xdr:from>
    <xdr:to>
      <xdr:col>41</xdr:col>
      <xdr:colOff>50800</xdr:colOff>
      <xdr:row>64</xdr:row>
      <xdr:rowOff>1163</xdr:rowOff>
    </xdr:to>
    <xdr:cxnSp macro="">
      <xdr:nvCxnSpPr>
        <xdr:cNvPr id="255" name="直線コネクタ 254"/>
        <xdr:cNvCxnSpPr/>
      </xdr:nvCxnSpPr>
      <xdr:spPr>
        <a:xfrm flipV="1">
          <a:off x="6972300" y="10970106"/>
          <a:ext cx="889000" cy="3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37583</xdr:rowOff>
    </xdr:from>
    <xdr:ext cx="599010" cy="259045"/>
    <xdr:sp macro="" textlink="">
      <xdr:nvSpPr>
        <xdr:cNvPr id="256" name="n_1aveValue【橋りょう・トンネル】&#10;一人当たり有形固定資産（償却資産）額"/>
        <xdr:cNvSpPr txBox="1"/>
      </xdr:nvSpPr>
      <xdr:spPr>
        <a:xfrm>
          <a:off x="9327095" y="1049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40584</xdr:rowOff>
    </xdr:from>
    <xdr:ext cx="599010" cy="259045"/>
    <xdr:sp macro="" textlink="">
      <xdr:nvSpPr>
        <xdr:cNvPr id="257" name="n_2aveValue【橋りょう・トンネル】&#10;一人当たり有形固定資産（償却資産）額"/>
        <xdr:cNvSpPr txBox="1"/>
      </xdr:nvSpPr>
      <xdr:spPr>
        <a:xfrm>
          <a:off x="8450795" y="1049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44966</xdr:rowOff>
    </xdr:from>
    <xdr:ext cx="599010" cy="259045"/>
    <xdr:sp macro="" textlink="">
      <xdr:nvSpPr>
        <xdr:cNvPr id="258" name="n_3aveValue【橋りょう・トンネル】&#10;一人当たり有形固定資産（償却資産）額"/>
        <xdr:cNvSpPr txBox="1"/>
      </xdr:nvSpPr>
      <xdr:spPr>
        <a:xfrm>
          <a:off x="7561795" y="10503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51419</xdr:rowOff>
    </xdr:from>
    <xdr:ext cx="599010" cy="259045"/>
    <xdr:sp macro="" textlink="">
      <xdr:nvSpPr>
        <xdr:cNvPr id="259" name="n_4aveValue【橋りょう・トンネル】&#10;一人当たり有形固定資産（償却資産）額"/>
        <xdr:cNvSpPr txBox="1"/>
      </xdr:nvSpPr>
      <xdr:spPr>
        <a:xfrm>
          <a:off x="6672795" y="1050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35292</xdr:rowOff>
    </xdr:from>
    <xdr:ext cx="599010" cy="259045"/>
    <xdr:sp macro="" textlink="">
      <xdr:nvSpPr>
        <xdr:cNvPr id="260" name="n_1mainValue【橋りょう・トンネル】&#10;一人当たり有形固定資産（償却資産）額"/>
        <xdr:cNvSpPr txBox="1"/>
      </xdr:nvSpPr>
      <xdr:spPr>
        <a:xfrm>
          <a:off x="9327095" y="11008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36967</xdr:rowOff>
    </xdr:from>
    <xdr:ext cx="599010" cy="259045"/>
    <xdr:sp macro="" textlink="">
      <xdr:nvSpPr>
        <xdr:cNvPr id="261" name="n_2mainValue【橋りょう・トンネル】&#10;一人当たり有形固定資産（償却資産）額"/>
        <xdr:cNvSpPr txBox="1"/>
      </xdr:nvSpPr>
      <xdr:spPr>
        <a:xfrm>
          <a:off x="8450795" y="11009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39233</xdr:rowOff>
    </xdr:from>
    <xdr:ext cx="599010" cy="259045"/>
    <xdr:sp macro="" textlink="">
      <xdr:nvSpPr>
        <xdr:cNvPr id="262" name="n_3mainValue【橋りょう・トンネル】&#10;一人当たり有形固定資産（償却資産）額"/>
        <xdr:cNvSpPr txBox="1"/>
      </xdr:nvSpPr>
      <xdr:spPr>
        <a:xfrm>
          <a:off x="7561795" y="11012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43090</xdr:rowOff>
    </xdr:from>
    <xdr:ext cx="534377" cy="259045"/>
    <xdr:sp macro="" textlink="">
      <xdr:nvSpPr>
        <xdr:cNvPr id="263" name="n_4mainValue【橋りょう・トンネル】&#10;一人当たり有形固定資産（償却資産）額"/>
        <xdr:cNvSpPr txBox="1"/>
      </xdr:nvSpPr>
      <xdr:spPr>
        <a:xfrm>
          <a:off x="6705111" y="1101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41911</xdr:rowOff>
    </xdr:from>
    <xdr:to>
      <xdr:col>24</xdr:col>
      <xdr:colOff>62865</xdr:colOff>
      <xdr:row>86</xdr:row>
      <xdr:rowOff>114300</xdr:rowOff>
    </xdr:to>
    <xdr:cxnSp macro="">
      <xdr:nvCxnSpPr>
        <xdr:cNvPr id="288" name="直線コネクタ 287"/>
        <xdr:cNvCxnSpPr/>
      </xdr:nvCxnSpPr>
      <xdr:spPr>
        <a:xfrm flipV="1">
          <a:off x="4634865" y="13586461"/>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160038</xdr:rowOff>
    </xdr:from>
    <xdr:ext cx="405111" cy="259045"/>
    <xdr:sp macro="" textlink="">
      <xdr:nvSpPr>
        <xdr:cNvPr id="291" name="【公営住宅】&#10;有形固定資産減価償却率最大値テキスト"/>
        <xdr:cNvSpPr txBox="1"/>
      </xdr:nvSpPr>
      <xdr:spPr>
        <a:xfrm>
          <a:off x="4673600"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41911</xdr:rowOff>
    </xdr:from>
    <xdr:to>
      <xdr:col>24</xdr:col>
      <xdr:colOff>152400</xdr:colOff>
      <xdr:row>79</xdr:row>
      <xdr:rowOff>41911</xdr:rowOff>
    </xdr:to>
    <xdr:cxnSp macro="">
      <xdr:nvCxnSpPr>
        <xdr:cNvPr id="292" name="直線コネクタ 291"/>
        <xdr:cNvCxnSpPr/>
      </xdr:nvCxnSpPr>
      <xdr:spPr>
        <a:xfrm>
          <a:off x="4546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164482</xdr:rowOff>
    </xdr:from>
    <xdr:ext cx="405111" cy="259045"/>
    <xdr:sp macro="" textlink="">
      <xdr:nvSpPr>
        <xdr:cNvPr id="293" name="【公営住宅】&#10;有形固定資産減価償却率平均値テキスト"/>
        <xdr:cNvSpPr txBox="1"/>
      </xdr:nvSpPr>
      <xdr:spPr>
        <a:xfrm>
          <a:off x="4673600" y="14051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94" name="フローチャート: 判断 293"/>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95" name="フローチャート: 判断 294"/>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105411</xdr:rowOff>
    </xdr:from>
    <xdr:to>
      <xdr:col>15</xdr:col>
      <xdr:colOff>101600</xdr:colOff>
      <xdr:row>83</xdr:row>
      <xdr:rowOff>35561</xdr:rowOff>
    </xdr:to>
    <xdr:sp macro="" textlink="">
      <xdr:nvSpPr>
        <xdr:cNvPr id="296" name="フローチャート: 判断 295"/>
        <xdr:cNvSpPr/>
      </xdr:nvSpPr>
      <xdr:spPr>
        <a:xfrm>
          <a:off x="2857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97" name="フローチャート: 判断 296"/>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59689</xdr:rowOff>
    </xdr:from>
    <xdr:to>
      <xdr:col>6</xdr:col>
      <xdr:colOff>38100</xdr:colOff>
      <xdr:row>82</xdr:row>
      <xdr:rowOff>161289</xdr:rowOff>
    </xdr:to>
    <xdr:sp macro="" textlink="">
      <xdr:nvSpPr>
        <xdr:cNvPr id="298" name="フローチャート: 判断 297"/>
        <xdr:cNvSpPr/>
      </xdr:nvSpPr>
      <xdr:spPr>
        <a:xfrm>
          <a:off x="1079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44450</xdr:rowOff>
    </xdr:from>
    <xdr:to>
      <xdr:col>24</xdr:col>
      <xdr:colOff>114300</xdr:colOff>
      <xdr:row>83</xdr:row>
      <xdr:rowOff>146050</xdr:rowOff>
    </xdr:to>
    <xdr:sp macro="" textlink="">
      <xdr:nvSpPr>
        <xdr:cNvPr id="304" name="楕円 303"/>
        <xdr:cNvSpPr/>
      </xdr:nvSpPr>
      <xdr:spPr>
        <a:xfrm>
          <a:off x="4584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22877</xdr:rowOff>
    </xdr:from>
    <xdr:ext cx="405111" cy="259045"/>
    <xdr:sp macro="" textlink="">
      <xdr:nvSpPr>
        <xdr:cNvPr id="305" name="【公営住宅】&#10;有形固定資産減価償却率該当値テキスト"/>
        <xdr:cNvSpPr txBox="1"/>
      </xdr:nvSpPr>
      <xdr:spPr>
        <a:xfrm>
          <a:off x="4673600"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84455</xdr:rowOff>
    </xdr:from>
    <xdr:to>
      <xdr:col>20</xdr:col>
      <xdr:colOff>38100</xdr:colOff>
      <xdr:row>84</xdr:row>
      <xdr:rowOff>14605</xdr:rowOff>
    </xdr:to>
    <xdr:sp macro="" textlink="">
      <xdr:nvSpPr>
        <xdr:cNvPr id="306" name="楕円 305"/>
        <xdr:cNvSpPr/>
      </xdr:nvSpPr>
      <xdr:spPr>
        <a:xfrm>
          <a:off x="3746500" y="1431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95250</xdr:rowOff>
    </xdr:from>
    <xdr:to>
      <xdr:col>24</xdr:col>
      <xdr:colOff>63500</xdr:colOff>
      <xdr:row>83</xdr:row>
      <xdr:rowOff>135255</xdr:rowOff>
    </xdr:to>
    <xdr:cxnSp macro="">
      <xdr:nvCxnSpPr>
        <xdr:cNvPr id="307" name="直線コネクタ 306"/>
        <xdr:cNvCxnSpPr/>
      </xdr:nvCxnSpPr>
      <xdr:spPr>
        <a:xfrm flipV="1">
          <a:off x="3797300" y="1432560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59689</xdr:rowOff>
    </xdr:from>
    <xdr:to>
      <xdr:col>15</xdr:col>
      <xdr:colOff>101600</xdr:colOff>
      <xdr:row>83</xdr:row>
      <xdr:rowOff>161289</xdr:rowOff>
    </xdr:to>
    <xdr:sp macro="" textlink="">
      <xdr:nvSpPr>
        <xdr:cNvPr id="308" name="楕円 307"/>
        <xdr:cNvSpPr/>
      </xdr:nvSpPr>
      <xdr:spPr>
        <a:xfrm>
          <a:off x="2857500" y="1429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110489</xdr:rowOff>
    </xdr:from>
    <xdr:to>
      <xdr:col>19</xdr:col>
      <xdr:colOff>177800</xdr:colOff>
      <xdr:row>83</xdr:row>
      <xdr:rowOff>135255</xdr:rowOff>
    </xdr:to>
    <xdr:cxnSp macro="">
      <xdr:nvCxnSpPr>
        <xdr:cNvPr id="309" name="直線コネクタ 308"/>
        <xdr:cNvCxnSpPr/>
      </xdr:nvCxnSpPr>
      <xdr:spPr>
        <a:xfrm>
          <a:off x="2908300" y="14340839"/>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42545</xdr:rowOff>
    </xdr:from>
    <xdr:to>
      <xdr:col>10</xdr:col>
      <xdr:colOff>165100</xdr:colOff>
      <xdr:row>83</xdr:row>
      <xdr:rowOff>144145</xdr:rowOff>
    </xdr:to>
    <xdr:sp macro="" textlink="">
      <xdr:nvSpPr>
        <xdr:cNvPr id="310" name="楕円 309"/>
        <xdr:cNvSpPr/>
      </xdr:nvSpPr>
      <xdr:spPr>
        <a:xfrm>
          <a:off x="1968500" y="1427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93345</xdr:rowOff>
    </xdr:from>
    <xdr:to>
      <xdr:col>15</xdr:col>
      <xdr:colOff>50800</xdr:colOff>
      <xdr:row>83</xdr:row>
      <xdr:rowOff>110489</xdr:rowOff>
    </xdr:to>
    <xdr:cxnSp macro="">
      <xdr:nvCxnSpPr>
        <xdr:cNvPr id="311" name="直線コネクタ 310"/>
        <xdr:cNvCxnSpPr/>
      </xdr:nvCxnSpPr>
      <xdr:spPr>
        <a:xfrm>
          <a:off x="2019300" y="14323695"/>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53975</xdr:rowOff>
    </xdr:from>
    <xdr:to>
      <xdr:col>6</xdr:col>
      <xdr:colOff>38100</xdr:colOff>
      <xdr:row>83</xdr:row>
      <xdr:rowOff>155575</xdr:rowOff>
    </xdr:to>
    <xdr:sp macro="" textlink="">
      <xdr:nvSpPr>
        <xdr:cNvPr id="312" name="楕円 311"/>
        <xdr:cNvSpPr/>
      </xdr:nvSpPr>
      <xdr:spPr>
        <a:xfrm>
          <a:off x="1079500" y="1428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93345</xdr:rowOff>
    </xdr:from>
    <xdr:to>
      <xdr:col>10</xdr:col>
      <xdr:colOff>114300</xdr:colOff>
      <xdr:row>83</xdr:row>
      <xdr:rowOff>104775</xdr:rowOff>
    </xdr:to>
    <xdr:cxnSp macro="">
      <xdr:nvCxnSpPr>
        <xdr:cNvPr id="313" name="直線コネクタ 312"/>
        <xdr:cNvCxnSpPr/>
      </xdr:nvCxnSpPr>
      <xdr:spPr>
        <a:xfrm flipV="1">
          <a:off x="1130300" y="143236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74947</xdr:rowOff>
    </xdr:from>
    <xdr:ext cx="405111" cy="259045"/>
    <xdr:sp macro="" textlink="">
      <xdr:nvSpPr>
        <xdr:cNvPr id="314" name="n_1aveValue【公営住宅】&#10;有形固定資産減価償却率"/>
        <xdr:cNvSpPr txBox="1"/>
      </xdr:nvSpPr>
      <xdr:spPr>
        <a:xfrm>
          <a:off x="35820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52088</xdr:rowOff>
    </xdr:from>
    <xdr:ext cx="405111" cy="259045"/>
    <xdr:sp macro="" textlink="">
      <xdr:nvSpPr>
        <xdr:cNvPr id="315" name="n_2aveValue【公営住宅】&#10;有形固定資産減価償却率"/>
        <xdr:cNvSpPr txBox="1"/>
      </xdr:nvSpPr>
      <xdr:spPr>
        <a:xfrm>
          <a:off x="27057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29227</xdr:rowOff>
    </xdr:from>
    <xdr:ext cx="405111" cy="259045"/>
    <xdr:sp macro="" textlink="">
      <xdr:nvSpPr>
        <xdr:cNvPr id="316" name="n_3aveValue【公営住宅】&#10;有形固定資産減価償却率"/>
        <xdr:cNvSpPr txBox="1"/>
      </xdr:nvSpPr>
      <xdr:spPr>
        <a:xfrm>
          <a:off x="1816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6366</xdr:rowOff>
    </xdr:from>
    <xdr:ext cx="405111" cy="259045"/>
    <xdr:sp macro="" textlink="">
      <xdr:nvSpPr>
        <xdr:cNvPr id="317" name="n_4aveValue【公営住宅】&#10;有形固定資産減価償却率"/>
        <xdr:cNvSpPr txBox="1"/>
      </xdr:nvSpPr>
      <xdr:spPr>
        <a:xfrm>
          <a:off x="927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5732</xdr:rowOff>
    </xdr:from>
    <xdr:ext cx="405111" cy="259045"/>
    <xdr:sp macro="" textlink="">
      <xdr:nvSpPr>
        <xdr:cNvPr id="318" name="n_1mainValue【公営住宅】&#10;有形固定資産減価償却率"/>
        <xdr:cNvSpPr txBox="1"/>
      </xdr:nvSpPr>
      <xdr:spPr>
        <a:xfrm>
          <a:off x="3582044" y="1440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152416</xdr:rowOff>
    </xdr:from>
    <xdr:ext cx="405111" cy="259045"/>
    <xdr:sp macro="" textlink="">
      <xdr:nvSpPr>
        <xdr:cNvPr id="319" name="n_2mainValue【公営住宅】&#10;有形固定資産減価償却率"/>
        <xdr:cNvSpPr txBox="1"/>
      </xdr:nvSpPr>
      <xdr:spPr>
        <a:xfrm>
          <a:off x="2705744" y="1438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135272</xdr:rowOff>
    </xdr:from>
    <xdr:ext cx="405111" cy="259045"/>
    <xdr:sp macro="" textlink="">
      <xdr:nvSpPr>
        <xdr:cNvPr id="320" name="n_3mainValue【公営住宅】&#10;有形固定資産減価償却率"/>
        <xdr:cNvSpPr txBox="1"/>
      </xdr:nvSpPr>
      <xdr:spPr>
        <a:xfrm>
          <a:off x="1816744" y="1436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146702</xdr:rowOff>
    </xdr:from>
    <xdr:ext cx="405111" cy="259045"/>
    <xdr:sp macro="" textlink="">
      <xdr:nvSpPr>
        <xdr:cNvPr id="321" name="n_4mainValue【公営住宅】&#10;有形固定資産減価償却率"/>
        <xdr:cNvSpPr txBox="1"/>
      </xdr:nvSpPr>
      <xdr:spPr>
        <a:xfrm>
          <a:off x="927744" y="1437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5" name="テキスト ボックス 334"/>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7" name="テキスト ボックス 336"/>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9" name="テキスト ボックス 338"/>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88666</xdr:rowOff>
    </xdr:from>
    <xdr:to>
      <xdr:col>54</xdr:col>
      <xdr:colOff>189865</xdr:colOff>
      <xdr:row>86</xdr:row>
      <xdr:rowOff>33986</xdr:rowOff>
    </xdr:to>
    <xdr:cxnSp macro="">
      <xdr:nvCxnSpPr>
        <xdr:cNvPr id="343" name="直線コネクタ 342"/>
        <xdr:cNvCxnSpPr/>
      </xdr:nvCxnSpPr>
      <xdr:spPr>
        <a:xfrm flipV="1">
          <a:off x="10476865" y="13633216"/>
          <a:ext cx="0" cy="1145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37813</xdr:rowOff>
    </xdr:from>
    <xdr:ext cx="469744" cy="259045"/>
    <xdr:sp macro="" textlink="">
      <xdr:nvSpPr>
        <xdr:cNvPr id="344" name="【公営住宅】&#10;一人当たり面積最小値テキスト"/>
        <xdr:cNvSpPr txBox="1"/>
      </xdr:nvSpPr>
      <xdr:spPr>
        <a:xfrm>
          <a:off x="10515600"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33986</xdr:rowOff>
    </xdr:from>
    <xdr:to>
      <xdr:col>55</xdr:col>
      <xdr:colOff>88900</xdr:colOff>
      <xdr:row>86</xdr:row>
      <xdr:rowOff>33986</xdr:rowOff>
    </xdr:to>
    <xdr:cxnSp macro="">
      <xdr:nvCxnSpPr>
        <xdr:cNvPr id="345" name="直線コネクタ 344"/>
        <xdr:cNvCxnSpPr/>
      </xdr:nvCxnSpPr>
      <xdr:spPr>
        <a:xfrm>
          <a:off x="10388600" y="147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35343</xdr:rowOff>
    </xdr:from>
    <xdr:ext cx="534377" cy="259045"/>
    <xdr:sp macro="" textlink="">
      <xdr:nvSpPr>
        <xdr:cNvPr id="346" name="【公営住宅】&#10;一人当たり面積最大値テキスト"/>
        <xdr:cNvSpPr txBox="1"/>
      </xdr:nvSpPr>
      <xdr:spPr>
        <a:xfrm>
          <a:off x="10515600" y="1340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88666</xdr:rowOff>
    </xdr:from>
    <xdr:to>
      <xdr:col>55</xdr:col>
      <xdr:colOff>88900</xdr:colOff>
      <xdr:row>79</xdr:row>
      <xdr:rowOff>88666</xdr:rowOff>
    </xdr:to>
    <xdr:cxnSp macro="">
      <xdr:nvCxnSpPr>
        <xdr:cNvPr id="347" name="直線コネクタ 346"/>
        <xdr:cNvCxnSpPr/>
      </xdr:nvCxnSpPr>
      <xdr:spPr>
        <a:xfrm>
          <a:off x="10388600" y="136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79936</xdr:rowOff>
    </xdr:from>
    <xdr:ext cx="469744" cy="259045"/>
    <xdr:sp macro="" textlink="">
      <xdr:nvSpPr>
        <xdr:cNvPr id="348" name="【公営住宅】&#10;一人当たり面積平均値テキスト"/>
        <xdr:cNvSpPr txBox="1"/>
      </xdr:nvSpPr>
      <xdr:spPr>
        <a:xfrm>
          <a:off x="10515600" y="14653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101509</xdr:rowOff>
    </xdr:from>
    <xdr:to>
      <xdr:col>55</xdr:col>
      <xdr:colOff>50800</xdr:colOff>
      <xdr:row>86</xdr:row>
      <xdr:rowOff>31659</xdr:rowOff>
    </xdr:to>
    <xdr:sp macro="" textlink="">
      <xdr:nvSpPr>
        <xdr:cNvPr id="349" name="フローチャート: 判断 348"/>
        <xdr:cNvSpPr/>
      </xdr:nvSpPr>
      <xdr:spPr>
        <a:xfrm>
          <a:off x="10426700" y="14674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100457</xdr:rowOff>
    </xdr:from>
    <xdr:to>
      <xdr:col>50</xdr:col>
      <xdr:colOff>165100</xdr:colOff>
      <xdr:row>86</xdr:row>
      <xdr:rowOff>30607</xdr:rowOff>
    </xdr:to>
    <xdr:sp macro="" textlink="">
      <xdr:nvSpPr>
        <xdr:cNvPr id="350" name="フローチャート: 判断 349"/>
        <xdr:cNvSpPr/>
      </xdr:nvSpPr>
      <xdr:spPr>
        <a:xfrm>
          <a:off x="9588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101828</xdr:rowOff>
    </xdr:from>
    <xdr:to>
      <xdr:col>46</xdr:col>
      <xdr:colOff>38100</xdr:colOff>
      <xdr:row>86</xdr:row>
      <xdr:rowOff>31978</xdr:rowOff>
    </xdr:to>
    <xdr:sp macro="" textlink="">
      <xdr:nvSpPr>
        <xdr:cNvPr id="351" name="フローチャート: 判断 350"/>
        <xdr:cNvSpPr/>
      </xdr:nvSpPr>
      <xdr:spPr>
        <a:xfrm>
          <a:off x="8699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103338</xdr:rowOff>
    </xdr:from>
    <xdr:to>
      <xdr:col>41</xdr:col>
      <xdr:colOff>101600</xdr:colOff>
      <xdr:row>86</xdr:row>
      <xdr:rowOff>33488</xdr:rowOff>
    </xdr:to>
    <xdr:sp macro="" textlink="">
      <xdr:nvSpPr>
        <xdr:cNvPr id="352" name="フローチャート: 判断 351"/>
        <xdr:cNvSpPr/>
      </xdr:nvSpPr>
      <xdr:spPr>
        <a:xfrm>
          <a:off x="7810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104708</xdr:rowOff>
    </xdr:from>
    <xdr:to>
      <xdr:col>36</xdr:col>
      <xdr:colOff>165100</xdr:colOff>
      <xdr:row>86</xdr:row>
      <xdr:rowOff>34858</xdr:rowOff>
    </xdr:to>
    <xdr:sp macro="" textlink="">
      <xdr:nvSpPr>
        <xdr:cNvPr id="353" name="フローチャート: 判断 352"/>
        <xdr:cNvSpPr/>
      </xdr:nvSpPr>
      <xdr:spPr>
        <a:xfrm>
          <a:off x="6921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80752</xdr:rowOff>
    </xdr:from>
    <xdr:to>
      <xdr:col>55</xdr:col>
      <xdr:colOff>50800</xdr:colOff>
      <xdr:row>86</xdr:row>
      <xdr:rowOff>10902</xdr:rowOff>
    </xdr:to>
    <xdr:sp macro="" textlink="">
      <xdr:nvSpPr>
        <xdr:cNvPr id="359" name="楕円 358"/>
        <xdr:cNvSpPr/>
      </xdr:nvSpPr>
      <xdr:spPr>
        <a:xfrm>
          <a:off x="10426700" y="1465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40129</xdr:rowOff>
    </xdr:from>
    <xdr:ext cx="469744" cy="259045"/>
    <xdr:sp macro="" textlink="">
      <xdr:nvSpPr>
        <xdr:cNvPr id="360" name="【公営住宅】&#10;一人当たり面積該当値テキスト"/>
        <xdr:cNvSpPr txBox="1"/>
      </xdr:nvSpPr>
      <xdr:spPr>
        <a:xfrm>
          <a:off x="10515600" y="14441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83632</xdr:rowOff>
    </xdr:from>
    <xdr:to>
      <xdr:col>50</xdr:col>
      <xdr:colOff>165100</xdr:colOff>
      <xdr:row>86</xdr:row>
      <xdr:rowOff>13782</xdr:rowOff>
    </xdr:to>
    <xdr:sp macro="" textlink="">
      <xdr:nvSpPr>
        <xdr:cNvPr id="361" name="楕円 360"/>
        <xdr:cNvSpPr/>
      </xdr:nvSpPr>
      <xdr:spPr>
        <a:xfrm>
          <a:off x="9588500" y="1465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131552</xdr:rowOff>
    </xdr:from>
    <xdr:to>
      <xdr:col>55</xdr:col>
      <xdr:colOff>0</xdr:colOff>
      <xdr:row>85</xdr:row>
      <xdr:rowOff>134432</xdr:rowOff>
    </xdr:to>
    <xdr:cxnSp macro="">
      <xdr:nvCxnSpPr>
        <xdr:cNvPr id="362" name="直線コネクタ 361"/>
        <xdr:cNvCxnSpPr/>
      </xdr:nvCxnSpPr>
      <xdr:spPr>
        <a:xfrm flipV="1">
          <a:off x="9639300" y="14704802"/>
          <a:ext cx="838200" cy="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84866</xdr:rowOff>
    </xdr:from>
    <xdr:to>
      <xdr:col>46</xdr:col>
      <xdr:colOff>38100</xdr:colOff>
      <xdr:row>86</xdr:row>
      <xdr:rowOff>15016</xdr:rowOff>
    </xdr:to>
    <xdr:sp macro="" textlink="">
      <xdr:nvSpPr>
        <xdr:cNvPr id="363" name="楕円 362"/>
        <xdr:cNvSpPr/>
      </xdr:nvSpPr>
      <xdr:spPr>
        <a:xfrm>
          <a:off x="8699500" y="1465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134432</xdr:rowOff>
    </xdr:from>
    <xdr:to>
      <xdr:col>50</xdr:col>
      <xdr:colOff>114300</xdr:colOff>
      <xdr:row>85</xdr:row>
      <xdr:rowOff>135666</xdr:rowOff>
    </xdr:to>
    <xdr:cxnSp macro="">
      <xdr:nvCxnSpPr>
        <xdr:cNvPr id="364" name="直線コネクタ 363"/>
        <xdr:cNvCxnSpPr/>
      </xdr:nvCxnSpPr>
      <xdr:spPr>
        <a:xfrm flipV="1">
          <a:off x="8750300" y="14707682"/>
          <a:ext cx="8890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87655</xdr:rowOff>
    </xdr:from>
    <xdr:to>
      <xdr:col>41</xdr:col>
      <xdr:colOff>101600</xdr:colOff>
      <xdr:row>86</xdr:row>
      <xdr:rowOff>17805</xdr:rowOff>
    </xdr:to>
    <xdr:sp macro="" textlink="">
      <xdr:nvSpPr>
        <xdr:cNvPr id="365" name="楕円 364"/>
        <xdr:cNvSpPr/>
      </xdr:nvSpPr>
      <xdr:spPr>
        <a:xfrm>
          <a:off x="7810500" y="1466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135666</xdr:rowOff>
    </xdr:from>
    <xdr:to>
      <xdr:col>45</xdr:col>
      <xdr:colOff>177800</xdr:colOff>
      <xdr:row>85</xdr:row>
      <xdr:rowOff>138455</xdr:rowOff>
    </xdr:to>
    <xdr:cxnSp macro="">
      <xdr:nvCxnSpPr>
        <xdr:cNvPr id="366" name="直線コネクタ 365"/>
        <xdr:cNvCxnSpPr/>
      </xdr:nvCxnSpPr>
      <xdr:spPr>
        <a:xfrm flipV="1">
          <a:off x="7861300" y="14708916"/>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89302</xdr:rowOff>
    </xdr:from>
    <xdr:to>
      <xdr:col>36</xdr:col>
      <xdr:colOff>165100</xdr:colOff>
      <xdr:row>86</xdr:row>
      <xdr:rowOff>19452</xdr:rowOff>
    </xdr:to>
    <xdr:sp macro="" textlink="">
      <xdr:nvSpPr>
        <xdr:cNvPr id="367" name="楕円 366"/>
        <xdr:cNvSpPr/>
      </xdr:nvSpPr>
      <xdr:spPr>
        <a:xfrm>
          <a:off x="6921500" y="1466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138455</xdr:rowOff>
    </xdr:from>
    <xdr:to>
      <xdr:col>41</xdr:col>
      <xdr:colOff>50800</xdr:colOff>
      <xdr:row>85</xdr:row>
      <xdr:rowOff>140102</xdr:rowOff>
    </xdr:to>
    <xdr:cxnSp macro="">
      <xdr:nvCxnSpPr>
        <xdr:cNvPr id="368" name="直線コネクタ 367"/>
        <xdr:cNvCxnSpPr/>
      </xdr:nvCxnSpPr>
      <xdr:spPr>
        <a:xfrm flipV="1">
          <a:off x="6972300" y="14711705"/>
          <a:ext cx="889000" cy="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21734</xdr:rowOff>
    </xdr:from>
    <xdr:ext cx="469744" cy="259045"/>
    <xdr:sp macro="" textlink="">
      <xdr:nvSpPr>
        <xdr:cNvPr id="369" name="n_1aveValue【公営住宅】&#10;一人当たり面積"/>
        <xdr:cNvSpPr txBox="1"/>
      </xdr:nvSpPr>
      <xdr:spPr>
        <a:xfrm>
          <a:off x="9391727" y="1476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23105</xdr:rowOff>
    </xdr:from>
    <xdr:ext cx="469744" cy="259045"/>
    <xdr:sp macro="" textlink="">
      <xdr:nvSpPr>
        <xdr:cNvPr id="370" name="n_2aveValue【公営住宅】&#10;一人当たり面積"/>
        <xdr:cNvSpPr txBox="1"/>
      </xdr:nvSpPr>
      <xdr:spPr>
        <a:xfrm>
          <a:off x="8515427" y="1476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24615</xdr:rowOff>
    </xdr:from>
    <xdr:ext cx="469744" cy="259045"/>
    <xdr:sp macro="" textlink="">
      <xdr:nvSpPr>
        <xdr:cNvPr id="371" name="n_3aveValue【公営住宅】&#10;一人当たり面積"/>
        <xdr:cNvSpPr txBox="1"/>
      </xdr:nvSpPr>
      <xdr:spPr>
        <a:xfrm>
          <a:off x="7626427" y="1476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25985</xdr:rowOff>
    </xdr:from>
    <xdr:ext cx="469744" cy="259045"/>
    <xdr:sp macro="" textlink="">
      <xdr:nvSpPr>
        <xdr:cNvPr id="372" name="n_4aveValue【公営住宅】&#10;一人当たり面積"/>
        <xdr:cNvSpPr txBox="1"/>
      </xdr:nvSpPr>
      <xdr:spPr>
        <a:xfrm>
          <a:off x="6737427" y="1477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30309</xdr:rowOff>
    </xdr:from>
    <xdr:ext cx="469744" cy="259045"/>
    <xdr:sp macro="" textlink="">
      <xdr:nvSpPr>
        <xdr:cNvPr id="373" name="n_1mainValue【公営住宅】&#10;一人当たり面積"/>
        <xdr:cNvSpPr txBox="1"/>
      </xdr:nvSpPr>
      <xdr:spPr>
        <a:xfrm>
          <a:off x="9391727" y="1443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31543</xdr:rowOff>
    </xdr:from>
    <xdr:ext cx="469744" cy="259045"/>
    <xdr:sp macro="" textlink="">
      <xdr:nvSpPr>
        <xdr:cNvPr id="374" name="n_2mainValue【公営住宅】&#10;一人当たり面積"/>
        <xdr:cNvSpPr txBox="1"/>
      </xdr:nvSpPr>
      <xdr:spPr>
        <a:xfrm>
          <a:off x="8515427" y="1443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34332</xdr:rowOff>
    </xdr:from>
    <xdr:ext cx="469744" cy="259045"/>
    <xdr:sp macro="" textlink="">
      <xdr:nvSpPr>
        <xdr:cNvPr id="375" name="n_3mainValue【公営住宅】&#10;一人当たり面積"/>
        <xdr:cNvSpPr txBox="1"/>
      </xdr:nvSpPr>
      <xdr:spPr>
        <a:xfrm>
          <a:off x="7626427" y="1443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35979</xdr:rowOff>
    </xdr:from>
    <xdr:ext cx="469744" cy="259045"/>
    <xdr:sp macro="" textlink="">
      <xdr:nvSpPr>
        <xdr:cNvPr id="376" name="n_4mainValue【公営住宅】&#10;一人当たり面積"/>
        <xdr:cNvSpPr txBox="1"/>
      </xdr:nvSpPr>
      <xdr:spPr>
        <a:xfrm>
          <a:off x="6737427" y="14437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20682</xdr:rowOff>
    </xdr:from>
    <xdr:to>
      <xdr:col>24</xdr:col>
      <xdr:colOff>62865</xdr:colOff>
      <xdr:row>109</xdr:row>
      <xdr:rowOff>35379</xdr:rowOff>
    </xdr:to>
    <xdr:cxnSp macro="">
      <xdr:nvCxnSpPr>
        <xdr:cNvPr id="402" name="直線コネクタ 401"/>
        <xdr:cNvCxnSpPr/>
      </xdr:nvCxnSpPr>
      <xdr:spPr>
        <a:xfrm flipV="1">
          <a:off x="4634865" y="17165682"/>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3" name="【港湾・漁港】&#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4" name="直線コネクタ 403"/>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138809</xdr:rowOff>
    </xdr:from>
    <xdr:ext cx="340478" cy="259045"/>
    <xdr:sp macro="" textlink="">
      <xdr:nvSpPr>
        <xdr:cNvPr id="405" name="【港湾・漁港】&#10;有形固定資産減価償却率最大値テキスト"/>
        <xdr:cNvSpPr txBox="1"/>
      </xdr:nvSpPr>
      <xdr:spPr>
        <a:xfrm>
          <a:off x="4673600" y="169409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20682</xdr:rowOff>
    </xdr:from>
    <xdr:to>
      <xdr:col>24</xdr:col>
      <xdr:colOff>152400</xdr:colOff>
      <xdr:row>100</xdr:row>
      <xdr:rowOff>20682</xdr:rowOff>
    </xdr:to>
    <xdr:cxnSp macro="">
      <xdr:nvCxnSpPr>
        <xdr:cNvPr id="406" name="直線コネクタ 405"/>
        <xdr:cNvCxnSpPr/>
      </xdr:nvCxnSpPr>
      <xdr:spPr>
        <a:xfrm>
          <a:off x="4546600" y="1716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137721</xdr:rowOff>
    </xdr:from>
    <xdr:ext cx="405111" cy="259045"/>
    <xdr:sp macro="" textlink="">
      <xdr:nvSpPr>
        <xdr:cNvPr id="407" name="【港湾・漁港】&#10;有形固定資産減価償却率平均値テキスト"/>
        <xdr:cNvSpPr txBox="1"/>
      </xdr:nvSpPr>
      <xdr:spPr>
        <a:xfrm>
          <a:off x="4673600" y="1796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159294</xdr:rowOff>
    </xdr:from>
    <xdr:to>
      <xdr:col>24</xdr:col>
      <xdr:colOff>114300</xdr:colOff>
      <xdr:row>105</xdr:row>
      <xdr:rowOff>89444</xdr:rowOff>
    </xdr:to>
    <xdr:sp macro="" textlink="">
      <xdr:nvSpPr>
        <xdr:cNvPr id="408" name="フローチャート: 判断 407"/>
        <xdr:cNvSpPr/>
      </xdr:nvSpPr>
      <xdr:spPr>
        <a:xfrm>
          <a:off x="45847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121738</xdr:rowOff>
    </xdr:from>
    <xdr:to>
      <xdr:col>20</xdr:col>
      <xdr:colOff>38100</xdr:colOff>
      <xdr:row>105</xdr:row>
      <xdr:rowOff>51888</xdr:rowOff>
    </xdr:to>
    <xdr:sp macro="" textlink="">
      <xdr:nvSpPr>
        <xdr:cNvPr id="409" name="フローチャート: 判断 408"/>
        <xdr:cNvSpPr/>
      </xdr:nvSpPr>
      <xdr:spPr>
        <a:xfrm>
          <a:off x="3746500" y="1795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95613</xdr:rowOff>
    </xdr:from>
    <xdr:to>
      <xdr:col>15</xdr:col>
      <xdr:colOff>101600</xdr:colOff>
      <xdr:row>105</xdr:row>
      <xdr:rowOff>25763</xdr:rowOff>
    </xdr:to>
    <xdr:sp macro="" textlink="">
      <xdr:nvSpPr>
        <xdr:cNvPr id="410" name="フローチャート: 判断 409"/>
        <xdr:cNvSpPr/>
      </xdr:nvSpPr>
      <xdr:spPr>
        <a:xfrm>
          <a:off x="2857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98879</xdr:rowOff>
    </xdr:from>
    <xdr:to>
      <xdr:col>10</xdr:col>
      <xdr:colOff>165100</xdr:colOff>
      <xdr:row>105</xdr:row>
      <xdr:rowOff>29029</xdr:rowOff>
    </xdr:to>
    <xdr:sp macro="" textlink="">
      <xdr:nvSpPr>
        <xdr:cNvPr id="411" name="フローチャート: 判断 410"/>
        <xdr:cNvSpPr/>
      </xdr:nvSpPr>
      <xdr:spPr>
        <a:xfrm>
          <a:off x="1968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77651</xdr:rowOff>
    </xdr:from>
    <xdr:to>
      <xdr:col>6</xdr:col>
      <xdr:colOff>38100</xdr:colOff>
      <xdr:row>105</xdr:row>
      <xdr:rowOff>7801</xdr:rowOff>
    </xdr:to>
    <xdr:sp macro="" textlink="">
      <xdr:nvSpPr>
        <xdr:cNvPr id="412" name="フローチャート: 判断 411"/>
        <xdr:cNvSpPr/>
      </xdr:nvSpPr>
      <xdr:spPr>
        <a:xfrm>
          <a:off x="10795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59689</xdr:rowOff>
    </xdr:from>
    <xdr:to>
      <xdr:col>24</xdr:col>
      <xdr:colOff>114300</xdr:colOff>
      <xdr:row>104</xdr:row>
      <xdr:rowOff>161289</xdr:rowOff>
    </xdr:to>
    <xdr:sp macro="" textlink="">
      <xdr:nvSpPr>
        <xdr:cNvPr id="418" name="楕円 417"/>
        <xdr:cNvSpPr/>
      </xdr:nvSpPr>
      <xdr:spPr>
        <a:xfrm>
          <a:off x="45847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82566</xdr:rowOff>
    </xdr:from>
    <xdr:ext cx="405111" cy="259045"/>
    <xdr:sp macro="" textlink="">
      <xdr:nvSpPr>
        <xdr:cNvPr id="419" name="【港湾・漁港】&#10;有形固定資産減価償却率該当値テキスト"/>
        <xdr:cNvSpPr txBox="1"/>
      </xdr:nvSpPr>
      <xdr:spPr>
        <a:xfrm>
          <a:off x="4673600" y="17741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35198</xdr:rowOff>
    </xdr:from>
    <xdr:to>
      <xdr:col>20</xdr:col>
      <xdr:colOff>38100</xdr:colOff>
      <xdr:row>104</xdr:row>
      <xdr:rowOff>136798</xdr:rowOff>
    </xdr:to>
    <xdr:sp macro="" textlink="">
      <xdr:nvSpPr>
        <xdr:cNvPr id="420" name="楕円 419"/>
        <xdr:cNvSpPr/>
      </xdr:nvSpPr>
      <xdr:spPr>
        <a:xfrm>
          <a:off x="3746500" y="1786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85998</xdr:rowOff>
    </xdr:from>
    <xdr:to>
      <xdr:col>24</xdr:col>
      <xdr:colOff>63500</xdr:colOff>
      <xdr:row>104</xdr:row>
      <xdr:rowOff>110489</xdr:rowOff>
    </xdr:to>
    <xdr:cxnSp macro="">
      <xdr:nvCxnSpPr>
        <xdr:cNvPr id="421" name="直線コネクタ 420"/>
        <xdr:cNvCxnSpPr/>
      </xdr:nvCxnSpPr>
      <xdr:spPr>
        <a:xfrm>
          <a:off x="3797300" y="17916798"/>
          <a:ext cx="838200" cy="2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17236</xdr:rowOff>
    </xdr:from>
    <xdr:to>
      <xdr:col>15</xdr:col>
      <xdr:colOff>101600</xdr:colOff>
      <xdr:row>104</xdr:row>
      <xdr:rowOff>118836</xdr:rowOff>
    </xdr:to>
    <xdr:sp macro="" textlink="">
      <xdr:nvSpPr>
        <xdr:cNvPr id="422" name="楕円 421"/>
        <xdr:cNvSpPr/>
      </xdr:nvSpPr>
      <xdr:spPr>
        <a:xfrm>
          <a:off x="2857500" y="1784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68036</xdr:rowOff>
    </xdr:from>
    <xdr:to>
      <xdr:col>19</xdr:col>
      <xdr:colOff>177800</xdr:colOff>
      <xdr:row>104</xdr:row>
      <xdr:rowOff>85998</xdr:rowOff>
    </xdr:to>
    <xdr:cxnSp macro="">
      <xdr:nvCxnSpPr>
        <xdr:cNvPr id="423" name="直線コネクタ 422"/>
        <xdr:cNvCxnSpPr/>
      </xdr:nvCxnSpPr>
      <xdr:spPr>
        <a:xfrm>
          <a:off x="2908300" y="17898836"/>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162561</xdr:rowOff>
    </xdr:from>
    <xdr:to>
      <xdr:col>10</xdr:col>
      <xdr:colOff>165100</xdr:colOff>
      <xdr:row>104</xdr:row>
      <xdr:rowOff>92711</xdr:rowOff>
    </xdr:to>
    <xdr:sp macro="" textlink="">
      <xdr:nvSpPr>
        <xdr:cNvPr id="424" name="楕円 423"/>
        <xdr:cNvSpPr/>
      </xdr:nvSpPr>
      <xdr:spPr>
        <a:xfrm>
          <a:off x="1968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41911</xdr:rowOff>
    </xdr:from>
    <xdr:to>
      <xdr:col>15</xdr:col>
      <xdr:colOff>50800</xdr:colOff>
      <xdr:row>104</xdr:row>
      <xdr:rowOff>68036</xdr:rowOff>
    </xdr:to>
    <xdr:cxnSp macro="">
      <xdr:nvCxnSpPr>
        <xdr:cNvPr id="425" name="直線コネクタ 424"/>
        <xdr:cNvCxnSpPr/>
      </xdr:nvCxnSpPr>
      <xdr:spPr>
        <a:xfrm>
          <a:off x="2019300" y="17872711"/>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141332</xdr:rowOff>
    </xdr:from>
    <xdr:to>
      <xdr:col>6</xdr:col>
      <xdr:colOff>38100</xdr:colOff>
      <xdr:row>104</xdr:row>
      <xdr:rowOff>71482</xdr:rowOff>
    </xdr:to>
    <xdr:sp macro="" textlink="">
      <xdr:nvSpPr>
        <xdr:cNvPr id="426" name="楕円 425"/>
        <xdr:cNvSpPr/>
      </xdr:nvSpPr>
      <xdr:spPr>
        <a:xfrm>
          <a:off x="1079500" y="1780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20682</xdr:rowOff>
    </xdr:from>
    <xdr:to>
      <xdr:col>10</xdr:col>
      <xdr:colOff>114300</xdr:colOff>
      <xdr:row>104</xdr:row>
      <xdr:rowOff>41911</xdr:rowOff>
    </xdr:to>
    <xdr:cxnSp macro="">
      <xdr:nvCxnSpPr>
        <xdr:cNvPr id="427" name="直線コネクタ 426"/>
        <xdr:cNvCxnSpPr/>
      </xdr:nvCxnSpPr>
      <xdr:spPr>
        <a:xfrm>
          <a:off x="1130300" y="17851482"/>
          <a:ext cx="889000" cy="2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43015</xdr:rowOff>
    </xdr:from>
    <xdr:ext cx="405111" cy="259045"/>
    <xdr:sp macro="" textlink="">
      <xdr:nvSpPr>
        <xdr:cNvPr id="428" name="n_1aveValue【港湾・漁港】&#10;有形固定資産減価償却率"/>
        <xdr:cNvSpPr txBox="1"/>
      </xdr:nvSpPr>
      <xdr:spPr>
        <a:xfrm>
          <a:off x="3582044" y="1804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16890</xdr:rowOff>
    </xdr:from>
    <xdr:ext cx="405111" cy="259045"/>
    <xdr:sp macro="" textlink="">
      <xdr:nvSpPr>
        <xdr:cNvPr id="429" name="n_2aveValue【港湾・漁港】&#10;有形固定資産減価償却率"/>
        <xdr:cNvSpPr txBox="1"/>
      </xdr:nvSpPr>
      <xdr:spPr>
        <a:xfrm>
          <a:off x="2705744" y="1801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20156</xdr:rowOff>
    </xdr:from>
    <xdr:ext cx="405111" cy="259045"/>
    <xdr:sp macro="" textlink="">
      <xdr:nvSpPr>
        <xdr:cNvPr id="430" name="n_3aveValue【港湾・漁港】&#10;有形固定資産減価償却率"/>
        <xdr:cNvSpPr txBox="1"/>
      </xdr:nvSpPr>
      <xdr:spPr>
        <a:xfrm>
          <a:off x="1816744"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170378</xdr:rowOff>
    </xdr:from>
    <xdr:ext cx="405111" cy="259045"/>
    <xdr:sp macro="" textlink="">
      <xdr:nvSpPr>
        <xdr:cNvPr id="431" name="n_4aveValue【港湾・漁港】&#10;有形固定資産減価償却率"/>
        <xdr:cNvSpPr txBox="1"/>
      </xdr:nvSpPr>
      <xdr:spPr>
        <a:xfrm>
          <a:off x="927744" y="1800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153325</xdr:rowOff>
    </xdr:from>
    <xdr:ext cx="405111" cy="259045"/>
    <xdr:sp macro="" textlink="">
      <xdr:nvSpPr>
        <xdr:cNvPr id="432" name="n_1mainValue【港湾・漁港】&#10;有形固定資産減価償却率"/>
        <xdr:cNvSpPr txBox="1"/>
      </xdr:nvSpPr>
      <xdr:spPr>
        <a:xfrm>
          <a:off x="35820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135363</xdr:rowOff>
    </xdr:from>
    <xdr:ext cx="405111" cy="259045"/>
    <xdr:sp macro="" textlink="">
      <xdr:nvSpPr>
        <xdr:cNvPr id="433" name="n_2mainValue【港湾・漁港】&#10;有形固定資産減価償却率"/>
        <xdr:cNvSpPr txBox="1"/>
      </xdr:nvSpPr>
      <xdr:spPr>
        <a:xfrm>
          <a:off x="2705744" y="1762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109238</xdr:rowOff>
    </xdr:from>
    <xdr:ext cx="405111" cy="259045"/>
    <xdr:sp macro="" textlink="">
      <xdr:nvSpPr>
        <xdr:cNvPr id="434" name="n_3mainValue【港湾・漁港】&#10;有形固定資産減価償却率"/>
        <xdr:cNvSpPr txBox="1"/>
      </xdr:nvSpPr>
      <xdr:spPr>
        <a:xfrm>
          <a:off x="1816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88009</xdr:rowOff>
    </xdr:from>
    <xdr:ext cx="405111" cy="259045"/>
    <xdr:sp macro="" textlink="">
      <xdr:nvSpPr>
        <xdr:cNvPr id="435" name="n_4mainValue【港湾・漁港】&#10;有形固定資産減価償却率"/>
        <xdr:cNvSpPr txBox="1"/>
      </xdr:nvSpPr>
      <xdr:spPr>
        <a:xfrm>
          <a:off x="927744" y="1757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6" name="直線コネクタ 44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7" name="テキスト ボックス 446"/>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8" name="直線コネクタ 44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9" name="テキスト ボックス 448"/>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0" name="直線コネクタ 44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1" name="テキスト ボックス 450"/>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2" name="直線コネクタ 45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3" name="テキスト ボックス 452"/>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5" name="テキスト ボックス 454"/>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98749</xdr:rowOff>
    </xdr:from>
    <xdr:to>
      <xdr:col>54</xdr:col>
      <xdr:colOff>189865</xdr:colOff>
      <xdr:row>108</xdr:row>
      <xdr:rowOff>76166</xdr:rowOff>
    </xdr:to>
    <xdr:cxnSp macro="">
      <xdr:nvCxnSpPr>
        <xdr:cNvPr id="457" name="直線コネクタ 456"/>
        <xdr:cNvCxnSpPr/>
      </xdr:nvCxnSpPr>
      <xdr:spPr>
        <a:xfrm flipV="1">
          <a:off x="10476865" y="17243749"/>
          <a:ext cx="0" cy="134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8" name="【港湾・漁港】&#10;一人当たり有形固定資産（償却資産）額最小値テキスト"/>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9" name="直線コネクタ 458"/>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45426</xdr:rowOff>
    </xdr:from>
    <xdr:ext cx="690189" cy="259045"/>
    <xdr:sp macro="" textlink="">
      <xdr:nvSpPr>
        <xdr:cNvPr id="460" name="【港湾・漁港】&#10;一人当たり有形固定資産（償却資産）額最大値テキスト"/>
        <xdr:cNvSpPr txBox="1"/>
      </xdr:nvSpPr>
      <xdr:spPr>
        <a:xfrm>
          <a:off x="10515600" y="17018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2,950,679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98749</xdr:rowOff>
    </xdr:from>
    <xdr:to>
      <xdr:col>55</xdr:col>
      <xdr:colOff>88900</xdr:colOff>
      <xdr:row>100</xdr:row>
      <xdr:rowOff>98749</xdr:rowOff>
    </xdr:to>
    <xdr:cxnSp macro="">
      <xdr:nvCxnSpPr>
        <xdr:cNvPr id="461" name="直線コネクタ 460"/>
        <xdr:cNvCxnSpPr/>
      </xdr:nvCxnSpPr>
      <xdr:spPr>
        <a:xfrm>
          <a:off x="10388600" y="1724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64589</xdr:rowOff>
    </xdr:from>
    <xdr:ext cx="599010" cy="259045"/>
    <xdr:sp macro="" textlink="">
      <xdr:nvSpPr>
        <xdr:cNvPr id="462" name="【港湾・漁港】&#10;一人当たり有形固定資産（償却資産）額平均値テキスト"/>
        <xdr:cNvSpPr txBox="1"/>
      </xdr:nvSpPr>
      <xdr:spPr>
        <a:xfrm>
          <a:off x="10515600" y="18238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41712</xdr:rowOff>
    </xdr:from>
    <xdr:to>
      <xdr:col>55</xdr:col>
      <xdr:colOff>50800</xdr:colOff>
      <xdr:row>107</xdr:row>
      <xdr:rowOff>143312</xdr:rowOff>
    </xdr:to>
    <xdr:sp macro="" textlink="">
      <xdr:nvSpPr>
        <xdr:cNvPr id="463" name="フローチャート: 判断 462"/>
        <xdr:cNvSpPr/>
      </xdr:nvSpPr>
      <xdr:spPr>
        <a:xfrm>
          <a:off x="10426700" y="18386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47782</xdr:rowOff>
    </xdr:from>
    <xdr:to>
      <xdr:col>50</xdr:col>
      <xdr:colOff>165100</xdr:colOff>
      <xdr:row>107</xdr:row>
      <xdr:rowOff>149382</xdr:rowOff>
    </xdr:to>
    <xdr:sp macro="" textlink="">
      <xdr:nvSpPr>
        <xdr:cNvPr id="464" name="フローチャート: 判断 463"/>
        <xdr:cNvSpPr/>
      </xdr:nvSpPr>
      <xdr:spPr>
        <a:xfrm>
          <a:off x="9588500" y="1839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33503</xdr:rowOff>
    </xdr:from>
    <xdr:to>
      <xdr:col>46</xdr:col>
      <xdr:colOff>38100</xdr:colOff>
      <xdr:row>107</xdr:row>
      <xdr:rowOff>135103</xdr:rowOff>
    </xdr:to>
    <xdr:sp macro="" textlink="">
      <xdr:nvSpPr>
        <xdr:cNvPr id="465" name="フローチャート: 判断 464"/>
        <xdr:cNvSpPr/>
      </xdr:nvSpPr>
      <xdr:spPr>
        <a:xfrm>
          <a:off x="8699500" y="1837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51223</xdr:rowOff>
    </xdr:from>
    <xdr:to>
      <xdr:col>41</xdr:col>
      <xdr:colOff>101600</xdr:colOff>
      <xdr:row>107</xdr:row>
      <xdr:rowOff>152823</xdr:rowOff>
    </xdr:to>
    <xdr:sp macro="" textlink="">
      <xdr:nvSpPr>
        <xdr:cNvPr id="466" name="フローチャート: 判断 465"/>
        <xdr:cNvSpPr/>
      </xdr:nvSpPr>
      <xdr:spPr>
        <a:xfrm>
          <a:off x="7810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51688</xdr:rowOff>
    </xdr:from>
    <xdr:to>
      <xdr:col>36</xdr:col>
      <xdr:colOff>165100</xdr:colOff>
      <xdr:row>107</xdr:row>
      <xdr:rowOff>153288</xdr:rowOff>
    </xdr:to>
    <xdr:sp macro="" textlink="">
      <xdr:nvSpPr>
        <xdr:cNvPr id="467" name="フローチャート: 判断 466"/>
        <xdr:cNvSpPr/>
      </xdr:nvSpPr>
      <xdr:spPr>
        <a:xfrm>
          <a:off x="6921500" y="1839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44430</xdr:rowOff>
    </xdr:from>
    <xdr:to>
      <xdr:col>55</xdr:col>
      <xdr:colOff>50800</xdr:colOff>
      <xdr:row>107</xdr:row>
      <xdr:rowOff>146030</xdr:rowOff>
    </xdr:to>
    <xdr:sp macro="" textlink="">
      <xdr:nvSpPr>
        <xdr:cNvPr id="473" name="楕円 472"/>
        <xdr:cNvSpPr/>
      </xdr:nvSpPr>
      <xdr:spPr>
        <a:xfrm>
          <a:off x="10426700" y="1838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22857</xdr:rowOff>
    </xdr:from>
    <xdr:ext cx="599010" cy="259045"/>
    <xdr:sp macro="" textlink="">
      <xdr:nvSpPr>
        <xdr:cNvPr id="474" name="【港湾・漁港】&#10;一人当たり有形固定資産（償却資産）額該当値テキスト"/>
        <xdr:cNvSpPr txBox="1"/>
      </xdr:nvSpPr>
      <xdr:spPr>
        <a:xfrm>
          <a:off x="10515600" y="18368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48092</xdr:rowOff>
    </xdr:from>
    <xdr:to>
      <xdr:col>50</xdr:col>
      <xdr:colOff>165100</xdr:colOff>
      <xdr:row>107</xdr:row>
      <xdr:rowOff>149692</xdr:rowOff>
    </xdr:to>
    <xdr:sp macro="" textlink="">
      <xdr:nvSpPr>
        <xdr:cNvPr id="475" name="楕円 474"/>
        <xdr:cNvSpPr/>
      </xdr:nvSpPr>
      <xdr:spPr>
        <a:xfrm>
          <a:off x="9588500" y="1839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95230</xdr:rowOff>
    </xdr:from>
    <xdr:to>
      <xdr:col>55</xdr:col>
      <xdr:colOff>0</xdr:colOff>
      <xdr:row>107</xdr:row>
      <xdr:rowOff>98892</xdr:rowOff>
    </xdr:to>
    <xdr:cxnSp macro="">
      <xdr:nvCxnSpPr>
        <xdr:cNvPr id="476" name="直線コネクタ 475"/>
        <xdr:cNvCxnSpPr/>
      </xdr:nvCxnSpPr>
      <xdr:spPr>
        <a:xfrm flipV="1">
          <a:off x="9639300" y="18440380"/>
          <a:ext cx="838200" cy="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53273</xdr:rowOff>
    </xdr:from>
    <xdr:to>
      <xdr:col>46</xdr:col>
      <xdr:colOff>38100</xdr:colOff>
      <xdr:row>107</xdr:row>
      <xdr:rowOff>154873</xdr:rowOff>
    </xdr:to>
    <xdr:sp macro="" textlink="">
      <xdr:nvSpPr>
        <xdr:cNvPr id="477" name="楕円 476"/>
        <xdr:cNvSpPr/>
      </xdr:nvSpPr>
      <xdr:spPr>
        <a:xfrm>
          <a:off x="8699500" y="1839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98892</xdr:rowOff>
    </xdr:from>
    <xdr:to>
      <xdr:col>50</xdr:col>
      <xdr:colOff>114300</xdr:colOff>
      <xdr:row>107</xdr:row>
      <xdr:rowOff>104073</xdr:rowOff>
    </xdr:to>
    <xdr:cxnSp macro="">
      <xdr:nvCxnSpPr>
        <xdr:cNvPr id="478" name="直線コネクタ 477"/>
        <xdr:cNvCxnSpPr/>
      </xdr:nvCxnSpPr>
      <xdr:spPr>
        <a:xfrm flipV="1">
          <a:off x="8750300" y="18444042"/>
          <a:ext cx="889000" cy="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57604</xdr:rowOff>
    </xdr:from>
    <xdr:to>
      <xdr:col>41</xdr:col>
      <xdr:colOff>101600</xdr:colOff>
      <xdr:row>107</xdr:row>
      <xdr:rowOff>159204</xdr:rowOff>
    </xdr:to>
    <xdr:sp macro="" textlink="">
      <xdr:nvSpPr>
        <xdr:cNvPr id="479" name="楕円 478"/>
        <xdr:cNvSpPr/>
      </xdr:nvSpPr>
      <xdr:spPr>
        <a:xfrm>
          <a:off x="7810500" y="1840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104073</xdr:rowOff>
    </xdr:from>
    <xdr:to>
      <xdr:col>45</xdr:col>
      <xdr:colOff>177800</xdr:colOff>
      <xdr:row>107</xdr:row>
      <xdr:rowOff>108404</xdr:rowOff>
    </xdr:to>
    <xdr:cxnSp macro="">
      <xdr:nvCxnSpPr>
        <xdr:cNvPr id="480" name="直線コネクタ 479"/>
        <xdr:cNvCxnSpPr/>
      </xdr:nvCxnSpPr>
      <xdr:spPr>
        <a:xfrm flipV="1">
          <a:off x="7861300" y="18449223"/>
          <a:ext cx="889000" cy="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62063</xdr:rowOff>
    </xdr:from>
    <xdr:to>
      <xdr:col>36</xdr:col>
      <xdr:colOff>165100</xdr:colOff>
      <xdr:row>107</xdr:row>
      <xdr:rowOff>163663</xdr:rowOff>
    </xdr:to>
    <xdr:sp macro="" textlink="">
      <xdr:nvSpPr>
        <xdr:cNvPr id="481" name="楕円 480"/>
        <xdr:cNvSpPr/>
      </xdr:nvSpPr>
      <xdr:spPr>
        <a:xfrm>
          <a:off x="6921500" y="1840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108404</xdr:rowOff>
    </xdr:from>
    <xdr:to>
      <xdr:col>41</xdr:col>
      <xdr:colOff>50800</xdr:colOff>
      <xdr:row>107</xdr:row>
      <xdr:rowOff>112863</xdr:rowOff>
    </xdr:to>
    <xdr:cxnSp macro="">
      <xdr:nvCxnSpPr>
        <xdr:cNvPr id="482" name="直線コネクタ 481"/>
        <xdr:cNvCxnSpPr/>
      </xdr:nvCxnSpPr>
      <xdr:spPr>
        <a:xfrm flipV="1">
          <a:off x="6972300" y="18453554"/>
          <a:ext cx="889000" cy="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165909</xdr:rowOff>
    </xdr:from>
    <xdr:ext cx="599010" cy="259045"/>
    <xdr:sp macro="" textlink="">
      <xdr:nvSpPr>
        <xdr:cNvPr id="483" name="n_1aveValue【港湾・漁港】&#10;一人当たり有形固定資産（償却資産）額"/>
        <xdr:cNvSpPr txBox="1"/>
      </xdr:nvSpPr>
      <xdr:spPr>
        <a:xfrm>
          <a:off x="9327095" y="18168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151630</xdr:rowOff>
    </xdr:from>
    <xdr:ext cx="599010" cy="259045"/>
    <xdr:sp macro="" textlink="">
      <xdr:nvSpPr>
        <xdr:cNvPr id="484" name="n_2aveValue【港湾・漁港】&#10;一人当たり有形固定資産（償却資産）額"/>
        <xdr:cNvSpPr txBox="1"/>
      </xdr:nvSpPr>
      <xdr:spPr>
        <a:xfrm>
          <a:off x="8450795" y="18153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169350</xdr:rowOff>
    </xdr:from>
    <xdr:ext cx="599010" cy="259045"/>
    <xdr:sp macro="" textlink="">
      <xdr:nvSpPr>
        <xdr:cNvPr id="485" name="n_3aveValue【港湾・漁港】&#10;一人当たり有形固定資産（償却資産）額"/>
        <xdr:cNvSpPr txBox="1"/>
      </xdr:nvSpPr>
      <xdr:spPr>
        <a:xfrm>
          <a:off x="7561795" y="1817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169815</xdr:rowOff>
    </xdr:from>
    <xdr:ext cx="599010" cy="259045"/>
    <xdr:sp macro="" textlink="">
      <xdr:nvSpPr>
        <xdr:cNvPr id="486" name="n_4aveValue【港湾・漁港】&#10;一人当たり有形固定資産（償却資産）額"/>
        <xdr:cNvSpPr txBox="1"/>
      </xdr:nvSpPr>
      <xdr:spPr>
        <a:xfrm>
          <a:off x="6672795" y="18172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140819</xdr:rowOff>
    </xdr:from>
    <xdr:ext cx="599010" cy="259045"/>
    <xdr:sp macro="" textlink="">
      <xdr:nvSpPr>
        <xdr:cNvPr id="487" name="n_1mainValue【港湾・漁港】&#10;一人当たり有形固定資産（償却資産）額"/>
        <xdr:cNvSpPr txBox="1"/>
      </xdr:nvSpPr>
      <xdr:spPr>
        <a:xfrm>
          <a:off x="9327095" y="18485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146000</xdr:rowOff>
    </xdr:from>
    <xdr:ext cx="599010" cy="259045"/>
    <xdr:sp macro="" textlink="">
      <xdr:nvSpPr>
        <xdr:cNvPr id="488" name="n_2mainValue【港湾・漁港】&#10;一人当たり有形固定資産（償却資産）額"/>
        <xdr:cNvSpPr txBox="1"/>
      </xdr:nvSpPr>
      <xdr:spPr>
        <a:xfrm>
          <a:off x="8450795" y="18491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150331</xdr:rowOff>
    </xdr:from>
    <xdr:ext cx="599010" cy="259045"/>
    <xdr:sp macro="" textlink="">
      <xdr:nvSpPr>
        <xdr:cNvPr id="489" name="n_3mainValue【港湾・漁港】&#10;一人当たり有形固定資産（償却資産）額"/>
        <xdr:cNvSpPr txBox="1"/>
      </xdr:nvSpPr>
      <xdr:spPr>
        <a:xfrm>
          <a:off x="7561795" y="1849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154790</xdr:rowOff>
    </xdr:from>
    <xdr:ext cx="599010" cy="259045"/>
    <xdr:sp macro="" textlink="">
      <xdr:nvSpPr>
        <xdr:cNvPr id="490" name="n_4mainValue【港湾・漁港】&#10;一人当たり有形固定資産（償却資産）額"/>
        <xdr:cNvSpPr txBox="1"/>
      </xdr:nvSpPr>
      <xdr:spPr>
        <a:xfrm>
          <a:off x="6672795" y="18499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2" name="直線コネクタ 50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3" name="テキスト ボックス 502"/>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4" name="直線コネクタ 50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5" name="テキスト ボックス 50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6" name="直線コネクタ 50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7" name="テキスト ボックス 50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8" name="直線コネクタ 50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9" name="テキスト ボックス 50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0" name="直線コネクタ 50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1" name="テキスト ボックス 51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2" name="直線コネクタ 51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3" name="テキスト ボックス 512"/>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92528</xdr:rowOff>
    </xdr:to>
    <xdr:cxnSp macro="">
      <xdr:nvCxnSpPr>
        <xdr:cNvPr id="516" name="直線コネクタ 515"/>
        <xdr:cNvCxnSpPr/>
      </xdr:nvCxnSpPr>
      <xdr:spPr>
        <a:xfrm flipV="1">
          <a:off x="16318864" y="5773239"/>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7"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8" name="直線コネクタ 517"/>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519" name="【認定こども園・幼稚園・保育所】&#10;有形固定資産減価償却率最大値テキスト"/>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520" name="直線コネクタ 519"/>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28320</xdr:rowOff>
    </xdr:from>
    <xdr:ext cx="405111" cy="259045"/>
    <xdr:sp macro="" textlink="">
      <xdr:nvSpPr>
        <xdr:cNvPr id="521" name="【認定こども園・幼稚園・保育所】&#10;有形固定資産減価償却率平均値テキスト"/>
        <xdr:cNvSpPr txBox="1"/>
      </xdr:nvSpPr>
      <xdr:spPr>
        <a:xfrm>
          <a:off x="16357600" y="654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522" name="フローチャート: 判断 521"/>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523" name="フローチャート: 判断 522"/>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17235</xdr:rowOff>
    </xdr:from>
    <xdr:to>
      <xdr:col>76</xdr:col>
      <xdr:colOff>165100</xdr:colOff>
      <xdr:row>38</xdr:row>
      <xdr:rowOff>118835</xdr:rowOff>
    </xdr:to>
    <xdr:sp macro="" textlink="">
      <xdr:nvSpPr>
        <xdr:cNvPr id="524" name="フローチャート: 判断 523"/>
        <xdr:cNvSpPr/>
      </xdr:nvSpPr>
      <xdr:spPr>
        <a:xfrm>
          <a:off x="14541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525" name="フローチャート: 判断 524"/>
        <xdr:cNvSpPr/>
      </xdr:nvSpPr>
      <xdr:spPr>
        <a:xfrm>
          <a:off x="13652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67854</xdr:rowOff>
    </xdr:from>
    <xdr:to>
      <xdr:col>67</xdr:col>
      <xdr:colOff>101600</xdr:colOff>
      <xdr:row>38</xdr:row>
      <xdr:rowOff>169454</xdr:rowOff>
    </xdr:to>
    <xdr:sp macro="" textlink="">
      <xdr:nvSpPr>
        <xdr:cNvPr id="526" name="フローチャート: 判断 525"/>
        <xdr:cNvSpPr/>
      </xdr:nvSpPr>
      <xdr:spPr>
        <a:xfrm>
          <a:off x="12763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110308</xdr:rowOff>
    </xdr:from>
    <xdr:to>
      <xdr:col>85</xdr:col>
      <xdr:colOff>177800</xdr:colOff>
      <xdr:row>37</xdr:row>
      <xdr:rowOff>40458</xdr:rowOff>
    </xdr:to>
    <xdr:sp macro="" textlink="">
      <xdr:nvSpPr>
        <xdr:cNvPr id="532" name="楕円 531"/>
        <xdr:cNvSpPr/>
      </xdr:nvSpPr>
      <xdr:spPr>
        <a:xfrm>
          <a:off x="16268700" y="628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133185</xdr:rowOff>
    </xdr:from>
    <xdr:ext cx="405111" cy="259045"/>
    <xdr:sp macro="" textlink="">
      <xdr:nvSpPr>
        <xdr:cNvPr id="533" name="【認定こども園・幼稚園・保育所】&#10;有形固定資産減価償却率該当値テキスト"/>
        <xdr:cNvSpPr txBox="1"/>
      </xdr:nvSpPr>
      <xdr:spPr>
        <a:xfrm>
          <a:off x="16357600" y="6133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71120</xdr:rowOff>
    </xdr:from>
    <xdr:to>
      <xdr:col>81</xdr:col>
      <xdr:colOff>101600</xdr:colOff>
      <xdr:row>39</xdr:row>
      <xdr:rowOff>1270</xdr:rowOff>
    </xdr:to>
    <xdr:sp macro="" textlink="">
      <xdr:nvSpPr>
        <xdr:cNvPr id="534" name="楕円 533"/>
        <xdr:cNvSpPr/>
      </xdr:nvSpPr>
      <xdr:spPr>
        <a:xfrm>
          <a:off x="15430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161108</xdr:rowOff>
    </xdr:from>
    <xdr:to>
      <xdr:col>85</xdr:col>
      <xdr:colOff>127000</xdr:colOff>
      <xdr:row>38</xdr:row>
      <xdr:rowOff>121920</xdr:rowOff>
    </xdr:to>
    <xdr:cxnSp macro="">
      <xdr:nvCxnSpPr>
        <xdr:cNvPr id="535" name="直線コネクタ 534"/>
        <xdr:cNvCxnSpPr/>
      </xdr:nvCxnSpPr>
      <xdr:spPr>
        <a:xfrm flipV="1">
          <a:off x="15481300" y="6333308"/>
          <a:ext cx="838200" cy="30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5806</xdr:rowOff>
    </xdr:from>
    <xdr:to>
      <xdr:col>76</xdr:col>
      <xdr:colOff>165100</xdr:colOff>
      <xdr:row>38</xdr:row>
      <xdr:rowOff>107406</xdr:rowOff>
    </xdr:to>
    <xdr:sp macro="" textlink="">
      <xdr:nvSpPr>
        <xdr:cNvPr id="536" name="楕円 535"/>
        <xdr:cNvSpPr/>
      </xdr:nvSpPr>
      <xdr:spPr>
        <a:xfrm>
          <a:off x="14541500" y="652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56606</xdr:rowOff>
    </xdr:from>
    <xdr:to>
      <xdr:col>81</xdr:col>
      <xdr:colOff>50800</xdr:colOff>
      <xdr:row>38</xdr:row>
      <xdr:rowOff>121920</xdr:rowOff>
    </xdr:to>
    <xdr:cxnSp macro="">
      <xdr:nvCxnSpPr>
        <xdr:cNvPr id="537" name="直線コネクタ 536"/>
        <xdr:cNvCxnSpPr/>
      </xdr:nvCxnSpPr>
      <xdr:spPr>
        <a:xfrm>
          <a:off x="14592300" y="657170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103777</xdr:rowOff>
    </xdr:from>
    <xdr:to>
      <xdr:col>72</xdr:col>
      <xdr:colOff>38100</xdr:colOff>
      <xdr:row>39</xdr:row>
      <xdr:rowOff>33927</xdr:rowOff>
    </xdr:to>
    <xdr:sp macro="" textlink="">
      <xdr:nvSpPr>
        <xdr:cNvPr id="538" name="楕円 537"/>
        <xdr:cNvSpPr/>
      </xdr:nvSpPr>
      <xdr:spPr>
        <a:xfrm>
          <a:off x="13652500" y="661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56606</xdr:rowOff>
    </xdr:from>
    <xdr:to>
      <xdr:col>76</xdr:col>
      <xdr:colOff>114300</xdr:colOff>
      <xdr:row>38</xdr:row>
      <xdr:rowOff>154577</xdr:rowOff>
    </xdr:to>
    <xdr:cxnSp macro="">
      <xdr:nvCxnSpPr>
        <xdr:cNvPr id="539" name="直線コネクタ 538"/>
        <xdr:cNvCxnSpPr/>
      </xdr:nvCxnSpPr>
      <xdr:spPr>
        <a:xfrm flipV="1">
          <a:off x="13703300" y="657170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2540</xdr:rowOff>
    </xdr:from>
    <xdr:to>
      <xdr:col>67</xdr:col>
      <xdr:colOff>101600</xdr:colOff>
      <xdr:row>39</xdr:row>
      <xdr:rowOff>104140</xdr:rowOff>
    </xdr:to>
    <xdr:sp macro="" textlink="">
      <xdr:nvSpPr>
        <xdr:cNvPr id="540" name="楕円 539"/>
        <xdr:cNvSpPr/>
      </xdr:nvSpPr>
      <xdr:spPr>
        <a:xfrm>
          <a:off x="12763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154577</xdr:rowOff>
    </xdr:from>
    <xdr:to>
      <xdr:col>71</xdr:col>
      <xdr:colOff>177800</xdr:colOff>
      <xdr:row>39</xdr:row>
      <xdr:rowOff>53340</xdr:rowOff>
    </xdr:to>
    <xdr:cxnSp macro="">
      <xdr:nvCxnSpPr>
        <xdr:cNvPr id="541" name="直線コネクタ 540"/>
        <xdr:cNvCxnSpPr/>
      </xdr:nvCxnSpPr>
      <xdr:spPr>
        <a:xfrm flipV="1">
          <a:off x="12814300" y="6669677"/>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164754</xdr:rowOff>
    </xdr:from>
    <xdr:ext cx="405111" cy="259045"/>
    <xdr:sp macro="" textlink="">
      <xdr:nvSpPr>
        <xdr:cNvPr id="542" name="n_1aveValue【認定こども園・幼稚園・保育所】&#10;有形固定資産減価償却率"/>
        <xdr:cNvSpPr txBox="1"/>
      </xdr:nvSpPr>
      <xdr:spPr>
        <a:xfrm>
          <a:off x="152660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109962</xdr:rowOff>
    </xdr:from>
    <xdr:ext cx="405111" cy="259045"/>
    <xdr:sp macro="" textlink="">
      <xdr:nvSpPr>
        <xdr:cNvPr id="543" name="n_2aveValue【認定こども園・幼稚園・保育所】&#10;有形固定資産減価償却率"/>
        <xdr:cNvSpPr txBox="1"/>
      </xdr:nvSpPr>
      <xdr:spPr>
        <a:xfrm>
          <a:off x="14389744" y="662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156590</xdr:rowOff>
    </xdr:from>
    <xdr:ext cx="405111" cy="259045"/>
    <xdr:sp macro="" textlink="">
      <xdr:nvSpPr>
        <xdr:cNvPr id="544" name="n_3aveValue【認定こども園・幼稚園・保育所】&#10;有形固定資産減価償却率"/>
        <xdr:cNvSpPr txBox="1"/>
      </xdr:nvSpPr>
      <xdr:spPr>
        <a:xfrm>
          <a:off x="135007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14531</xdr:rowOff>
    </xdr:from>
    <xdr:ext cx="405111" cy="259045"/>
    <xdr:sp macro="" textlink="">
      <xdr:nvSpPr>
        <xdr:cNvPr id="545" name="n_4aveValue【認定こども園・幼稚園・保育所】&#10;有形固定資産減価償却率"/>
        <xdr:cNvSpPr txBox="1"/>
      </xdr:nvSpPr>
      <xdr:spPr>
        <a:xfrm>
          <a:off x="12611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163847</xdr:rowOff>
    </xdr:from>
    <xdr:ext cx="405111" cy="259045"/>
    <xdr:sp macro="" textlink="">
      <xdr:nvSpPr>
        <xdr:cNvPr id="546" name="n_1mainValue【認定こども園・幼稚園・保育所】&#10;有形固定資産減価償却率"/>
        <xdr:cNvSpPr txBox="1"/>
      </xdr:nvSpPr>
      <xdr:spPr>
        <a:xfrm>
          <a:off x="152660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123933</xdr:rowOff>
    </xdr:from>
    <xdr:ext cx="405111" cy="259045"/>
    <xdr:sp macro="" textlink="">
      <xdr:nvSpPr>
        <xdr:cNvPr id="547" name="n_2mainValue【認定こども園・幼稚園・保育所】&#10;有形固定資産減価償却率"/>
        <xdr:cNvSpPr txBox="1"/>
      </xdr:nvSpPr>
      <xdr:spPr>
        <a:xfrm>
          <a:off x="14389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25054</xdr:rowOff>
    </xdr:from>
    <xdr:ext cx="405111" cy="259045"/>
    <xdr:sp macro="" textlink="">
      <xdr:nvSpPr>
        <xdr:cNvPr id="548" name="n_3mainValue【認定こども園・幼稚園・保育所】&#10;有形固定資産減価償却率"/>
        <xdr:cNvSpPr txBox="1"/>
      </xdr:nvSpPr>
      <xdr:spPr>
        <a:xfrm>
          <a:off x="13500744" y="671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95267</xdr:rowOff>
    </xdr:from>
    <xdr:ext cx="405111" cy="259045"/>
    <xdr:sp macro="" textlink="">
      <xdr:nvSpPr>
        <xdr:cNvPr id="549" name="n_4mainValue【認定こども園・幼稚園・保育所】&#10;有形固定資産減価償却率"/>
        <xdr:cNvSpPr txBox="1"/>
      </xdr:nvSpPr>
      <xdr:spPr>
        <a:xfrm>
          <a:off x="126117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0" name="直線コネクタ 55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61" name="テキスト ボックス 560"/>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2" name="直線コネクタ 56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63" name="テキスト ボックス 562"/>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4" name="直線コネクタ 56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5" name="テキスト ボックス 564"/>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6" name="直線コネクタ 56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7" name="テキスト ボックス 566"/>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8" name="直線コネクタ 56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9" name="テキスト ボックス 568"/>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0" name="直線コネクタ 56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71" name="テキスト ボックス 570"/>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3" name="テキスト ボックス 57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167640</xdr:rowOff>
    </xdr:from>
    <xdr:to>
      <xdr:col>116</xdr:col>
      <xdr:colOff>62864</xdr:colOff>
      <xdr:row>42</xdr:row>
      <xdr:rowOff>81099</xdr:rowOff>
    </xdr:to>
    <xdr:cxnSp macro="">
      <xdr:nvCxnSpPr>
        <xdr:cNvPr id="575" name="直線コネクタ 574"/>
        <xdr:cNvCxnSpPr/>
      </xdr:nvCxnSpPr>
      <xdr:spPr>
        <a:xfrm flipV="1">
          <a:off x="22160864" y="565404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84926</xdr:rowOff>
    </xdr:from>
    <xdr:ext cx="469744" cy="259045"/>
    <xdr:sp macro="" textlink="">
      <xdr:nvSpPr>
        <xdr:cNvPr id="576" name="【認定こども園・幼稚園・保育所】&#10;一人当たり面積最小値テキスト"/>
        <xdr:cNvSpPr txBox="1"/>
      </xdr:nvSpPr>
      <xdr:spPr>
        <a:xfrm>
          <a:off x="22199600" y="728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81099</xdr:rowOff>
    </xdr:from>
    <xdr:to>
      <xdr:col>116</xdr:col>
      <xdr:colOff>152400</xdr:colOff>
      <xdr:row>42</xdr:row>
      <xdr:rowOff>81099</xdr:rowOff>
    </xdr:to>
    <xdr:cxnSp macro="">
      <xdr:nvCxnSpPr>
        <xdr:cNvPr id="577" name="直線コネクタ 576"/>
        <xdr:cNvCxnSpPr/>
      </xdr:nvCxnSpPr>
      <xdr:spPr>
        <a:xfrm>
          <a:off x="22072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114317</xdr:rowOff>
    </xdr:from>
    <xdr:ext cx="469744" cy="259045"/>
    <xdr:sp macro="" textlink="">
      <xdr:nvSpPr>
        <xdr:cNvPr id="578" name="【認定こども園・幼稚園・保育所】&#10;一人当たり面積最大値テキスト"/>
        <xdr:cNvSpPr txBox="1"/>
      </xdr:nvSpPr>
      <xdr:spPr>
        <a:xfrm>
          <a:off x="22199600" y="542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167640</xdr:rowOff>
    </xdr:from>
    <xdr:to>
      <xdr:col>116</xdr:col>
      <xdr:colOff>152400</xdr:colOff>
      <xdr:row>32</xdr:row>
      <xdr:rowOff>167640</xdr:rowOff>
    </xdr:to>
    <xdr:cxnSp macro="">
      <xdr:nvCxnSpPr>
        <xdr:cNvPr id="579" name="直線コネクタ 578"/>
        <xdr:cNvCxnSpPr/>
      </xdr:nvCxnSpPr>
      <xdr:spPr>
        <a:xfrm>
          <a:off x="22072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54446</xdr:rowOff>
    </xdr:from>
    <xdr:ext cx="469744" cy="259045"/>
    <xdr:sp macro="" textlink="">
      <xdr:nvSpPr>
        <xdr:cNvPr id="580" name="【認定こども園・幼稚園・保育所】&#10;一人当たり面積平均値テキスト"/>
        <xdr:cNvSpPr txBox="1"/>
      </xdr:nvSpPr>
      <xdr:spPr>
        <a:xfrm>
          <a:off x="22199600" y="6912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76019</xdr:rowOff>
    </xdr:from>
    <xdr:to>
      <xdr:col>116</xdr:col>
      <xdr:colOff>114300</xdr:colOff>
      <xdr:row>41</xdr:row>
      <xdr:rowOff>6169</xdr:rowOff>
    </xdr:to>
    <xdr:sp macro="" textlink="">
      <xdr:nvSpPr>
        <xdr:cNvPr id="581" name="フローチャート: 判断 580"/>
        <xdr:cNvSpPr/>
      </xdr:nvSpPr>
      <xdr:spPr>
        <a:xfrm>
          <a:off x="22110700" y="693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89081</xdr:rowOff>
    </xdr:from>
    <xdr:to>
      <xdr:col>112</xdr:col>
      <xdr:colOff>38100</xdr:colOff>
      <xdr:row>41</xdr:row>
      <xdr:rowOff>19231</xdr:rowOff>
    </xdr:to>
    <xdr:sp macro="" textlink="">
      <xdr:nvSpPr>
        <xdr:cNvPr id="582" name="フローチャート: 判断 581"/>
        <xdr:cNvSpPr/>
      </xdr:nvSpPr>
      <xdr:spPr>
        <a:xfrm>
          <a:off x="21272500" y="694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84183</xdr:rowOff>
    </xdr:from>
    <xdr:to>
      <xdr:col>107</xdr:col>
      <xdr:colOff>101600</xdr:colOff>
      <xdr:row>41</xdr:row>
      <xdr:rowOff>14333</xdr:rowOff>
    </xdr:to>
    <xdr:sp macro="" textlink="">
      <xdr:nvSpPr>
        <xdr:cNvPr id="583" name="フローチャート: 判断 582"/>
        <xdr:cNvSpPr/>
      </xdr:nvSpPr>
      <xdr:spPr>
        <a:xfrm>
          <a:off x="20383500" y="69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82550</xdr:rowOff>
    </xdr:from>
    <xdr:to>
      <xdr:col>102</xdr:col>
      <xdr:colOff>165100</xdr:colOff>
      <xdr:row>41</xdr:row>
      <xdr:rowOff>12700</xdr:rowOff>
    </xdr:to>
    <xdr:sp macro="" textlink="">
      <xdr:nvSpPr>
        <xdr:cNvPr id="584" name="フローチャート: 判断 583"/>
        <xdr:cNvSpPr/>
      </xdr:nvSpPr>
      <xdr:spPr>
        <a:xfrm>
          <a:off x="194945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97246</xdr:rowOff>
    </xdr:from>
    <xdr:to>
      <xdr:col>98</xdr:col>
      <xdr:colOff>38100</xdr:colOff>
      <xdr:row>41</xdr:row>
      <xdr:rowOff>27396</xdr:rowOff>
    </xdr:to>
    <xdr:sp macro="" textlink="">
      <xdr:nvSpPr>
        <xdr:cNvPr id="585" name="フローチャート: 判断 584"/>
        <xdr:cNvSpPr/>
      </xdr:nvSpPr>
      <xdr:spPr>
        <a:xfrm>
          <a:off x="18605500" y="69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48260</xdr:rowOff>
    </xdr:from>
    <xdr:to>
      <xdr:col>116</xdr:col>
      <xdr:colOff>114300</xdr:colOff>
      <xdr:row>40</xdr:row>
      <xdr:rowOff>149860</xdr:rowOff>
    </xdr:to>
    <xdr:sp macro="" textlink="">
      <xdr:nvSpPr>
        <xdr:cNvPr id="591" name="楕円 590"/>
        <xdr:cNvSpPr/>
      </xdr:nvSpPr>
      <xdr:spPr>
        <a:xfrm>
          <a:off x="221107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71137</xdr:rowOff>
    </xdr:from>
    <xdr:ext cx="469744" cy="259045"/>
    <xdr:sp macro="" textlink="">
      <xdr:nvSpPr>
        <xdr:cNvPr id="592" name="【認定こども園・幼稚園・保育所】&#10;一人当たり面積該当値テキスト"/>
        <xdr:cNvSpPr txBox="1"/>
      </xdr:nvSpPr>
      <xdr:spPr>
        <a:xfrm>
          <a:off x="22199600" y="675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110309</xdr:rowOff>
    </xdr:from>
    <xdr:to>
      <xdr:col>112</xdr:col>
      <xdr:colOff>38100</xdr:colOff>
      <xdr:row>41</xdr:row>
      <xdr:rowOff>40459</xdr:rowOff>
    </xdr:to>
    <xdr:sp macro="" textlink="">
      <xdr:nvSpPr>
        <xdr:cNvPr id="593" name="楕円 592"/>
        <xdr:cNvSpPr/>
      </xdr:nvSpPr>
      <xdr:spPr>
        <a:xfrm>
          <a:off x="21272500" y="696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99060</xdr:rowOff>
    </xdr:from>
    <xdr:to>
      <xdr:col>116</xdr:col>
      <xdr:colOff>63500</xdr:colOff>
      <xdr:row>40</xdr:row>
      <xdr:rowOff>161109</xdr:rowOff>
    </xdr:to>
    <xdr:cxnSp macro="">
      <xdr:nvCxnSpPr>
        <xdr:cNvPr id="594" name="直線コネクタ 593"/>
        <xdr:cNvCxnSpPr/>
      </xdr:nvCxnSpPr>
      <xdr:spPr>
        <a:xfrm flipV="1">
          <a:off x="21323300" y="6957060"/>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59690</xdr:rowOff>
    </xdr:from>
    <xdr:to>
      <xdr:col>107</xdr:col>
      <xdr:colOff>101600</xdr:colOff>
      <xdr:row>40</xdr:row>
      <xdr:rowOff>161290</xdr:rowOff>
    </xdr:to>
    <xdr:sp macro="" textlink="">
      <xdr:nvSpPr>
        <xdr:cNvPr id="595" name="楕円 594"/>
        <xdr:cNvSpPr/>
      </xdr:nvSpPr>
      <xdr:spPr>
        <a:xfrm>
          <a:off x="20383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110490</xdr:rowOff>
    </xdr:from>
    <xdr:to>
      <xdr:col>111</xdr:col>
      <xdr:colOff>177800</xdr:colOff>
      <xdr:row>40</xdr:row>
      <xdr:rowOff>161109</xdr:rowOff>
    </xdr:to>
    <xdr:cxnSp macro="">
      <xdr:nvCxnSpPr>
        <xdr:cNvPr id="596" name="直線コネクタ 595"/>
        <xdr:cNvCxnSpPr/>
      </xdr:nvCxnSpPr>
      <xdr:spPr>
        <a:xfrm>
          <a:off x="20434300" y="6968490"/>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31931</xdr:rowOff>
    </xdr:from>
    <xdr:to>
      <xdr:col>102</xdr:col>
      <xdr:colOff>165100</xdr:colOff>
      <xdr:row>40</xdr:row>
      <xdr:rowOff>133531</xdr:rowOff>
    </xdr:to>
    <xdr:sp macro="" textlink="">
      <xdr:nvSpPr>
        <xdr:cNvPr id="597" name="楕円 596"/>
        <xdr:cNvSpPr/>
      </xdr:nvSpPr>
      <xdr:spPr>
        <a:xfrm>
          <a:off x="19494500" y="688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82731</xdr:rowOff>
    </xdr:from>
    <xdr:to>
      <xdr:col>107</xdr:col>
      <xdr:colOff>50800</xdr:colOff>
      <xdr:row>40</xdr:row>
      <xdr:rowOff>110490</xdr:rowOff>
    </xdr:to>
    <xdr:cxnSp macro="">
      <xdr:nvCxnSpPr>
        <xdr:cNvPr id="598" name="直線コネクタ 597"/>
        <xdr:cNvCxnSpPr/>
      </xdr:nvCxnSpPr>
      <xdr:spPr>
        <a:xfrm>
          <a:off x="19545300" y="694073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79284</xdr:rowOff>
    </xdr:from>
    <xdr:to>
      <xdr:col>98</xdr:col>
      <xdr:colOff>38100</xdr:colOff>
      <xdr:row>41</xdr:row>
      <xdr:rowOff>9434</xdr:rowOff>
    </xdr:to>
    <xdr:sp macro="" textlink="">
      <xdr:nvSpPr>
        <xdr:cNvPr id="599" name="楕円 598"/>
        <xdr:cNvSpPr/>
      </xdr:nvSpPr>
      <xdr:spPr>
        <a:xfrm>
          <a:off x="18605500" y="693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82731</xdr:rowOff>
    </xdr:from>
    <xdr:to>
      <xdr:col>102</xdr:col>
      <xdr:colOff>114300</xdr:colOff>
      <xdr:row>40</xdr:row>
      <xdr:rowOff>130084</xdr:rowOff>
    </xdr:to>
    <xdr:cxnSp macro="">
      <xdr:nvCxnSpPr>
        <xdr:cNvPr id="600" name="直線コネクタ 599"/>
        <xdr:cNvCxnSpPr/>
      </xdr:nvCxnSpPr>
      <xdr:spPr>
        <a:xfrm flipV="1">
          <a:off x="18656300" y="6940731"/>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35758</xdr:rowOff>
    </xdr:from>
    <xdr:ext cx="469744" cy="259045"/>
    <xdr:sp macro="" textlink="">
      <xdr:nvSpPr>
        <xdr:cNvPr id="601" name="n_1aveValue【認定こども園・幼稚園・保育所】&#10;一人当たり面積"/>
        <xdr:cNvSpPr txBox="1"/>
      </xdr:nvSpPr>
      <xdr:spPr>
        <a:xfrm>
          <a:off x="21075727" y="672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5460</xdr:rowOff>
    </xdr:from>
    <xdr:ext cx="469744" cy="259045"/>
    <xdr:sp macro="" textlink="">
      <xdr:nvSpPr>
        <xdr:cNvPr id="602" name="n_2aveValue【認定こども園・幼稚園・保育所】&#10;一人当たり面積"/>
        <xdr:cNvSpPr txBox="1"/>
      </xdr:nvSpPr>
      <xdr:spPr>
        <a:xfrm>
          <a:off x="20199427" y="703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3827</xdr:rowOff>
    </xdr:from>
    <xdr:ext cx="469744" cy="259045"/>
    <xdr:sp macro="" textlink="">
      <xdr:nvSpPr>
        <xdr:cNvPr id="603" name="n_3aveValue【認定こども園・幼稚園・保育所】&#10;一人当たり面積"/>
        <xdr:cNvSpPr txBox="1"/>
      </xdr:nvSpPr>
      <xdr:spPr>
        <a:xfrm>
          <a:off x="19310427"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18523</xdr:rowOff>
    </xdr:from>
    <xdr:ext cx="469744" cy="259045"/>
    <xdr:sp macro="" textlink="">
      <xdr:nvSpPr>
        <xdr:cNvPr id="604" name="n_4aveValue【認定こども園・幼稚園・保育所】&#10;一人当たり面積"/>
        <xdr:cNvSpPr txBox="1"/>
      </xdr:nvSpPr>
      <xdr:spPr>
        <a:xfrm>
          <a:off x="18421427" y="704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31586</xdr:rowOff>
    </xdr:from>
    <xdr:ext cx="469744" cy="259045"/>
    <xdr:sp macro="" textlink="">
      <xdr:nvSpPr>
        <xdr:cNvPr id="605" name="n_1mainValue【認定こども園・幼稚園・保育所】&#10;一人当たり面積"/>
        <xdr:cNvSpPr txBox="1"/>
      </xdr:nvSpPr>
      <xdr:spPr>
        <a:xfrm>
          <a:off x="21075727" y="7061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6367</xdr:rowOff>
    </xdr:from>
    <xdr:ext cx="469744" cy="259045"/>
    <xdr:sp macro="" textlink="">
      <xdr:nvSpPr>
        <xdr:cNvPr id="606" name="n_2mainValue【認定こども園・幼稚園・保育所】&#10;一人当たり面積"/>
        <xdr:cNvSpPr txBox="1"/>
      </xdr:nvSpPr>
      <xdr:spPr>
        <a:xfrm>
          <a:off x="20199427"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150058</xdr:rowOff>
    </xdr:from>
    <xdr:ext cx="469744" cy="259045"/>
    <xdr:sp macro="" textlink="">
      <xdr:nvSpPr>
        <xdr:cNvPr id="607" name="n_3mainValue【認定こども園・幼稚園・保育所】&#10;一人当たり面積"/>
        <xdr:cNvSpPr txBox="1"/>
      </xdr:nvSpPr>
      <xdr:spPr>
        <a:xfrm>
          <a:off x="19310427" y="666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25961</xdr:rowOff>
    </xdr:from>
    <xdr:ext cx="469744" cy="259045"/>
    <xdr:sp macro="" textlink="">
      <xdr:nvSpPr>
        <xdr:cNvPr id="608" name="n_4mainValue【認定こども園・幼稚園・保育所】&#10;一人当たり面積"/>
        <xdr:cNvSpPr txBox="1"/>
      </xdr:nvSpPr>
      <xdr:spPr>
        <a:xfrm>
          <a:off x="18421427" y="671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0" name="直線コネクタ 61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1" name="テキスト ボックス 620"/>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2" name="直線コネクタ 62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3" name="テキスト ボックス 62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4" name="直線コネクタ 62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5" name="テキスト ボックス 62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6" name="直線コネクタ 62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7" name="テキスト ボックス 62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8" name="直線コネクタ 62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9" name="テキスト ボックス 62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1" name="テキスト ボックス 630"/>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137160</xdr:rowOff>
    </xdr:from>
    <xdr:to>
      <xdr:col>85</xdr:col>
      <xdr:colOff>126364</xdr:colOff>
      <xdr:row>63</xdr:row>
      <xdr:rowOff>5715</xdr:rowOff>
    </xdr:to>
    <xdr:cxnSp macro="">
      <xdr:nvCxnSpPr>
        <xdr:cNvPr id="633" name="直線コネクタ 632"/>
        <xdr:cNvCxnSpPr/>
      </xdr:nvCxnSpPr>
      <xdr:spPr>
        <a:xfrm flipV="1">
          <a:off x="16318864" y="9738360"/>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9542</xdr:rowOff>
    </xdr:from>
    <xdr:ext cx="405111" cy="259045"/>
    <xdr:sp macro="" textlink="">
      <xdr:nvSpPr>
        <xdr:cNvPr id="634" name="【学校施設】&#10;有形固定資産減価償却率最小値テキスト"/>
        <xdr:cNvSpPr txBox="1"/>
      </xdr:nvSpPr>
      <xdr:spPr>
        <a:xfrm>
          <a:off x="16357600" y="1081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xdr:rowOff>
    </xdr:from>
    <xdr:to>
      <xdr:col>86</xdr:col>
      <xdr:colOff>25400</xdr:colOff>
      <xdr:row>63</xdr:row>
      <xdr:rowOff>5715</xdr:rowOff>
    </xdr:to>
    <xdr:cxnSp macro="">
      <xdr:nvCxnSpPr>
        <xdr:cNvPr id="635" name="直線コネクタ 634"/>
        <xdr:cNvCxnSpPr/>
      </xdr:nvCxnSpPr>
      <xdr:spPr>
        <a:xfrm>
          <a:off x="16230600" y="1080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83837</xdr:rowOff>
    </xdr:from>
    <xdr:ext cx="405111" cy="259045"/>
    <xdr:sp macro="" textlink="">
      <xdr:nvSpPr>
        <xdr:cNvPr id="636" name="【学校施設】&#10;有形固定資産減価償却率最大値テキスト"/>
        <xdr:cNvSpPr txBox="1"/>
      </xdr:nvSpPr>
      <xdr:spPr>
        <a:xfrm>
          <a:off x="16357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137160</xdr:rowOff>
    </xdr:from>
    <xdr:to>
      <xdr:col>86</xdr:col>
      <xdr:colOff>25400</xdr:colOff>
      <xdr:row>56</xdr:row>
      <xdr:rowOff>137160</xdr:rowOff>
    </xdr:to>
    <xdr:cxnSp macro="">
      <xdr:nvCxnSpPr>
        <xdr:cNvPr id="637" name="直線コネクタ 636"/>
        <xdr:cNvCxnSpPr/>
      </xdr:nvCxnSpPr>
      <xdr:spPr>
        <a:xfrm>
          <a:off x="16230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6367</xdr:rowOff>
    </xdr:from>
    <xdr:ext cx="405111" cy="259045"/>
    <xdr:sp macro="" textlink="">
      <xdr:nvSpPr>
        <xdr:cNvPr id="638" name="【学校施設】&#10;有形固定資産減価償却率平均値テキスト"/>
        <xdr:cNvSpPr txBox="1"/>
      </xdr:nvSpPr>
      <xdr:spPr>
        <a:xfrm>
          <a:off x="16357600" y="1012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639" name="フローチャート: 判断 638"/>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141605</xdr:rowOff>
    </xdr:from>
    <xdr:to>
      <xdr:col>81</xdr:col>
      <xdr:colOff>101600</xdr:colOff>
      <xdr:row>60</xdr:row>
      <xdr:rowOff>71755</xdr:rowOff>
    </xdr:to>
    <xdr:sp macro="" textlink="">
      <xdr:nvSpPr>
        <xdr:cNvPr id="640" name="フローチャート: 判断 639"/>
        <xdr:cNvSpPr/>
      </xdr:nvSpPr>
      <xdr:spPr>
        <a:xfrm>
          <a:off x="15430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641" name="フローチャート: 判断 640"/>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124460</xdr:rowOff>
    </xdr:from>
    <xdr:to>
      <xdr:col>72</xdr:col>
      <xdr:colOff>38100</xdr:colOff>
      <xdr:row>60</xdr:row>
      <xdr:rowOff>54610</xdr:rowOff>
    </xdr:to>
    <xdr:sp macro="" textlink="">
      <xdr:nvSpPr>
        <xdr:cNvPr id="642" name="フローチャート: 判断 641"/>
        <xdr:cNvSpPr/>
      </xdr:nvSpPr>
      <xdr:spPr>
        <a:xfrm>
          <a:off x="13652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643" name="フローチャート: 判断 642"/>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48260</xdr:rowOff>
    </xdr:from>
    <xdr:to>
      <xdr:col>85</xdr:col>
      <xdr:colOff>177800</xdr:colOff>
      <xdr:row>60</xdr:row>
      <xdr:rowOff>149860</xdr:rowOff>
    </xdr:to>
    <xdr:sp macro="" textlink="">
      <xdr:nvSpPr>
        <xdr:cNvPr id="649" name="楕円 648"/>
        <xdr:cNvSpPr/>
      </xdr:nvSpPr>
      <xdr:spPr>
        <a:xfrm>
          <a:off x="162687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26687</xdr:rowOff>
    </xdr:from>
    <xdr:ext cx="405111" cy="259045"/>
    <xdr:sp macro="" textlink="">
      <xdr:nvSpPr>
        <xdr:cNvPr id="650" name="【学校施設】&#10;有形固定資産減価償却率該当値テキスト"/>
        <xdr:cNvSpPr txBox="1"/>
      </xdr:nvSpPr>
      <xdr:spPr>
        <a:xfrm>
          <a:off x="16357600"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38735</xdr:rowOff>
    </xdr:from>
    <xdr:to>
      <xdr:col>81</xdr:col>
      <xdr:colOff>101600</xdr:colOff>
      <xdr:row>60</xdr:row>
      <xdr:rowOff>140335</xdr:rowOff>
    </xdr:to>
    <xdr:sp macro="" textlink="">
      <xdr:nvSpPr>
        <xdr:cNvPr id="651" name="楕円 650"/>
        <xdr:cNvSpPr/>
      </xdr:nvSpPr>
      <xdr:spPr>
        <a:xfrm>
          <a:off x="15430500" y="1032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89535</xdr:rowOff>
    </xdr:from>
    <xdr:to>
      <xdr:col>85</xdr:col>
      <xdr:colOff>127000</xdr:colOff>
      <xdr:row>60</xdr:row>
      <xdr:rowOff>99060</xdr:rowOff>
    </xdr:to>
    <xdr:cxnSp macro="">
      <xdr:nvCxnSpPr>
        <xdr:cNvPr id="652" name="直線コネクタ 651"/>
        <xdr:cNvCxnSpPr/>
      </xdr:nvCxnSpPr>
      <xdr:spPr>
        <a:xfrm>
          <a:off x="15481300" y="1037653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65405</xdr:rowOff>
    </xdr:from>
    <xdr:to>
      <xdr:col>76</xdr:col>
      <xdr:colOff>165100</xdr:colOff>
      <xdr:row>60</xdr:row>
      <xdr:rowOff>167005</xdr:rowOff>
    </xdr:to>
    <xdr:sp macro="" textlink="">
      <xdr:nvSpPr>
        <xdr:cNvPr id="653" name="楕円 652"/>
        <xdr:cNvSpPr/>
      </xdr:nvSpPr>
      <xdr:spPr>
        <a:xfrm>
          <a:off x="14541500" y="103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89535</xdr:rowOff>
    </xdr:from>
    <xdr:to>
      <xdr:col>81</xdr:col>
      <xdr:colOff>50800</xdr:colOff>
      <xdr:row>60</xdr:row>
      <xdr:rowOff>116205</xdr:rowOff>
    </xdr:to>
    <xdr:cxnSp macro="">
      <xdr:nvCxnSpPr>
        <xdr:cNvPr id="654" name="直線コネクタ 653"/>
        <xdr:cNvCxnSpPr/>
      </xdr:nvCxnSpPr>
      <xdr:spPr>
        <a:xfrm flipV="1">
          <a:off x="14592300" y="1037653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40640</xdr:rowOff>
    </xdr:from>
    <xdr:to>
      <xdr:col>72</xdr:col>
      <xdr:colOff>38100</xdr:colOff>
      <xdr:row>60</xdr:row>
      <xdr:rowOff>142240</xdr:rowOff>
    </xdr:to>
    <xdr:sp macro="" textlink="">
      <xdr:nvSpPr>
        <xdr:cNvPr id="655" name="楕円 654"/>
        <xdr:cNvSpPr/>
      </xdr:nvSpPr>
      <xdr:spPr>
        <a:xfrm>
          <a:off x="13652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91440</xdr:rowOff>
    </xdr:from>
    <xdr:to>
      <xdr:col>76</xdr:col>
      <xdr:colOff>114300</xdr:colOff>
      <xdr:row>60</xdr:row>
      <xdr:rowOff>116205</xdr:rowOff>
    </xdr:to>
    <xdr:cxnSp macro="">
      <xdr:nvCxnSpPr>
        <xdr:cNvPr id="656" name="直線コネクタ 655"/>
        <xdr:cNvCxnSpPr/>
      </xdr:nvCxnSpPr>
      <xdr:spPr>
        <a:xfrm>
          <a:off x="13703300" y="1037844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168275</xdr:rowOff>
    </xdr:from>
    <xdr:to>
      <xdr:col>67</xdr:col>
      <xdr:colOff>101600</xdr:colOff>
      <xdr:row>60</xdr:row>
      <xdr:rowOff>98425</xdr:rowOff>
    </xdr:to>
    <xdr:sp macro="" textlink="">
      <xdr:nvSpPr>
        <xdr:cNvPr id="657" name="楕円 656"/>
        <xdr:cNvSpPr/>
      </xdr:nvSpPr>
      <xdr:spPr>
        <a:xfrm>
          <a:off x="12763500" y="102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47625</xdr:rowOff>
    </xdr:from>
    <xdr:to>
      <xdr:col>71</xdr:col>
      <xdr:colOff>177800</xdr:colOff>
      <xdr:row>60</xdr:row>
      <xdr:rowOff>91440</xdr:rowOff>
    </xdr:to>
    <xdr:cxnSp macro="">
      <xdr:nvCxnSpPr>
        <xdr:cNvPr id="658" name="直線コネクタ 657"/>
        <xdr:cNvCxnSpPr/>
      </xdr:nvCxnSpPr>
      <xdr:spPr>
        <a:xfrm>
          <a:off x="12814300" y="1033462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88282</xdr:rowOff>
    </xdr:from>
    <xdr:ext cx="405111" cy="259045"/>
    <xdr:sp macro="" textlink="">
      <xdr:nvSpPr>
        <xdr:cNvPr id="659" name="n_1aveValue【学校施設】&#10;有形固定資産減価償却率"/>
        <xdr:cNvSpPr txBox="1"/>
      </xdr:nvSpPr>
      <xdr:spPr>
        <a:xfrm>
          <a:off x="152660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76852</xdr:rowOff>
    </xdr:from>
    <xdr:ext cx="405111" cy="259045"/>
    <xdr:sp macro="" textlink="">
      <xdr:nvSpPr>
        <xdr:cNvPr id="660" name="n_2aveValue【学校施設】&#10;有形固定資産減価償却率"/>
        <xdr:cNvSpPr txBox="1"/>
      </xdr:nvSpPr>
      <xdr:spPr>
        <a:xfrm>
          <a:off x="14389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71137</xdr:rowOff>
    </xdr:from>
    <xdr:ext cx="405111" cy="259045"/>
    <xdr:sp macro="" textlink="">
      <xdr:nvSpPr>
        <xdr:cNvPr id="661" name="n_3aveValue【学校施設】&#10;有形固定資産減価償却率"/>
        <xdr:cNvSpPr txBox="1"/>
      </xdr:nvSpPr>
      <xdr:spPr>
        <a:xfrm>
          <a:off x="13500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59707</xdr:rowOff>
    </xdr:from>
    <xdr:ext cx="405111" cy="259045"/>
    <xdr:sp macro="" textlink="">
      <xdr:nvSpPr>
        <xdr:cNvPr id="662" name="n_4aveValue【学校施設】&#10;有形固定資産減価償却率"/>
        <xdr:cNvSpPr txBox="1"/>
      </xdr:nvSpPr>
      <xdr:spPr>
        <a:xfrm>
          <a:off x="12611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131462</xdr:rowOff>
    </xdr:from>
    <xdr:ext cx="405111" cy="259045"/>
    <xdr:sp macro="" textlink="">
      <xdr:nvSpPr>
        <xdr:cNvPr id="663" name="n_1mainValue【学校施設】&#10;有形固定資産減価償却率"/>
        <xdr:cNvSpPr txBox="1"/>
      </xdr:nvSpPr>
      <xdr:spPr>
        <a:xfrm>
          <a:off x="15266044"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158132</xdr:rowOff>
    </xdr:from>
    <xdr:ext cx="405111" cy="259045"/>
    <xdr:sp macro="" textlink="">
      <xdr:nvSpPr>
        <xdr:cNvPr id="664" name="n_2mainValue【学校施設】&#10;有形固定資産減価償却率"/>
        <xdr:cNvSpPr txBox="1"/>
      </xdr:nvSpPr>
      <xdr:spPr>
        <a:xfrm>
          <a:off x="14389744" y="1044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133367</xdr:rowOff>
    </xdr:from>
    <xdr:ext cx="405111" cy="259045"/>
    <xdr:sp macro="" textlink="">
      <xdr:nvSpPr>
        <xdr:cNvPr id="665" name="n_3mainValue【学校施設】&#10;有形固定資産減価償却率"/>
        <xdr:cNvSpPr txBox="1"/>
      </xdr:nvSpPr>
      <xdr:spPr>
        <a:xfrm>
          <a:off x="13500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89552</xdr:rowOff>
    </xdr:from>
    <xdr:ext cx="405111" cy="259045"/>
    <xdr:sp macro="" textlink="">
      <xdr:nvSpPr>
        <xdr:cNvPr id="666" name="n_4mainValue【学校施設】&#10;有形固定資産減価償却率"/>
        <xdr:cNvSpPr txBox="1"/>
      </xdr:nvSpPr>
      <xdr:spPr>
        <a:xfrm>
          <a:off x="126117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7" name="直線コネクタ 67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8" name="テキスト ボックス 67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9" name="直線コネクタ 67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0" name="テキスト ボックス 67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1" name="直線コネクタ 6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2" name="テキスト ボックス 68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3" name="直線コネクタ 68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4" name="テキスト ボックス 68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5" name="直線コネクタ 68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6" name="テキスト ボックス 68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8" name="テキスト ボックス 68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66294</xdr:rowOff>
    </xdr:from>
    <xdr:to>
      <xdr:col>116</xdr:col>
      <xdr:colOff>62864</xdr:colOff>
      <xdr:row>62</xdr:row>
      <xdr:rowOff>169164</xdr:rowOff>
    </xdr:to>
    <xdr:cxnSp macro="">
      <xdr:nvCxnSpPr>
        <xdr:cNvPr id="690" name="直線コネクタ 689"/>
        <xdr:cNvCxnSpPr/>
      </xdr:nvCxnSpPr>
      <xdr:spPr>
        <a:xfrm flipV="1">
          <a:off x="22160864" y="9496044"/>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1541</xdr:rowOff>
    </xdr:from>
    <xdr:ext cx="469744" cy="259045"/>
    <xdr:sp macro="" textlink="">
      <xdr:nvSpPr>
        <xdr:cNvPr id="691" name="【学校施設】&#10;一人当たり面積最小値テキスト"/>
        <xdr:cNvSpPr txBox="1"/>
      </xdr:nvSpPr>
      <xdr:spPr>
        <a:xfrm>
          <a:off x="22199600" y="1080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169164</xdr:rowOff>
    </xdr:from>
    <xdr:to>
      <xdr:col>116</xdr:col>
      <xdr:colOff>152400</xdr:colOff>
      <xdr:row>62</xdr:row>
      <xdr:rowOff>169164</xdr:rowOff>
    </xdr:to>
    <xdr:cxnSp macro="">
      <xdr:nvCxnSpPr>
        <xdr:cNvPr id="692" name="直線コネクタ 691"/>
        <xdr:cNvCxnSpPr/>
      </xdr:nvCxnSpPr>
      <xdr:spPr>
        <a:xfrm>
          <a:off x="22072600" y="1079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12971</xdr:rowOff>
    </xdr:from>
    <xdr:ext cx="469744" cy="259045"/>
    <xdr:sp macro="" textlink="">
      <xdr:nvSpPr>
        <xdr:cNvPr id="693" name="【学校施設】&#10;一人当たり面積最大値テキスト"/>
        <xdr:cNvSpPr txBox="1"/>
      </xdr:nvSpPr>
      <xdr:spPr>
        <a:xfrm>
          <a:off x="22199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66294</xdr:rowOff>
    </xdr:from>
    <xdr:to>
      <xdr:col>116</xdr:col>
      <xdr:colOff>152400</xdr:colOff>
      <xdr:row>55</xdr:row>
      <xdr:rowOff>66294</xdr:rowOff>
    </xdr:to>
    <xdr:cxnSp macro="">
      <xdr:nvCxnSpPr>
        <xdr:cNvPr id="694" name="直線コネクタ 693"/>
        <xdr:cNvCxnSpPr/>
      </xdr:nvCxnSpPr>
      <xdr:spPr>
        <a:xfrm>
          <a:off x="22072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116095</xdr:rowOff>
    </xdr:from>
    <xdr:ext cx="469744" cy="259045"/>
    <xdr:sp macro="" textlink="">
      <xdr:nvSpPr>
        <xdr:cNvPr id="695" name="【学校施設】&#10;一人当たり面積平均値テキスト"/>
        <xdr:cNvSpPr txBox="1"/>
      </xdr:nvSpPr>
      <xdr:spPr>
        <a:xfrm>
          <a:off x="22199600" y="10403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696" name="フローチャート: 判断 695"/>
        <xdr:cNvSpPr/>
      </xdr:nvSpPr>
      <xdr:spPr>
        <a:xfrm>
          <a:off x="221107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105981</xdr:rowOff>
    </xdr:from>
    <xdr:to>
      <xdr:col>112</xdr:col>
      <xdr:colOff>38100</xdr:colOff>
      <xdr:row>62</xdr:row>
      <xdr:rowOff>36131</xdr:rowOff>
    </xdr:to>
    <xdr:sp macro="" textlink="">
      <xdr:nvSpPr>
        <xdr:cNvPr id="697" name="フローチャート: 判断 696"/>
        <xdr:cNvSpPr/>
      </xdr:nvSpPr>
      <xdr:spPr>
        <a:xfrm>
          <a:off x="21272500" y="1056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109030</xdr:rowOff>
    </xdr:from>
    <xdr:to>
      <xdr:col>107</xdr:col>
      <xdr:colOff>101600</xdr:colOff>
      <xdr:row>62</xdr:row>
      <xdr:rowOff>39180</xdr:rowOff>
    </xdr:to>
    <xdr:sp macro="" textlink="">
      <xdr:nvSpPr>
        <xdr:cNvPr id="698" name="フローチャート: 判断 697"/>
        <xdr:cNvSpPr/>
      </xdr:nvSpPr>
      <xdr:spPr>
        <a:xfrm>
          <a:off x="20383500" y="105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86741</xdr:rowOff>
    </xdr:from>
    <xdr:to>
      <xdr:col>102</xdr:col>
      <xdr:colOff>165100</xdr:colOff>
      <xdr:row>62</xdr:row>
      <xdr:rowOff>16891</xdr:rowOff>
    </xdr:to>
    <xdr:sp macro="" textlink="">
      <xdr:nvSpPr>
        <xdr:cNvPr id="699" name="フローチャート: 判断 698"/>
        <xdr:cNvSpPr/>
      </xdr:nvSpPr>
      <xdr:spPr>
        <a:xfrm>
          <a:off x="19494500" y="1054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107124</xdr:rowOff>
    </xdr:from>
    <xdr:to>
      <xdr:col>98</xdr:col>
      <xdr:colOff>38100</xdr:colOff>
      <xdr:row>62</xdr:row>
      <xdr:rowOff>37274</xdr:rowOff>
    </xdr:to>
    <xdr:sp macro="" textlink="">
      <xdr:nvSpPr>
        <xdr:cNvPr id="700" name="フローチャート: 判断 699"/>
        <xdr:cNvSpPr/>
      </xdr:nvSpPr>
      <xdr:spPr>
        <a:xfrm>
          <a:off x="18605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118935</xdr:rowOff>
    </xdr:from>
    <xdr:to>
      <xdr:col>116</xdr:col>
      <xdr:colOff>114300</xdr:colOff>
      <xdr:row>62</xdr:row>
      <xdr:rowOff>49085</xdr:rowOff>
    </xdr:to>
    <xdr:sp macro="" textlink="">
      <xdr:nvSpPr>
        <xdr:cNvPr id="706" name="楕円 705"/>
        <xdr:cNvSpPr/>
      </xdr:nvSpPr>
      <xdr:spPr>
        <a:xfrm>
          <a:off x="22110700" y="1057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97362</xdr:rowOff>
    </xdr:from>
    <xdr:ext cx="469744" cy="259045"/>
    <xdr:sp macro="" textlink="">
      <xdr:nvSpPr>
        <xdr:cNvPr id="707" name="【学校施設】&#10;一人当たり面積該当値テキスト"/>
        <xdr:cNvSpPr txBox="1"/>
      </xdr:nvSpPr>
      <xdr:spPr>
        <a:xfrm>
          <a:off x="22199600" y="10555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134747</xdr:rowOff>
    </xdr:from>
    <xdr:to>
      <xdr:col>112</xdr:col>
      <xdr:colOff>38100</xdr:colOff>
      <xdr:row>62</xdr:row>
      <xdr:rowOff>64897</xdr:rowOff>
    </xdr:to>
    <xdr:sp macro="" textlink="">
      <xdr:nvSpPr>
        <xdr:cNvPr id="708" name="楕円 707"/>
        <xdr:cNvSpPr/>
      </xdr:nvSpPr>
      <xdr:spPr>
        <a:xfrm>
          <a:off x="21272500" y="1059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169735</xdr:rowOff>
    </xdr:from>
    <xdr:to>
      <xdr:col>116</xdr:col>
      <xdr:colOff>63500</xdr:colOff>
      <xdr:row>62</xdr:row>
      <xdr:rowOff>14097</xdr:rowOff>
    </xdr:to>
    <xdr:cxnSp macro="">
      <xdr:nvCxnSpPr>
        <xdr:cNvPr id="709" name="直線コネクタ 708"/>
        <xdr:cNvCxnSpPr/>
      </xdr:nvCxnSpPr>
      <xdr:spPr>
        <a:xfrm flipV="1">
          <a:off x="21323300" y="10628185"/>
          <a:ext cx="838200" cy="1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142939</xdr:rowOff>
    </xdr:from>
    <xdr:to>
      <xdr:col>107</xdr:col>
      <xdr:colOff>101600</xdr:colOff>
      <xdr:row>62</xdr:row>
      <xdr:rowOff>73089</xdr:rowOff>
    </xdr:to>
    <xdr:sp macro="" textlink="">
      <xdr:nvSpPr>
        <xdr:cNvPr id="710" name="楕円 709"/>
        <xdr:cNvSpPr/>
      </xdr:nvSpPr>
      <xdr:spPr>
        <a:xfrm>
          <a:off x="20383500" y="1060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14097</xdr:rowOff>
    </xdr:from>
    <xdr:to>
      <xdr:col>111</xdr:col>
      <xdr:colOff>177800</xdr:colOff>
      <xdr:row>62</xdr:row>
      <xdr:rowOff>22289</xdr:rowOff>
    </xdr:to>
    <xdr:cxnSp macro="">
      <xdr:nvCxnSpPr>
        <xdr:cNvPr id="711" name="直線コネクタ 710"/>
        <xdr:cNvCxnSpPr/>
      </xdr:nvCxnSpPr>
      <xdr:spPr>
        <a:xfrm flipV="1">
          <a:off x="20434300" y="10643997"/>
          <a:ext cx="88900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144081</xdr:rowOff>
    </xdr:from>
    <xdr:to>
      <xdr:col>102</xdr:col>
      <xdr:colOff>165100</xdr:colOff>
      <xdr:row>62</xdr:row>
      <xdr:rowOff>74231</xdr:rowOff>
    </xdr:to>
    <xdr:sp macro="" textlink="">
      <xdr:nvSpPr>
        <xdr:cNvPr id="712" name="楕円 711"/>
        <xdr:cNvSpPr/>
      </xdr:nvSpPr>
      <xdr:spPr>
        <a:xfrm>
          <a:off x="19494500" y="1060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22289</xdr:rowOff>
    </xdr:from>
    <xdr:to>
      <xdr:col>107</xdr:col>
      <xdr:colOff>50800</xdr:colOff>
      <xdr:row>62</xdr:row>
      <xdr:rowOff>23431</xdr:rowOff>
    </xdr:to>
    <xdr:cxnSp macro="">
      <xdr:nvCxnSpPr>
        <xdr:cNvPr id="713" name="直線コネクタ 712"/>
        <xdr:cNvCxnSpPr/>
      </xdr:nvCxnSpPr>
      <xdr:spPr>
        <a:xfrm flipV="1">
          <a:off x="19545300" y="10652189"/>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147892</xdr:rowOff>
    </xdr:from>
    <xdr:to>
      <xdr:col>98</xdr:col>
      <xdr:colOff>38100</xdr:colOff>
      <xdr:row>62</xdr:row>
      <xdr:rowOff>78042</xdr:rowOff>
    </xdr:to>
    <xdr:sp macro="" textlink="">
      <xdr:nvSpPr>
        <xdr:cNvPr id="714" name="楕円 713"/>
        <xdr:cNvSpPr/>
      </xdr:nvSpPr>
      <xdr:spPr>
        <a:xfrm>
          <a:off x="18605500" y="1060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23431</xdr:rowOff>
    </xdr:from>
    <xdr:to>
      <xdr:col>102</xdr:col>
      <xdr:colOff>114300</xdr:colOff>
      <xdr:row>62</xdr:row>
      <xdr:rowOff>27242</xdr:rowOff>
    </xdr:to>
    <xdr:cxnSp macro="">
      <xdr:nvCxnSpPr>
        <xdr:cNvPr id="715" name="直線コネクタ 714"/>
        <xdr:cNvCxnSpPr/>
      </xdr:nvCxnSpPr>
      <xdr:spPr>
        <a:xfrm flipV="1">
          <a:off x="18656300" y="10653331"/>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52658</xdr:rowOff>
    </xdr:from>
    <xdr:ext cx="469744" cy="259045"/>
    <xdr:sp macro="" textlink="">
      <xdr:nvSpPr>
        <xdr:cNvPr id="716" name="n_1aveValue【学校施設】&#10;一人当たり面積"/>
        <xdr:cNvSpPr txBox="1"/>
      </xdr:nvSpPr>
      <xdr:spPr>
        <a:xfrm>
          <a:off x="21075727" y="1033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55707</xdr:rowOff>
    </xdr:from>
    <xdr:ext cx="469744" cy="259045"/>
    <xdr:sp macro="" textlink="">
      <xdr:nvSpPr>
        <xdr:cNvPr id="717" name="n_2aveValue【学校施設】&#10;一人当たり面積"/>
        <xdr:cNvSpPr txBox="1"/>
      </xdr:nvSpPr>
      <xdr:spPr>
        <a:xfrm>
          <a:off x="20199427" y="1034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33418</xdr:rowOff>
    </xdr:from>
    <xdr:ext cx="469744" cy="259045"/>
    <xdr:sp macro="" textlink="">
      <xdr:nvSpPr>
        <xdr:cNvPr id="718" name="n_3aveValue【学校施設】&#10;一人当たり面積"/>
        <xdr:cNvSpPr txBox="1"/>
      </xdr:nvSpPr>
      <xdr:spPr>
        <a:xfrm>
          <a:off x="19310427" y="1032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53801</xdr:rowOff>
    </xdr:from>
    <xdr:ext cx="469744" cy="259045"/>
    <xdr:sp macro="" textlink="">
      <xdr:nvSpPr>
        <xdr:cNvPr id="719" name="n_4aveValue【学校施設】&#10;一人当たり面積"/>
        <xdr:cNvSpPr txBox="1"/>
      </xdr:nvSpPr>
      <xdr:spPr>
        <a:xfrm>
          <a:off x="18421427" y="1034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56024</xdr:rowOff>
    </xdr:from>
    <xdr:ext cx="469744" cy="259045"/>
    <xdr:sp macro="" textlink="">
      <xdr:nvSpPr>
        <xdr:cNvPr id="720" name="n_1mainValue【学校施設】&#10;一人当たり面積"/>
        <xdr:cNvSpPr txBox="1"/>
      </xdr:nvSpPr>
      <xdr:spPr>
        <a:xfrm>
          <a:off x="21075727" y="10685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64216</xdr:rowOff>
    </xdr:from>
    <xdr:ext cx="469744" cy="259045"/>
    <xdr:sp macro="" textlink="">
      <xdr:nvSpPr>
        <xdr:cNvPr id="721" name="n_2mainValue【学校施設】&#10;一人当たり面積"/>
        <xdr:cNvSpPr txBox="1"/>
      </xdr:nvSpPr>
      <xdr:spPr>
        <a:xfrm>
          <a:off x="20199427" y="10694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65358</xdr:rowOff>
    </xdr:from>
    <xdr:ext cx="469744" cy="259045"/>
    <xdr:sp macro="" textlink="">
      <xdr:nvSpPr>
        <xdr:cNvPr id="722" name="n_3mainValue【学校施設】&#10;一人当たり面積"/>
        <xdr:cNvSpPr txBox="1"/>
      </xdr:nvSpPr>
      <xdr:spPr>
        <a:xfrm>
          <a:off x="19310427" y="10695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69169</xdr:rowOff>
    </xdr:from>
    <xdr:ext cx="469744" cy="259045"/>
    <xdr:sp macro="" textlink="">
      <xdr:nvSpPr>
        <xdr:cNvPr id="723" name="n_4mainValue【学校施設】&#10;一人当たり面積"/>
        <xdr:cNvSpPr txBox="1"/>
      </xdr:nvSpPr>
      <xdr:spPr>
        <a:xfrm>
          <a:off x="18421427" y="10699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5" name="直線コネクタ 73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6" name="テキスト ボックス 73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7" name="直線コネクタ 73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8" name="テキスト ボックス 73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9" name="直線コネクタ 73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0" name="テキスト ボックス 73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1" name="直線コネクタ 74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2" name="テキスト ボックス 74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3" name="直線コネクタ 74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4" name="テキスト ボックス 74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5" name="直線コネクタ 74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6" name="テキスト ボックス 74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136071</xdr:rowOff>
    </xdr:from>
    <xdr:to>
      <xdr:col>85</xdr:col>
      <xdr:colOff>126364</xdr:colOff>
      <xdr:row>86</xdr:row>
      <xdr:rowOff>168729</xdr:rowOff>
    </xdr:to>
    <xdr:cxnSp macro="">
      <xdr:nvCxnSpPr>
        <xdr:cNvPr id="749" name="直線コネクタ 748"/>
        <xdr:cNvCxnSpPr/>
      </xdr:nvCxnSpPr>
      <xdr:spPr>
        <a:xfrm flipV="1">
          <a:off x="16318864" y="1333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0"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1" name="直線コネクタ 750"/>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82748</xdr:rowOff>
    </xdr:from>
    <xdr:ext cx="340478" cy="259045"/>
    <xdr:sp macro="" textlink="">
      <xdr:nvSpPr>
        <xdr:cNvPr id="752" name="【児童館】&#10;有形固定資産減価償却率最大値テキスト"/>
        <xdr:cNvSpPr txBox="1"/>
      </xdr:nvSpPr>
      <xdr:spPr>
        <a:xfrm>
          <a:off x="16357600" y="1311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136071</xdr:rowOff>
    </xdr:from>
    <xdr:to>
      <xdr:col>86</xdr:col>
      <xdr:colOff>25400</xdr:colOff>
      <xdr:row>77</xdr:row>
      <xdr:rowOff>136071</xdr:rowOff>
    </xdr:to>
    <xdr:cxnSp macro="">
      <xdr:nvCxnSpPr>
        <xdr:cNvPr id="753" name="直線コネクタ 752"/>
        <xdr:cNvCxnSpPr/>
      </xdr:nvCxnSpPr>
      <xdr:spPr>
        <a:xfrm>
          <a:off x="16230600" y="1333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39206</xdr:rowOff>
    </xdr:from>
    <xdr:ext cx="405111" cy="259045"/>
    <xdr:sp macro="" textlink="">
      <xdr:nvSpPr>
        <xdr:cNvPr id="754" name="【児童館】&#10;有形固定資産減価償却率平均値テキスト"/>
        <xdr:cNvSpPr txBox="1"/>
      </xdr:nvSpPr>
      <xdr:spPr>
        <a:xfrm>
          <a:off x="16357600" y="14098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60779</xdr:rowOff>
    </xdr:from>
    <xdr:to>
      <xdr:col>85</xdr:col>
      <xdr:colOff>177800</xdr:colOff>
      <xdr:row>82</xdr:row>
      <xdr:rowOff>162379</xdr:rowOff>
    </xdr:to>
    <xdr:sp macro="" textlink="">
      <xdr:nvSpPr>
        <xdr:cNvPr id="755" name="フローチャート: 判断 754"/>
        <xdr:cNvSpPr/>
      </xdr:nvSpPr>
      <xdr:spPr>
        <a:xfrm>
          <a:off x="16268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37919</xdr:rowOff>
    </xdr:from>
    <xdr:to>
      <xdr:col>81</xdr:col>
      <xdr:colOff>101600</xdr:colOff>
      <xdr:row>82</xdr:row>
      <xdr:rowOff>139519</xdr:rowOff>
    </xdr:to>
    <xdr:sp macro="" textlink="">
      <xdr:nvSpPr>
        <xdr:cNvPr id="756" name="フローチャート: 判断 755"/>
        <xdr:cNvSpPr/>
      </xdr:nvSpPr>
      <xdr:spPr>
        <a:xfrm>
          <a:off x="15430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757" name="フローチャート: 判断 756"/>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103232</xdr:rowOff>
    </xdr:from>
    <xdr:to>
      <xdr:col>72</xdr:col>
      <xdr:colOff>38100</xdr:colOff>
      <xdr:row>83</xdr:row>
      <xdr:rowOff>33382</xdr:rowOff>
    </xdr:to>
    <xdr:sp macro="" textlink="">
      <xdr:nvSpPr>
        <xdr:cNvPr id="758" name="フローチャート: 判断 757"/>
        <xdr:cNvSpPr/>
      </xdr:nvSpPr>
      <xdr:spPr>
        <a:xfrm>
          <a:off x="13652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62412</xdr:rowOff>
    </xdr:from>
    <xdr:to>
      <xdr:col>67</xdr:col>
      <xdr:colOff>101600</xdr:colOff>
      <xdr:row>82</xdr:row>
      <xdr:rowOff>164012</xdr:rowOff>
    </xdr:to>
    <xdr:sp macro="" textlink="">
      <xdr:nvSpPr>
        <xdr:cNvPr id="759" name="フローチャート: 判断 758"/>
        <xdr:cNvSpPr/>
      </xdr:nvSpPr>
      <xdr:spPr>
        <a:xfrm>
          <a:off x="127635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363</xdr:rowOff>
    </xdr:from>
    <xdr:to>
      <xdr:col>85</xdr:col>
      <xdr:colOff>177800</xdr:colOff>
      <xdr:row>81</xdr:row>
      <xdr:rowOff>101963</xdr:rowOff>
    </xdr:to>
    <xdr:sp macro="" textlink="">
      <xdr:nvSpPr>
        <xdr:cNvPr id="765" name="楕円 764"/>
        <xdr:cNvSpPr/>
      </xdr:nvSpPr>
      <xdr:spPr>
        <a:xfrm>
          <a:off x="16268700" y="1388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23240</xdr:rowOff>
    </xdr:from>
    <xdr:ext cx="405111" cy="259045"/>
    <xdr:sp macro="" textlink="">
      <xdr:nvSpPr>
        <xdr:cNvPr id="766" name="【児童館】&#10;有形固定資産減価償却率該当値テキスト"/>
        <xdr:cNvSpPr txBox="1"/>
      </xdr:nvSpPr>
      <xdr:spPr>
        <a:xfrm>
          <a:off x="16357600" y="13739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121194</xdr:rowOff>
    </xdr:from>
    <xdr:to>
      <xdr:col>81</xdr:col>
      <xdr:colOff>101600</xdr:colOff>
      <xdr:row>81</xdr:row>
      <xdr:rowOff>51344</xdr:rowOff>
    </xdr:to>
    <xdr:sp macro="" textlink="">
      <xdr:nvSpPr>
        <xdr:cNvPr id="767" name="楕円 766"/>
        <xdr:cNvSpPr/>
      </xdr:nvSpPr>
      <xdr:spPr>
        <a:xfrm>
          <a:off x="15430500" y="1383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544</xdr:rowOff>
    </xdr:from>
    <xdr:to>
      <xdr:col>85</xdr:col>
      <xdr:colOff>127000</xdr:colOff>
      <xdr:row>81</xdr:row>
      <xdr:rowOff>51163</xdr:rowOff>
    </xdr:to>
    <xdr:cxnSp macro="">
      <xdr:nvCxnSpPr>
        <xdr:cNvPr id="768" name="直線コネクタ 767"/>
        <xdr:cNvCxnSpPr/>
      </xdr:nvCxnSpPr>
      <xdr:spPr>
        <a:xfrm>
          <a:off x="15481300" y="13887994"/>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68943</xdr:rowOff>
    </xdr:from>
    <xdr:to>
      <xdr:col>76</xdr:col>
      <xdr:colOff>165100</xdr:colOff>
      <xdr:row>80</xdr:row>
      <xdr:rowOff>170543</xdr:rowOff>
    </xdr:to>
    <xdr:sp macro="" textlink="">
      <xdr:nvSpPr>
        <xdr:cNvPr id="769" name="楕円 768"/>
        <xdr:cNvSpPr/>
      </xdr:nvSpPr>
      <xdr:spPr>
        <a:xfrm>
          <a:off x="14541500" y="1378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119743</xdr:rowOff>
    </xdr:from>
    <xdr:to>
      <xdr:col>81</xdr:col>
      <xdr:colOff>50800</xdr:colOff>
      <xdr:row>81</xdr:row>
      <xdr:rowOff>544</xdr:rowOff>
    </xdr:to>
    <xdr:cxnSp macro="">
      <xdr:nvCxnSpPr>
        <xdr:cNvPr id="770" name="直線コネクタ 769"/>
        <xdr:cNvCxnSpPr/>
      </xdr:nvCxnSpPr>
      <xdr:spPr>
        <a:xfrm>
          <a:off x="14592300" y="1383574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18324</xdr:rowOff>
    </xdr:from>
    <xdr:to>
      <xdr:col>72</xdr:col>
      <xdr:colOff>38100</xdr:colOff>
      <xdr:row>80</xdr:row>
      <xdr:rowOff>119924</xdr:rowOff>
    </xdr:to>
    <xdr:sp macro="" textlink="">
      <xdr:nvSpPr>
        <xdr:cNvPr id="771" name="楕円 770"/>
        <xdr:cNvSpPr/>
      </xdr:nvSpPr>
      <xdr:spPr>
        <a:xfrm>
          <a:off x="13652500" y="1373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69124</xdr:rowOff>
    </xdr:from>
    <xdr:to>
      <xdr:col>76</xdr:col>
      <xdr:colOff>114300</xdr:colOff>
      <xdr:row>80</xdr:row>
      <xdr:rowOff>119743</xdr:rowOff>
    </xdr:to>
    <xdr:cxnSp macro="">
      <xdr:nvCxnSpPr>
        <xdr:cNvPr id="772" name="直線コネクタ 771"/>
        <xdr:cNvCxnSpPr/>
      </xdr:nvCxnSpPr>
      <xdr:spPr>
        <a:xfrm>
          <a:off x="13703300" y="13785124"/>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139156</xdr:rowOff>
    </xdr:from>
    <xdr:to>
      <xdr:col>67</xdr:col>
      <xdr:colOff>101600</xdr:colOff>
      <xdr:row>80</xdr:row>
      <xdr:rowOff>69306</xdr:rowOff>
    </xdr:to>
    <xdr:sp macro="" textlink="">
      <xdr:nvSpPr>
        <xdr:cNvPr id="773" name="楕円 772"/>
        <xdr:cNvSpPr/>
      </xdr:nvSpPr>
      <xdr:spPr>
        <a:xfrm>
          <a:off x="12763500" y="1368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18506</xdr:rowOff>
    </xdr:from>
    <xdr:to>
      <xdr:col>71</xdr:col>
      <xdr:colOff>177800</xdr:colOff>
      <xdr:row>80</xdr:row>
      <xdr:rowOff>69124</xdr:rowOff>
    </xdr:to>
    <xdr:cxnSp macro="">
      <xdr:nvCxnSpPr>
        <xdr:cNvPr id="774" name="直線コネクタ 773"/>
        <xdr:cNvCxnSpPr/>
      </xdr:nvCxnSpPr>
      <xdr:spPr>
        <a:xfrm>
          <a:off x="12814300" y="13734506"/>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130646</xdr:rowOff>
    </xdr:from>
    <xdr:ext cx="405111" cy="259045"/>
    <xdr:sp macro="" textlink="">
      <xdr:nvSpPr>
        <xdr:cNvPr id="775" name="n_1aveValue【児童館】&#10;有形固定資産減価償却率"/>
        <xdr:cNvSpPr txBox="1"/>
      </xdr:nvSpPr>
      <xdr:spPr>
        <a:xfrm>
          <a:off x="15266044" y="1418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14713</xdr:rowOff>
    </xdr:from>
    <xdr:ext cx="405111" cy="259045"/>
    <xdr:sp macro="" textlink="">
      <xdr:nvSpPr>
        <xdr:cNvPr id="776" name="n_2aveValue【児童館】&#10;有形固定資産減価償却率"/>
        <xdr:cNvSpPr txBox="1"/>
      </xdr:nvSpPr>
      <xdr:spPr>
        <a:xfrm>
          <a:off x="14389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24509</xdr:rowOff>
    </xdr:from>
    <xdr:ext cx="405111" cy="259045"/>
    <xdr:sp macro="" textlink="">
      <xdr:nvSpPr>
        <xdr:cNvPr id="777" name="n_3aveValue【児童館】&#10;有形固定資産減価償却率"/>
        <xdr:cNvSpPr txBox="1"/>
      </xdr:nvSpPr>
      <xdr:spPr>
        <a:xfrm>
          <a:off x="135007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155139</xdr:rowOff>
    </xdr:from>
    <xdr:ext cx="405111" cy="259045"/>
    <xdr:sp macro="" textlink="">
      <xdr:nvSpPr>
        <xdr:cNvPr id="778" name="n_4aveValue【児童館】&#10;有形固定資産減価償却率"/>
        <xdr:cNvSpPr txBox="1"/>
      </xdr:nvSpPr>
      <xdr:spPr>
        <a:xfrm>
          <a:off x="12611744" y="1421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67871</xdr:rowOff>
    </xdr:from>
    <xdr:ext cx="405111" cy="259045"/>
    <xdr:sp macro="" textlink="">
      <xdr:nvSpPr>
        <xdr:cNvPr id="779" name="n_1mainValue【児童館】&#10;有形固定資産減価償却率"/>
        <xdr:cNvSpPr txBox="1"/>
      </xdr:nvSpPr>
      <xdr:spPr>
        <a:xfrm>
          <a:off x="15266044" y="1361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15620</xdr:rowOff>
    </xdr:from>
    <xdr:ext cx="405111" cy="259045"/>
    <xdr:sp macro="" textlink="">
      <xdr:nvSpPr>
        <xdr:cNvPr id="780" name="n_2mainValue【児童館】&#10;有形固定資産減価償却率"/>
        <xdr:cNvSpPr txBox="1"/>
      </xdr:nvSpPr>
      <xdr:spPr>
        <a:xfrm>
          <a:off x="14389744" y="1356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136451</xdr:rowOff>
    </xdr:from>
    <xdr:ext cx="405111" cy="259045"/>
    <xdr:sp macro="" textlink="">
      <xdr:nvSpPr>
        <xdr:cNvPr id="781" name="n_3mainValue【児童館】&#10;有形固定資産減価償却率"/>
        <xdr:cNvSpPr txBox="1"/>
      </xdr:nvSpPr>
      <xdr:spPr>
        <a:xfrm>
          <a:off x="13500744" y="1350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85833</xdr:rowOff>
    </xdr:from>
    <xdr:ext cx="405111" cy="259045"/>
    <xdr:sp macro="" textlink="">
      <xdr:nvSpPr>
        <xdr:cNvPr id="782" name="n_4mainValue【児童館】&#10;有形固定資産減価償却率"/>
        <xdr:cNvSpPr txBox="1"/>
      </xdr:nvSpPr>
      <xdr:spPr>
        <a:xfrm>
          <a:off x="12611744" y="1345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3" name="直線コネクタ 79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4" name="テキスト ボックス 79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5" name="直線コネクタ 79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6" name="テキスト ボックス 79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7" name="直線コネクタ 79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8" name="テキスト ボックス 79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9" name="直線コネクタ 79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0" name="テキスト ボックス 79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1" name="直線コネクタ 80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2" name="テキスト ボックス 80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63500</xdr:rowOff>
    </xdr:to>
    <xdr:cxnSp macro="">
      <xdr:nvCxnSpPr>
        <xdr:cNvPr id="806" name="直線コネクタ 805"/>
        <xdr:cNvCxnSpPr/>
      </xdr:nvCxnSpPr>
      <xdr:spPr>
        <a:xfrm flipV="1">
          <a:off x="22160864" y="135255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807" name="【児童館】&#10;一人当たり面積最小値テキスト"/>
        <xdr:cNvSpPr txBox="1"/>
      </xdr:nvSpPr>
      <xdr:spPr>
        <a:xfrm>
          <a:off x="22199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808" name="直線コネクタ 807"/>
        <xdr:cNvCxnSpPr/>
      </xdr:nvCxnSpPr>
      <xdr:spPr>
        <a:xfrm>
          <a:off x="22072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809" name="【児童館】&#10;一人当たり面積最大値テキスト"/>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810" name="直線コネクタ 809"/>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3827</xdr:rowOff>
    </xdr:from>
    <xdr:ext cx="469744" cy="259045"/>
    <xdr:sp macro="" textlink="">
      <xdr:nvSpPr>
        <xdr:cNvPr id="811" name="【児童館】&#10;一人当たり面積平均値テキスト"/>
        <xdr:cNvSpPr txBox="1"/>
      </xdr:nvSpPr>
      <xdr:spPr>
        <a:xfrm>
          <a:off x="22199600" y="14405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812" name="フローチャート: 判断 811"/>
        <xdr:cNvSpPr/>
      </xdr:nvSpPr>
      <xdr:spPr>
        <a:xfrm>
          <a:off x="22110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12700</xdr:rowOff>
    </xdr:from>
    <xdr:to>
      <xdr:col>112</xdr:col>
      <xdr:colOff>38100</xdr:colOff>
      <xdr:row>84</xdr:row>
      <xdr:rowOff>114300</xdr:rowOff>
    </xdr:to>
    <xdr:sp macro="" textlink="">
      <xdr:nvSpPr>
        <xdr:cNvPr id="813" name="フローチャート: 判断 812"/>
        <xdr:cNvSpPr/>
      </xdr:nvSpPr>
      <xdr:spPr>
        <a:xfrm>
          <a:off x="21272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25400</xdr:rowOff>
    </xdr:from>
    <xdr:to>
      <xdr:col>107</xdr:col>
      <xdr:colOff>101600</xdr:colOff>
      <xdr:row>84</xdr:row>
      <xdr:rowOff>127000</xdr:rowOff>
    </xdr:to>
    <xdr:sp macro="" textlink="">
      <xdr:nvSpPr>
        <xdr:cNvPr id="814" name="フローチャート: 判断 813"/>
        <xdr:cNvSpPr/>
      </xdr:nvSpPr>
      <xdr:spPr>
        <a:xfrm>
          <a:off x="20383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815" name="フローチャート: 判断 814"/>
        <xdr:cNvSpPr/>
      </xdr:nvSpPr>
      <xdr:spPr>
        <a:xfrm>
          <a:off x="19494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50800</xdr:rowOff>
    </xdr:from>
    <xdr:to>
      <xdr:col>98</xdr:col>
      <xdr:colOff>38100</xdr:colOff>
      <xdr:row>84</xdr:row>
      <xdr:rowOff>152400</xdr:rowOff>
    </xdr:to>
    <xdr:sp macro="" textlink="">
      <xdr:nvSpPr>
        <xdr:cNvPr id="816" name="フローチャート: 判断 815"/>
        <xdr:cNvSpPr/>
      </xdr:nvSpPr>
      <xdr:spPr>
        <a:xfrm>
          <a:off x="18605500" y="1445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12700</xdr:rowOff>
    </xdr:from>
    <xdr:to>
      <xdr:col>116</xdr:col>
      <xdr:colOff>114300</xdr:colOff>
      <xdr:row>84</xdr:row>
      <xdr:rowOff>114300</xdr:rowOff>
    </xdr:to>
    <xdr:sp macro="" textlink="">
      <xdr:nvSpPr>
        <xdr:cNvPr id="822" name="楕円 821"/>
        <xdr:cNvSpPr/>
      </xdr:nvSpPr>
      <xdr:spPr>
        <a:xfrm>
          <a:off x="22110700" y="1441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35577</xdr:rowOff>
    </xdr:from>
    <xdr:ext cx="469744" cy="259045"/>
    <xdr:sp macro="" textlink="">
      <xdr:nvSpPr>
        <xdr:cNvPr id="823" name="【児童館】&#10;一人当たり面積該当値テキスト"/>
        <xdr:cNvSpPr txBox="1"/>
      </xdr:nvSpPr>
      <xdr:spPr>
        <a:xfrm>
          <a:off x="22199600" y="1426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25400</xdr:rowOff>
    </xdr:from>
    <xdr:to>
      <xdr:col>112</xdr:col>
      <xdr:colOff>38100</xdr:colOff>
      <xdr:row>84</xdr:row>
      <xdr:rowOff>127000</xdr:rowOff>
    </xdr:to>
    <xdr:sp macro="" textlink="">
      <xdr:nvSpPr>
        <xdr:cNvPr id="824" name="楕円 823"/>
        <xdr:cNvSpPr/>
      </xdr:nvSpPr>
      <xdr:spPr>
        <a:xfrm>
          <a:off x="21272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63500</xdr:rowOff>
    </xdr:from>
    <xdr:to>
      <xdr:col>116</xdr:col>
      <xdr:colOff>63500</xdr:colOff>
      <xdr:row>84</xdr:row>
      <xdr:rowOff>76200</xdr:rowOff>
    </xdr:to>
    <xdr:cxnSp macro="">
      <xdr:nvCxnSpPr>
        <xdr:cNvPr id="825" name="直線コネクタ 824"/>
        <xdr:cNvCxnSpPr/>
      </xdr:nvCxnSpPr>
      <xdr:spPr>
        <a:xfrm flipV="1">
          <a:off x="21323300" y="14465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38100</xdr:rowOff>
    </xdr:from>
    <xdr:to>
      <xdr:col>107</xdr:col>
      <xdr:colOff>101600</xdr:colOff>
      <xdr:row>84</xdr:row>
      <xdr:rowOff>139700</xdr:rowOff>
    </xdr:to>
    <xdr:sp macro="" textlink="">
      <xdr:nvSpPr>
        <xdr:cNvPr id="826" name="楕円 825"/>
        <xdr:cNvSpPr/>
      </xdr:nvSpPr>
      <xdr:spPr>
        <a:xfrm>
          <a:off x="20383500" y="1443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76200</xdr:rowOff>
    </xdr:from>
    <xdr:to>
      <xdr:col>111</xdr:col>
      <xdr:colOff>177800</xdr:colOff>
      <xdr:row>84</xdr:row>
      <xdr:rowOff>88900</xdr:rowOff>
    </xdr:to>
    <xdr:cxnSp macro="">
      <xdr:nvCxnSpPr>
        <xdr:cNvPr id="827" name="直線コネクタ 826"/>
        <xdr:cNvCxnSpPr/>
      </xdr:nvCxnSpPr>
      <xdr:spPr>
        <a:xfrm flipV="1">
          <a:off x="20434300" y="14478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38100</xdr:rowOff>
    </xdr:from>
    <xdr:to>
      <xdr:col>102</xdr:col>
      <xdr:colOff>165100</xdr:colOff>
      <xdr:row>84</xdr:row>
      <xdr:rowOff>139700</xdr:rowOff>
    </xdr:to>
    <xdr:sp macro="" textlink="">
      <xdr:nvSpPr>
        <xdr:cNvPr id="828" name="楕円 827"/>
        <xdr:cNvSpPr/>
      </xdr:nvSpPr>
      <xdr:spPr>
        <a:xfrm>
          <a:off x="19494500" y="1443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88900</xdr:rowOff>
    </xdr:from>
    <xdr:to>
      <xdr:col>107</xdr:col>
      <xdr:colOff>50800</xdr:colOff>
      <xdr:row>84</xdr:row>
      <xdr:rowOff>88900</xdr:rowOff>
    </xdr:to>
    <xdr:cxnSp macro="">
      <xdr:nvCxnSpPr>
        <xdr:cNvPr id="829" name="直線コネクタ 828"/>
        <xdr:cNvCxnSpPr/>
      </xdr:nvCxnSpPr>
      <xdr:spPr>
        <a:xfrm>
          <a:off x="19545300" y="14490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50800</xdr:rowOff>
    </xdr:from>
    <xdr:to>
      <xdr:col>98</xdr:col>
      <xdr:colOff>38100</xdr:colOff>
      <xdr:row>84</xdr:row>
      <xdr:rowOff>152400</xdr:rowOff>
    </xdr:to>
    <xdr:sp macro="" textlink="">
      <xdr:nvSpPr>
        <xdr:cNvPr id="830" name="楕円 829"/>
        <xdr:cNvSpPr/>
      </xdr:nvSpPr>
      <xdr:spPr>
        <a:xfrm>
          <a:off x="18605500" y="1445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88900</xdr:rowOff>
    </xdr:from>
    <xdr:to>
      <xdr:col>102</xdr:col>
      <xdr:colOff>114300</xdr:colOff>
      <xdr:row>84</xdr:row>
      <xdr:rowOff>101600</xdr:rowOff>
    </xdr:to>
    <xdr:cxnSp macro="">
      <xdr:nvCxnSpPr>
        <xdr:cNvPr id="831" name="直線コネクタ 830"/>
        <xdr:cNvCxnSpPr/>
      </xdr:nvCxnSpPr>
      <xdr:spPr>
        <a:xfrm flipV="1">
          <a:off x="18656300" y="14490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130827</xdr:rowOff>
    </xdr:from>
    <xdr:ext cx="469744" cy="259045"/>
    <xdr:sp macro="" textlink="">
      <xdr:nvSpPr>
        <xdr:cNvPr id="832" name="n_1aveValue【児童館】&#10;一人当たり面積"/>
        <xdr:cNvSpPr txBox="1"/>
      </xdr:nvSpPr>
      <xdr:spPr>
        <a:xfrm>
          <a:off x="2107572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143527</xdr:rowOff>
    </xdr:from>
    <xdr:ext cx="469744" cy="259045"/>
    <xdr:sp macro="" textlink="">
      <xdr:nvSpPr>
        <xdr:cNvPr id="833" name="n_2aveValue【児童館】&#10;一人当たり面積"/>
        <xdr:cNvSpPr txBox="1"/>
      </xdr:nvSpPr>
      <xdr:spPr>
        <a:xfrm>
          <a:off x="20199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143527</xdr:rowOff>
    </xdr:from>
    <xdr:ext cx="469744" cy="259045"/>
    <xdr:sp macro="" textlink="">
      <xdr:nvSpPr>
        <xdr:cNvPr id="834" name="n_3aveValue【児童館】&#10;一人当たり面積"/>
        <xdr:cNvSpPr txBox="1"/>
      </xdr:nvSpPr>
      <xdr:spPr>
        <a:xfrm>
          <a:off x="19310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143527</xdr:rowOff>
    </xdr:from>
    <xdr:ext cx="469744" cy="259045"/>
    <xdr:sp macro="" textlink="">
      <xdr:nvSpPr>
        <xdr:cNvPr id="835" name="n_4aveValue【児童館】&#10;一人当たり面積"/>
        <xdr:cNvSpPr txBox="1"/>
      </xdr:nvSpPr>
      <xdr:spPr>
        <a:xfrm>
          <a:off x="18421427" y="1454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118127</xdr:rowOff>
    </xdr:from>
    <xdr:ext cx="469744" cy="259045"/>
    <xdr:sp macro="" textlink="">
      <xdr:nvSpPr>
        <xdr:cNvPr id="836" name="n_1mainValue【児童館】&#10;一人当たり面積"/>
        <xdr:cNvSpPr txBox="1"/>
      </xdr:nvSpPr>
      <xdr:spPr>
        <a:xfrm>
          <a:off x="210757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130827</xdr:rowOff>
    </xdr:from>
    <xdr:ext cx="469744" cy="259045"/>
    <xdr:sp macro="" textlink="">
      <xdr:nvSpPr>
        <xdr:cNvPr id="837" name="n_2mainValue【児童館】&#10;一人当たり面積"/>
        <xdr:cNvSpPr txBox="1"/>
      </xdr:nvSpPr>
      <xdr:spPr>
        <a:xfrm>
          <a:off x="20199427" y="1453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130827</xdr:rowOff>
    </xdr:from>
    <xdr:ext cx="469744" cy="259045"/>
    <xdr:sp macro="" textlink="">
      <xdr:nvSpPr>
        <xdr:cNvPr id="838" name="n_3mainValue【児童館】&#10;一人当たり面積"/>
        <xdr:cNvSpPr txBox="1"/>
      </xdr:nvSpPr>
      <xdr:spPr>
        <a:xfrm>
          <a:off x="19310427" y="1453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168927</xdr:rowOff>
    </xdr:from>
    <xdr:ext cx="469744" cy="259045"/>
    <xdr:sp macro="" textlink="">
      <xdr:nvSpPr>
        <xdr:cNvPr id="839" name="n_4mainValue【児童館】&#10;一人当たり面積"/>
        <xdr:cNvSpPr txBox="1"/>
      </xdr:nvSpPr>
      <xdr:spPr>
        <a:xfrm>
          <a:off x="184214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1" name="直線コネクタ 85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2" name="テキスト ボックス 851"/>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3" name="直線コネクタ 85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4" name="テキスト ボックス 85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5" name="直線コネクタ 85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6" name="テキスト ボックス 85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7" name="直線コネクタ 85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8" name="テキスト ボックス 85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9" name="直線コネクタ 85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0" name="テキスト ボックス 85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2" name="テキスト ボックス 861"/>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95250</xdr:rowOff>
    </xdr:from>
    <xdr:to>
      <xdr:col>85</xdr:col>
      <xdr:colOff>126364</xdr:colOff>
      <xdr:row>108</xdr:row>
      <xdr:rowOff>152400</xdr:rowOff>
    </xdr:to>
    <xdr:cxnSp macro="">
      <xdr:nvCxnSpPr>
        <xdr:cNvPr id="864" name="直線コネクタ 863"/>
        <xdr:cNvCxnSpPr/>
      </xdr:nvCxnSpPr>
      <xdr:spPr>
        <a:xfrm flipV="1">
          <a:off x="16318864"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5"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6" name="直線コネクタ 865"/>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41927</xdr:rowOff>
    </xdr:from>
    <xdr:ext cx="405111" cy="259045"/>
    <xdr:sp macro="" textlink="">
      <xdr:nvSpPr>
        <xdr:cNvPr id="867" name="【公民館】&#10;有形固定資産減価償却率最大値テキスト"/>
        <xdr:cNvSpPr txBox="1"/>
      </xdr:nvSpPr>
      <xdr:spPr>
        <a:xfrm>
          <a:off x="16357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868" name="直線コネクタ 867"/>
        <xdr:cNvCxnSpPr/>
      </xdr:nvCxnSpPr>
      <xdr:spPr>
        <a:xfrm>
          <a:off x="16230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137813</xdr:rowOff>
    </xdr:from>
    <xdr:ext cx="405111" cy="259045"/>
    <xdr:sp macro="" textlink="">
      <xdr:nvSpPr>
        <xdr:cNvPr id="869" name="【公民館】&#10;有形固定資産減価償却率平均値テキスト"/>
        <xdr:cNvSpPr txBox="1"/>
      </xdr:nvSpPr>
      <xdr:spPr>
        <a:xfrm>
          <a:off x="16357600" y="17797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114936</xdr:rowOff>
    </xdr:from>
    <xdr:to>
      <xdr:col>85</xdr:col>
      <xdr:colOff>177800</xdr:colOff>
      <xdr:row>105</xdr:row>
      <xdr:rowOff>45086</xdr:rowOff>
    </xdr:to>
    <xdr:sp macro="" textlink="">
      <xdr:nvSpPr>
        <xdr:cNvPr id="870" name="フローチャート: 判断 869"/>
        <xdr:cNvSpPr/>
      </xdr:nvSpPr>
      <xdr:spPr>
        <a:xfrm>
          <a:off x="162687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122555</xdr:rowOff>
    </xdr:from>
    <xdr:to>
      <xdr:col>81</xdr:col>
      <xdr:colOff>101600</xdr:colOff>
      <xdr:row>105</xdr:row>
      <xdr:rowOff>52705</xdr:rowOff>
    </xdr:to>
    <xdr:sp macro="" textlink="">
      <xdr:nvSpPr>
        <xdr:cNvPr id="871" name="フローチャート: 判断 870"/>
        <xdr:cNvSpPr/>
      </xdr:nvSpPr>
      <xdr:spPr>
        <a:xfrm>
          <a:off x="15430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107314</xdr:rowOff>
    </xdr:from>
    <xdr:to>
      <xdr:col>76</xdr:col>
      <xdr:colOff>165100</xdr:colOff>
      <xdr:row>105</xdr:row>
      <xdr:rowOff>37464</xdr:rowOff>
    </xdr:to>
    <xdr:sp macro="" textlink="">
      <xdr:nvSpPr>
        <xdr:cNvPr id="872" name="フローチャート: 判断 871"/>
        <xdr:cNvSpPr/>
      </xdr:nvSpPr>
      <xdr:spPr>
        <a:xfrm>
          <a:off x="14541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873" name="フローチャート: 判断 872"/>
        <xdr:cNvSpPr/>
      </xdr:nvSpPr>
      <xdr:spPr>
        <a:xfrm>
          <a:off x="1365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90170</xdr:rowOff>
    </xdr:from>
    <xdr:to>
      <xdr:col>67</xdr:col>
      <xdr:colOff>101600</xdr:colOff>
      <xdr:row>105</xdr:row>
      <xdr:rowOff>20320</xdr:rowOff>
    </xdr:to>
    <xdr:sp macro="" textlink="">
      <xdr:nvSpPr>
        <xdr:cNvPr id="874" name="フローチャート: 判断 873"/>
        <xdr:cNvSpPr/>
      </xdr:nvSpPr>
      <xdr:spPr>
        <a:xfrm>
          <a:off x="12763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21589</xdr:rowOff>
    </xdr:from>
    <xdr:to>
      <xdr:col>85</xdr:col>
      <xdr:colOff>177800</xdr:colOff>
      <xdr:row>105</xdr:row>
      <xdr:rowOff>123189</xdr:rowOff>
    </xdr:to>
    <xdr:sp macro="" textlink="">
      <xdr:nvSpPr>
        <xdr:cNvPr id="880" name="楕円 879"/>
        <xdr:cNvSpPr/>
      </xdr:nvSpPr>
      <xdr:spPr>
        <a:xfrm>
          <a:off x="162687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xdr:rowOff>
    </xdr:from>
    <xdr:ext cx="405111" cy="259045"/>
    <xdr:sp macro="" textlink="">
      <xdr:nvSpPr>
        <xdr:cNvPr id="881" name="【公民館】&#10;有形固定資産減価償却率該当値テキスト"/>
        <xdr:cNvSpPr txBox="1"/>
      </xdr:nvSpPr>
      <xdr:spPr>
        <a:xfrm>
          <a:off x="16357600" y="1800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12064</xdr:rowOff>
    </xdr:from>
    <xdr:to>
      <xdr:col>81</xdr:col>
      <xdr:colOff>101600</xdr:colOff>
      <xdr:row>105</xdr:row>
      <xdr:rowOff>113664</xdr:rowOff>
    </xdr:to>
    <xdr:sp macro="" textlink="">
      <xdr:nvSpPr>
        <xdr:cNvPr id="882" name="楕円 881"/>
        <xdr:cNvSpPr/>
      </xdr:nvSpPr>
      <xdr:spPr>
        <a:xfrm>
          <a:off x="15430500" y="1801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62864</xdr:rowOff>
    </xdr:from>
    <xdr:to>
      <xdr:col>85</xdr:col>
      <xdr:colOff>127000</xdr:colOff>
      <xdr:row>105</xdr:row>
      <xdr:rowOff>72389</xdr:rowOff>
    </xdr:to>
    <xdr:cxnSp macro="">
      <xdr:nvCxnSpPr>
        <xdr:cNvPr id="883" name="直線コネクタ 882"/>
        <xdr:cNvCxnSpPr/>
      </xdr:nvCxnSpPr>
      <xdr:spPr>
        <a:xfrm>
          <a:off x="15481300" y="18065114"/>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143511</xdr:rowOff>
    </xdr:from>
    <xdr:to>
      <xdr:col>76</xdr:col>
      <xdr:colOff>165100</xdr:colOff>
      <xdr:row>105</xdr:row>
      <xdr:rowOff>73661</xdr:rowOff>
    </xdr:to>
    <xdr:sp macro="" textlink="">
      <xdr:nvSpPr>
        <xdr:cNvPr id="884" name="楕円 883"/>
        <xdr:cNvSpPr/>
      </xdr:nvSpPr>
      <xdr:spPr>
        <a:xfrm>
          <a:off x="14541500" y="1797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22861</xdr:rowOff>
    </xdr:from>
    <xdr:to>
      <xdr:col>81</xdr:col>
      <xdr:colOff>50800</xdr:colOff>
      <xdr:row>105</xdr:row>
      <xdr:rowOff>62864</xdr:rowOff>
    </xdr:to>
    <xdr:cxnSp macro="">
      <xdr:nvCxnSpPr>
        <xdr:cNvPr id="885" name="直線コネクタ 884"/>
        <xdr:cNvCxnSpPr/>
      </xdr:nvCxnSpPr>
      <xdr:spPr>
        <a:xfrm>
          <a:off x="14592300" y="1802511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10161</xdr:rowOff>
    </xdr:from>
    <xdr:to>
      <xdr:col>72</xdr:col>
      <xdr:colOff>38100</xdr:colOff>
      <xdr:row>105</xdr:row>
      <xdr:rowOff>111761</xdr:rowOff>
    </xdr:to>
    <xdr:sp macro="" textlink="">
      <xdr:nvSpPr>
        <xdr:cNvPr id="886" name="楕円 885"/>
        <xdr:cNvSpPr/>
      </xdr:nvSpPr>
      <xdr:spPr>
        <a:xfrm>
          <a:off x="13652500" y="1801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22861</xdr:rowOff>
    </xdr:from>
    <xdr:to>
      <xdr:col>76</xdr:col>
      <xdr:colOff>114300</xdr:colOff>
      <xdr:row>105</xdr:row>
      <xdr:rowOff>60961</xdr:rowOff>
    </xdr:to>
    <xdr:cxnSp macro="">
      <xdr:nvCxnSpPr>
        <xdr:cNvPr id="887" name="直線コネクタ 886"/>
        <xdr:cNvCxnSpPr/>
      </xdr:nvCxnSpPr>
      <xdr:spPr>
        <a:xfrm flipV="1">
          <a:off x="13703300" y="180251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154939</xdr:rowOff>
    </xdr:from>
    <xdr:to>
      <xdr:col>67</xdr:col>
      <xdr:colOff>101600</xdr:colOff>
      <xdr:row>105</xdr:row>
      <xdr:rowOff>85089</xdr:rowOff>
    </xdr:to>
    <xdr:sp macro="" textlink="">
      <xdr:nvSpPr>
        <xdr:cNvPr id="888" name="楕円 887"/>
        <xdr:cNvSpPr/>
      </xdr:nvSpPr>
      <xdr:spPr>
        <a:xfrm>
          <a:off x="12763500" y="179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34289</xdr:rowOff>
    </xdr:from>
    <xdr:to>
      <xdr:col>71</xdr:col>
      <xdr:colOff>177800</xdr:colOff>
      <xdr:row>105</xdr:row>
      <xdr:rowOff>60961</xdr:rowOff>
    </xdr:to>
    <xdr:cxnSp macro="">
      <xdr:nvCxnSpPr>
        <xdr:cNvPr id="889" name="直線コネクタ 888"/>
        <xdr:cNvCxnSpPr/>
      </xdr:nvCxnSpPr>
      <xdr:spPr>
        <a:xfrm>
          <a:off x="12814300" y="1803653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69232</xdr:rowOff>
    </xdr:from>
    <xdr:ext cx="405111" cy="259045"/>
    <xdr:sp macro="" textlink="">
      <xdr:nvSpPr>
        <xdr:cNvPr id="890" name="n_1aveValue【公民館】&#10;有形固定資産減価償却率"/>
        <xdr:cNvSpPr txBox="1"/>
      </xdr:nvSpPr>
      <xdr:spPr>
        <a:xfrm>
          <a:off x="15266044" y="177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53991</xdr:rowOff>
    </xdr:from>
    <xdr:ext cx="405111" cy="259045"/>
    <xdr:sp macro="" textlink="">
      <xdr:nvSpPr>
        <xdr:cNvPr id="891" name="n_2aveValue【公民館】&#10;有形固定資産減価償却率"/>
        <xdr:cNvSpPr txBox="1"/>
      </xdr:nvSpPr>
      <xdr:spPr>
        <a:xfrm>
          <a:off x="14389744" y="177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63516</xdr:rowOff>
    </xdr:from>
    <xdr:ext cx="405111" cy="259045"/>
    <xdr:sp macro="" textlink="">
      <xdr:nvSpPr>
        <xdr:cNvPr id="892" name="n_3aveValue【公民館】&#10;有形固定資産減価償却率"/>
        <xdr:cNvSpPr txBox="1"/>
      </xdr:nvSpPr>
      <xdr:spPr>
        <a:xfrm>
          <a:off x="13500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36847</xdr:rowOff>
    </xdr:from>
    <xdr:ext cx="405111" cy="259045"/>
    <xdr:sp macro="" textlink="">
      <xdr:nvSpPr>
        <xdr:cNvPr id="893" name="n_4aveValue【公民館】&#10;有形固定資産減価償却率"/>
        <xdr:cNvSpPr txBox="1"/>
      </xdr:nvSpPr>
      <xdr:spPr>
        <a:xfrm>
          <a:off x="126117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104791</xdr:rowOff>
    </xdr:from>
    <xdr:ext cx="405111" cy="259045"/>
    <xdr:sp macro="" textlink="">
      <xdr:nvSpPr>
        <xdr:cNvPr id="894" name="n_1mainValue【公民館】&#10;有形固定資産減価償却率"/>
        <xdr:cNvSpPr txBox="1"/>
      </xdr:nvSpPr>
      <xdr:spPr>
        <a:xfrm>
          <a:off x="15266044" y="1810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64788</xdr:rowOff>
    </xdr:from>
    <xdr:ext cx="405111" cy="259045"/>
    <xdr:sp macro="" textlink="">
      <xdr:nvSpPr>
        <xdr:cNvPr id="895" name="n_2mainValue【公民館】&#10;有形固定資産減価償却率"/>
        <xdr:cNvSpPr txBox="1"/>
      </xdr:nvSpPr>
      <xdr:spPr>
        <a:xfrm>
          <a:off x="14389744" y="1806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102888</xdr:rowOff>
    </xdr:from>
    <xdr:ext cx="405111" cy="259045"/>
    <xdr:sp macro="" textlink="">
      <xdr:nvSpPr>
        <xdr:cNvPr id="896" name="n_3mainValue【公民館】&#10;有形固定資産減価償却率"/>
        <xdr:cNvSpPr txBox="1"/>
      </xdr:nvSpPr>
      <xdr:spPr>
        <a:xfrm>
          <a:off x="13500744" y="1810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76216</xdr:rowOff>
    </xdr:from>
    <xdr:ext cx="405111" cy="259045"/>
    <xdr:sp macro="" textlink="">
      <xdr:nvSpPr>
        <xdr:cNvPr id="897" name="n_4mainValue【公民館】&#10;有形固定資産減価償却率"/>
        <xdr:cNvSpPr txBox="1"/>
      </xdr:nvSpPr>
      <xdr:spPr>
        <a:xfrm>
          <a:off x="12611744" y="1807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8" name="直線コネクタ 90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9" name="テキスト ボックス 90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0" name="直線コネクタ 90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1" name="テキスト ボックス 91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2" name="直線コネクタ 91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3" name="テキスト ボックス 91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4" name="直線コネクタ 91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5" name="テキスト ボックス 91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6" name="直線コネクタ 91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7" name="テキスト ボックス 91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8" name="直線コネクタ 9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9" name="テキスト ボックス 9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95250</xdr:rowOff>
    </xdr:from>
    <xdr:to>
      <xdr:col>116</xdr:col>
      <xdr:colOff>62864</xdr:colOff>
      <xdr:row>108</xdr:row>
      <xdr:rowOff>135255</xdr:rowOff>
    </xdr:to>
    <xdr:cxnSp macro="">
      <xdr:nvCxnSpPr>
        <xdr:cNvPr id="921" name="直線コネクタ 920"/>
        <xdr:cNvCxnSpPr/>
      </xdr:nvCxnSpPr>
      <xdr:spPr>
        <a:xfrm flipV="1">
          <a:off x="22160864" y="17068800"/>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139082</xdr:rowOff>
    </xdr:from>
    <xdr:ext cx="469744" cy="259045"/>
    <xdr:sp macro="" textlink="">
      <xdr:nvSpPr>
        <xdr:cNvPr id="922" name="【公民館】&#10;一人当たり面積最小値テキスト"/>
        <xdr:cNvSpPr txBox="1"/>
      </xdr:nvSpPr>
      <xdr:spPr>
        <a:xfrm>
          <a:off x="22199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135255</xdr:rowOff>
    </xdr:from>
    <xdr:to>
      <xdr:col>116</xdr:col>
      <xdr:colOff>152400</xdr:colOff>
      <xdr:row>108</xdr:row>
      <xdr:rowOff>135255</xdr:rowOff>
    </xdr:to>
    <xdr:cxnSp macro="">
      <xdr:nvCxnSpPr>
        <xdr:cNvPr id="923" name="直線コネクタ 922"/>
        <xdr:cNvCxnSpPr/>
      </xdr:nvCxnSpPr>
      <xdr:spPr>
        <a:xfrm>
          <a:off x="22072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41927</xdr:rowOff>
    </xdr:from>
    <xdr:ext cx="469744" cy="259045"/>
    <xdr:sp macro="" textlink="">
      <xdr:nvSpPr>
        <xdr:cNvPr id="924" name="【公民館】&#10;一人当たり面積最大値テキスト"/>
        <xdr:cNvSpPr txBox="1"/>
      </xdr:nvSpPr>
      <xdr:spPr>
        <a:xfrm>
          <a:off x="22199600" y="1684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95250</xdr:rowOff>
    </xdr:from>
    <xdr:to>
      <xdr:col>116</xdr:col>
      <xdr:colOff>152400</xdr:colOff>
      <xdr:row>99</xdr:row>
      <xdr:rowOff>95250</xdr:rowOff>
    </xdr:to>
    <xdr:cxnSp macro="">
      <xdr:nvCxnSpPr>
        <xdr:cNvPr id="925" name="直線コネクタ 924"/>
        <xdr:cNvCxnSpPr/>
      </xdr:nvCxnSpPr>
      <xdr:spPr>
        <a:xfrm>
          <a:off x="22072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15257</xdr:rowOff>
    </xdr:from>
    <xdr:ext cx="469744" cy="259045"/>
    <xdr:sp macro="" textlink="">
      <xdr:nvSpPr>
        <xdr:cNvPr id="926" name="【公民館】&#10;一人当たり面積平均値テキスト"/>
        <xdr:cNvSpPr txBox="1"/>
      </xdr:nvSpPr>
      <xdr:spPr>
        <a:xfrm>
          <a:off x="22199600" y="18188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36830</xdr:rowOff>
    </xdr:from>
    <xdr:to>
      <xdr:col>116</xdr:col>
      <xdr:colOff>114300</xdr:colOff>
      <xdr:row>106</xdr:row>
      <xdr:rowOff>138430</xdr:rowOff>
    </xdr:to>
    <xdr:sp macro="" textlink="">
      <xdr:nvSpPr>
        <xdr:cNvPr id="927" name="フローチャート: 判断 926"/>
        <xdr:cNvSpPr/>
      </xdr:nvSpPr>
      <xdr:spPr>
        <a:xfrm>
          <a:off x="221107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31114</xdr:rowOff>
    </xdr:from>
    <xdr:to>
      <xdr:col>112</xdr:col>
      <xdr:colOff>38100</xdr:colOff>
      <xdr:row>106</xdr:row>
      <xdr:rowOff>132714</xdr:rowOff>
    </xdr:to>
    <xdr:sp macro="" textlink="">
      <xdr:nvSpPr>
        <xdr:cNvPr id="928" name="フローチャート: 判断 927"/>
        <xdr:cNvSpPr/>
      </xdr:nvSpPr>
      <xdr:spPr>
        <a:xfrm>
          <a:off x="21272500" y="1820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40639</xdr:rowOff>
    </xdr:from>
    <xdr:to>
      <xdr:col>107</xdr:col>
      <xdr:colOff>101600</xdr:colOff>
      <xdr:row>106</xdr:row>
      <xdr:rowOff>142239</xdr:rowOff>
    </xdr:to>
    <xdr:sp macro="" textlink="">
      <xdr:nvSpPr>
        <xdr:cNvPr id="929" name="フローチャート: 判断 928"/>
        <xdr:cNvSpPr/>
      </xdr:nvSpPr>
      <xdr:spPr>
        <a:xfrm>
          <a:off x="20383500" y="182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42545</xdr:rowOff>
    </xdr:from>
    <xdr:to>
      <xdr:col>102</xdr:col>
      <xdr:colOff>165100</xdr:colOff>
      <xdr:row>106</xdr:row>
      <xdr:rowOff>144145</xdr:rowOff>
    </xdr:to>
    <xdr:sp macro="" textlink="">
      <xdr:nvSpPr>
        <xdr:cNvPr id="930" name="フローチャート: 判断 929"/>
        <xdr:cNvSpPr/>
      </xdr:nvSpPr>
      <xdr:spPr>
        <a:xfrm>
          <a:off x="194945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52070</xdr:rowOff>
    </xdr:from>
    <xdr:to>
      <xdr:col>98</xdr:col>
      <xdr:colOff>38100</xdr:colOff>
      <xdr:row>106</xdr:row>
      <xdr:rowOff>153670</xdr:rowOff>
    </xdr:to>
    <xdr:sp macro="" textlink="">
      <xdr:nvSpPr>
        <xdr:cNvPr id="931" name="フローチャート: 判断 930"/>
        <xdr:cNvSpPr/>
      </xdr:nvSpPr>
      <xdr:spPr>
        <a:xfrm>
          <a:off x="18605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2" name="テキスト ボックス 9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3" name="テキスト ボックス 9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4" name="テキスト ボックス 9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5" name="テキスト ボックス 9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6" name="テキスト ボックス 9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107314</xdr:rowOff>
    </xdr:from>
    <xdr:to>
      <xdr:col>116</xdr:col>
      <xdr:colOff>114300</xdr:colOff>
      <xdr:row>102</xdr:row>
      <xdr:rowOff>37464</xdr:rowOff>
    </xdr:to>
    <xdr:sp macro="" textlink="">
      <xdr:nvSpPr>
        <xdr:cNvPr id="937" name="楕円 936"/>
        <xdr:cNvSpPr/>
      </xdr:nvSpPr>
      <xdr:spPr>
        <a:xfrm>
          <a:off x="22110700" y="1742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130191</xdr:rowOff>
    </xdr:from>
    <xdr:ext cx="469744" cy="259045"/>
    <xdr:sp macro="" textlink="">
      <xdr:nvSpPr>
        <xdr:cNvPr id="938" name="【公民館】&#10;一人当たり面積該当値テキスト"/>
        <xdr:cNvSpPr txBox="1"/>
      </xdr:nvSpPr>
      <xdr:spPr>
        <a:xfrm>
          <a:off x="22199600" y="1727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126364</xdr:rowOff>
    </xdr:from>
    <xdr:to>
      <xdr:col>112</xdr:col>
      <xdr:colOff>38100</xdr:colOff>
      <xdr:row>102</xdr:row>
      <xdr:rowOff>56514</xdr:rowOff>
    </xdr:to>
    <xdr:sp macro="" textlink="">
      <xdr:nvSpPr>
        <xdr:cNvPr id="939" name="楕円 938"/>
        <xdr:cNvSpPr/>
      </xdr:nvSpPr>
      <xdr:spPr>
        <a:xfrm>
          <a:off x="21272500" y="1744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158114</xdr:rowOff>
    </xdr:from>
    <xdr:to>
      <xdr:col>116</xdr:col>
      <xdr:colOff>63500</xdr:colOff>
      <xdr:row>102</xdr:row>
      <xdr:rowOff>5714</xdr:rowOff>
    </xdr:to>
    <xdr:cxnSp macro="">
      <xdr:nvCxnSpPr>
        <xdr:cNvPr id="940" name="直線コネクタ 939"/>
        <xdr:cNvCxnSpPr/>
      </xdr:nvCxnSpPr>
      <xdr:spPr>
        <a:xfrm flipV="1">
          <a:off x="21323300" y="17474564"/>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151130</xdr:rowOff>
    </xdr:from>
    <xdr:to>
      <xdr:col>107</xdr:col>
      <xdr:colOff>101600</xdr:colOff>
      <xdr:row>102</xdr:row>
      <xdr:rowOff>81280</xdr:rowOff>
    </xdr:to>
    <xdr:sp macro="" textlink="">
      <xdr:nvSpPr>
        <xdr:cNvPr id="941" name="楕円 940"/>
        <xdr:cNvSpPr/>
      </xdr:nvSpPr>
      <xdr:spPr>
        <a:xfrm>
          <a:off x="20383500" y="174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5714</xdr:rowOff>
    </xdr:from>
    <xdr:to>
      <xdr:col>111</xdr:col>
      <xdr:colOff>177800</xdr:colOff>
      <xdr:row>102</xdr:row>
      <xdr:rowOff>30480</xdr:rowOff>
    </xdr:to>
    <xdr:cxnSp macro="">
      <xdr:nvCxnSpPr>
        <xdr:cNvPr id="942" name="直線コネクタ 941"/>
        <xdr:cNvCxnSpPr/>
      </xdr:nvCxnSpPr>
      <xdr:spPr>
        <a:xfrm flipV="1">
          <a:off x="20434300" y="17493614"/>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6350</xdr:rowOff>
    </xdr:from>
    <xdr:to>
      <xdr:col>102</xdr:col>
      <xdr:colOff>165100</xdr:colOff>
      <xdr:row>102</xdr:row>
      <xdr:rowOff>107950</xdr:rowOff>
    </xdr:to>
    <xdr:sp macro="" textlink="">
      <xdr:nvSpPr>
        <xdr:cNvPr id="943" name="楕円 942"/>
        <xdr:cNvSpPr/>
      </xdr:nvSpPr>
      <xdr:spPr>
        <a:xfrm>
          <a:off x="19494500" y="1749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30480</xdr:rowOff>
    </xdr:from>
    <xdr:to>
      <xdr:col>107</xdr:col>
      <xdr:colOff>50800</xdr:colOff>
      <xdr:row>102</xdr:row>
      <xdr:rowOff>57150</xdr:rowOff>
    </xdr:to>
    <xdr:cxnSp macro="">
      <xdr:nvCxnSpPr>
        <xdr:cNvPr id="944" name="直線コネクタ 943"/>
        <xdr:cNvCxnSpPr/>
      </xdr:nvCxnSpPr>
      <xdr:spPr>
        <a:xfrm flipV="1">
          <a:off x="19545300" y="175183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44450</xdr:rowOff>
    </xdr:from>
    <xdr:to>
      <xdr:col>98</xdr:col>
      <xdr:colOff>38100</xdr:colOff>
      <xdr:row>102</xdr:row>
      <xdr:rowOff>146050</xdr:rowOff>
    </xdr:to>
    <xdr:sp macro="" textlink="">
      <xdr:nvSpPr>
        <xdr:cNvPr id="945" name="楕円 944"/>
        <xdr:cNvSpPr/>
      </xdr:nvSpPr>
      <xdr:spPr>
        <a:xfrm>
          <a:off x="18605500" y="1753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57150</xdr:rowOff>
    </xdr:from>
    <xdr:to>
      <xdr:col>102</xdr:col>
      <xdr:colOff>114300</xdr:colOff>
      <xdr:row>102</xdr:row>
      <xdr:rowOff>95250</xdr:rowOff>
    </xdr:to>
    <xdr:cxnSp macro="">
      <xdr:nvCxnSpPr>
        <xdr:cNvPr id="946" name="直線コネクタ 945"/>
        <xdr:cNvCxnSpPr/>
      </xdr:nvCxnSpPr>
      <xdr:spPr>
        <a:xfrm flipV="1">
          <a:off x="18656300" y="17545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123841</xdr:rowOff>
    </xdr:from>
    <xdr:ext cx="469744" cy="259045"/>
    <xdr:sp macro="" textlink="">
      <xdr:nvSpPr>
        <xdr:cNvPr id="947" name="n_1aveValue【公民館】&#10;一人当たり面積"/>
        <xdr:cNvSpPr txBox="1"/>
      </xdr:nvSpPr>
      <xdr:spPr>
        <a:xfrm>
          <a:off x="21075727" y="1829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133366</xdr:rowOff>
    </xdr:from>
    <xdr:ext cx="469744" cy="259045"/>
    <xdr:sp macro="" textlink="">
      <xdr:nvSpPr>
        <xdr:cNvPr id="948" name="n_2aveValue【公民館】&#10;一人当たり面積"/>
        <xdr:cNvSpPr txBox="1"/>
      </xdr:nvSpPr>
      <xdr:spPr>
        <a:xfrm>
          <a:off x="20199427" y="1830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135272</xdr:rowOff>
    </xdr:from>
    <xdr:ext cx="469744" cy="259045"/>
    <xdr:sp macro="" textlink="">
      <xdr:nvSpPr>
        <xdr:cNvPr id="949" name="n_3aveValue【公民館】&#10;一人当たり面積"/>
        <xdr:cNvSpPr txBox="1"/>
      </xdr:nvSpPr>
      <xdr:spPr>
        <a:xfrm>
          <a:off x="19310427" y="1830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144797</xdr:rowOff>
    </xdr:from>
    <xdr:ext cx="469744" cy="259045"/>
    <xdr:sp macro="" textlink="">
      <xdr:nvSpPr>
        <xdr:cNvPr id="950" name="n_4aveValue【公民館】&#10;一人当たり面積"/>
        <xdr:cNvSpPr txBox="1"/>
      </xdr:nvSpPr>
      <xdr:spPr>
        <a:xfrm>
          <a:off x="184214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73041</xdr:rowOff>
    </xdr:from>
    <xdr:ext cx="469744" cy="259045"/>
    <xdr:sp macro="" textlink="">
      <xdr:nvSpPr>
        <xdr:cNvPr id="951" name="n_1mainValue【公民館】&#10;一人当たり面積"/>
        <xdr:cNvSpPr txBox="1"/>
      </xdr:nvSpPr>
      <xdr:spPr>
        <a:xfrm>
          <a:off x="21075727" y="1721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97807</xdr:rowOff>
    </xdr:from>
    <xdr:ext cx="469744" cy="259045"/>
    <xdr:sp macro="" textlink="">
      <xdr:nvSpPr>
        <xdr:cNvPr id="952" name="n_2mainValue【公民館】&#10;一人当たり面積"/>
        <xdr:cNvSpPr txBox="1"/>
      </xdr:nvSpPr>
      <xdr:spPr>
        <a:xfrm>
          <a:off x="20199427" y="1724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124477</xdr:rowOff>
    </xdr:from>
    <xdr:ext cx="469744" cy="259045"/>
    <xdr:sp macro="" textlink="">
      <xdr:nvSpPr>
        <xdr:cNvPr id="953" name="n_3mainValue【公民館】&#10;一人当たり面積"/>
        <xdr:cNvSpPr txBox="1"/>
      </xdr:nvSpPr>
      <xdr:spPr>
        <a:xfrm>
          <a:off x="19310427" y="1726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162577</xdr:rowOff>
    </xdr:from>
    <xdr:ext cx="469744" cy="259045"/>
    <xdr:sp macro="" textlink="">
      <xdr:nvSpPr>
        <xdr:cNvPr id="954" name="n_4mainValue【公民館】&#10;一人当たり面積"/>
        <xdr:cNvSpPr txBox="1"/>
      </xdr:nvSpPr>
      <xdr:spPr>
        <a:xfrm>
          <a:off x="18421427" y="1730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5" name="正方形/長方形 9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6" name="正方形/長方形 9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7" name="テキスト ボックス 9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類似団体と比較して有形固定資産減価償却率が特に高くなっている施設は、公民館、公営住宅であり、特に低くなっている施設は、認定こども園・幼稚園・保育所、児童館である。</a:t>
          </a:r>
        </a:p>
        <a:p>
          <a:r>
            <a:rPr kumimoji="1" lang="ja-JP" altLang="en-US" sz="1300">
              <a:latin typeface="ＭＳ Ｐゴシック" panose="020B0600070205080204" pitchFamily="50" charset="-128"/>
              <a:ea typeface="ＭＳ Ｐゴシック" panose="020B0600070205080204" pitchFamily="50" charset="-128"/>
            </a:rPr>
            <a:t>　公民館については、公民館施設で</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施設、分館施設で</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施設保有しており、経過年数により有形固定資産減価償却率は増加傾向であることや、本市は広範な区域に集落が点在することから、類似団体と比較して一人当たりの面積が非常に高くなっている。公営住宅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年４月時点で市営住宅が</a:t>
          </a:r>
          <a:r>
            <a:rPr kumimoji="1" lang="en-US" altLang="ja-JP" sz="1300">
              <a:latin typeface="ＭＳ Ｐゴシック" panose="020B0600070205080204" pitchFamily="50" charset="-128"/>
              <a:ea typeface="ＭＳ Ｐゴシック" panose="020B0600070205080204" pitchFamily="50" charset="-128"/>
            </a:rPr>
            <a:t>875</a:t>
          </a:r>
          <a:r>
            <a:rPr kumimoji="1" lang="ja-JP" altLang="en-US" sz="1300">
              <a:latin typeface="ＭＳ Ｐゴシック" panose="020B0600070205080204" pitchFamily="50" charset="-128"/>
              <a:ea typeface="ＭＳ Ｐゴシック" panose="020B0600070205080204" pitchFamily="50" charset="-128"/>
            </a:rPr>
            <a:t>戸あり、市公営住宅等長寿命化計画の期間内である令和５年までに用途廃止・集約を行い</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戸の削減を検討している（令和２年度末で計</a:t>
          </a:r>
          <a:r>
            <a:rPr kumimoji="1" lang="en-US" altLang="ja-JP" sz="1300">
              <a:latin typeface="ＭＳ Ｐゴシック" panose="020B0600070205080204" pitchFamily="50" charset="-128"/>
              <a:ea typeface="ＭＳ Ｐゴシック" panose="020B0600070205080204" pitchFamily="50" charset="-128"/>
            </a:rPr>
            <a:t>856</a:t>
          </a:r>
          <a:r>
            <a:rPr kumimoji="1" lang="ja-JP" altLang="en-US" sz="1300">
              <a:latin typeface="ＭＳ Ｐゴシック" panose="020B0600070205080204" pitchFamily="50" charset="-128"/>
              <a:ea typeface="ＭＳ Ｐゴシック" panose="020B0600070205080204" pitchFamily="50" charset="-128"/>
            </a:rPr>
            <a:t>戸）。児童館については、２施設のうち１施設（野村児童館）が図書館施設と複合化していることで、有形固定資産減価償却率が抑えられている。保育所については、公立保育園の民営化及び統合を推進し、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年度に宇和地域の２施設が民営化により減少、城川地域の２施設を認定こども園しろかわ保育所に統合、宇和地域に事業所内保育を１施設開設し、令和元年度に明浜地域の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施設を民営化により減少、令和２年度は平成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７月豪雨災害に被災した旧野村保育所の建替等により減少している。いずれにしても旧５町ごとに目的が重複する施設等があるため、公共施設等総合管理計画に基づき、施設の統廃合を含め全体の見直しを行い、適正な施設運営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愛媛県西予市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36,633
36,322
514.34
37,093,657
35,629,173
1,028,113
15,662,962
39,916,246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72.9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96900</xdr:rowOff>
    </xdr:from>
    <xdr:ext cx="405111" cy="259045"/>
    <xdr:sp macro="" textlink="">
      <xdr:nvSpPr>
        <xdr:cNvPr id="63" name="【図書館】&#10;有形固定資産減価償却率平均値テキスト"/>
        <xdr:cNvSpPr txBox="1"/>
      </xdr:nvSpPr>
      <xdr:spPr>
        <a:xfrm>
          <a:off x="4673600" y="6269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4" name="フローチャート: 判断 63"/>
        <xdr:cNvSpPr/>
      </xdr:nvSpPr>
      <xdr:spPr>
        <a:xfrm>
          <a:off x="45847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123372</xdr:rowOff>
    </xdr:from>
    <xdr:to>
      <xdr:col>20</xdr:col>
      <xdr:colOff>38100</xdr:colOff>
      <xdr:row>37</xdr:row>
      <xdr:rowOff>53522</xdr:rowOff>
    </xdr:to>
    <xdr:sp macro="" textlink="">
      <xdr:nvSpPr>
        <xdr:cNvPr id="65" name="フローチャート: 判断 64"/>
        <xdr:cNvSpPr/>
      </xdr:nvSpPr>
      <xdr:spPr>
        <a:xfrm>
          <a:off x="3746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115207</xdr:rowOff>
    </xdr:from>
    <xdr:to>
      <xdr:col>15</xdr:col>
      <xdr:colOff>101600</xdr:colOff>
      <xdr:row>37</xdr:row>
      <xdr:rowOff>45357</xdr:rowOff>
    </xdr:to>
    <xdr:sp macro="" textlink="">
      <xdr:nvSpPr>
        <xdr:cNvPr id="66" name="フローチャート: 判断 65"/>
        <xdr:cNvSpPr/>
      </xdr:nvSpPr>
      <xdr:spPr>
        <a:xfrm>
          <a:off x="2857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xdr:cNvSpPr/>
      </xdr:nvSpPr>
      <xdr:spPr>
        <a:xfrm>
          <a:off x="1968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54792</xdr:rowOff>
    </xdr:from>
    <xdr:to>
      <xdr:col>24</xdr:col>
      <xdr:colOff>114300</xdr:colOff>
      <xdr:row>33</xdr:row>
      <xdr:rowOff>156392</xdr:rowOff>
    </xdr:to>
    <xdr:sp macro="" textlink="">
      <xdr:nvSpPr>
        <xdr:cNvPr id="74" name="楕円 73"/>
        <xdr:cNvSpPr/>
      </xdr:nvSpPr>
      <xdr:spPr>
        <a:xfrm>
          <a:off x="4584700" y="571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141169</xdr:rowOff>
    </xdr:from>
    <xdr:ext cx="340478" cy="259045"/>
    <xdr:sp macro="" textlink="">
      <xdr:nvSpPr>
        <xdr:cNvPr id="75" name="【図書館】&#10;有形固定資産減価償却率該当値テキスト"/>
        <xdr:cNvSpPr txBox="1"/>
      </xdr:nvSpPr>
      <xdr:spPr>
        <a:xfrm>
          <a:off x="4673600" y="56275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160927</xdr:rowOff>
    </xdr:from>
    <xdr:to>
      <xdr:col>20</xdr:col>
      <xdr:colOff>38100</xdr:colOff>
      <xdr:row>33</xdr:row>
      <xdr:rowOff>91077</xdr:rowOff>
    </xdr:to>
    <xdr:sp macro="" textlink="">
      <xdr:nvSpPr>
        <xdr:cNvPr id="76" name="楕円 75"/>
        <xdr:cNvSpPr/>
      </xdr:nvSpPr>
      <xdr:spPr>
        <a:xfrm>
          <a:off x="3746500" y="564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40277</xdr:rowOff>
    </xdr:from>
    <xdr:to>
      <xdr:col>24</xdr:col>
      <xdr:colOff>63500</xdr:colOff>
      <xdr:row>33</xdr:row>
      <xdr:rowOff>105592</xdr:rowOff>
    </xdr:to>
    <xdr:cxnSp macro="">
      <xdr:nvCxnSpPr>
        <xdr:cNvPr id="77" name="直線コネクタ 76"/>
        <xdr:cNvCxnSpPr/>
      </xdr:nvCxnSpPr>
      <xdr:spPr>
        <a:xfrm>
          <a:off x="3797300" y="569812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5806</xdr:rowOff>
    </xdr:from>
    <xdr:to>
      <xdr:col>15</xdr:col>
      <xdr:colOff>101600</xdr:colOff>
      <xdr:row>36</xdr:row>
      <xdr:rowOff>107406</xdr:rowOff>
    </xdr:to>
    <xdr:sp macro="" textlink="">
      <xdr:nvSpPr>
        <xdr:cNvPr id="78" name="楕円 77"/>
        <xdr:cNvSpPr/>
      </xdr:nvSpPr>
      <xdr:spPr>
        <a:xfrm>
          <a:off x="2857500" y="617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40277</xdr:rowOff>
    </xdr:from>
    <xdr:to>
      <xdr:col>19</xdr:col>
      <xdr:colOff>177800</xdr:colOff>
      <xdr:row>36</xdr:row>
      <xdr:rowOff>56606</xdr:rowOff>
    </xdr:to>
    <xdr:cxnSp macro="">
      <xdr:nvCxnSpPr>
        <xdr:cNvPr id="79" name="直線コネクタ 78"/>
        <xdr:cNvCxnSpPr/>
      </xdr:nvCxnSpPr>
      <xdr:spPr>
        <a:xfrm flipV="1">
          <a:off x="2908300" y="5698127"/>
          <a:ext cx="889000" cy="530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144599</xdr:rowOff>
    </xdr:from>
    <xdr:to>
      <xdr:col>10</xdr:col>
      <xdr:colOff>165100</xdr:colOff>
      <xdr:row>36</xdr:row>
      <xdr:rowOff>74749</xdr:rowOff>
    </xdr:to>
    <xdr:sp macro="" textlink="">
      <xdr:nvSpPr>
        <xdr:cNvPr id="80" name="楕円 79"/>
        <xdr:cNvSpPr/>
      </xdr:nvSpPr>
      <xdr:spPr>
        <a:xfrm>
          <a:off x="1968500" y="614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23949</xdr:rowOff>
    </xdr:from>
    <xdr:to>
      <xdr:col>15</xdr:col>
      <xdr:colOff>50800</xdr:colOff>
      <xdr:row>36</xdr:row>
      <xdr:rowOff>56606</xdr:rowOff>
    </xdr:to>
    <xdr:cxnSp macro="">
      <xdr:nvCxnSpPr>
        <xdr:cNvPr id="81" name="直線コネクタ 80"/>
        <xdr:cNvCxnSpPr/>
      </xdr:nvCxnSpPr>
      <xdr:spPr>
        <a:xfrm>
          <a:off x="2019300" y="619614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111942</xdr:rowOff>
    </xdr:from>
    <xdr:to>
      <xdr:col>6</xdr:col>
      <xdr:colOff>38100</xdr:colOff>
      <xdr:row>36</xdr:row>
      <xdr:rowOff>42092</xdr:rowOff>
    </xdr:to>
    <xdr:sp macro="" textlink="">
      <xdr:nvSpPr>
        <xdr:cNvPr id="82" name="楕円 81"/>
        <xdr:cNvSpPr/>
      </xdr:nvSpPr>
      <xdr:spPr>
        <a:xfrm>
          <a:off x="1079500" y="611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162742</xdr:rowOff>
    </xdr:from>
    <xdr:to>
      <xdr:col>10</xdr:col>
      <xdr:colOff>114300</xdr:colOff>
      <xdr:row>36</xdr:row>
      <xdr:rowOff>23949</xdr:rowOff>
    </xdr:to>
    <xdr:cxnSp macro="">
      <xdr:nvCxnSpPr>
        <xdr:cNvPr id="83" name="直線コネクタ 82"/>
        <xdr:cNvCxnSpPr/>
      </xdr:nvCxnSpPr>
      <xdr:spPr>
        <a:xfrm>
          <a:off x="1130300" y="616349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44649</xdr:rowOff>
    </xdr:from>
    <xdr:ext cx="405111" cy="259045"/>
    <xdr:sp macro="" textlink="">
      <xdr:nvSpPr>
        <xdr:cNvPr id="84" name="n_1aveValue【図書館】&#10;有形固定資産減価償却率"/>
        <xdr:cNvSpPr txBox="1"/>
      </xdr:nvSpPr>
      <xdr:spPr>
        <a:xfrm>
          <a:off x="3582044" y="638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36484</xdr:rowOff>
    </xdr:from>
    <xdr:ext cx="405111" cy="259045"/>
    <xdr:sp macro="" textlink="">
      <xdr:nvSpPr>
        <xdr:cNvPr id="85" name="n_2aveValue【図書館】&#10;有形固定資産減価償却率"/>
        <xdr:cNvSpPr txBox="1"/>
      </xdr:nvSpPr>
      <xdr:spPr>
        <a:xfrm>
          <a:off x="27057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36484</xdr:rowOff>
    </xdr:from>
    <xdr:ext cx="405111" cy="259045"/>
    <xdr:sp macro="" textlink="">
      <xdr:nvSpPr>
        <xdr:cNvPr id="86" name="n_3aveValue【図書館】&#10;有形固定資産減価償却率"/>
        <xdr:cNvSpPr txBox="1"/>
      </xdr:nvSpPr>
      <xdr:spPr>
        <a:xfrm>
          <a:off x="18167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26687</xdr:rowOff>
    </xdr:from>
    <xdr:ext cx="405111" cy="259045"/>
    <xdr:sp macro="" textlink="">
      <xdr:nvSpPr>
        <xdr:cNvPr id="87" name="n_4aveValue【図書館】&#10;有形固定資産減価償却率"/>
        <xdr:cNvSpPr txBox="1"/>
      </xdr:nvSpPr>
      <xdr:spPr>
        <a:xfrm>
          <a:off x="9277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31</xdr:row>
      <xdr:rowOff>107604</xdr:rowOff>
    </xdr:from>
    <xdr:ext cx="340478" cy="259045"/>
    <xdr:sp macro="" textlink="">
      <xdr:nvSpPr>
        <xdr:cNvPr id="88" name="n_1mainValue【図書館】&#10;有形固定資産減価償却率"/>
        <xdr:cNvSpPr txBox="1"/>
      </xdr:nvSpPr>
      <xdr:spPr>
        <a:xfrm>
          <a:off x="3614361" y="54225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123933</xdr:rowOff>
    </xdr:from>
    <xdr:ext cx="405111" cy="259045"/>
    <xdr:sp macro="" textlink="">
      <xdr:nvSpPr>
        <xdr:cNvPr id="89" name="n_2mainValue【図書館】&#10;有形固定資産減価償却率"/>
        <xdr:cNvSpPr txBox="1"/>
      </xdr:nvSpPr>
      <xdr:spPr>
        <a:xfrm>
          <a:off x="2705744" y="595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91276</xdr:rowOff>
    </xdr:from>
    <xdr:ext cx="405111" cy="259045"/>
    <xdr:sp macro="" textlink="">
      <xdr:nvSpPr>
        <xdr:cNvPr id="90" name="n_3mainValue【図書館】&#10;有形固定資産減価償却率"/>
        <xdr:cNvSpPr txBox="1"/>
      </xdr:nvSpPr>
      <xdr:spPr>
        <a:xfrm>
          <a:off x="1816744" y="5920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58619</xdr:rowOff>
    </xdr:from>
    <xdr:ext cx="405111" cy="259045"/>
    <xdr:sp macro="" textlink="">
      <xdr:nvSpPr>
        <xdr:cNvPr id="91" name="n_4mainValue【図書館】&#10;有形固定資産減価償却率"/>
        <xdr:cNvSpPr txBox="1"/>
      </xdr:nvSpPr>
      <xdr:spPr>
        <a:xfrm>
          <a:off x="927744" y="588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64770</xdr:rowOff>
    </xdr:from>
    <xdr:to>
      <xdr:col>54</xdr:col>
      <xdr:colOff>189865</xdr:colOff>
      <xdr:row>42</xdr:row>
      <xdr:rowOff>3810</xdr:rowOff>
    </xdr:to>
    <xdr:cxnSp macro="">
      <xdr:nvCxnSpPr>
        <xdr:cNvPr id="115" name="直線コネクタ 114"/>
        <xdr:cNvCxnSpPr/>
      </xdr:nvCxnSpPr>
      <xdr:spPr>
        <a:xfrm flipV="1">
          <a:off x="10476865" y="589407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11447</xdr:rowOff>
    </xdr:from>
    <xdr:ext cx="469744" cy="259045"/>
    <xdr:sp macro="" textlink="">
      <xdr:nvSpPr>
        <xdr:cNvPr id="118" name="【図書館】&#10;一人当たり面積最大値テキスト"/>
        <xdr:cNvSpPr txBox="1"/>
      </xdr:nvSpPr>
      <xdr:spPr>
        <a:xfrm>
          <a:off x="10515600" y="566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64770</xdr:rowOff>
    </xdr:from>
    <xdr:to>
      <xdr:col>55</xdr:col>
      <xdr:colOff>88900</xdr:colOff>
      <xdr:row>34</xdr:row>
      <xdr:rowOff>64770</xdr:rowOff>
    </xdr:to>
    <xdr:cxnSp macro="">
      <xdr:nvCxnSpPr>
        <xdr:cNvPr id="119" name="直線コネクタ 118"/>
        <xdr:cNvCxnSpPr/>
      </xdr:nvCxnSpPr>
      <xdr:spPr>
        <a:xfrm>
          <a:off x="10388600" y="589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49547</xdr:rowOff>
    </xdr:from>
    <xdr:ext cx="469744" cy="259045"/>
    <xdr:sp macro="" textlink="">
      <xdr:nvSpPr>
        <xdr:cNvPr id="120" name="【図書館】&#10;一人当たり面積平均値テキスト"/>
        <xdr:cNvSpPr txBox="1"/>
      </xdr:nvSpPr>
      <xdr:spPr>
        <a:xfrm>
          <a:off x="10515600" y="6907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71120</xdr:rowOff>
    </xdr:from>
    <xdr:to>
      <xdr:col>55</xdr:col>
      <xdr:colOff>50800</xdr:colOff>
      <xdr:row>41</xdr:row>
      <xdr:rowOff>1270</xdr:rowOff>
    </xdr:to>
    <xdr:sp macro="" textlink="">
      <xdr:nvSpPr>
        <xdr:cNvPr id="121" name="フローチャート: 判断 120"/>
        <xdr:cNvSpPr/>
      </xdr:nvSpPr>
      <xdr:spPr>
        <a:xfrm>
          <a:off x="10426700" y="69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78740</xdr:rowOff>
    </xdr:from>
    <xdr:to>
      <xdr:col>50</xdr:col>
      <xdr:colOff>165100</xdr:colOff>
      <xdr:row>41</xdr:row>
      <xdr:rowOff>8890</xdr:rowOff>
    </xdr:to>
    <xdr:sp macro="" textlink="">
      <xdr:nvSpPr>
        <xdr:cNvPr id="122" name="フローチャート: 判断 121"/>
        <xdr:cNvSpPr/>
      </xdr:nvSpPr>
      <xdr:spPr>
        <a:xfrm>
          <a:off x="9588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86360</xdr:rowOff>
    </xdr:from>
    <xdr:to>
      <xdr:col>46</xdr:col>
      <xdr:colOff>38100</xdr:colOff>
      <xdr:row>41</xdr:row>
      <xdr:rowOff>16510</xdr:rowOff>
    </xdr:to>
    <xdr:sp macro="" textlink="">
      <xdr:nvSpPr>
        <xdr:cNvPr id="123" name="フローチャート: 判断 122"/>
        <xdr:cNvSpPr/>
      </xdr:nvSpPr>
      <xdr:spPr>
        <a:xfrm>
          <a:off x="8699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4" name="フローチャート: 判断 123"/>
        <xdr:cNvSpPr/>
      </xdr:nvSpPr>
      <xdr:spPr>
        <a:xfrm>
          <a:off x="7810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105410</xdr:rowOff>
    </xdr:from>
    <xdr:to>
      <xdr:col>36</xdr:col>
      <xdr:colOff>165100</xdr:colOff>
      <xdr:row>41</xdr:row>
      <xdr:rowOff>35560</xdr:rowOff>
    </xdr:to>
    <xdr:sp macro="" textlink="">
      <xdr:nvSpPr>
        <xdr:cNvPr id="125" name="フローチャート: 判断 124"/>
        <xdr:cNvSpPr/>
      </xdr:nvSpPr>
      <xdr:spPr>
        <a:xfrm>
          <a:off x="6921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17780</xdr:rowOff>
    </xdr:from>
    <xdr:to>
      <xdr:col>55</xdr:col>
      <xdr:colOff>50800</xdr:colOff>
      <xdr:row>40</xdr:row>
      <xdr:rowOff>119380</xdr:rowOff>
    </xdr:to>
    <xdr:sp macro="" textlink="">
      <xdr:nvSpPr>
        <xdr:cNvPr id="131" name="楕円 130"/>
        <xdr:cNvSpPr/>
      </xdr:nvSpPr>
      <xdr:spPr>
        <a:xfrm>
          <a:off x="104267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40657</xdr:rowOff>
    </xdr:from>
    <xdr:ext cx="469744" cy="259045"/>
    <xdr:sp macro="" textlink="">
      <xdr:nvSpPr>
        <xdr:cNvPr id="132" name="【図書館】&#10;一人当たり面積該当値テキスト"/>
        <xdr:cNvSpPr txBox="1"/>
      </xdr:nvSpPr>
      <xdr:spPr>
        <a:xfrm>
          <a:off x="10515600" y="672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21590</xdr:rowOff>
    </xdr:from>
    <xdr:to>
      <xdr:col>50</xdr:col>
      <xdr:colOff>165100</xdr:colOff>
      <xdr:row>40</xdr:row>
      <xdr:rowOff>123190</xdr:rowOff>
    </xdr:to>
    <xdr:sp macro="" textlink="">
      <xdr:nvSpPr>
        <xdr:cNvPr id="133" name="楕円 132"/>
        <xdr:cNvSpPr/>
      </xdr:nvSpPr>
      <xdr:spPr>
        <a:xfrm>
          <a:off x="9588500" y="68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68580</xdr:rowOff>
    </xdr:from>
    <xdr:to>
      <xdr:col>55</xdr:col>
      <xdr:colOff>0</xdr:colOff>
      <xdr:row>40</xdr:row>
      <xdr:rowOff>72390</xdr:rowOff>
    </xdr:to>
    <xdr:cxnSp macro="">
      <xdr:nvCxnSpPr>
        <xdr:cNvPr id="134" name="直線コネクタ 133"/>
        <xdr:cNvCxnSpPr/>
      </xdr:nvCxnSpPr>
      <xdr:spPr>
        <a:xfrm flipV="1">
          <a:off x="9639300" y="69265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139700</xdr:rowOff>
    </xdr:from>
    <xdr:to>
      <xdr:col>46</xdr:col>
      <xdr:colOff>38100</xdr:colOff>
      <xdr:row>41</xdr:row>
      <xdr:rowOff>69850</xdr:rowOff>
    </xdr:to>
    <xdr:sp macro="" textlink="">
      <xdr:nvSpPr>
        <xdr:cNvPr id="135" name="楕円 134"/>
        <xdr:cNvSpPr/>
      </xdr:nvSpPr>
      <xdr:spPr>
        <a:xfrm>
          <a:off x="8699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72390</xdr:rowOff>
    </xdr:from>
    <xdr:to>
      <xdr:col>50</xdr:col>
      <xdr:colOff>114300</xdr:colOff>
      <xdr:row>41</xdr:row>
      <xdr:rowOff>19050</xdr:rowOff>
    </xdr:to>
    <xdr:cxnSp macro="">
      <xdr:nvCxnSpPr>
        <xdr:cNvPr id="136" name="直線コネクタ 135"/>
        <xdr:cNvCxnSpPr/>
      </xdr:nvCxnSpPr>
      <xdr:spPr>
        <a:xfrm flipV="1">
          <a:off x="8750300" y="693039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143510</xdr:rowOff>
    </xdr:from>
    <xdr:to>
      <xdr:col>41</xdr:col>
      <xdr:colOff>101600</xdr:colOff>
      <xdr:row>41</xdr:row>
      <xdr:rowOff>73660</xdr:rowOff>
    </xdr:to>
    <xdr:sp macro="" textlink="">
      <xdr:nvSpPr>
        <xdr:cNvPr id="137" name="楕円 136"/>
        <xdr:cNvSpPr/>
      </xdr:nvSpPr>
      <xdr:spPr>
        <a:xfrm>
          <a:off x="78105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19050</xdr:rowOff>
    </xdr:from>
    <xdr:to>
      <xdr:col>45</xdr:col>
      <xdr:colOff>177800</xdr:colOff>
      <xdr:row>41</xdr:row>
      <xdr:rowOff>22860</xdr:rowOff>
    </xdr:to>
    <xdr:cxnSp macro="">
      <xdr:nvCxnSpPr>
        <xdr:cNvPr id="138" name="直線コネクタ 137"/>
        <xdr:cNvCxnSpPr/>
      </xdr:nvCxnSpPr>
      <xdr:spPr>
        <a:xfrm flipV="1">
          <a:off x="7861300" y="70485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147320</xdr:rowOff>
    </xdr:from>
    <xdr:to>
      <xdr:col>36</xdr:col>
      <xdr:colOff>165100</xdr:colOff>
      <xdr:row>41</xdr:row>
      <xdr:rowOff>77470</xdr:rowOff>
    </xdr:to>
    <xdr:sp macro="" textlink="">
      <xdr:nvSpPr>
        <xdr:cNvPr id="139" name="楕円 138"/>
        <xdr:cNvSpPr/>
      </xdr:nvSpPr>
      <xdr:spPr>
        <a:xfrm>
          <a:off x="6921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22860</xdr:rowOff>
    </xdr:from>
    <xdr:to>
      <xdr:col>41</xdr:col>
      <xdr:colOff>50800</xdr:colOff>
      <xdr:row>41</xdr:row>
      <xdr:rowOff>26670</xdr:rowOff>
    </xdr:to>
    <xdr:cxnSp macro="">
      <xdr:nvCxnSpPr>
        <xdr:cNvPr id="140" name="直線コネクタ 139"/>
        <xdr:cNvCxnSpPr/>
      </xdr:nvCxnSpPr>
      <xdr:spPr>
        <a:xfrm flipV="1">
          <a:off x="6972300" y="70523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17</xdr:rowOff>
    </xdr:from>
    <xdr:ext cx="469744" cy="259045"/>
    <xdr:sp macro="" textlink="">
      <xdr:nvSpPr>
        <xdr:cNvPr id="141" name="n_1aveValue【図書館】&#10;一人当たり面積"/>
        <xdr:cNvSpPr txBox="1"/>
      </xdr:nvSpPr>
      <xdr:spPr>
        <a:xfrm>
          <a:off x="93917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33037</xdr:rowOff>
    </xdr:from>
    <xdr:ext cx="469744" cy="259045"/>
    <xdr:sp macro="" textlink="">
      <xdr:nvSpPr>
        <xdr:cNvPr id="142" name="n_2aveValue【図書館】&#10;一人当たり面積"/>
        <xdr:cNvSpPr txBox="1"/>
      </xdr:nvSpPr>
      <xdr:spPr>
        <a:xfrm>
          <a:off x="85154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48277</xdr:rowOff>
    </xdr:from>
    <xdr:ext cx="469744" cy="259045"/>
    <xdr:sp macro="" textlink="">
      <xdr:nvSpPr>
        <xdr:cNvPr id="143" name="n_3aveValue【図書館】&#10;一人当たり面積"/>
        <xdr:cNvSpPr txBox="1"/>
      </xdr:nvSpPr>
      <xdr:spPr>
        <a:xfrm>
          <a:off x="7626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52087</xdr:rowOff>
    </xdr:from>
    <xdr:ext cx="469744" cy="259045"/>
    <xdr:sp macro="" textlink="">
      <xdr:nvSpPr>
        <xdr:cNvPr id="144" name="n_4aveValue【図書館】&#10;一人当たり面積"/>
        <xdr:cNvSpPr txBox="1"/>
      </xdr:nvSpPr>
      <xdr:spPr>
        <a:xfrm>
          <a:off x="6737427" y="673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139717</xdr:rowOff>
    </xdr:from>
    <xdr:ext cx="469744" cy="259045"/>
    <xdr:sp macro="" textlink="">
      <xdr:nvSpPr>
        <xdr:cNvPr id="145" name="n_1mainValue【図書館】&#10;一人当たり面積"/>
        <xdr:cNvSpPr txBox="1"/>
      </xdr:nvSpPr>
      <xdr:spPr>
        <a:xfrm>
          <a:off x="9391727" y="665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60977</xdr:rowOff>
    </xdr:from>
    <xdr:ext cx="469744" cy="259045"/>
    <xdr:sp macro="" textlink="">
      <xdr:nvSpPr>
        <xdr:cNvPr id="146" name="n_2mainValue【図書館】&#10;一人当たり面積"/>
        <xdr:cNvSpPr txBox="1"/>
      </xdr:nvSpPr>
      <xdr:spPr>
        <a:xfrm>
          <a:off x="8515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64787</xdr:rowOff>
    </xdr:from>
    <xdr:ext cx="469744" cy="259045"/>
    <xdr:sp macro="" textlink="">
      <xdr:nvSpPr>
        <xdr:cNvPr id="147" name="n_3mainValue【図書館】&#10;一人当たり面積"/>
        <xdr:cNvSpPr txBox="1"/>
      </xdr:nvSpPr>
      <xdr:spPr>
        <a:xfrm>
          <a:off x="7626427" y="709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68597</xdr:rowOff>
    </xdr:from>
    <xdr:ext cx="469744" cy="259045"/>
    <xdr:sp macro="" textlink="">
      <xdr:nvSpPr>
        <xdr:cNvPr id="148" name="n_4mainValue【図書館】&#10;一人当たり面積"/>
        <xdr:cNvSpPr txBox="1"/>
      </xdr:nvSpPr>
      <xdr:spPr>
        <a:xfrm>
          <a:off x="6737427"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160020</xdr:rowOff>
    </xdr:from>
    <xdr:to>
      <xdr:col>24</xdr:col>
      <xdr:colOff>62865</xdr:colOff>
      <xdr:row>64</xdr:row>
      <xdr:rowOff>76200</xdr:rowOff>
    </xdr:to>
    <xdr:cxnSp macro="">
      <xdr:nvCxnSpPr>
        <xdr:cNvPr id="173" name="直線コネクタ 172"/>
        <xdr:cNvCxnSpPr/>
      </xdr:nvCxnSpPr>
      <xdr:spPr>
        <a:xfrm flipV="1">
          <a:off x="4634865" y="941832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106697</xdr:rowOff>
    </xdr:from>
    <xdr:ext cx="405111" cy="259045"/>
    <xdr:sp macro="" textlink="">
      <xdr:nvSpPr>
        <xdr:cNvPr id="176" name="【体育館・プール】&#10;有形固定資産減価償却率最大値テキスト"/>
        <xdr:cNvSpPr txBox="1"/>
      </xdr:nvSpPr>
      <xdr:spPr>
        <a:xfrm>
          <a:off x="46736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160020</xdr:rowOff>
    </xdr:from>
    <xdr:to>
      <xdr:col>24</xdr:col>
      <xdr:colOff>152400</xdr:colOff>
      <xdr:row>54</xdr:row>
      <xdr:rowOff>160020</xdr:rowOff>
    </xdr:to>
    <xdr:cxnSp macro="">
      <xdr:nvCxnSpPr>
        <xdr:cNvPr id="177" name="直線コネクタ 176"/>
        <xdr:cNvCxnSpPr/>
      </xdr:nvCxnSpPr>
      <xdr:spPr>
        <a:xfrm>
          <a:off x="4546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34942</xdr:rowOff>
    </xdr:from>
    <xdr:ext cx="405111" cy="259045"/>
    <xdr:sp macro="" textlink="">
      <xdr:nvSpPr>
        <xdr:cNvPr id="178" name="【体育館・プール】&#10;有形固定資産減価償却率平均値テキスト"/>
        <xdr:cNvSpPr txBox="1"/>
      </xdr:nvSpPr>
      <xdr:spPr>
        <a:xfrm>
          <a:off x="4673600" y="10150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79" name="フローチャート: 判断 178"/>
        <xdr:cNvSpPr/>
      </xdr:nvSpPr>
      <xdr:spPr>
        <a:xfrm>
          <a:off x="4584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80" name="フローチャート: 判断 179"/>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81" name="フローチャート: 判断 180"/>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137795</xdr:rowOff>
    </xdr:from>
    <xdr:to>
      <xdr:col>10</xdr:col>
      <xdr:colOff>165100</xdr:colOff>
      <xdr:row>60</xdr:row>
      <xdr:rowOff>67945</xdr:rowOff>
    </xdr:to>
    <xdr:sp macro="" textlink="">
      <xdr:nvSpPr>
        <xdr:cNvPr id="182" name="フローチャート: 判断 181"/>
        <xdr:cNvSpPr/>
      </xdr:nvSpPr>
      <xdr:spPr>
        <a:xfrm>
          <a:off x="1968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83" name="フローチャート: 判断 182"/>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139700</xdr:rowOff>
    </xdr:from>
    <xdr:to>
      <xdr:col>24</xdr:col>
      <xdr:colOff>114300</xdr:colOff>
      <xdr:row>62</xdr:row>
      <xdr:rowOff>69850</xdr:rowOff>
    </xdr:to>
    <xdr:sp macro="" textlink="">
      <xdr:nvSpPr>
        <xdr:cNvPr id="189" name="楕円 188"/>
        <xdr:cNvSpPr/>
      </xdr:nvSpPr>
      <xdr:spPr>
        <a:xfrm>
          <a:off x="45847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118127</xdr:rowOff>
    </xdr:from>
    <xdr:ext cx="405111" cy="259045"/>
    <xdr:sp macro="" textlink="">
      <xdr:nvSpPr>
        <xdr:cNvPr id="190" name="【体育館・プール】&#10;有形固定資産減価償却率該当値テキスト"/>
        <xdr:cNvSpPr txBox="1"/>
      </xdr:nvSpPr>
      <xdr:spPr>
        <a:xfrm>
          <a:off x="4673600" y="1057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137795</xdr:rowOff>
    </xdr:from>
    <xdr:to>
      <xdr:col>20</xdr:col>
      <xdr:colOff>38100</xdr:colOff>
      <xdr:row>62</xdr:row>
      <xdr:rowOff>67945</xdr:rowOff>
    </xdr:to>
    <xdr:sp macro="" textlink="">
      <xdr:nvSpPr>
        <xdr:cNvPr id="191" name="楕円 190"/>
        <xdr:cNvSpPr/>
      </xdr:nvSpPr>
      <xdr:spPr>
        <a:xfrm>
          <a:off x="3746500" y="1059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17145</xdr:rowOff>
    </xdr:from>
    <xdr:to>
      <xdr:col>24</xdr:col>
      <xdr:colOff>63500</xdr:colOff>
      <xdr:row>62</xdr:row>
      <xdr:rowOff>19050</xdr:rowOff>
    </xdr:to>
    <xdr:cxnSp macro="">
      <xdr:nvCxnSpPr>
        <xdr:cNvPr id="192" name="直線コネクタ 191"/>
        <xdr:cNvCxnSpPr/>
      </xdr:nvCxnSpPr>
      <xdr:spPr>
        <a:xfrm>
          <a:off x="3797300" y="1064704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114935</xdr:rowOff>
    </xdr:from>
    <xdr:to>
      <xdr:col>15</xdr:col>
      <xdr:colOff>101600</xdr:colOff>
      <xdr:row>62</xdr:row>
      <xdr:rowOff>45085</xdr:rowOff>
    </xdr:to>
    <xdr:sp macro="" textlink="">
      <xdr:nvSpPr>
        <xdr:cNvPr id="193" name="楕円 192"/>
        <xdr:cNvSpPr/>
      </xdr:nvSpPr>
      <xdr:spPr>
        <a:xfrm>
          <a:off x="2857500" y="1057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165735</xdr:rowOff>
    </xdr:from>
    <xdr:to>
      <xdr:col>19</xdr:col>
      <xdr:colOff>177800</xdr:colOff>
      <xdr:row>62</xdr:row>
      <xdr:rowOff>17145</xdr:rowOff>
    </xdr:to>
    <xdr:cxnSp macro="">
      <xdr:nvCxnSpPr>
        <xdr:cNvPr id="194" name="直線コネクタ 193"/>
        <xdr:cNvCxnSpPr/>
      </xdr:nvCxnSpPr>
      <xdr:spPr>
        <a:xfrm>
          <a:off x="2908300" y="1062418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107315</xdr:rowOff>
    </xdr:from>
    <xdr:to>
      <xdr:col>10</xdr:col>
      <xdr:colOff>165100</xdr:colOff>
      <xdr:row>62</xdr:row>
      <xdr:rowOff>37465</xdr:rowOff>
    </xdr:to>
    <xdr:sp macro="" textlink="">
      <xdr:nvSpPr>
        <xdr:cNvPr id="195" name="楕円 194"/>
        <xdr:cNvSpPr/>
      </xdr:nvSpPr>
      <xdr:spPr>
        <a:xfrm>
          <a:off x="1968500" y="1056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158115</xdr:rowOff>
    </xdr:from>
    <xdr:to>
      <xdr:col>15</xdr:col>
      <xdr:colOff>50800</xdr:colOff>
      <xdr:row>61</xdr:row>
      <xdr:rowOff>165735</xdr:rowOff>
    </xdr:to>
    <xdr:cxnSp macro="">
      <xdr:nvCxnSpPr>
        <xdr:cNvPr id="196" name="直線コネクタ 195"/>
        <xdr:cNvCxnSpPr/>
      </xdr:nvCxnSpPr>
      <xdr:spPr>
        <a:xfrm>
          <a:off x="2019300" y="1061656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69215</xdr:rowOff>
    </xdr:from>
    <xdr:to>
      <xdr:col>6</xdr:col>
      <xdr:colOff>38100</xdr:colOff>
      <xdr:row>61</xdr:row>
      <xdr:rowOff>170815</xdr:rowOff>
    </xdr:to>
    <xdr:sp macro="" textlink="">
      <xdr:nvSpPr>
        <xdr:cNvPr id="197" name="楕円 196"/>
        <xdr:cNvSpPr/>
      </xdr:nvSpPr>
      <xdr:spPr>
        <a:xfrm>
          <a:off x="1079500" y="1052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120015</xdr:rowOff>
    </xdr:from>
    <xdr:to>
      <xdr:col>10</xdr:col>
      <xdr:colOff>114300</xdr:colOff>
      <xdr:row>61</xdr:row>
      <xdr:rowOff>158115</xdr:rowOff>
    </xdr:to>
    <xdr:cxnSp macro="">
      <xdr:nvCxnSpPr>
        <xdr:cNvPr id="198" name="直線コネクタ 197"/>
        <xdr:cNvCxnSpPr/>
      </xdr:nvCxnSpPr>
      <xdr:spPr>
        <a:xfrm>
          <a:off x="1130300" y="1057846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105427</xdr:rowOff>
    </xdr:from>
    <xdr:ext cx="405111" cy="259045"/>
    <xdr:sp macro="" textlink="">
      <xdr:nvSpPr>
        <xdr:cNvPr id="199" name="n_1aveValue【体育館・プール】&#10;有形固定資産減価償却率"/>
        <xdr:cNvSpPr txBox="1"/>
      </xdr:nvSpPr>
      <xdr:spPr>
        <a:xfrm>
          <a:off x="3582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97807</xdr:rowOff>
    </xdr:from>
    <xdr:ext cx="405111" cy="259045"/>
    <xdr:sp macro="" textlink="">
      <xdr:nvSpPr>
        <xdr:cNvPr id="200" name="n_2aveValue【体育館・プール】&#10;有形固定資産減価償却率"/>
        <xdr:cNvSpPr txBox="1"/>
      </xdr:nvSpPr>
      <xdr:spPr>
        <a:xfrm>
          <a:off x="2705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84472</xdr:rowOff>
    </xdr:from>
    <xdr:ext cx="405111" cy="259045"/>
    <xdr:sp macro="" textlink="">
      <xdr:nvSpPr>
        <xdr:cNvPr id="201" name="n_3aveValue【体育館・プール】&#10;有形固定資産減価償却率"/>
        <xdr:cNvSpPr txBox="1"/>
      </xdr:nvSpPr>
      <xdr:spPr>
        <a:xfrm>
          <a:off x="1816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69232</xdr:rowOff>
    </xdr:from>
    <xdr:ext cx="405111" cy="259045"/>
    <xdr:sp macro="" textlink="">
      <xdr:nvSpPr>
        <xdr:cNvPr id="202" name="n_4aveValue【体育館・プール】&#10;有形固定資産減価償却率"/>
        <xdr:cNvSpPr txBox="1"/>
      </xdr:nvSpPr>
      <xdr:spPr>
        <a:xfrm>
          <a:off x="927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59072</xdr:rowOff>
    </xdr:from>
    <xdr:ext cx="405111" cy="259045"/>
    <xdr:sp macro="" textlink="">
      <xdr:nvSpPr>
        <xdr:cNvPr id="203" name="n_1mainValue【体育館・プール】&#10;有形固定資産減価償却率"/>
        <xdr:cNvSpPr txBox="1"/>
      </xdr:nvSpPr>
      <xdr:spPr>
        <a:xfrm>
          <a:off x="3582044" y="106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36212</xdr:rowOff>
    </xdr:from>
    <xdr:ext cx="405111" cy="259045"/>
    <xdr:sp macro="" textlink="">
      <xdr:nvSpPr>
        <xdr:cNvPr id="204" name="n_2mainValue【体育館・プール】&#10;有形固定資産減価償却率"/>
        <xdr:cNvSpPr txBox="1"/>
      </xdr:nvSpPr>
      <xdr:spPr>
        <a:xfrm>
          <a:off x="2705744" y="1066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28592</xdr:rowOff>
    </xdr:from>
    <xdr:ext cx="405111" cy="259045"/>
    <xdr:sp macro="" textlink="">
      <xdr:nvSpPr>
        <xdr:cNvPr id="205" name="n_3mainValue【体育館・プール】&#10;有形固定資産減価償却率"/>
        <xdr:cNvSpPr txBox="1"/>
      </xdr:nvSpPr>
      <xdr:spPr>
        <a:xfrm>
          <a:off x="1816744"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161942</xdr:rowOff>
    </xdr:from>
    <xdr:ext cx="405111" cy="259045"/>
    <xdr:sp macro="" textlink="">
      <xdr:nvSpPr>
        <xdr:cNvPr id="206" name="n_4mainValue【体育館・プール】&#10;有形固定資産減価償却率"/>
        <xdr:cNvSpPr txBox="1"/>
      </xdr:nvSpPr>
      <xdr:spPr>
        <a:xfrm>
          <a:off x="927744" y="1062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128397</xdr:rowOff>
    </xdr:from>
    <xdr:to>
      <xdr:col>54</xdr:col>
      <xdr:colOff>189865</xdr:colOff>
      <xdr:row>64</xdr:row>
      <xdr:rowOff>75819</xdr:rowOff>
    </xdr:to>
    <xdr:cxnSp macro="">
      <xdr:nvCxnSpPr>
        <xdr:cNvPr id="230" name="直線コネクタ 229"/>
        <xdr:cNvCxnSpPr/>
      </xdr:nvCxnSpPr>
      <xdr:spPr>
        <a:xfrm flipV="1">
          <a:off x="10476865" y="9729597"/>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1" name="【体育館・プール】&#10;一人当たり面積最小値テキスト"/>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2" name="直線コネクタ 231"/>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75074</xdr:rowOff>
    </xdr:from>
    <xdr:ext cx="469744" cy="259045"/>
    <xdr:sp macro="" textlink="">
      <xdr:nvSpPr>
        <xdr:cNvPr id="233" name="【体育館・プール】&#10;一人当たり面積最大値テキスト"/>
        <xdr:cNvSpPr txBox="1"/>
      </xdr:nvSpPr>
      <xdr:spPr>
        <a:xfrm>
          <a:off x="10515600" y="950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128397</xdr:rowOff>
    </xdr:from>
    <xdr:to>
      <xdr:col>55</xdr:col>
      <xdr:colOff>88900</xdr:colOff>
      <xdr:row>56</xdr:row>
      <xdr:rowOff>128397</xdr:rowOff>
    </xdr:to>
    <xdr:cxnSp macro="">
      <xdr:nvCxnSpPr>
        <xdr:cNvPr id="234" name="直線コネクタ 233"/>
        <xdr:cNvCxnSpPr/>
      </xdr:nvCxnSpPr>
      <xdr:spPr>
        <a:xfrm>
          <a:off x="10388600" y="9729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28211</xdr:rowOff>
    </xdr:from>
    <xdr:ext cx="469744" cy="259045"/>
    <xdr:sp macro="" textlink="">
      <xdr:nvSpPr>
        <xdr:cNvPr id="235" name="【体育館・プール】&#10;一人当たり面積平均値テキスト"/>
        <xdr:cNvSpPr txBox="1"/>
      </xdr:nvSpPr>
      <xdr:spPr>
        <a:xfrm>
          <a:off x="10515600" y="10829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49784</xdr:rowOff>
    </xdr:from>
    <xdr:to>
      <xdr:col>55</xdr:col>
      <xdr:colOff>50800</xdr:colOff>
      <xdr:row>63</xdr:row>
      <xdr:rowOff>151384</xdr:rowOff>
    </xdr:to>
    <xdr:sp macro="" textlink="">
      <xdr:nvSpPr>
        <xdr:cNvPr id="236" name="フローチャート: 判断 235"/>
        <xdr:cNvSpPr/>
      </xdr:nvSpPr>
      <xdr:spPr>
        <a:xfrm>
          <a:off x="10426700" y="10851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65024</xdr:rowOff>
    </xdr:from>
    <xdr:to>
      <xdr:col>50</xdr:col>
      <xdr:colOff>165100</xdr:colOff>
      <xdr:row>63</xdr:row>
      <xdr:rowOff>166624</xdr:rowOff>
    </xdr:to>
    <xdr:sp macro="" textlink="">
      <xdr:nvSpPr>
        <xdr:cNvPr id="237" name="フローチャート: 判断 236"/>
        <xdr:cNvSpPr/>
      </xdr:nvSpPr>
      <xdr:spPr>
        <a:xfrm>
          <a:off x="9588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68834</xdr:rowOff>
    </xdr:from>
    <xdr:to>
      <xdr:col>46</xdr:col>
      <xdr:colOff>38100</xdr:colOff>
      <xdr:row>63</xdr:row>
      <xdr:rowOff>170434</xdr:rowOff>
    </xdr:to>
    <xdr:sp macro="" textlink="">
      <xdr:nvSpPr>
        <xdr:cNvPr id="238" name="フローチャート: 判断 237"/>
        <xdr:cNvSpPr/>
      </xdr:nvSpPr>
      <xdr:spPr>
        <a:xfrm>
          <a:off x="8699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73025</xdr:rowOff>
    </xdr:from>
    <xdr:to>
      <xdr:col>41</xdr:col>
      <xdr:colOff>101600</xdr:colOff>
      <xdr:row>64</xdr:row>
      <xdr:rowOff>3175</xdr:rowOff>
    </xdr:to>
    <xdr:sp macro="" textlink="">
      <xdr:nvSpPr>
        <xdr:cNvPr id="239" name="フローチャート: 判断 238"/>
        <xdr:cNvSpPr/>
      </xdr:nvSpPr>
      <xdr:spPr>
        <a:xfrm>
          <a:off x="7810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72644</xdr:rowOff>
    </xdr:from>
    <xdr:to>
      <xdr:col>36</xdr:col>
      <xdr:colOff>165100</xdr:colOff>
      <xdr:row>64</xdr:row>
      <xdr:rowOff>2794</xdr:rowOff>
    </xdr:to>
    <xdr:sp macro="" textlink="">
      <xdr:nvSpPr>
        <xdr:cNvPr id="240" name="フローチャート: 判断 239"/>
        <xdr:cNvSpPr/>
      </xdr:nvSpPr>
      <xdr:spPr>
        <a:xfrm>
          <a:off x="6921500" y="1087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79502</xdr:rowOff>
    </xdr:from>
    <xdr:to>
      <xdr:col>55</xdr:col>
      <xdr:colOff>50800</xdr:colOff>
      <xdr:row>63</xdr:row>
      <xdr:rowOff>9652</xdr:rowOff>
    </xdr:to>
    <xdr:sp macro="" textlink="">
      <xdr:nvSpPr>
        <xdr:cNvPr id="246" name="楕円 245"/>
        <xdr:cNvSpPr/>
      </xdr:nvSpPr>
      <xdr:spPr>
        <a:xfrm>
          <a:off x="10426700" y="1070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102379</xdr:rowOff>
    </xdr:from>
    <xdr:ext cx="469744" cy="259045"/>
    <xdr:sp macro="" textlink="">
      <xdr:nvSpPr>
        <xdr:cNvPr id="247" name="【体育館・プール】&#10;一人当たり面積該当値テキスト"/>
        <xdr:cNvSpPr txBox="1"/>
      </xdr:nvSpPr>
      <xdr:spPr>
        <a:xfrm>
          <a:off x="10515600" y="1056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71501</xdr:rowOff>
    </xdr:from>
    <xdr:to>
      <xdr:col>50</xdr:col>
      <xdr:colOff>165100</xdr:colOff>
      <xdr:row>63</xdr:row>
      <xdr:rowOff>1651</xdr:rowOff>
    </xdr:to>
    <xdr:sp macro="" textlink="">
      <xdr:nvSpPr>
        <xdr:cNvPr id="248" name="楕円 247"/>
        <xdr:cNvSpPr/>
      </xdr:nvSpPr>
      <xdr:spPr>
        <a:xfrm>
          <a:off x="9588500" y="1070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122301</xdr:rowOff>
    </xdr:from>
    <xdr:to>
      <xdr:col>55</xdr:col>
      <xdr:colOff>0</xdr:colOff>
      <xdr:row>62</xdr:row>
      <xdr:rowOff>130302</xdr:rowOff>
    </xdr:to>
    <xdr:cxnSp macro="">
      <xdr:nvCxnSpPr>
        <xdr:cNvPr id="249" name="直線コネクタ 248"/>
        <xdr:cNvCxnSpPr/>
      </xdr:nvCxnSpPr>
      <xdr:spPr>
        <a:xfrm>
          <a:off x="9639300" y="10752201"/>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77597</xdr:rowOff>
    </xdr:from>
    <xdr:to>
      <xdr:col>46</xdr:col>
      <xdr:colOff>38100</xdr:colOff>
      <xdr:row>63</xdr:row>
      <xdr:rowOff>7747</xdr:rowOff>
    </xdr:to>
    <xdr:sp macro="" textlink="">
      <xdr:nvSpPr>
        <xdr:cNvPr id="250" name="楕円 249"/>
        <xdr:cNvSpPr/>
      </xdr:nvSpPr>
      <xdr:spPr>
        <a:xfrm>
          <a:off x="8699500" y="1070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122301</xdr:rowOff>
    </xdr:from>
    <xdr:to>
      <xdr:col>50</xdr:col>
      <xdr:colOff>114300</xdr:colOff>
      <xdr:row>62</xdr:row>
      <xdr:rowOff>128397</xdr:rowOff>
    </xdr:to>
    <xdr:cxnSp macro="">
      <xdr:nvCxnSpPr>
        <xdr:cNvPr id="251" name="直線コネクタ 250"/>
        <xdr:cNvCxnSpPr/>
      </xdr:nvCxnSpPr>
      <xdr:spPr>
        <a:xfrm flipV="1">
          <a:off x="8750300" y="10752201"/>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87503</xdr:rowOff>
    </xdr:from>
    <xdr:to>
      <xdr:col>41</xdr:col>
      <xdr:colOff>101600</xdr:colOff>
      <xdr:row>63</xdr:row>
      <xdr:rowOff>17653</xdr:rowOff>
    </xdr:to>
    <xdr:sp macro="" textlink="">
      <xdr:nvSpPr>
        <xdr:cNvPr id="252" name="楕円 251"/>
        <xdr:cNvSpPr/>
      </xdr:nvSpPr>
      <xdr:spPr>
        <a:xfrm>
          <a:off x="7810500" y="1071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128397</xdr:rowOff>
    </xdr:from>
    <xdr:to>
      <xdr:col>45</xdr:col>
      <xdr:colOff>177800</xdr:colOff>
      <xdr:row>62</xdr:row>
      <xdr:rowOff>138303</xdr:rowOff>
    </xdr:to>
    <xdr:cxnSp macro="">
      <xdr:nvCxnSpPr>
        <xdr:cNvPr id="253" name="直線コネクタ 252"/>
        <xdr:cNvCxnSpPr/>
      </xdr:nvCxnSpPr>
      <xdr:spPr>
        <a:xfrm flipV="1">
          <a:off x="7861300" y="10758297"/>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101219</xdr:rowOff>
    </xdr:from>
    <xdr:to>
      <xdr:col>36</xdr:col>
      <xdr:colOff>165100</xdr:colOff>
      <xdr:row>63</xdr:row>
      <xdr:rowOff>31369</xdr:rowOff>
    </xdr:to>
    <xdr:sp macro="" textlink="">
      <xdr:nvSpPr>
        <xdr:cNvPr id="254" name="楕円 253"/>
        <xdr:cNvSpPr/>
      </xdr:nvSpPr>
      <xdr:spPr>
        <a:xfrm>
          <a:off x="6921500" y="1073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138303</xdr:rowOff>
    </xdr:from>
    <xdr:to>
      <xdr:col>41</xdr:col>
      <xdr:colOff>50800</xdr:colOff>
      <xdr:row>62</xdr:row>
      <xdr:rowOff>152019</xdr:rowOff>
    </xdr:to>
    <xdr:cxnSp macro="">
      <xdr:nvCxnSpPr>
        <xdr:cNvPr id="255" name="直線コネクタ 254"/>
        <xdr:cNvCxnSpPr/>
      </xdr:nvCxnSpPr>
      <xdr:spPr>
        <a:xfrm flipV="1">
          <a:off x="6972300" y="10768203"/>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157751</xdr:rowOff>
    </xdr:from>
    <xdr:ext cx="469744" cy="259045"/>
    <xdr:sp macro="" textlink="">
      <xdr:nvSpPr>
        <xdr:cNvPr id="256" name="n_1aveValue【体育館・プール】&#10;一人当たり面積"/>
        <xdr:cNvSpPr txBox="1"/>
      </xdr:nvSpPr>
      <xdr:spPr>
        <a:xfrm>
          <a:off x="9391727" y="1095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161561</xdr:rowOff>
    </xdr:from>
    <xdr:ext cx="469744" cy="259045"/>
    <xdr:sp macro="" textlink="">
      <xdr:nvSpPr>
        <xdr:cNvPr id="257" name="n_2aveValue【体育館・プール】&#10;一人当たり面積"/>
        <xdr:cNvSpPr txBox="1"/>
      </xdr:nvSpPr>
      <xdr:spPr>
        <a:xfrm>
          <a:off x="8515427"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165752</xdr:rowOff>
    </xdr:from>
    <xdr:ext cx="469744" cy="259045"/>
    <xdr:sp macro="" textlink="">
      <xdr:nvSpPr>
        <xdr:cNvPr id="258" name="n_3aveValue【体育館・プール】&#10;一人当たり面積"/>
        <xdr:cNvSpPr txBox="1"/>
      </xdr:nvSpPr>
      <xdr:spPr>
        <a:xfrm>
          <a:off x="7626427" y="1096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165371</xdr:rowOff>
    </xdr:from>
    <xdr:ext cx="469744" cy="259045"/>
    <xdr:sp macro="" textlink="">
      <xdr:nvSpPr>
        <xdr:cNvPr id="259" name="n_4aveValue【体育館・プール】&#10;一人当たり面積"/>
        <xdr:cNvSpPr txBox="1"/>
      </xdr:nvSpPr>
      <xdr:spPr>
        <a:xfrm>
          <a:off x="6737427" y="1096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18178</xdr:rowOff>
    </xdr:from>
    <xdr:ext cx="469744" cy="259045"/>
    <xdr:sp macro="" textlink="">
      <xdr:nvSpPr>
        <xdr:cNvPr id="260" name="n_1mainValue【体育館・プール】&#10;一人当たり面積"/>
        <xdr:cNvSpPr txBox="1"/>
      </xdr:nvSpPr>
      <xdr:spPr>
        <a:xfrm>
          <a:off x="9391727" y="1047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24274</xdr:rowOff>
    </xdr:from>
    <xdr:ext cx="469744" cy="259045"/>
    <xdr:sp macro="" textlink="">
      <xdr:nvSpPr>
        <xdr:cNvPr id="261" name="n_2mainValue【体育館・プール】&#10;一人当たり面積"/>
        <xdr:cNvSpPr txBox="1"/>
      </xdr:nvSpPr>
      <xdr:spPr>
        <a:xfrm>
          <a:off x="8515427" y="1048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34180</xdr:rowOff>
    </xdr:from>
    <xdr:ext cx="469744" cy="259045"/>
    <xdr:sp macro="" textlink="">
      <xdr:nvSpPr>
        <xdr:cNvPr id="262" name="n_3mainValue【体育館・プール】&#10;一人当たり面積"/>
        <xdr:cNvSpPr txBox="1"/>
      </xdr:nvSpPr>
      <xdr:spPr>
        <a:xfrm>
          <a:off x="7626427" y="1049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47896</xdr:rowOff>
    </xdr:from>
    <xdr:ext cx="469744" cy="259045"/>
    <xdr:sp macro="" textlink="">
      <xdr:nvSpPr>
        <xdr:cNvPr id="263" name="n_4mainValue【体育館・プール】&#10;一人当たり面積"/>
        <xdr:cNvSpPr txBox="1"/>
      </xdr:nvSpPr>
      <xdr:spPr>
        <a:xfrm>
          <a:off x="6737427" y="10506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13607</xdr:rowOff>
    </xdr:from>
    <xdr:to>
      <xdr:col>24</xdr:col>
      <xdr:colOff>62865</xdr:colOff>
      <xdr:row>86</xdr:row>
      <xdr:rowOff>168729</xdr:rowOff>
    </xdr:to>
    <xdr:cxnSp macro="">
      <xdr:nvCxnSpPr>
        <xdr:cNvPr id="289" name="直線コネクタ 288"/>
        <xdr:cNvCxnSpPr/>
      </xdr:nvCxnSpPr>
      <xdr:spPr>
        <a:xfrm flipV="1">
          <a:off x="4634865" y="1338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131734</xdr:rowOff>
    </xdr:from>
    <xdr:ext cx="340478" cy="259045"/>
    <xdr:sp macro="" textlink="">
      <xdr:nvSpPr>
        <xdr:cNvPr id="292" name="【福祉施設】&#10;有形固定資産減価償却率最大値テキスト"/>
        <xdr:cNvSpPr txBox="1"/>
      </xdr:nvSpPr>
      <xdr:spPr>
        <a:xfrm>
          <a:off x="4673600" y="1316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13607</xdr:rowOff>
    </xdr:from>
    <xdr:to>
      <xdr:col>24</xdr:col>
      <xdr:colOff>152400</xdr:colOff>
      <xdr:row>78</xdr:row>
      <xdr:rowOff>13607</xdr:rowOff>
    </xdr:to>
    <xdr:cxnSp macro="">
      <xdr:nvCxnSpPr>
        <xdr:cNvPr id="293" name="直線コネクタ 292"/>
        <xdr:cNvCxnSpPr/>
      </xdr:nvCxnSpPr>
      <xdr:spPr>
        <a:xfrm>
          <a:off x="4546600" y="1338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83656</xdr:rowOff>
    </xdr:from>
    <xdr:ext cx="405111" cy="259045"/>
    <xdr:sp macro="" textlink="">
      <xdr:nvSpPr>
        <xdr:cNvPr id="294" name="【福祉施設】&#10;有形固定資産減価償却率平均値テキスト"/>
        <xdr:cNvSpPr txBox="1"/>
      </xdr:nvSpPr>
      <xdr:spPr>
        <a:xfrm>
          <a:off x="4673600" y="1397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60779</xdr:rowOff>
    </xdr:from>
    <xdr:to>
      <xdr:col>24</xdr:col>
      <xdr:colOff>114300</xdr:colOff>
      <xdr:row>82</xdr:row>
      <xdr:rowOff>162379</xdr:rowOff>
    </xdr:to>
    <xdr:sp macro="" textlink="">
      <xdr:nvSpPr>
        <xdr:cNvPr id="295" name="フローチャート: 判断 294"/>
        <xdr:cNvSpPr/>
      </xdr:nvSpPr>
      <xdr:spPr>
        <a:xfrm>
          <a:off x="4584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108131</xdr:rowOff>
    </xdr:from>
    <xdr:to>
      <xdr:col>20</xdr:col>
      <xdr:colOff>38100</xdr:colOff>
      <xdr:row>83</xdr:row>
      <xdr:rowOff>38281</xdr:rowOff>
    </xdr:to>
    <xdr:sp macro="" textlink="">
      <xdr:nvSpPr>
        <xdr:cNvPr id="296" name="フローチャート: 判断 295"/>
        <xdr:cNvSpPr/>
      </xdr:nvSpPr>
      <xdr:spPr>
        <a:xfrm>
          <a:off x="3746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82006</xdr:rowOff>
    </xdr:from>
    <xdr:to>
      <xdr:col>15</xdr:col>
      <xdr:colOff>101600</xdr:colOff>
      <xdr:row>83</xdr:row>
      <xdr:rowOff>12156</xdr:rowOff>
    </xdr:to>
    <xdr:sp macro="" textlink="">
      <xdr:nvSpPr>
        <xdr:cNvPr id="297" name="フローチャート: 判断 296"/>
        <xdr:cNvSpPr/>
      </xdr:nvSpPr>
      <xdr:spPr>
        <a:xfrm>
          <a:off x="2857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60779</xdr:rowOff>
    </xdr:from>
    <xdr:to>
      <xdr:col>10</xdr:col>
      <xdr:colOff>165100</xdr:colOff>
      <xdr:row>82</xdr:row>
      <xdr:rowOff>162379</xdr:rowOff>
    </xdr:to>
    <xdr:sp macro="" textlink="">
      <xdr:nvSpPr>
        <xdr:cNvPr id="298" name="フローチャート: 判断 297"/>
        <xdr:cNvSpPr/>
      </xdr:nvSpPr>
      <xdr:spPr>
        <a:xfrm>
          <a:off x="1968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57513</xdr:rowOff>
    </xdr:from>
    <xdr:to>
      <xdr:col>6</xdr:col>
      <xdr:colOff>38100</xdr:colOff>
      <xdr:row>82</xdr:row>
      <xdr:rowOff>159113</xdr:rowOff>
    </xdr:to>
    <xdr:sp macro="" textlink="">
      <xdr:nvSpPr>
        <xdr:cNvPr id="299" name="フローチャート: 判断 298"/>
        <xdr:cNvSpPr/>
      </xdr:nvSpPr>
      <xdr:spPr>
        <a:xfrm>
          <a:off x="10795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95069</xdr:rowOff>
    </xdr:from>
    <xdr:to>
      <xdr:col>24</xdr:col>
      <xdr:colOff>114300</xdr:colOff>
      <xdr:row>86</xdr:row>
      <xdr:rowOff>25219</xdr:rowOff>
    </xdr:to>
    <xdr:sp macro="" textlink="">
      <xdr:nvSpPr>
        <xdr:cNvPr id="305" name="楕円 304"/>
        <xdr:cNvSpPr/>
      </xdr:nvSpPr>
      <xdr:spPr>
        <a:xfrm>
          <a:off x="4584700" y="1466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73496</xdr:rowOff>
    </xdr:from>
    <xdr:ext cx="405111" cy="259045"/>
    <xdr:sp macro="" textlink="">
      <xdr:nvSpPr>
        <xdr:cNvPr id="306" name="【福祉施設】&#10;有形固定資産減価償却率該当値テキスト"/>
        <xdr:cNvSpPr txBox="1"/>
      </xdr:nvSpPr>
      <xdr:spPr>
        <a:xfrm>
          <a:off x="4673600" y="1464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72208</xdr:rowOff>
    </xdr:from>
    <xdr:to>
      <xdr:col>20</xdr:col>
      <xdr:colOff>38100</xdr:colOff>
      <xdr:row>86</xdr:row>
      <xdr:rowOff>2358</xdr:rowOff>
    </xdr:to>
    <xdr:sp macro="" textlink="">
      <xdr:nvSpPr>
        <xdr:cNvPr id="307" name="楕円 306"/>
        <xdr:cNvSpPr/>
      </xdr:nvSpPr>
      <xdr:spPr>
        <a:xfrm>
          <a:off x="3746500" y="1464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123008</xdr:rowOff>
    </xdr:from>
    <xdr:to>
      <xdr:col>24</xdr:col>
      <xdr:colOff>63500</xdr:colOff>
      <xdr:row>85</xdr:row>
      <xdr:rowOff>145869</xdr:rowOff>
    </xdr:to>
    <xdr:cxnSp macro="">
      <xdr:nvCxnSpPr>
        <xdr:cNvPr id="308" name="直線コネクタ 307"/>
        <xdr:cNvCxnSpPr/>
      </xdr:nvCxnSpPr>
      <xdr:spPr>
        <a:xfrm>
          <a:off x="3797300" y="14696258"/>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50981</xdr:rowOff>
    </xdr:from>
    <xdr:to>
      <xdr:col>15</xdr:col>
      <xdr:colOff>101600</xdr:colOff>
      <xdr:row>85</xdr:row>
      <xdr:rowOff>152581</xdr:rowOff>
    </xdr:to>
    <xdr:sp macro="" textlink="">
      <xdr:nvSpPr>
        <xdr:cNvPr id="309" name="楕円 308"/>
        <xdr:cNvSpPr/>
      </xdr:nvSpPr>
      <xdr:spPr>
        <a:xfrm>
          <a:off x="2857500" y="1462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101781</xdr:rowOff>
    </xdr:from>
    <xdr:to>
      <xdr:col>19</xdr:col>
      <xdr:colOff>177800</xdr:colOff>
      <xdr:row>85</xdr:row>
      <xdr:rowOff>123008</xdr:rowOff>
    </xdr:to>
    <xdr:cxnSp macro="">
      <xdr:nvCxnSpPr>
        <xdr:cNvPr id="310" name="直線コネクタ 309"/>
        <xdr:cNvCxnSpPr/>
      </xdr:nvCxnSpPr>
      <xdr:spPr>
        <a:xfrm>
          <a:off x="2908300" y="14675031"/>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26488</xdr:rowOff>
    </xdr:from>
    <xdr:to>
      <xdr:col>10</xdr:col>
      <xdr:colOff>165100</xdr:colOff>
      <xdr:row>85</xdr:row>
      <xdr:rowOff>128088</xdr:rowOff>
    </xdr:to>
    <xdr:sp macro="" textlink="">
      <xdr:nvSpPr>
        <xdr:cNvPr id="311" name="楕円 310"/>
        <xdr:cNvSpPr/>
      </xdr:nvSpPr>
      <xdr:spPr>
        <a:xfrm>
          <a:off x="1968500" y="1459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77288</xdr:rowOff>
    </xdr:from>
    <xdr:to>
      <xdr:col>15</xdr:col>
      <xdr:colOff>50800</xdr:colOff>
      <xdr:row>85</xdr:row>
      <xdr:rowOff>101781</xdr:rowOff>
    </xdr:to>
    <xdr:cxnSp macro="">
      <xdr:nvCxnSpPr>
        <xdr:cNvPr id="312" name="直線コネクタ 311"/>
        <xdr:cNvCxnSpPr/>
      </xdr:nvCxnSpPr>
      <xdr:spPr>
        <a:xfrm>
          <a:off x="2019300" y="14650538"/>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3629</xdr:rowOff>
    </xdr:from>
    <xdr:to>
      <xdr:col>6</xdr:col>
      <xdr:colOff>38100</xdr:colOff>
      <xdr:row>85</xdr:row>
      <xdr:rowOff>105229</xdr:rowOff>
    </xdr:to>
    <xdr:sp macro="" textlink="">
      <xdr:nvSpPr>
        <xdr:cNvPr id="313" name="楕円 312"/>
        <xdr:cNvSpPr/>
      </xdr:nvSpPr>
      <xdr:spPr>
        <a:xfrm>
          <a:off x="1079500" y="1457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54429</xdr:rowOff>
    </xdr:from>
    <xdr:to>
      <xdr:col>10</xdr:col>
      <xdr:colOff>114300</xdr:colOff>
      <xdr:row>85</xdr:row>
      <xdr:rowOff>77288</xdr:rowOff>
    </xdr:to>
    <xdr:cxnSp macro="">
      <xdr:nvCxnSpPr>
        <xdr:cNvPr id="314" name="直線コネクタ 313"/>
        <xdr:cNvCxnSpPr/>
      </xdr:nvCxnSpPr>
      <xdr:spPr>
        <a:xfrm>
          <a:off x="1130300" y="14627679"/>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54808</xdr:rowOff>
    </xdr:from>
    <xdr:ext cx="405111" cy="259045"/>
    <xdr:sp macro="" textlink="">
      <xdr:nvSpPr>
        <xdr:cNvPr id="315" name="n_1aveValue【福祉施設】&#10;有形固定資産減価償却率"/>
        <xdr:cNvSpPr txBox="1"/>
      </xdr:nvSpPr>
      <xdr:spPr>
        <a:xfrm>
          <a:off x="35820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28683</xdr:rowOff>
    </xdr:from>
    <xdr:ext cx="405111" cy="259045"/>
    <xdr:sp macro="" textlink="">
      <xdr:nvSpPr>
        <xdr:cNvPr id="316" name="n_2aveValue【福祉施設】&#10;有形固定資産減価償却率"/>
        <xdr:cNvSpPr txBox="1"/>
      </xdr:nvSpPr>
      <xdr:spPr>
        <a:xfrm>
          <a:off x="2705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7456</xdr:rowOff>
    </xdr:from>
    <xdr:ext cx="405111" cy="259045"/>
    <xdr:sp macro="" textlink="">
      <xdr:nvSpPr>
        <xdr:cNvPr id="317" name="n_3aveValue【福祉施設】&#10;有形固定資産減価償却率"/>
        <xdr:cNvSpPr txBox="1"/>
      </xdr:nvSpPr>
      <xdr:spPr>
        <a:xfrm>
          <a:off x="1816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4190</xdr:rowOff>
    </xdr:from>
    <xdr:ext cx="405111" cy="259045"/>
    <xdr:sp macro="" textlink="">
      <xdr:nvSpPr>
        <xdr:cNvPr id="318" name="n_4aveValue【福祉施設】&#10;有形固定資産減価償却率"/>
        <xdr:cNvSpPr txBox="1"/>
      </xdr:nvSpPr>
      <xdr:spPr>
        <a:xfrm>
          <a:off x="927744" y="1389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164935</xdr:rowOff>
    </xdr:from>
    <xdr:ext cx="405111" cy="259045"/>
    <xdr:sp macro="" textlink="">
      <xdr:nvSpPr>
        <xdr:cNvPr id="319" name="n_1mainValue【福祉施設】&#10;有形固定資産減価償却率"/>
        <xdr:cNvSpPr txBox="1"/>
      </xdr:nvSpPr>
      <xdr:spPr>
        <a:xfrm>
          <a:off x="3582044" y="14738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143708</xdr:rowOff>
    </xdr:from>
    <xdr:ext cx="405111" cy="259045"/>
    <xdr:sp macro="" textlink="">
      <xdr:nvSpPr>
        <xdr:cNvPr id="320" name="n_2mainValue【福祉施設】&#10;有形固定資産減価償却率"/>
        <xdr:cNvSpPr txBox="1"/>
      </xdr:nvSpPr>
      <xdr:spPr>
        <a:xfrm>
          <a:off x="2705744" y="1471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119215</xdr:rowOff>
    </xdr:from>
    <xdr:ext cx="405111" cy="259045"/>
    <xdr:sp macro="" textlink="">
      <xdr:nvSpPr>
        <xdr:cNvPr id="321" name="n_3mainValue【福祉施設】&#10;有形固定資産減価償却率"/>
        <xdr:cNvSpPr txBox="1"/>
      </xdr:nvSpPr>
      <xdr:spPr>
        <a:xfrm>
          <a:off x="1816744" y="1469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96356</xdr:rowOff>
    </xdr:from>
    <xdr:ext cx="405111" cy="259045"/>
    <xdr:sp macro="" textlink="">
      <xdr:nvSpPr>
        <xdr:cNvPr id="322" name="n_4mainValue【福祉施設】&#10;有形固定資産減価償却率"/>
        <xdr:cNvSpPr txBox="1"/>
      </xdr:nvSpPr>
      <xdr:spPr>
        <a:xfrm>
          <a:off x="927744" y="14669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138430</xdr:rowOff>
    </xdr:from>
    <xdr:to>
      <xdr:col>54</xdr:col>
      <xdr:colOff>189865</xdr:colOff>
      <xdr:row>86</xdr:row>
      <xdr:rowOff>107950</xdr:rowOff>
    </xdr:to>
    <xdr:cxnSp macro="">
      <xdr:nvCxnSpPr>
        <xdr:cNvPr id="346" name="直線コネクタ 345"/>
        <xdr:cNvCxnSpPr/>
      </xdr:nvCxnSpPr>
      <xdr:spPr>
        <a:xfrm flipV="1">
          <a:off x="10476865" y="1351153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47"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48" name="直線コネクタ 347"/>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85107</xdr:rowOff>
    </xdr:from>
    <xdr:ext cx="469744" cy="259045"/>
    <xdr:sp macro="" textlink="">
      <xdr:nvSpPr>
        <xdr:cNvPr id="349" name="【福祉施設】&#10;一人当たり面積最大値テキスト"/>
        <xdr:cNvSpPr txBox="1"/>
      </xdr:nvSpPr>
      <xdr:spPr>
        <a:xfrm>
          <a:off x="10515600" y="1328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138430</xdr:rowOff>
    </xdr:from>
    <xdr:to>
      <xdr:col>55</xdr:col>
      <xdr:colOff>88900</xdr:colOff>
      <xdr:row>78</xdr:row>
      <xdr:rowOff>138430</xdr:rowOff>
    </xdr:to>
    <xdr:cxnSp macro="">
      <xdr:nvCxnSpPr>
        <xdr:cNvPr id="350" name="直線コネクタ 349"/>
        <xdr:cNvCxnSpPr/>
      </xdr:nvCxnSpPr>
      <xdr:spPr>
        <a:xfrm>
          <a:off x="10388600" y="13511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60977</xdr:rowOff>
    </xdr:from>
    <xdr:ext cx="469744" cy="259045"/>
    <xdr:sp macro="" textlink="">
      <xdr:nvSpPr>
        <xdr:cNvPr id="351" name="【福祉施設】&#10;一人当たり面積平均値テキスト"/>
        <xdr:cNvSpPr txBox="1"/>
      </xdr:nvSpPr>
      <xdr:spPr>
        <a:xfrm>
          <a:off x="10515600" y="14462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38100</xdr:rowOff>
    </xdr:from>
    <xdr:to>
      <xdr:col>55</xdr:col>
      <xdr:colOff>50800</xdr:colOff>
      <xdr:row>85</xdr:row>
      <xdr:rowOff>139700</xdr:rowOff>
    </xdr:to>
    <xdr:sp macro="" textlink="">
      <xdr:nvSpPr>
        <xdr:cNvPr id="352" name="フローチャート: 判断 351"/>
        <xdr:cNvSpPr/>
      </xdr:nvSpPr>
      <xdr:spPr>
        <a:xfrm>
          <a:off x="10426700" y="1461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48261</xdr:rowOff>
    </xdr:from>
    <xdr:to>
      <xdr:col>50</xdr:col>
      <xdr:colOff>165100</xdr:colOff>
      <xdr:row>85</xdr:row>
      <xdr:rowOff>149861</xdr:rowOff>
    </xdr:to>
    <xdr:sp macro="" textlink="">
      <xdr:nvSpPr>
        <xdr:cNvPr id="353" name="フローチャート: 判断 352"/>
        <xdr:cNvSpPr/>
      </xdr:nvSpPr>
      <xdr:spPr>
        <a:xfrm>
          <a:off x="9588500" y="14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46989</xdr:rowOff>
    </xdr:from>
    <xdr:to>
      <xdr:col>46</xdr:col>
      <xdr:colOff>38100</xdr:colOff>
      <xdr:row>85</xdr:row>
      <xdr:rowOff>148589</xdr:rowOff>
    </xdr:to>
    <xdr:sp macro="" textlink="">
      <xdr:nvSpPr>
        <xdr:cNvPr id="354" name="フローチャート: 判断 353"/>
        <xdr:cNvSpPr/>
      </xdr:nvSpPr>
      <xdr:spPr>
        <a:xfrm>
          <a:off x="8699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50800</xdr:rowOff>
    </xdr:from>
    <xdr:to>
      <xdr:col>41</xdr:col>
      <xdr:colOff>101600</xdr:colOff>
      <xdr:row>85</xdr:row>
      <xdr:rowOff>152400</xdr:rowOff>
    </xdr:to>
    <xdr:sp macro="" textlink="">
      <xdr:nvSpPr>
        <xdr:cNvPr id="355" name="フローチャート: 判断 354"/>
        <xdr:cNvSpPr/>
      </xdr:nvSpPr>
      <xdr:spPr>
        <a:xfrm>
          <a:off x="7810500" y="1462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40639</xdr:rowOff>
    </xdr:from>
    <xdr:to>
      <xdr:col>36</xdr:col>
      <xdr:colOff>165100</xdr:colOff>
      <xdr:row>85</xdr:row>
      <xdr:rowOff>142239</xdr:rowOff>
    </xdr:to>
    <xdr:sp macro="" textlink="">
      <xdr:nvSpPr>
        <xdr:cNvPr id="356" name="フローチャート: 判断 355"/>
        <xdr:cNvSpPr/>
      </xdr:nvSpPr>
      <xdr:spPr>
        <a:xfrm>
          <a:off x="6921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81280</xdr:rowOff>
    </xdr:from>
    <xdr:to>
      <xdr:col>55</xdr:col>
      <xdr:colOff>50800</xdr:colOff>
      <xdr:row>86</xdr:row>
      <xdr:rowOff>11430</xdr:rowOff>
    </xdr:to>
    <xdr:sp macro="" textlink="">
      <xdr:nvSpPr>
        <xdr:cNvPr id="362" name="楕円 361"/>
        <xdr:cNvSpPr/>
      </xdr:nvSpPr>
      <xdr:spPr>
        <a:xfrm>
          <a:off x="10426700" y="1465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59707</xdr:rowOff>
    </xdr:from>
    <xdr:ext cx="469744" cy="259045"/>
    <xdr:sp macro="" textlink="">
      <xdr:nvSpPr>
        <xdr:cNvPr id="363" name="【福祉施設】&#10;一人当たり面積該当値テキスト"/>
        <xdr:cNvSpPr txBox="1"/>
      </xdr:nvSpPr>
      <xdr:spPr>
        <a:xfrm>
          <a:off x="10515600" y="14632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83820</xdr:rowOff>
    </xdr:from>
    <xdr:to>
      <xdr:col>50</xdr:col>
      <xdr:colOff>165100</xdr:colOff>
      <xdr:row>86</xdr:row>
      <xdr:rowOff>13970</xdr:rowOff>
    </xdr:to>
    <xdr:sp macro="" textlink="">
      <xdr:nvSpPr>
        <xdr:cNvPr id="364" name="楕円 363"/>
        <xdr:cNvSpPr/>
      </xdr:nvSpPr>
      <xdr:spPr>
        <a:xfrm>
          <a:off x="9588500" y="1465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132080</xdr:rowOff>
    </xdr:from>
    <xdr:to>
      <xdr:col>55</xdr:col>
      <xdr:colOff>0</xdr:colOff>
      <xdr:row>85</xdr:row>
      <xdr:rowOff>134620</xdr:rowOff>
    </xdr:to>
    <xdr:cxnSp macro="">
      <xdr:nvCxnSpPr>
        <xdr:cNvPr id="365" name="直線コネクタ 364"/>
        <xdr:cNvCxnSpPr/>
      </xdr:nvCxnSpPr>
      <xdr:spPr>
        <a:xfrm flipV="1">
          <a:off x="9639300" y="1470533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87630</xdr:rowOff>
    </xdr:from>
    <xdr:to>
      <xdr:col>46</xdr:col>
      <xdr:colOff>38100</xdr:colOff>
      <xdr:row>86</xdr:row>
      <xdr:rowOff>17780</xdr:rowOff>
    </xdr:to>
    <xdr:sp macro="" textlink="">
      <xdr:nvSpPr>
        <xdr:cNvPr id="366" name="楕円 365"/>
        <xdr:cNvSpPr/>
      </xdr:nvSpPr>
      <xdr:spPr>
        <a:xfrm>
          <a:off x="8699500" y="1466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134620</xdr:rowOff>
    </xdr:from>
    <xdr:to>
      <xdr:col>50</xdr:col>
      <xdr:colOff>114300</xdr:colOff>
      <xdr:row>85</xdr:row>
      <xdr:rowOff>138430</xdr:rowOff>
    </xdr:to>
    <xdr:cxnSp macro="">
      <xdr:nvCxnSpPr>
        <xdr:cNvPr id="367" name="直線コネクタ 366"/>
        <xdr:cNvCxnSpPr/>
      </xdr:nvCxnSpPr>
      <xdr:spPr>
        <a:xfrm flipV="1">
          <a:off x="8750300" y="147078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90170</xdr:rowOff>
    </xdr:from>
    <xdr:to>
      <xdr:col>41</xdr:col>
      <xdr:colOff>101600</xdr:colOff>
      <xdr:row>86</xdr:row>
      <xdr:rowOff>20320</xdr:rowOff>
    </xdr:to>
    <xdr:sp macro="" textlink="">
      <xdr:nvSpPr>
        <xdr:cNvPr id="368" name="楕円 367"/>
        <xdr:cNvSpPr/>
      </xdr:nvSpPr>
      <xdr:spPr>
        <a:xfrm>
          <a:off x="7810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138430</xdr:rowOff>
    </xdr:from>
    <xdr:to>
      <xdr:col>45</xdr:col>
      <xdr:colOff>177800</xdr:colOff>
      <xdr:row>85</xdr:row>
      <xdr:rowOff>140970</xdr:rowOff>
    </xdr:to>
    <xdr:cxnSp macro="">
      <xdr:nvCxnSpPr>
        <xdr:cNvPr id="369" name="直線コネクタ 368"/>
        <xdr:cNvCxnSpPr/>
      </xdr:nvCxnSpPr>
      <xdr:spPr>
        <a:xfrm flipV="1">
          <a:off x="7861300" y="1471168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93980</xdr:rowOff>
    </xdr:from>
    <xdr:to>
      <xdr:col>36</xdr:col>
      <xdr:colOff>165100</xdr:colOff>
      <xdr:row>86</xdr:row>
      <xdr:rowOff>24130</xdr:rowOff>
    </xdr:to>
    <xdr:sp macro="" textlink="">
      <xdr:nvSpPr>
        <xdr:cNvPr id="370" name="楕円 369"/>
        <xdr:cNvSpPr/>
      </xdr:nvSpPr>
      <xdr:spPr>
        <a:xfrm>
          <a:off x="6921500" y="1466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140970</xdr:rowOff>
    </xdr:from>
    <xdr:to>
      <xdr:col>41</xdr:col>
      <xdr:colOff>50800</xdr:colOff>
      <xdr:row>85</xdr:row>
      <xdr:rowOff>144780</xdr:rowOff>
    </xdr:to>
    <xdr:cxnSp macro="">
      <xdr:nvCxnSpPr>
        <xdr:cNvPr id="371" name="直線コネクタ 370"/>
        <xdr:cNvCxnSpPr/>
      </xdr:nvCxnSpPr>
      <xdr:spPr>
        <a:xfrm flipV="1">
          <a:off x="6972300" y="147142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166388</xdr:rowOff>
    </xdr:from>
    <xdr:ext cx="469744" cy="259045"/>
    <xdr:sp macro="" textlink="">
      <xdr:nvSpPr>
        <xdr:cNvPr id="372" name="n_1aveValue【福祉施設】&#10;一人当たり面積"/>
        <xdr:cNvSpPr txBox="1"/>
      </xdr:nvSpPr>
      <xdr:spPr>
        <a:xfrm>
          <a:off x="9391727" y="1439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165116</xdr:rowOff>
    </xdr:from>
    <xdr:ext cx="469744" cy="259045"/>
    <xdr:sp macro="" textlink="">
      <xdr:nvSpPr>
        <xdr:cNvPr id="373" name="n_2aveValue【福祉施設】&#10;一人当たり面積"/>
        <xdr:cNvSpPr txBox="1"/>
      </xdr:nvSpPr>
      <xdr:spPr>
        <a:xfrm>
          <a:off x="85154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168927</xdr:rowOff>
    </xdr:from>
    <xdr:ext cx="469744" cy="259045"/>
    <xdr:sp macro="" textlink="">
      <xdr:nvSpPr>
        <xdr:cNvPr id="374" name="n_3aveValue【福祉施設】&#10;一人当たり面積"/>
        <xdr:cNvSpPr txBox="1"/>
      </xdr:nvSpPr>
      <xdr:spPr>
        <a:xfrm>
          <a:off x="7626427" y="1439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158766</xdr:rowOff>
    </xdr:from>
    <xdr:ext cx="469744" cy="259045"/>
    <xdr:sp macro="" textlink="">
      <xdr:nvSpPr>
        <xdr:cNvPr id="375" name="n_4aveValue【福祉施設】&#10;一人当たり面積"/>
        <xdr:cNvSpPr txBox="1"/>
      </xdr:nvSpPr>
      <xdr:spPr>
        <a:xfrm>
          <a:off x="6737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5097</xdr:rowOff>
    </xdr:from>
    <xdr:ext cx="469744" cy="259045"/>
    <xdr:sp macro="" textlink="">
      <xdr:nvSpPr>
        <xdr:cNvPr id="376" name="n_1mainValue【福祉施設】&#10;一人当たり面積"/>
        <xdr:cNvSpPr txBox="1"/>
      </xdr:nvSpPr>
      <xdr:spPr>
        <a:xfrm>
          <a:off x="9391727" y="14749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8907</xdr:rowOff>
    </xdr:from>
    <xdr:ext cx="469744" cy="259045"/>
    <xdr:sp macro="" textlink="">
      <xdr:nvSpPr>
        <xdr:cNvPr id="377" name="n_2mainValue【福祉施設】&#10;一人当たり面積"/>
        <xdr:cNvSpPr txBox="1"/>
      </xdr:nvSpPr>
      <xdr:spPr>
        <a:xfrm>
          <a:off x="8515427" y="1475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11447</xdr:rowOff>
    </xdr:from>
    <xdr:ext cx="469744" cy="259045"/>
    <xdr:sp macro="" textlink="">
      <xdr:nvSpPr>
        <xdr:cNvPr id="378" name="n_3mainValue【福祉施設】&#10;一人当たり面積"/>
        <xdr:cNvSpPr txBox="1"/>
      </xdr:nvSpPr>
      <xdr:spPr>
        <a:xfrm>
          <a:off x="7626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15257</xdr:rowOff>
    </xdr:from>
    <xdr:ext cx="469744" cy="259045"/>
    <xdr:sp macro="" textlink="">
      <xdr:nvSpPr>
        <xdr:cNvPr id="379" name="n_4mainValue【福祉施設】&#10;一人当たり面積"/>
        <xdr:cNvSpPr txBox="1"/>
      </xdr:nvSpPr>
      <xdr:spPr>
        <a:xfrm>
          <a:off x="6737427" y="1475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149679</xdr:rowOff>
    </xdr:from>
    <xdr:to>
      <xdr:col>24</xdr:col>
      <xdr:colOff>62865</xdr:colOff>
      <xdr:row>109</xdr:row>
      <xdr:rowOff>35379</xdr:rowOff>
    </xdr:to>
    <xdr:cxnSp macro="">
      <xdr:nvCxnSpPr>
        <xdr:cNvPr id="405" name="直線コネクタ 404"/>
        <xdr:cNvCxnSpPr/>
      </xdr:nvCxnSpPr>
      <xdr:spPr>
        <a:xfrm flipV="1">
          <a:off x="4634865"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6"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7" name="直線コネクタ 406"/>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96356</xdr:rowOff>
    </xdr:from>
    <xdr:ext cx="340478" cy="259045"/>
    <xdr:sp macro="" textlink="">
      <xdr:nvSpPr>
        <xdr:cNvPr id="408" name="【市民会館】&#10;有形固定資産減価償却率最大値テキスト"/>
        <xdr:cNvSpPr txBox="1"/>
      </xdr:nvSpPr>
      <xdr:spPr>
        <a:xfrm>
          <a:off x="4673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149679</xdr:rowOff>
    </xdr:from>
    <xdr:to>
      <xdr:col>24</xdr:col>
      <xdr:colOff>152400</xdr:colOff>
      <xdr:row>99</xdr:row>
      <xdr:rowOff>149679</xdr:rowOff>
    </xdr:to>
    <xdr:cxnSp macro="">
      <xdr:nvCxnSpPr>
        <xdr:cNvPr id="409" name="直線コネクタ 408"/>
        <xdr:cNvCxnSpPr/>
      </xdr:nvCxnSpPr>
      <xdr:spPr>
        <a:xfrm>
          <a:off x="4546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69504</xdr:rowOff>
    </xdr:from>
    <xdr:ext cx="405111" cy="259045"/>
    <xdr:sp macro="" textlink="">
      <xdr:nvSpPr>
        <xdr:cNvPr id="410" name="【市民会館】&#10;有形固定資産減価償却率平均値テキスト"/>
        <xdr:cNvSpPr txBox="1"/>
      </xdr:nvSpPr>
      <xdr:spPr>
        <a:xfrm>
          <a:off x="4673600" y="17728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46627</xdr:rowOff>
    </xdr:from>
    <xdr:to>
      <xdr:col>24</xdr:col>
      <xdr:colOff>114300</xdr:colOff>
      <xdr:row>104</xdr:row>
      <xdr:rowOff>148227</xdr:rowOff>
    </xdr:to>
    <xdr:sp macro="" textlink="">
      <xdr:nvSpPr>
        <xdr:cNvPr id="411" name="フローチャート: 判断 410"/>
        <xdr:cNvSpPr/>
      </xdr:nvSpPr>
      <xdr:spPr>
        <a:xfrm>
          <a:off x="45847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412" name="フローチャート: 判断 411"/>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10705</xdr:rowOff>
    </xdr:from>
    <xdr:to>
      <xdr:col>15</xdr:col>
      <xdr:colOff>101600</xdr:colOff>
      <xdr:row>104</xdr:row>
      <xdr:rowOff>112305</xdr:rowOff>
    </xdr:to>
    <xdr:sp macro="" textlink="">
      <xdr:nvSpPr>
        <xdr:cNvPr id="413" name="フローチャート: 判断 412"/>
        <xdr:cNvSpPr/>
      </xdr:nvSpPr>
      <xdr:spPr>
        <a:xfrm>
          <a:off x="2857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5806</xdr:rowOff>
    </xdr:from>
    <xdr:to>
      <xdr:col>10</xdr:col>
      <xdr:colOff>165100</xdr:colOff>
      <xdr:row>104</xdr:row>
      <xdr:rowOff>107406</xdr:rowOff>
    </xdr:to>
    <xdr:sp macro="" textlink="">
      <xdr:nvSpPr>
        <xdr:cNvPr id="414" name="フローチャート: 判断 413"/>
        <xdr:cNvSpPr/>
      </xdr:nvSpPr>
      <xdr:spPr>
        <a:xfrm>
          <a:off x="1968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2539</xdr:rowOff>
    </xdr:from>
    <xdr:to>
      <xdr:col>6</xdr:col>
      <xdr:colOff>38100</xdr:colOff>
      <xdr:row>104</xdr:row>
      <xdr:rowOff>104139</xdr:rowOff>
    </xdr:to>
    <xdr:sp macro="" textlink="">
      <xdr:nvSpPr>
        <xdr:cNvPr id="415" name="フローチャート: 判断 414"/>
        <xdr:cNvSpPr/>
      </xdr:nvSpPr>
      <xdr:spPr>
        <a:xfrm>
          <a:off x="1079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41729</xdr:rowOff>
    </xdr:from>
    <xdr:to>
      <xdr:col>24</xdr:col>
      <xdr:colOff>114300</xdr:colOff>
      <xdr:row>105</xdr:row>
      <xdr:rowOff>143329</xdr:rowOff>
    </xdr:to>
    <xdr:sp macro="" textlink="">
      <xdr:nvSpPr>
        <xdr:cNvPr id="421" name="楕円 420"/>
        <xdr:cNvSpPr/>
      </xdr:nvSpPr>
      <xdr:spPr>
        <a:xfrm>
          <a:off x="4584700" y="1804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20156</xdr:rowOff>
    </xdr:from>
    <xdr:ext cx="405111" cy="259045"/>
    <xdr:sp macro="" textlink="">
      <xdr:nvSpPr>
        <xdr:cNvPr id="422" name="【市民会館】&#10;有形固定資産減価償却率該当値テキスト"/>
        <xdr:cNvSpPr txBox="1"/>
      </xdr:nvSpPr>
      <xdr:spPr>
        <a:xfrm>
          <a:off x="4673600"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40095</xdr:rowOff>
    </xdr:from>
    <xdr:to>
      <xdr:col>20</xdr:col>
      <xdr:colOff>38100</xdr:colOff>
      <xdr:row>105</xdr:row>
      <xdr:rowOff>141695</xdr:rowOff>
    </xdr:to>
    <xdr:sp macro="" textlink="">
      <xdr:nvSpPr>
        <xdr:cNvPr id="423" name="楕円 422"/>
        <xdr:cNvSpPr/>
      </xdr:nvSpPr>
      <xdr:spPr>
        <a:xfrm>
          <a:off x="3746500" y="180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90895</xdr:rowOff>
    </xdr:from>
    <xdr:to>
      <xdr:col>24</xdr:col>
      <xdr:colOff>63500</xdr:colOff>
      <xdr:row>105</xdr:row>
      <xdr:rowOff>92529</xdr:rowOff>
    </xdr:to>
    <xdr:cxnSp macro="">
      <xdr:nvCxnSpPr>
        <xdr:cNvPr id="424" name="直線コネクタ 423"/>
        <xdr:cNvCxnSpPr/>
      </xdr:nvCxnSpPr>
      <xdr:spPr>
        <a:xfrm>
          <a:off x="3797300" y="18093145"/>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5806</xdr:rowOff>
    </xdr:from>
    <xdr:to>
      <xdr:col>15</xdr:col>
      <xdr:colOff>101600</xdr:colOff>
      <xdr:row>105</xdr:row>
      <xdr:rowOff>107406</xdr:rowOff>
    </xdr:to>
    <xdr:sp macro="" textlink="">
      <xdr:nvSpPr>
        <xdr:cNvPr id="425" name="楕円 424"/>
        <xdr:cNvSpPr/>
      </xdr:nvSpPr>
      <xdr:spPr>
        <a:xfrm>
          <a:off x="2857500" y="1800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56606</xdr:rowOff>
    </xdr:from>
    <xdr:to>
      <xdr:col>19</xdr:col>
      <xdr:colOff>177800</xdr:colOff>
      <xdr:row>105</xdr:row>
      <xdr:rowOff>90895</xdr:rowOff>
    </xdr:to>
    <xdr:cxnSp macro="">
      <xdr:nvCxnSpPr>
        <xdr:cNvPr id="426" name="直線コネクタ 425"/>
        <xdr:cNvCxnSpPr/>
      </xdr:nvCxnSpPr>
      <xdr:spPr>
        <a:xfrm>
          <a:off x="2908300" y="1805885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162561</xdr:rowOff>
    </xdr:from>
    <xdr:to>
      <xdr:col>10</xdr:col>
      <xdr:colOff>165100</xdr:colOff>
      <xdr:row>105</xdr:row>
      <xdr:rowOff>92711</xdr:rowOff>
    </xdr:to>
    <xdr:sp macro="" textlink="">
      <xdr:nvSpPr>
        <xdr:cNvPr id="427" name="楕円 426"/>
        <xdr:cNvSpPr/>
      </xdr:nvSpPr>
      <xdr:spPr>
        <a:xfrm>
          <a:off x="1968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41911</xdr:rowOff>
    </xdr:from>
    <xdr:to>
      <xdr:col>15</xdr:col>
      <xdr:colOff>50800</xdr:colOff>
      <xdr:row>105</xdr:row>
      <xdr:rowOff>56606</xdr:rowOff>
    </xdr:to>
    <xdr:cxnSp macro="">
      <xdr:nvCxnSpPr>
        <xdr:cNvPr id="428" name="直線コネクタ 427"/>
        <xdr:cNvCxnSpPr/>
      </xdr:nvCxnSpPr>
      <xdr:spPr>
        <a:xfrm>
          <a:off x="2019300" y="18044161"/>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146231</xdr:rowOff>
    </xdr:from>
    <xdr:to>
      <xdr:col>6</xdr:col>
      <xdr:colOff>38100</xdr:colOff>
      <xdr:row>105</xdr:row>
      <xdr:rowOff>76381</xdr:rowOff>
    </xdr:to>
    <xdr:sp macro="" textlink="">
      <xdr:nvSpPr>
        <xdr:cNvPr id="429" name="楕円 428"/>
        <xdr:cNvSpPr/>
      </xdr:nvSpPr>
      <xdr:spPr>
        <a:xfrm>
          <a:off x="1079500" y="1797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25581</xdr:rowOff>
    </xdr:from>
    <xdr:to>
      <xdr:col>10</xdr:col>
      <xdr:colOff>114300</xdr:colOff>
      <xdr:row>105</xdr:row>
      <xdr:rowOff>41911</xdr:rowOff>
    </xdr:to>
    <xdr:cxnSp macro="">
      <xdr:nvCxnSpPr>
        <xdr:cNvPr id="430" name="直線コネクタ 429"/>
        <xdr:cNvCxnSpPr/>
      </xdr:nvCxnSpPr>
      <xdr:spPr>
        <a:xfrm>
          <a:off x="1130300" y="18027831"/>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154957</xdr:rowOff>
    </xdr:from>
    <xdr:ext cx="405111" cy="259045"/>
    <xdr:sp macro="" textlink="">
      <xdr:nvSpPr>
        <xdr:cNvPr id="431" name="n_1aveValue【市民会館】&#10;有形固定資産減価償却率"/>
        <xdr:cNvSpPr txBox="1"/>
      </xdr:nvSpPr>
      <xdr:spPr>
        <a:xfrm>
          <a:off x="35820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128832</xdr:rowOff>
    </xdr:from>
    <xdr:ext cx="405111" cy="259045"/>
    <xdr:sp macro="" textlink="">
      <xdr:nvSpPr>
        <xdr:cNvPr id="432" name="n_2aveValue【市民会館】&#10;有形固定資産減価償却率"/>
        <xdr:cNvSpPr txBox="1"/>
      </xdr:nvSpPr>
      <xdr:spPr>
        <a:xfrm>
          <a:off x="2705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123933</xdr:rowOff>
    </xdr:from>
    <xdr:ext cx="405111" cy="259045"/>
    <xdr:sp macro="" textlink="">
      <xdr:nvSpPr>
        <xdr:cNvPr id="433" name="n_3aveValue【市民会館】&#10;有形固定資産減価償却率"/>
        <xdr:cNvSpPr txBox="1"/>
      </xdr:nvSpPr>
      <xdr:spPr>
        <a:xfrm>
          <a:off x="1816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120666</xdr:rowOff>
    </xdr:from>
    <xdr:ext cx="405111" cy="259045"/>
    <xdr:sp macro="" textlink="">
      <xdr:nvSpPr>
        <xdr:cNvPr id="434" name="n_4aveValue【市民会館】&#10;有形固定資産減価償却率"/>
        <xdr:cNvSpPr txBox="1"/>
      </xdr:nvSpPr>
      <xdr:spPr>
        <a:xfrm>
          <a:off x="927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132822</xdr:rowOff>
    </xdr:from>
    <xdr:ext cx="405111" cy="259045"/>
    <xdr:sp macro="" textlink="">
      <xdr:nvSpPr>
        <xdr:cNvPr id="435" name="n_1mainValue【市民会館】&#10;有形固定資産減価償却率"/>
        <xdr:cNvSpPr txBox="1"/>
      </xdr:nvSpPr>
      <xdr:spPr>
        <a:xfrm>
          <a:off x="3582044"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98533</xdr:rowOff>
    </xdr:from>
    <xdr:ext cx="405111" cy="259045"/>
    <xdr:sp macro="" textlink="">
      <xdr:nvSpPr>
        <xdr:cNvPr id="436" name="n_2mainValue【市民会館】&#10;有形固定資産減価償却率"/>
        <xdr:cNvSpPr txBox="1"/>
      </xdr:nvSpPr>
      <xdr:spPr>
        <a:xfrm>
          <a:off x="27057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83838</xdr:rowOff>
    </xdr:from>
    <xdr:ext cx="405111" cy="259045"/>
    <xdr:sp macro="" textlink="">
      <xdr:nvSpPr>
        <xdr:cNvPr id="437" name="n_3mainValue【市民会館】&#10;有形固定資産減価償却率"/>
        <xdr:cNvSpPr txBox="1"/>
      </xdr:nvSpPr>
      <xdr:spPr>
        <a:xfrm>
          <a:off x="18167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67508</xdr:rowOff>
    </xdr:from>
    <xdr:ext cx="405111" cy="259045"/>
    <xdr:sp macro="" textlink="">
      <xdr:nvSpPr>
        <xdr:cNvPr id="438" name="n_4mainValue【市民会館】&#10;有形固定資産減価償却率"/>
        <xdr:cNvSpPr txBox="1"/>
      </xdr:nvSpPr>
      <xdr:spPr>
        <a:xfrm>
          <a:off x="927744" y="1806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9" name="直線コネクタ 44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0" name="テキスト ボックス 44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1" name="直線コネクタ 45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2" name="テキスト ボックス 45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3" name="直線コネクタ 45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4" name="テキスト ボックス 45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5" name="直線コネクタ 45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6" name="テキスト ボックス 45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7" name="直線コネクタ 45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8" name="テキスト ボックス 45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146686</xdr:rowOff>
    </xdr:from>
    <xdr:to>
      <xdr:col>54</xdr:col>
      <xdr:colOff>189865</xdr:colOff>
      <xdr:row>108</xdr:row>
      <xdr:rowOff>131445</xdr:rowOff>
    </xdr:to>
    <xdr:cxnSp macro="">
      <xdr:nvCxnSpPr>
        <xdr:cNvPr id="462" name="直線コネクタ 461"/>
        <xdr:cNvCxnSpPr/>
      </xdr:nvCxnSpPr>
      <xdr:spPr>
        <a:xfrm flipV="1">
          <a:off x="10476865" y="17120236"/>
          <a:ext cx="0" cy="15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63" name="【市民会館】&#10;一人当たり面積最小値テキスト"/>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64" name="直線コネクタ 463"/>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93363</xdr:rowOff>
    </xdr:from>
    <xdr:ext cx="469744" cy="259045"/>
    <xdr:sp macro="" textlink="">
      <xdr:nvSpPr>
        <xdr:cNvPr id="465" name="【市民会館】&#10;一人当たり面積最大値テキスト"/>
        <xdr:cNvSpPr txBox="1"/>
      </xdr:nvSpPr>
      <xdr:spPr>
        <a:xfrm>
          <a:off x="10515600" y="1689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146686</xdr:rowOff>
    </xdr:from>
    <xdr:to>
      <xdr:col>55</xdr:col>
      <xdr:colOff>88900</xdr:colOff>
      <xdr:row>99</xdr:row>
      <xdr:rowOff>146686</xdr:rowOff>
    </xdr:to>
    <xdr:cxnSp macro="">
      <xdr:nvCxnSpPr>
        <xdr:cNvPr id="466" name="直線コネクタ 465"/>
        <xdr:cNvCxnSpPr/>
      </xdr:nvCxnSpPr>
      <xdr:spPr>
        <a:xfrm>
          <a:off x="10388600" y="17120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64788</xdr:rowOff>
    </xdr:from>
    <xdr:ext cx="469744" cy="259045"/>
    <xdr:sp macro="" textlink="">
      <xdr:nvSpPr>
        <xdr:cNvPr id="467" name="【市民会館】&#10;一人当たり面積平均値テキスト"/>
        <xdr:cNvSpPr txBox="1"/>
      </xdr:nvSpPr>
      <xdr:spPr>
        <a:xfrm>
          <a:off x="10515600" y="18238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86361</xdr:rowOff>
    </xdr:from>
    <xdr:to>
      <xdr:col>55</xdr:col>
      <xdr:colOff>50800</xdr:colOff>
      <xdr:row>107</xdr:row>
      <xdr:rowOff>16511</xdr:rowOff>
    </xdr:to>
    <xdr:sp macro="" textlink="">
      <xdr:nvSpPr>
        <xdr:cNvPr id="468" name="フローチャート: 判断 467"/>
        <xdr:cNvSpPr/>
      </xdr:nvSpPr>
      <xdr:spPr>
        <a:xfrm>
          <a:off x="104267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101600</xdr:rowOff>
    </xdr:from>
    <xdr:to>
      <xdr:col>50</xdr:col>
      <xdr:colOff>165100</xdr:colOff>
      <xdr:row>107</xdr:row>
      <xdr:rowOff>31750</xdr:rowOff>
    </xdr:to>
    <xdr:sp macro="" textlink="">
      <xdr:nvSpPr>
        <xdr:cNvPr id="469" name="フローチャート: 判断 468"/>
        <xdr:cNvSpPr/>
      </xdr:nvSpPr>
      <xdr:spPr>
        <a:xfrm>
          <a:off x="9588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111125</xdr:rowOff>
    </xdr:from>
    <xdr:to>
      <xdr:col>46</xdr:col>
      <xdr:colOff>38100</xdr:colOff>
      <xdr:row>107</xdr:row>
      <xdr:rowOff>41275</xdr:rowOff>
    </xdr:to>
    <xdr:sp macro="" textlink="">
      <xdr:nvSpPr>
        <xdr:cNvPr id="470" name="フローチャート: 判断 469"/>
        <xdr:cNvSpPr/>
      </xdr:nvSpPr>
      <xdr:spPr>
        <a:xfrm>
          <a:off x="8699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71" name="フローチャート: 判断 470"/>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99695</xdr:rowOff>
    </xdr:from>
    <xdr:to>
      <xdr:col>36</xdr:col>
      <xdr:colOff>165100</xdr:colOff>
      <xdr:row>107</xdr:row>
      <xdr:rowOff>29845</xdr:rowOff>
    </xdr:to>
    <xdr:sp macro="" textlink="">
      <xdr:nvSpPr>
        <xdr:cNvPr id="472" name="フローチャート: 判断 471"/>
        <xdr:cNvSpPr/>
      </xdr:nvSpPr>
      <xdr:spPr>
        <a:xfrm>
          <a:off x="6921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25400</xdr:rowOff>
    </xdr:from>
    <xdr:to>
      <xdr:col>55</xdr:col>
      <xdr:colOff>50800</xdr:colOff>
      <xdr:row>106</xdr:row>
      <xdr:rowOff>127000</xdr:rowOff>
    </xdr:to>
    <xdr:sp macro="" textlink="">
      <xdr:nvSpPr>
        <xdr:cNvPr id="478" name="楕円 477"/>
        <xdr:cNvSpPr/>
      </xdr:nvSpPr>
      <xdr:spPr>
        <a:xfrm>
          <a:off x="104267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48277</xdr:rowOff>
    </xdr:from>
    <xdr:ext cx="469744" cy="259045"/>
    <xdr:sp macro="" textlink="">
      <xdr:nvSpPr>
        <xdr:cNvPr id="479" name="【市民会館】&#10;一人当たり面積該当値テキスト"/>
        <xdr:cNvSpPr txBox="1"/>
      </xdr:nvSpPr>
      <xdr:spPr>
        <a:xfrm>
          <a:off x="10515600" y="180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158750</xdr:rowOff>
    </xdr:from>
    <xdr:to>
      <xdr:col>50</xdr:col>
      <xdr:colOff>165100</xdr:colOff>
      <xdr:row>106</xdr:row>
      <xdr:rowOff>88900</xdr:rowOff>
    </xdr:to>
    <xdr:sp macro="" textlink="">
      <xdr:nvSpPr>
        <xdr:cNvPr id="480" name="楕円 479"/>
        <xdr:cNvSpPr/>
      </xdr:nvSpPr>
      <xdr:spPr>
        <a:xfrm>
          <a:off x="9588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38100</xdr:rowOff>
    </xdr:from>
    <xdr:to>
      <xdr:col>55</xdr:col>
      <xdr:colOff>0</xdr:colOff>
      <xdr:row>106</xdr:row>
      <xdr:rowOff>76200</xdr:rowOff>
    </xdr:to>
    <xdr:cxnSp macro="">
      <xdr:nvCxnSpPr>
        <xdr:cNvPr id="481" name="直線コネクタ 480"/>
        <xdr:cNvCxnSpPr/>
      </xdr:nvCxnSpPr>
      <xdr:spPr>
        <a:xfrm>
          <a:off x="9639300" y="18211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166370</xdr:rowOff>
    </xdr:from>
    <xdr:to>
      <xdr:col>46</xdr:col>
      <xdr:colOff>38100</xdr:colOff>
      <xdr:row>106</xdr:row>
      <xdr:rowOff>96520</xdr:rowOff>
    </xdr:to>
    <xdr:sp macro="" textlink="">
      <xdr:nvSpPr>
        <xdr:cNvPr id="482" name="楕円 481"/>
        <xdr:cNvSpPr/>
      </xdr:nvSpPr>
      <xdr:spPr>
        <a:xfrm>
          <a:off x="8699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38100</xdr:rowOff>
    </xdr:from>
    <xdr:to>
      <xdr:col>50</xdr:col>
      <xdr:colOff>114300</xdr:colOff>
      <xdr:row>106</xdr:row>
      <xdr:rowOff>45720</xdr:rowOff>
    </xdr:to>
    <xdr:cxnSp macro="">
      <xdr:nvCxnSpPr>
        <xdr:cNvPr id="483" name="直線コネクタ 482"/>
        <xdr:cNvCxnSpPr/>
      </xdr:nvCxnSpPr>
      <xdr:spPr>
        <a:xfrm flipV="1">
          <a:off x="8750300" y="18211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6350</xdr:rowOff>
    </xdr:from>
    <xdr:to>
      <xdr:col>41</xdr:col>
      <xdr:colOff>101600</xdr:colOff>
      <xdr:row>106</xdr:row>
      <xdr:rowOff>107950</xdr:rowOff>
    </xdr:to>
    <xdr:sp macro="" textlink="">
      <xdr:nvSpPr>
        <xdr:cNvPr id="484" name="楕円 483"/>
        <xdr:cNvSpPr/>
      </xdr:nvSpPr>
      <xdr:spPr>
        <a:xfrm>
          <a:off x="7810500" y="181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45720</xdr:rowOff>
    </xdr:from>
    <xdr:to>
      <xdr:col>45</xdr:col>
      <xdr:colOff>177800</xdr:colOff>
      <xdr:row>106</xdr:row>
      <xdr:rowOff>57150</xdr:rowOff>
    </xdr:to>
    <xdr:cxnSp macro="">
      <xdr:nvCxnSpPr>
        <xdr:cNvPr id="485" name="直線コネクタ 484"/>
        <xdr:cNvCxnSpPr/>
      </xdr:nvCxnSpPr>
      <xdr:spPr>
        <a:xfrm flipV="1">
          <a:off x="7861300" y="182194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17780</xdr:rowOff>
    </xdr:from>
    <xdr:to>
      <xdr:col>36</xdr:col>
      <xdr:colOff>165100</xdr:colOff>
      <xdr:row>106</xdr:row>
      <xdr:rowOff>119380</xdr:rowOff>
    </xdr:to>
    <xdr:sp macro="" textlink="">
      <xdr:nvSpPr>
        <xdr:cNvPr id="486" name="楕円 485"/>
        <xdr:cNvSpPr/>
      </xdr:nvSpPr>
      <xdr:spPr>
        <a:xfrm>
          <a:off x="69215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57150</xdr:rowOff>
    </xdr:from>
    <xdr:to>
      <xdr:col>41</xdr:col>
      <xdr:colOff>50800</xdr:colOff>
      <xdr:row>106</xdr:row>
      <xdr:rowOff>68580</xdr:rowOff>
    </xdr:to>
    <xdr:cxnSp macro="">
      <xdr:nvCxnSpPr>
        <xdr:cNvPr id="487" name="直線コネクタ 486"/>
        <xdr:cNvCxnSpPr/>
      </xdr:nvCxnSpPr>
      <xdr:spPr>
        <a:xfrm flipV="1">
          <a:off x="6972300" y="182308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22877</xdr:rowOff>
    </xdr:from>
    <xdr:ext cx="469744" cy="259045"/>
    <xdr:sp macro="" textlink="">
      <xdr:nvSpPr>
        <xdr:cNvPr id="488" name="n_1aveValue【市民会館】&#10;一人当たり面積"/>
        <xdr:cNvSpPr txBox="1"/>
      </xdr:nvSpPr>
      <xdr:spPr>
        <a:xfrm>
          <a:off x="93917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32402</xdr:rowOff>
    </xdr:from>
    <xdr:ext cx="469744" cy="259045"/>
    <xdr:sp macro="" textlink="">
      <xdr:nvSpPr>
        <xdr:cNvPr id="489" name="n_2aveValue【市民会館】&#10;一人当たり面積"/>
        <xdr:cNvSpPr txBox="1"/>
      </xdr:nvSpPr>
      <xdr:spPr>
        <a:xfrm>
          <a:off x="8515427" y="183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24782</xdr:rowOff>
    </xdr:from>
    <xdr:ext cx="469744" cy="259045"/>
    <xdr:sp macro="" textlink="">
      <xdr:nvSpPr>
        <xdr:cNvPr id="490" name="n_3aveValue【市民会館】&#10;一人当たり面積"/>
        <xdr:cNvSpPr txBox="1"/>
      </xdr:nvSpPr>
      <xdr:spPr>
        <a:xfrm>
          <a:off x="76264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20972</xdr:rowOff>
    </xdr:from>
    <xdr:ext cx="469744" cy="259045"/>
    <xdr:sp macro="" textlink="">
      <xdr:nvSpPr>
        <xdr:cNvPr id="491" name="n_4aveValue【市民会館】&#10;一人当たり面積"/>
        <xdr:cNvSpPr txBox="1"/>
      </xdr:nvSpPr>
      <xdr:spPr>
        <a:xfrm>
          <a:off x="6737427" y="183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105427</xdr:rowOff>
    </xdr:from>
    <xdr:ext cx="469744" cy="259045"/>
    <xdr:sp macro="" textlink="">
      <xdr:nvSpPr>
        <xdr:cNvPr id="492" name="n_1mainValue【市民会館】&#10;一人当たり面積"/>
        <xdr:cNvSpPr txBox="1"/>
      </xdr:nvSpPr>
      <xdr:spPr>
        <a:xfrm>
          <a:off x="9391727" y="1793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113047</xdr:rowOff>
    </xdr:from>
    <xdr:ext cx="469744" cy="259045"/>
    <xdr:sp macro="" textlink="">
      <xdr:nvSpPr>
        <xdr:cNvPr id="493" name="n_2mainValue【市民会館】&#10;一人当たり面積"/>
        <xdr:cNvSpPr txBox="1"/>
      </xdr:nvSpPr>
      <xdr:spPr>
        <a:xfrm>
          <a:off x="8515427"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124477</xdr:rowOff>
    </xdr:from>
    <xdr:ext cx="469744" cy="259045"/>
    <xdr:sp macro="" textlink="">
      <xdr:nvSpPr>
        <xdr:cNvPr id="494" name="n_3mainValue【市民会館】&#10;一人当たり面積"/>
        <xdr:cNvSpPr txBox="1"/>
      </xdr:nvSpPr>
      <xdr:spPr>
        <a:xfrm>
          <a:off x="7626427" y="1795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135907</xdr:rowOff>
    </xdr:from>
    <xdr:ext cx="469744" cy="259045"/>
    <xdr:sp macro="" textlink="">
      <xdr:nvSpPr>
        <xdr:cNvPr id="495" name="n_4mainValue【市民会館】&#10;一人当たり面積"/>
        <xdr:cNvSpPr txBox="1"/>
      </xdr:nvSpPr>
      <xdr:spPr>
        <a:xfrm>
          <a:off x="6737427" y="1796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92528</xdr:rowOff>
    </xdr:to>
    <xdr:cxnSp macro="">
      <xdr:nvCxnSpPr>
        <xdr:cNvPr id="521" name="直線コネクタ 520"/>
        <xdr:cNvCxnSpPr/>
      </xdr:nvCxnSpPr>
      <xdr:spPr>
        <a:xfrm flipV="1">
          <a:off x="16318864" y="576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2"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3" name="直線コネクタ 52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340478" cy="259045"/>
    <xdr:sp macro="" textlink="">
      <xdr:nvSpPr>
        <xdr:cNvPr id="524" name="【一般廃棄物処理施設】&#10;有形固定資産減価償却率最大値テキスト"/>
        <xdr:cNvSpPr txBox="1"/>
      </xdr:nvSpPr>
      <xdr:spPr>
        <a:xfrm>
          <a:off x="16357600" y="554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525" name="直線コネクタ 524"/>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36484</xdr:rowOff>
    </xdr:from>
    <xdr:ext cx="405111" cy="259045"/>
    <xdr:sp macro="" textlink="">
      <xdr:nvSpPr>
        <xdr:cNvPr id="526" name="【一般廃棄物処理施設】&#10;有形固定資産減価償却率平均値テキスト"/>
        <xdr:cNvSpPr txBox="1"/>
      </xdr:nvSpPr>
      <xdr:spPr>
        <a:xfrm>
          <a:off x="16357600" y="655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58057</xdr:rowOff>
    </xdr:from>
    <xdr:to>
      <xdr:col>85</xdr:col>
      <xdr:colOff>177800</xdr:colOff>
      <xdr:row>38</xdr:row>
      <xdr:rowOff>159657</xdr:rowOff>
    </xdr:to>
    <xdr:sp macro="" textlink="">
      <xdr:nvSpPr>
        <xdr:cNvPr id="527" name="フローチャート: 判断 526"/>
        <xdr:cNvSpPr/>
      </xdr:nvSpPr>
      <xdr:spPr>
        <a:xfrm>
          <a:off x="162687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528" name="フローチャート: 判断 527"/>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529" name="フローチャート: 判断 528"/>
        <xdr:cNvSpPr/>
      </xdr:nvSpPr>
      <xdr:spPr>
        <a:xfrm>
          <a:off x="14541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139700</xdr:rowOff>
    </xdr:from>
    <xdr:to>
      <xdr:col>72</xdr:col>
      <xdr:colOff>38100</xdr:colOff>
      <xdr:row>35</xdr:row>
      <xdr:rowOff>69850</xdr:rowOff>
    </xdr:to>
    <xdr:sp macro="" textlink="">
      <xdr:nvSpPr>
        <xdr:cNvPr id="530" name="フローチャート: 判断 529"/>
        <xdr:cNvSpPr/>
      </xdr:nvSpPr>
      <xdr:spPr>
        <a:xfrm>
          <a:off x="13652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28666</xdr:rowOff>
    </xdr:from>
    <xdr:to>
      <xdr:col>67</xdr:col>
      <xdr:colOff>101600</xdr:colOff>
      <xdr:row>38</xdr:row>
      <xdr:rowOff>130266</xdr:rowOff>
    </xdr:to>
    <xdr:sp macro="" textlink="">
      <xdr:nvSpPr>
        <xdr:cNvPr id="531" name="フローチャート: 判断 530"/>
        <xdr:cNvSpPr/>
      </xdr:nvSpPr>
      <xdr:spPr>
        <a:xfrm>
          <a:off x="12763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22134</xdr:rowOff>
    </xdr:from>
    <xdr:to>
      <xdr:col>85</xdr:col>
      <xdr:colOff>177800</xdr:colOff>
      <xdr:row>36</xdr:row>
      <xdr:rowOff>123734</xdr:rowOff>
    </xdr:to>
    <xdr:sp macro="" textlink="">
      <xdr:nvSpPr>
        <xdr:cNvPr id="537" name="楕円 536"/>
        <xdr:cNvSpPr/>
      </xdr:nvSpPr>
      <xdr:spPr>
        <a:xfrm>
          <a:off x="16268700" y="619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45011</xdr:rowOff>
    </xdr:from>
    <xdr:ext cx="405111" cy="259045"/>
    <xdr:sp macro="" textlink="">
      <xdr:nvSpPr>
        <xdr:cNvPr id="538" name="【一般廃棄物処理施設】&#10;有形固定資産減価償却率該当値テキスト"/>
        <xdr:cNvSpPr txBox="1"/>
      </xdr:nvSpPr>
      <xdr:spPr>
        <a:xfrm>
          <a:off x="16357600" y="604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151130</xdr:rowOff>
    </xdr:from>
    <xdr:to>
      <xdr:col>81</xdr:col>
      <xdr:colOff>101600</xdr:colOff>
      <xdr:row>36</xdr:row>
      <xdr:rowOff>81280</xdr:rowOff>
    </xdr:to>
    <xdr:sp macro="" textlink="">
      <xdr:nvSpPr>
        <xdr:cNvPr id="539" name="楕円 538"/>
        <xdr:cNvSpPr/>
      </xdr:nvSpPr>
      <xdr:spPr>
        <a:xfrm>
          <a:off x="15430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30480</xdr:rowOff>
    </xdr:from>
    <xdr:to>
      <xdr:col>85</xdr:col>
      <xdr:colOff>127000</xdr:colOff>
      <xdr:row>36</xdr:row>
      <xdr:rowOff>72934</xdr:rowOff>
    </xdr:to>
    <xdr:cxnSp macro="">
      <xdr:nvCxnSpPr>
        <xdr:cNvPr id="540" name="直線コネクタ 539"/>
        <xdr:cNvCxnSpPr/>
      </xdr:nvCxnSpPr>
      <xdr:spPr>
        <a:xfrm>
          <a:off x="15481300" y="6202680"/>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110308</xdr:rowOff>
    </xdr:from>
    <xdr:to>
      <xdr:col>76</xdr:col>
      <xdr:colOff>165100</xdr:colOff>
      <xdr:row>36</xdr:row>
      <xdr:rowOff>40458</xdr:rowOff>
    </xdr:to>
    <xdr:sp macro="" textlink="">
      <xdr:nvSpPr>
        <xdr:cNvPr id="541" name="楕円 540"/>
        <xdr:cNvSpPr/>
      </xdr:nvSpPr>
      <xdr:spPr>
        <a:xfrm>
          <a:off x="14541500" y="611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161108</xdr:rowOff>
    </xdr:from>
    <xdr:to>
      <xdr:col>81</xdr:col>
      <xdr:colOff>50800</xdr:colOff>
      <xdr:row>36</xdr:row>
      <xdr:rowOff>30480</xdr:rowOff>
    </xdr:to>
    <xdr:cxnSp macro="">
      <xdr:nvCxnSpPr>
        <xdr:cNvPr id="542" name="直線コネクタ 541"/>
        <xdr:cNvCxnSpPr/>
      </xdr:nvCxnSpPr>
      <xdr:spPr>
        <a:xfrm>
          <a:off x="14592300" y="6161858"/>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69487</xdr:rowOff>
    </xdr:from>
    <xdr:to>
      <xdr:col>72</xdr:col>
      <xdr:colOff>38100</xdr:colOff>
      <xdr:row>35</xdr:row>
      <xdr:rowOff>171087</xdr:rowOff>
    </xdr:to>
    <xdr:sp macro="" textlink="">
      <xdr:nvSpPr>
        <xdr:cNvPr id="543" name="楕円 542"/>
        <xdr:cNvSpPr/>
      </xdr:nvSpPr>
      <xdr:spPr>
        <a:xfrm>
          <a:off x="13652500" y="607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120287</xdr:rowOff>
    </xdr:from>
    <xdr:to>
      <xdr:col>76</xdr:col>
      <xdr:colOff>114300</xdr:colOff>
      <xdr:row>35</xdr:row>
      <xdr:rowOff>161108</xdr:rowOff>
    </xdr:to>
    <xdr:cxnSp macro="">
      <xdr:nvCxnSpPr>
        <xdr:cNvPr id="544" name="直線コネクタ 543"/>
        <xdr:cNvCxnSpPr/>
      </xdr:nvCxnSpPr>
      <xdr:spPr>
        <a:xfrm>
          <a:off x="13703300" y="6121037"/>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48260</xdr:rowOff>
    </xdr:from>
    <xdr:to>
      <xdr:col>67</xdr:col>
      <xdr:colOff>101600</xdr:colOff>
      <xdr:row>35</xdr:row>
      <xdr:rowOff>149860</xdr:rowOff>
    </xdr:to>
    <xdr:sp macro="" textlink="">
      <xdr:nvSpPr>
        <xdr:cNvPr id="545" name="楕円 544"/>
        <xdr:cNvSpPr/>
      </xdr:nvSpPr>
      <xdr:spPr>
        <a:xfrm>
          <a:off x="127635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99060</xdr:rowOff>
    </xdr:from>
    <xdr:to>
      <xdr:col>71</xdr:col>
      <xdr:colOff>177800</xdr:colOff>
      <xdr:row>35</xdr:row>
      <xdr:rowOff>120287</xdr:rowOff>
    </xdr:to>
    <xdr:cxnSp macro="">
      <xdr:nvCxnSpPr>
        <xdr:cNvPr id="546" name="直線コネクタ 545"/>
        <xdr:cNvCxnSpPr/>
      </xdr:nvCxnSpPr>
      <xdr:spPr>
        <a:xfrm>
          <a:off x="12814300" y="609981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140987</xdr:rowOff>
    </xdr:from>
    <xdr:ext cx="405111" cy="259045"/>
    <xdr:sp macro="" textlink="">
      <xdr:nvSpPr>
        <xdr:cNvPr id="547" name="n_1aveValue【一般廃棄物処理施設】&#10;有形固定資産減価償却率"/>
        <xdr:cNvSpPr txBox="1"/>
      </xdr:nvSpPr>
      <xdr:spPr>
        <a:xfrm>
          <a:off x="152660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127924</xdr:rowOff>
    </xdr:from>
    <xdr:ext cx="405111" cy="259045"/>
    <xdr:sp macro="" textlink="">
      <xdr:nvSpPr>
        <xdr:cNvPr id="548" name="n_2aveValue【一般廃棄物処理施設】&#10;有形固定資産減価償却率"/>
        <xdr:cNvSpPr txBox="1"/>
      </xdr:nvSpPr>
      <xdr:spPr>
        <a:xfrm>
          <a:off x="143897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86377</xdr:rowOff>
    </xdr:from>
    <xdr:ext cx="405111" cy="259045"/>
    <xdr:sp macro="" textlink="">
      <xdr:nvSpPr>
        <xdr:cNvPr id="549" name="n_3aveValue【一般廃棄物処理施設】&#10;有形固定資産減価償却率"/>
        <xdr:cNvSpPr txBox="1"/>
      </xdr:nvSpPr>
      <xdr:spPr>
        <a:xfrm>
          <a:off x="13500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121393</xdr:rowOff>
    </xdr:from>
    <xdr:ext cx="405111" cy="259045"/>
    <xdr:sp macro="" textlink="">
      <xdr:nvSpPr>
        <xdr:cNvPr id="550" name="n_4aveValue【一般廃棄物処理施設】&#10;有形固定資産減価償却率"/>
        <xdr:cNvSpPr txBox="1"/>
      </xdr:nvSpPr>
      <xdr:spPr>
        <a:xfrm>
          <a:off x="12611744" y="663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97807</xdr:rowOff>
    </xdr:from>
    <xdr:ext cx="405111" cy="259045"/>
    <xdr:sp macro="" textlink="">
      <xdr:nvSpPr>
        <xdr:cNvPr id="551" name="n_1mainValue【一般廃棄物処理施設】&#10;有形固定資産減価償却率"/>
        <xdr:cNvSpPr txBox="1"/>
      </xdr:nvSpPr>
      <xdr:spPr>
        <a:xfrm>
          <a:off x="152660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56985</xdr:rowOff>
    </xdr:from>
    <xdr:ext cx="405111" cy="259045"/>
    <xdr:sp macro="" textlink="">
      <xdr:nvSpPr>
        <xdr:cNvPr id="552" name="n_2mainValue【一般廃棄物処理施設】&#10;有形固定資産減価償却率"/>
        <xdr:cNvSpPr txBox="1"/>
      </xdr:nvSpPr>
      <xdr:spPr>
        <a:xfrm>
          <a:off x="14389744" y="5886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162214</xdr:rowOff>
    </xdr:from>
    <xdr:ext cx="405111" cy="259045"/>
    <xdr:sp macro="" textlink="">
      <xdr:nvSpPr>
        <xdr:cNvPr id="553" name="n_3mainValue【一般廃棄物処理施設】&#10;有形固定資産減価償却率"/>
        <xdr:cNvSpPr txBox="1"/>
      </xdr:nvSpPr>
      <xdr:spPr>
        <a:xfrm>
          <a:off x="13500744" y="6162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166387</xdr:rowOff>
    </xdr:from>
    <xdr:ext cx="405111" cy="259045"/>
    <xdr:sp macro="" textlink="">
      <xdr:nvSpPr>
        <xdr:cNvPr id="554" name="n_4mainValue【一般廃棄物処理施設】&#10;有形固定資産減価償却率"/>
        <xdr:cNvSpPr txBox="1"/>
      </xdr:nvSpPr>
      <xdr:spPr>
        <a:xfrm>
          <a:off x="12611744" y="582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40650</xdr:rowOff>
    </xdr:from>
    <xdr:to>
      <xdr:col>116</xdr:col>
      <xdr:colOff>62864</xdr:colOff>
      <xdr:row>41</xdr:row>
      <xdr:rowOff>133186</xdr:rowOff>
    </xdr:to>
    <xdr:cxnSp macro="">
      <xdr:nvCxnSpPr>
        <xdr:cNvPr id="576" name="直線コネクタ 575"/>
        <xdr:cNvCxnSpPr/>
      </xdr:nvCxnSpPr>
      <xdr:spPr>
        <a:xfrm flipV="1">
          <a:off x="22160864" y="5698500"/>
          <a:ext cx="0" cy="1464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577" name="【一般廃棄物処理施設】&#10;一人当たり有形固定資産（償却資産）額最小値テキスト"/>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578" name="直線コネクタ 577"/>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158777</xdr:rowOff>
    </xdr:from>
    <xdr:ext cx="599010" cy="259045"/>
    <xdr:sp macro="" textlink="">
      <xdr:nvSpPr>
        <xdr:cNvPr id="579" name="【一般廃棄物処理施設】&#10;一人当たり有形固定資産（償却資産）額最大値テキスト"/>
        <xdr:cNvSpPr txBox="1"/>
      </xdr:nvSpPr>
      <xdr:spPr>
        <a:xfrm>
          <a:off x="22199600" y="547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40650</xdr:rowOff>
    </xdr:from>
    <xdr:to>
      <xdr:col>116</xdr:col>
      <xdr:colOff>152400</xdr:colOff>
      <xdr:row>33</xdr:row>
      <xdr:rowOff>40650</xdr:rowOff>
    </xdr:to>
    <xdr:cxnSp macro="">
      <xdr:nvCxnSpPr>
        <xdr:cNvPr id="580" name="直線コネクタ 579"/>
        <xdr:cNvCxnSpPr/>
      </xdr:nvCxnSpPr>
      <xdr:spPr>
        <a:xfrm>
          <a:off x="22072600" y="56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20507</xdr:rowOff>
    </xdr:from>
    <xdr:ext cx="599010" cy="259045"/>
    <xdr:sp macro="" textlink="">
      <xdr:nvSpPr>
        <xdr:cNvPr id="581" name="【一般廃棄物処理施設】&#10;一人当たり有形固定資産（償却資産）額平均値テキスト"/>
        <xdr:cNvSpPr txBox="1"/>
      </xdr:nvSpPr>
      <xdr:spPr>
        <a:xfrm>
          <a:off x="22199600" y="67070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169080</xdr:rowOff>
    </xdr:from>
    <xdr:to>
      <xdr:col>116</xdr:col>
      <xdr:colOff>114300</xdr:colOff>
      <xdr:row>40</xdr:row>
      <xdr:rowOff>99230</xdr:rowOff>
    </xdr:to>
    <xdr:sp macro="" textlink="">
      <xdr:nvSpPr>
        <xdr:cNvPr id="582" name="フローチャート: 判断 581"/>
        <xdr:cNvSpPr/>
      </xdr:nvSpPr>
      <xdr:spPr>
        <a:xfrm>
          <a:off x="22110700" y="68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171249</xdr:rowOff>
    </xdr:from>
    <xdr:to>
      <xdr:col>112</xdr:col>
      <xdr:colOff>38100</xdr:colOff>
      <xdr:row>40</xdr:row>
      <xdr:rowOff>101399</xdr:rowOff>
    </xdr:to>
    <xdr:sp macro="" textlink="">
      <xdr:nvSpPr>
        <xdr:cNvPr id="583" name="フローチャート: 判断 582"/>
        <xdr:cNvSpPr/>
      </xdr:nvSpPr>
      <xdr:spPr>
        <a:xfrm>
          <a:off x="21272500" y="685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8319</xdr:rowOff>
    </xdr:from>
    <xdr:to>
      <xdr:col>107</xdr:col>
      <xdr:colOff>101600</xdr:colOff>
      <xdr:row>40</xdr:row>
      <xdr:rowOff>109919</xdr:rowOff>
    </xdr:to>
    <xdr:sp macro="" textlink="">
      <xdr:nvSpPr>
        <xdr:cNvPr id="584" name="フローチャート: 判断 583"/>
        <xdr:cNvSpPr/>
      </xdr:nvSpPr>
      <xdr:spPr>
        <a:xfrm>
          <a:off x="20383500" y="686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119745</xdr:rowOff>
    </xdr:from>
    <xdr:to>
      <xdr:col>102</xdr:col>
      <xdr:colOff>165100</xdr:colOff>
      <xdr:row>38</xdr:row>
      <xdr:rowOff>49895</xdr:rowOff>
    </xdr:to>
    <xdr:sp macro="" textlink="">
      <xdr:nvSpPr>
        <xdr:cNvPr id="585" name="フローチャート: 判断 584"/>
        <xdr:cNvSpPr/>
      </xdr:nvSpPr>
      <xdr:spPr>
        <a:xfrm>
          <a:off x="19494500" y="646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33657</xdr:rowOff>
    </xdr:from>
    <xdr:to>
      <xdr:col>98</xdr:col>
      <xdr:colOff>38100</xdr:colOff>
      <xdr:row>40</xdr:row>
      <xdr:rowOff>135257</xdr:rowOff>
    </xdr:to>
    <xdr:sp macro="" textlink="">
      <xdr:nvSpPr>
        <xdr:cNvPr id="586" name="フローチャート: 判断 585"/>
        <xdr:cNvSpPr/>
      </xdr:nvSpPr>
      <xdr:spPr>
        <a:xfrm>
          <a:off x="18605500" y="689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8696</xdr:rowOff>
    </xdr:from>
    <xdr:to>
      <xdr:col>116</xdr:col>
      <xdr:colOff>114300</xdr:colOff>
      <xdr:row>40</xdr:row>
      <xdr:rowOff>110296</xdr:rowOff>
    </xdr:to>
    <xdr:sp macro="" textlink="">
      <xdr:nvSpPr>
        <xdr:cNvPr id="592" name="楕円 591"/>
        <xdr:cNvSpPr/>
      </xdr:nvSpPr>
      <xdr:spPr>
        <a:xfrm>
          <a:off x="22110700" y="686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158573</xdr:rowOff>
    </xdr:from>
    <xdr:ext cx="599010" cy="259045"/>
    <xdr:sp macro="" textlink="">
      <xdr:nvSpPr>
        <xdr:cNvPr id="593" name="【一般廃棄物処理施設】&#10;一人当たり有形固定資産（償却資産）額該当値テキスト"/>
        <xdr:cNvSpPr txBox="1"/>
      </xdr:nvSpPr>
      <xdr:spPr>
        <a:xfrm>
          <a:off x="22199600" y="6845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12747</xdr:rowOff>
    </xdr:from>
    <xdr:to>
      <xdr:col>112</xdr:col>
      <xdr:colOff>38100</xdr:colOff>
      <xdr:row>40</xdr:row>
      <xdr:rowOff>114347</xdr:rowOff>
    </xdr:to>
    <xdr:sp macro="" textlink="">
      <xdr:nvSpPr>
        <xdr:cNvPr id="594" name="楕円 593"/>
        <xdr:cNvSpPr/>
      </xdr:nvSpPr>
      <xdr:spPr>
        <a:xfrm>
          <a:off x="21272500" y="687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59496</xdr:rowOff>
    </xdr:from>
    <xdr:to>
      <xdr:col>116</xdr:col>
      <xdr:colOff>63500</xdr:colOff>
      <xdr:row>40</xdr:row>
      <xdr:rowOff>63547</xdr:rowOff>
    </xdr:to>
    <xdr:cxnSp macro="">
      <xdr:nvCxnSpPr>
        <xdr:cNvPr id="595" name="直線コネクタ 594"/>
        <xdr:cNvCxnSpPr/>
      </xdr:nvCxnSpPr>
      <xdr:spPr>
        <a:xfrm flipV="1">
          <a:off x="21323300" y="6917496"/>
          <a:ext cx="838200" cy="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17639</xdr:rowOff>
    </xdr:from>
    <xdr:to>
      <xdr:col>107</xdr:col>
      <xdr:colOff>101600</xdr:colOff>
      <xdr:row>40</xdr:row>
      <xdr:rowOff>119239</xdr:rowOff>
    </xdr:to>
    <xdr:sp macro="" textlink="">
      <xdr:nvSpPr>
        <xdr:cNvPr id="596" name="楕円 595"/>
        <xdr:cNvSpPr/>
      </xdr:nvSpPr>
      <xdr:spPr>
        <a:xfrm>
          <a:off x="20383500" y="687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63547</xdr:rowOff>
    </xdr:from>
    <xdr:to>
      <xdr:col>111</xdr:col>
      <xdr:colOff>177800</xdr:colOff>
      <xdr:row>40</xdr:row>
      <xdr:rowOff>68439</xdr:rowOff>
    </xdr:to>
    <xdr:cxnSp macro="">
      <xdr:nvCxnSpPr>
        <xdr:cNvPr id="597" name="直線コネクタ 596"/>
        <xdr:cNvCxnSpPr/>
      </xdr:nvCxnSpPr>
      <xdr:spPr>
        <a:xfrm flipV="1">
          <a:off x="20434300" y="6921547"/>
          <a:ext cx="889000" cy="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23489</xdr:rowOff>
    </xdr:from>
    <xdr:to>
      <xdr:col>102</xdr:col>
      <xdr:colOff>165100</xdr:colOff>
      <xdr:row>40</xdr:row>
      <xdr:rowOff>125089</xdr:rowOff>
    </xdr:to>
    <xdr:sp macro="" textlink="">
      <xdr:nvSpPr>
        <xdr:cNvPr id="598" name="楕円 597"/>
        <xdr:cNvSpPr/>
      </xdr:nvSpPr>
      <xdr:spPr>
        <a:xfrm>
          <a:off x="19494500" y="688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68439</xdr:rowOff>
    </xdr:from>
    <xdr:to>
      <xdr:col>107</xdr:col>
      <xdr:colOff>50800</xdr:colOff>
      <xdr:row>40</xdr:row>
      <xdr:rowOff>74289</xdr:rowOff>
    </xdr:to>
    <xdr:cxnSp macro="">
      <xdr:nvCxnSpPr>
        <xdr:cNvPr id="599" name="直線コネクタ 598"/>
        <xdr:cNvCxnSpPr/>
      </xdr:nvCxnSpPr>
      <xdr:spPr>
        <a:xfrm flipV="1">
          <a:off x="19545300" y="6926439"/>
          <a:ext cx="889000" cy="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38353</xdr:rowOff>
    </xdr:from>
    <xdr:to>
      <xdr:col>98</xdr:col>
      <xdr:colOff>38100</xdr:colOff>
      <xdr:row>40</xdr:row>
      <xdr:rowOff>139953</xdr:rowOff>
    </xdr:to>
    <xdr:sp macro="" textlink="">
      <xdr:nvSpPr>
        <xdr:cNvPr id="600" name="楕円 599"/>
        <xdr:cNvSpPr/>
      </xdr:nvSpPr>
      <xdr:spPr>
        <a:xfrm>
          <a:off x="18605500" y="689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74289</xdr:rowOff>
    </xdr:from>
    <xdr:to>
      <xdr:col>102</xdr:col>
      <xdr:colOff>114300</xdr:colOff>
      <xdr:row>40</xdr:row>
      <xdr:rowOff>89153</xdr:rowOff>
    </xdr:to>
    <xdr:cxnSp macro="">
      <xdr:nvCxnSpPr>
        <xdr:cNvPr id="601" name="直線コネクタ 600"/>
        <xdr:cNvCxnSpPr/>
      </xdr:nvCxnSpPr>
      <xdr:spPr>
        <a:xfrm flipV="1">
          <a:off x="18656300" y="6932289"/>
          <a:ext cx="889000" cy="1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117926</xdr:rowOff>
    </xdr:from>
    <xdr:ext cx="599010" cy="259045"/>
    <xdr:sp macro="" textlink="">
      <xdr:nvSpPr>
        <xdr:cNvPr id="602" name="n_1aveValue【一般廃棄物処理施設】&#10;一人当たり有形固定資産（償却資産）額"/>
        <xdr:cNvSpPr txBox="1"/>
      </xdr:nvSpPr>
      <xdr:spPr>
        <a:xfrm>
          <a:off x="21011095" y="663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126446</xdr:rowOff>
    </xdr:from>
    <xdr:ext cx="599010" cy="259045"/>
    <xdr:sp macro="" textlink="">
      <xdr:nvSpPr>
        <xdr:cNvPr id="603" name="n_2aveValue【一般廃棄物処理施設】&#10;一人当たり有形固定資産（償却資産）額"/>
        <xdr:cNvSpPr txBox="1"/>
      </xdr:nvSpPr>
      <xdr:spPr>
        <a:xfrm>
          <a:off x="20134795" y="6641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66422</xdr:rowOff>
    </xdr:from>
    <xdr:ext cx="599010" cy="259045"/>
    <xdr:sp macro="" textlink="">
      <xdr:nvSpPr>
        <xdr:cNvPr id="604" name="n_3aveValue【一般廃棄物処理施設】&#10;一人当たり有形固定資産（償却資産）額"/>
        <xdr:cNvSpPr txBox="1"/>
      </xdr:nvSpPr>
      <xdr:spPr>
        <a:xfrm>
          <a:off x="19245795" y="623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151784</xdr:rowOff>
    </xdr:from>
    <xdr:ext cx="534377" cy="259045"/>
    <xdr:sp macro="" textlink="">
      <xdr:nvSpPr>
        <xdr:cNvPr id="605" name="n_4aveValue【一般廃棄物処理施設】&#10;一人当たり有形固定資産（償却資産）額"/>
        <xdr:cNvSpPr txBox="1"/>
      </xdr:nvSpPr>
      <xdr:spPr>
        <a:xfrm>
          <a:off x="18389111" y="666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105474</xdr:rowOff>
    </xdr:from>
    <xdr:ext cx="599010" cy="259045"/>
    <xdr:sp macro="" textlink="">
      <xdr:nvSpPr>
        <xdr:cNvPr id="606" name="n_1mainValue【一般廃棄物処理施設】&#10;一人当たり有形固定資産（償却資産）額"/>
        <xdr:cNvSpPr txBox="1"/>
      </xdr:nvSpPr>
      <xdr:spPr>
        <a:xfrm>
          <a:off x="21011095" y="6963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110366</xdr:rowOff>
    </xdr:from>
    <xdr:ext cx="599010" cy="259045"/>
    <xdr:sp macro="" textlink="">
      <xdr:nvSpPr>
        <xdr:cNvPr id="607" name="n_2mainValue【一般廃棄物処理施設】&#10;一人当たり有形固定資産（償却資産）額"/>
        <xdr:cNvSpPr txBox="1"/>
      </xdr:nvSpPr>
      <xdr:spPr>
        <a:xfrm>
          <a:off x="20134795" y="6968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116216</xdr:rowOff>
    </xdr:from>
    <xdr:ext cx="599010" cy="259045"/>
    <xdr:sp macro="" textlink="">
      <xdr:nvSpPr>
        <xdr:cNvPr id="608" name="n_3mainValue【一般廃棄物処理施設】&#10;一人当たり有形固定資産（償却資産）額"/>
        <xdr:cNvSpPr txBox="1"/>
      </xdr:nvSpPr>
      <xdr:spPr>
        <a:xfrm>
          <a:off x="19245795" y="6974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131080</xdr:rowOff>
    </xdr:from>
    <xdr:ext cx="534377" cy="259045"/>
    <xdr:sp macro="" textlink="">
      <xdr:nvSpPr>
        <xdr:cNvPr id="609" name="n_4mainValue【一般廃棄物処理施設】&#10;一人当たり有形固定資産（償却資産）額"/>
        <xdr:cNvSpPr txBox="1"/>
      </xdr:nvSpPr>
      <xdr:spPr>
        <a:xfrm>
          <a:off x="18389111" y="698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83276</xdr:rowOff>
    </xdr:from>
    <xdr:to>
      <xdr:col>85</xdr:col>
      <xdr:colOff>126364</xdr:colOff>
      <xdr:row>64</xdr:row>
      <xdr:rowOff>130628</xdr:rowOff>
    </xdr:to>
    <xdr:cxnSp macro="">
      <xdr:nvCxnSpPr>
        <xdr:cNvPr id="635" name="直線コネクタ 634"/>
        <xdr:cNvCxnSpPr/>
      </xdr:nvCxnSpPr>
      <xdr:spPr>
        <a:xfrm flipV="1">
          <a:off x="16318864" y="968447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6"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7" name="直線コネクタ 63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29953</xdr:rowOff>
    </xdr:from>
    <xdr:ext cx="405111" cy="259045"/>
    <xdr:sp macro="" textlink="">
      <xdr:nvSpPr>
        <xdr:cNvPr id="638" name="【保健センター・保健所】&#10;有形固定資産減価償却率最大値テキスト"/>
        <xdr:cNvSpPr txBox="1"/>
      </xdr:nvSpPr>
      <xdr:spPr>
        <a:xfrm>
          <a:off x="16357600" y="945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83276</xdr:rowOff>
    </xdr:from>
    <xdr:to>
      <xdr:col>86</xdr:col>
      <xdr:colOff>25400</xdr:colOff>
      <xdr:row>56</xdr:row>
      <xdr:rowOff>83276</xdr:rowOff>
    </xdr:to>
    <xdr:cxnSp macro="">
      <xdr:nvCxnSpPr>
        <xdr:cNvPr id="639" name="直線コネクタ 638"/>
        <xdr:cNvCxnSpPr/>
      </xdr:nvCxnSpPr>
      <xdr:spPr>
        <a:xfrm>
          <a:off x="16230600" y="968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117039</xdr:rowOff>
    </xdr:from>
    <xdr:ext cx="405111" cy="259045"/>
    <xdr:sp macro="" textlink="">
      <xdr:nvSpPr>
        <xdr:cNvPr id="640" name="【保健センター・保健所】&#10;有形固定資産減価償却率平均値テキスト"/>
        <xdr:cNvSpPr txBox="1"/>
      </xdr:nvSpPr>
      <xdr:spPr>
        <a:xfrm>
          <a:off x="16357600" y="10232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641" name="フローチャート: 判断 640"/>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81462</xdr:rowOff>
    </xdr:from>
    <xdr:to>
      <xdr:col>81</xdr:col>
      <xdr:colOff>101600</xdr:colOff>
      <xdr:row>60</xdr:row>
      <xdr:rowOff>11612</xdr:rowOff>
    </xdr:to>
    <xdr:sp macro="" textlink="">
      <xdr:nvSpPr>
        <xdr:cNvPr id="642" name="フローチャート: 判断 641"/>
        <xdr:cNvSpPr/>
      </xdr:nvSpPr>
      <xdr:spPr>
        <a:xfrm>
          <a:off x="15430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643" name="フローチャート: 判断 642"/>
        <xdr:cNvSpPr/>
      </xdr:nvSpPr>
      <xdr:spPr>
        <a:xfrm>
          <a:off x="14541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25944</xdr:rowOff>
    </xdr:from>
    <xdr:to>
      <xdr:col>72</xdr:col>
      <xdr:colOff>38100</xdr:colOff>
      <xdr:row>59</xdr:row>
      <xdr:rowOff>127544</xdr:rowOff>
    </xdr:to>
    <xdr:sp macro="" textlink="">
      <xdr:nvSpPr>
        <xdr:cNvPr id="644" name="フローチャート: 判断 643"/>
        <xdr:cNvSpPr/>
      </xdr:nvSpPr>
      <xdr:spPr>
        <a:xfrm>
          <a:off x="13652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645" name="フローチャート: 判断 644"/>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133713</xdr:rowOff>
    </xdr:from>
    <xdr:to>
      <xdr:col>85</xdr:col>
      <xdr:colOff>177800</xdr:colOff>
      <xdr:row>60</xdr:row>
      <xdr:rowOff>63863</xdr:rowOff>
    </xdr:to>
    <xdr:sp macro="" textlink="">
      <xdr:nvSpPr>
        <xdr:cNvPr id="651" name="楕円 650"/>
        <xdr:cNvSpPr/>
      </xdr:nvSpPr>
      <xdr:spPr>
        <a:xfrm>
          <a:off x="16268700" y="102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156590</xdr:rowOff>
    </xdr:from>
    <xdr:ext cx="405111" cy="259045"/>
    <xdr:sp macro="" textlink="">
      <xdr:nvSpPr>
        <xdr:cNvPr id="652" name="【保健センター・保健所】&#10;有形固定資産減価償却率該当値テキスト"/>
        <xdr:cNvSpPr txBox="1"/>
      </xdr:nvSpPr>
      <xdr:spPr>
        <a:xfrm>
          <a:off x="16357600" y="10100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101056</xdr:rowOff>
    </xdr:from>
    <xdr:to>
      <xdr:col>81</xdr:col>
      <xdr:colOff>101600</xdr:colOff>
      <xdr:row>60</xdr:row>
      <xdr:rowOff>31206</xdr:rowOff>
    </xdr:to>
    <xdr:sp macro="" textlink="">
      <xdr:nvSpPr>
        <xdr:cNvPr id="653" name="楕円 652"/>
        <xdr:cNvSpPr/>
      </xdr:nvSpPr>
      <xdr:spPr>
        <a:xfrm>
          <a:off x="15430500" y="102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151856</xdr:rowOff>
    </xdr:from>
    <xdr:to>
      <xdr:col>85</xdr:col>
      <xdr:colOff>127000</xdr:colOff>
      <xdr:row>60</xdr:row>
      <xdr:rowOff>13063</xdr:rowOff>
    </xdr:to>
    <xdr:cxnSp macro="">
      <xdr:nvCxnSpPr>
        <xdr:cNvPr id="654" name="直線コネクタ 653"/>
        <xdr:cNvCxnSpPr/>
      </xdr:nvCxnSpPr>
      <xdr:spPr>
        <a:xfrm>
          <a:off x="15481300" y="1026740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68399</xdr:rowOff>
    </xdr:from>
    <xdr:to>
      <xdr:col>76</xdr:col>
      <xdr:colOff>165100</xdr:colOff>
      <xdr:row>59</xdr:row>
      <xdr:rowOff>169999</xdr:rowOff>
    </xdr:to>
    <xdr:sp macro="" textlink="">
      <xdr:nvSpPr>
        <xdr:cNvPr id="655" name="楕円 654"/>
        <xdr:cNvSpPr/>
      </xdr:nvSpPr>
      <xdr:spPr>
        <a:xfrm>
          <a:off x="14541500" y="1018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119199</xdr:rowOff>
    </xdr:from>
    <xdr:to>
      <xdr:col>81</xdr:col>
      <xdr:colOff>50800</xdr:colOff>
      <xdr:row>59</xdr:row>
      <xdr:rowOff>151856</xdr:rowOff>
    </xdr:to>
    <xdr:cxnSp macro="">
      <xdr:nvCxnSpPr>
        <xdr:cNvPr id="656" name="直線コネクタ 655"/>
        <xdr:cNvCxnSpPr/>
      </xdr:nvCxnSpPr>
      <xdr:spPr>
        <a:xfrm>
          <a:off x="14592300" y="1023474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17780</xdr:rowOff>
    </xdr:from>
    <xdr:to>
      <xdr:col>72</xdr:col>
      <xdr:colOff>38100</xdr:colOff>
      <xdr:row>59</xdr:row>
      <xdr:rowOff>119380</xdr:rowOff>
    </xdr:to>
    <xdr:sp macro="" textlink="">
      <xdr:nvSpPr>
        <xdr:cNvPr id="657" name="楕円 656"/>
        <xdr:cNvSpPr/>
      </xdr:nvSpPr>
      <xdr:spPr>
        <a:xfrm>
          <a:off x="13652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68580</xdr:rowOff>
    </xdr:from>
    <xdr:to>
      <xdr:col>76</xdr:col>
      <xdr:colOff>114300</xdr:colOff>
      <xdr:row>59</xdr:row>
      <xdr:rowOff>119199</xdr:rowOff>
    </xdr:to>
    <xdr:cxnSp macro="">
      <xdr:nvCxnSpPr>
        <xdr:cNvPr id="658" name="直線コネクタ 657"/>
        <xdr:cNvCxnSpPr/>
      </xdr:nvCxnSpPr>
      <xdr:spPr>
        <a:xfrm>
          <a:off x="13703300" y="10184130"/>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156573</xdr:rowOff>
    </xdr:from>
    <xdr:to>
      <xdr:col>67</xdr:col>
      <xdr:colOff>101600</xdr:colOff>
      <xdr:row>59</xdr:row>
      <xdr:rowOff>86723</xdr:rowOff>
    </xdr:to>
    <xdr:sp macro="" textlink="">
      <xdr:nvSpPr>
        <xdr:cNvPr id="659" name="楕円 658"/>
        <xdr:cNvSpPr/>
      </xdr:nvSpPr>
      <xdr:spPr>
        <a:xfrm>
          <a:off x="12763500" y="1010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35923</xdr:rowOff>
    </xdr:from>
    <xdr:to>
      <xdr:col>71</xdr:col>
      <xdr:colOff>177800</xdr:colOff>
      <xdr:row>59</xdr:row>
      <xdr:rowOff>68580</xdr:rowOff>
    </xdr:to>
    <xdr:cxnSp macro="">
      <xdr:nvCxnSpPr>
        <xdr:cNvPr id="660" name="直線コネクタ 659"/>
        <xdr:cNvCxnSpPr/>
      </xdr:nvCxnSpPr>
      <xdr:spPr>
        <a:xfrm>
          <a:off x="12814300" y="1015147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28139</xdr:rowOff>
    </xdr:from>
    <xdr:ext cx="405111" cy="259045"/>
    <xdr:sp macro="" textlink="">
      <xdr:nvSpPr>
        <xdr:cNvPr id="661" name="n_1aveValue【保健センター・保健所】&#10;有形固定資産減価償却率"/>
        <xdr:cNvSpPr txBox="1"/>
      </xdr:nvSpPr>
      <xdr:spPr>
        <a:xfrm>
          <a:off x="1526604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161126</xdr:rowOff>
    </xdr:from>
    <xdr:ext cx="405111" cy="259045"/>
    <xdr:sp macro="" textlink="">
      <xdr:nvSpPr>
        <xdr:cNvPr id="662" name="n_2aveValue【保健センター・保健所】&#10;有形固定資産減価償却率"/>
        <xdr:cNvSpPr txBox="1"/>
      </xdr:nvSpPr>
      <xdr:spPr>
        <a:xfrm>
          <a:off x="14389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118671</xdr:rowOff>
    </xdr:from>
    <xdr:ext cx="405111" cy="259045"/>
    <xdr:sp macro="" textlink="">
      <xdr:nvSpPr>
        <xdr:cNvPr id="663" name="n_3aveValue【保健センター・保健所】&#10;有形固定資産減価償却率"/>
        <xdr:cNvSpPr txBox="1"/>
      </xdr:nvSpPr>
      <xdr:spPr>
        <a:xfrm>
          <a:off x="135007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121937</xdr:rowOff>
    </xdr:from>
    <xdr:ext cx="405111" cy="259045"/>
    <xdr:sp macro="" textlink="">
      <xdr:nvSpPr>
        <xdr:cNvPr id="664" name="n_4aveValue【保健センター・保健所】&#10;有形固定資産減価償却率"/>
        <xdr:cNvSpPr txBox="1"/>
      </xdr:nvSpPr>
      <xdr:spPr>
        <a:xfrm>
          <a:off x="12611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22333</xdr:rowOff>
    </xdr:from>
    <xdr:ext cx="405111" cy="259045"/>
    <xdr:sp macro="" textlink="">
      <xdr:nvSpPr>
        <xdr:cNvPr id="665" name="n_1mainValue【保健センター・保健所】&#10;有形固定資産減価償却率"/>
        <xdr:cNvSpPr txBox="1"/>
      </xdr:nvSpPr>
      <xdr:spPr>
        <a:xfrm>
          <a:off x="15266044" y="1030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15076</xdr:rowOff>
    </xdr:from>
    <xdr:ext cx="405111" cy="259045"/>
    <xdr:sp macro="" textlink="">
      <xdr:nvSpPr>
        <xdr:cNvPr id="666" name="n_2mainValue【保健センター・保健所】&#10;有形固定資産減価償却率"/>
        <xdr:cNvSpPr txBox="1"/>
      </xdr:nvSpPr>
      <xdr:spPr>
        <a:xfrm>
          <a:off x="14389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135907</xdr:rowOff>
    </xdr:from>
    <xdr:ext cx="405111" cy="259045"/>
    <xdr:sp macro="" textlink="">
      <xdr:nvSpPr>
        <xdr:cNvPr id="667" name="n_3mainValue【保健センター・保健所】&#10;有形固定資産減価償却率"/>
        <xdr:cNvSpPr txBox="1"/>
      </xdr:nvSpPr>
      <xdr:spPr>
        <a:xfrm>
          <a:off x="13500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103250</xdr:rowOff>
    </xdr:from>
    <xdr:ext cx="405111" cy="259045"/>
    <xdr:sp macro="" textlink="">
      <xdr:nvSpPr>
        <xdr:cNvPr id="668" name="n_4mainValue【保健センター・保健所】&#10;有形固定資産減価償却率"/>
        <xdr:cNvSpPr txBox="1"/>
      </xdr:nvSpPr>
      <xdr:spPr>
        <a:xfrm>
          <a:off x="12611744" y="987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6" name="テキスト ボックス 68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8" name="テキスト ボックス 68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144780</xdr:rowOff>
    </xdr:from>
    <xdr:to>
      <xdr:col>116</xdr:col>
      <xdr:colOff>62864</xdr:colOff>
      <xdr:row>64</xdr:row>
      <xdr:rowOff>64770</xdr:rowOff>
    </xdr:to>
    <xdr:cxnSp macro="">
      <xdr:nvCxnSpPr>
        <xdr:cNvPr id="692" name="直線コネクタ 691"/>
        <xdr:cNvCxnSpPr/>
      </xdr:nvCxnSpPr>
      <xdr:spPr>
        <a:xfrm flipV="1">
          <a:off x="22160864" y="957453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93"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94" name="直線コネクタ 693"/>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91457</xdr:rowOff>
    </xdr:from>
    <xdr:ext cx="469744" cy="259045"/>
    <xdr:sp macro="" textlink="">
      <xdr:nvSpPr>
        <xdr:cNvPr id="695" name="【保健センター・保健所】&#10;一人当たり面積最大値テキスト"/>
        <xdr:cNvSpPr txBox="1"/>
      </xdr:nvSpPr>
      <xdr:spPr>
        <a:xfrm>
          <a:off x="22199600" y="934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144780</xdr:rowOff>
    </xdr:from>
    <xdr:to>
      <xdr:col>116</xdr:col>
      <xdr:colOff>152400</xdr:colOff>
      <xdr:row>55</xdr:row>
      <xdr:rowOff>144780</xdr:rowOff>
    </xdr:to>
    <xdr:cxnSp macro="">
      <xdr:nvCxnSpPr>
        <xdr:cNvPr id="696" name="直線コネクタ 695"/>
        <xdr:cNvCxnSpPr/>
      </xdr:nvCxnSpPr>
      <xdr:spPr>
        <a:xfrm>
          <a:off x="22072600" y="957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49547</xdr:rowOff>
    </xdr:from>
    <xdr:ext cx="469744" cy="259045"/>
    <xdr:sp macro="" textlink="">
      <xdr:nvSpPr>
        <xdr:cNvPr id="697" name="【保健センター・保健所】&#10;一人当たり面積平均値テキスト"/>
        <xdr:cNvSpPr txBox="1"/>
      </xdr:nvSpPr>
      <xdr:spPr>
        <a:xfrm>
          <a:off x="22199600" y="10679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71120</xdr:rowOff>
    </xdr:from>
    <xdr:to>
      <xdr:col>116</xdr:col>
      <xdr:colOff>114300</xdr:colOff>
      <xdr:row>63</xdr:row>
      <xdr:rowOff>1270</xdr:rowOff>
    </xdr:to>
    <xdr:sp macro="" textlink="">
      <xdr:nvSpPr>
        <xdr:cNvPr id="698" name="フローチャート: 判断 697"/>
        <xdr:cNvSpPr/>
      </xdr:nvSpPr>
      <xdr:spPr>
        <a:xfrm>
          <a:off x="221107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48260</xdr:rowOff>
    </xdr:from>
    <xdr:to>
      <xdr:col>112</xdr:col>
      <xdr:colOff>38100</xdr:colOff>
      <xdr:row>62</xdr:row>
      <xdr:rowOff>149860</xdr:rowOff>
    </xdr:to>
    <xdr:sp macro="" textlink="">
      <xdr:nvSpPr>
        <xdr:cNvPr id="699" name="フローチャート: 判断 698"/>
        <xdr:cNvSpPr/>
      </xdr:nvSpPr>
      <xdr:spPr>
        <a:xfrm>
          <a:off x="21272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93980</xdr:rowOff>
    </xdr:from>
    <xdr:to>
      <xdr:col>107</xdr:col>
      <xdr:colOff>101600</xdr:colOff>
      <xdr:row>63</xdr:row>
      <xdr:rowOff>24130</xdr:rowOff>
    </xdr:to>
    <xdr:sp macro="" textlink="">
      <xdr:nvSpPr>
        <xdr:cNvPr id="700" name="フローチャート: 判断 699"/>
        <xdr:cNvSpPr/>
      </xdr:nvSpPr>
      <xdr:spPr>
        <a:xfrm>
          <a:off x="20383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101600</xdr:rowOff>
    </xdr:from>
    <xdr:to>
      <xdr:col>102</xdr:col>
      <xdr:colOff>165100</xdr:colOff>
      <xdr:row>63</xdr:row>
      <xdr:rowOff>31750</xdr:rowOff>
    </xdr:to>
    <xdr:sp macro="" textlink="">
      <xdr:nvSpPr>
        <xdr:cNvPr id="701" name="フローチャート: 判断 700"/>
        <xdr:cNvSpPr/>
      </xdr:nvSpPr>
      <xdr:spPr>
        <a:xfrm>
          <a:off x="19494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105410</xdr:rowOff>
    </xdr:from>
    <xdr:to>
      <xdr:col>98</xdr:col>
      <xdr:colOff>38100</xdr:colOff>
      <xdr:row>63</xdr:row>
      <xdr:rowOff>35560</xdr:rowOff>
    </xdr:to>
    <xdr:sp macro="" textlink="">
      <xdr:nvSpPr>
        <xdr:cNvPr id="702" name="フローチャート: 判断 701"/>
        <xdr:cNvSpPr/>
      </xdr:nvSpPr>
      <xdr:spPr>
        <a:xfrm>
          <a:off x="18605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52070</xdr:rowOff>
    </xdr:from>
    <xdr:to>
      <xdr:col>116</xdr:col>
      <xdr:colOff>114300</xdr:colOff>
      <xdr:row>61</xdr:row>
      <xdr:rowOff>153670</xdr:rowOff>
    </xdr:to>
    <xdr:sp macro="" textlink="">
      <xdr:nvSpPr>
        <xdr:cNvPr id="708" name="楕円 707"/>
        <xdr:cNvSpPr/>
      </xdr:nvSpPr>
      <xdr:spPr>
        <a:xfrm>
          <a:off x="221107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74947</xdr:rowOff>
    </xdr:from>
    <xdr:ext cx="469744" cy="259045"/>
    <xdr:sp macro="" textlink="">
      <xdr:nvSpPr>
        <xdr:cNvPr id="709" name="【保健センター・保健所】&#10;一人当たり面積該当値テキスト"/>
        <xdr:cNvSpPr txBox="1"/>
      </xdr:nvSpPr>
      <xdr:spPr>
        <a:xfrm>
          <a:off x="22199600"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59690</xdr:rowOff>
    </xdr:from>
    <xdr:to>
      <xdr:col>112</xdr:col>
      <xdr:colOff>38100</xdr:colOff>
      <xdr:row>61</xdr:row>
      <xdr:rowOff>161290</xdr:rowOff>
    </xdr:to>
    <xdr:sp macro="" textlink="">
      <xdr:nvSpPr>
        <xdr:cNvPr id="710" name="楕円 709"/>
        <xdr:cNvSpPr/>
      </xdr:nvSpPr>
      <xdr:spPr>
        <a:xfrm>
          <a:off x="21272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102870</xdr:rowOff>
    </xdr:from>
    <xdr:to>
      <xdr:col>116</xdr:col>
      <xdr:colOff>63500</xdr:colOff>
      <xdr:row>61</xdr:row>
      <xdr:rowOff>110490</xdr:rowOff>
    </xdr:to>
    <xdr:cxnSp macro="">
      <xdr:nvCxnSpPr>
        <xdr:cNvPr id="711" name="直線コネクタ 710"/>
        <xdr:cNvCxnSpPr/>
      </xdr:nvCxnSpPr>
      <xdr:spPr>
        <a:xfrm flipV="1">
          <a:off x="21323300" y="105613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71120</xdr:rowOff>
    </xdr:from>
    <xdr:to>
      <xdr:col>107</xdr:col>
      <xdr:colOff>101600</xdr:colOff>
      <xdr:row>62</xdr:row>
      <xdr:rowOff>1270</xdr:rowOff>
    </xdr:to>
    <xdr:sp macro="" textlink="">
      <xdr:nvSpPr>
        <xdr:cNvPr id="712" name="楕円 711"/>
        <xdr:cNvSpPr/>
      </xdr:nvSpPr>
      <xdr:spPr>
        <a:xfrm>
          <a:off x="20383500" y="1052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110490</xdr:rowOff>
    </xdr:from>
    <xdr:to>
      <xdr:col>111</xdr:col>
      <xdr:colOff>177800</xdr:colOff>
      <xdr:row>61</xdr:row>
      <xdr:rowOff>121920</xdr:rowOff>
    </xdr:to>
    <xdr:cxnSp macro="">
      <xdr:nvCxnSpPr>
        <xdr:cNvPr id="713" name="直線コネクタ 712"/>
        <xdr:cNvCxnSpPr/>
      </xdr:nvCxnSpPr>
      <xdr:spPr>
        <a:xfrm flipV="1">
          <a:off x="20434300" y="105689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82550</xdr:rowOff>
    </xdr:from>
    <xdr:to>
      <xdr:col>102</xdr:col>
      <xdr:colOff>165100</xdr:colOff>
      <xdr:row>62</xdr:row>
      <xdr:rowOff>12700</xdr:rowOff>
    </xdr:to>
    <xdr:sp macro="" textlink="">
      <xdr:nvSpPr>
        <xdr:cNvPr id="714" name="楕円 713"/>
        <xdr:cNvSpPr/>
      </xdr:nvSpPr>
      <xdr:spPr>
        <a:xfrm>
          <a:off x="19494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121920</xdr:rowOff>
    </xdr:from>
    <xdr:to>
      <xdr:col>107</xdr:col>
      <xdr:colOff>50800</xdr:colOff>
      <xdr:row>61</xdr:row>
      <xdr:rowOff>133350</xdr:rowOff>
    </xdr:to>
    <xdr:cxnSp macro="">
      <xdr:nvCxnSpPr>
        <xdr:cNvPr id="715" name="直線コネクタ 714"/>
        <xdr:cNvCxnSpPr/>
      </xdr:nvCxnSpPr>
      <xdr:spPr>
        <a:xfrm flipV="1">
          <a:off x="19545300" y="105803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166370</xdr:rowOff>
    </xdr:from>
    <xdr:to>
      <xdr:col>98</xdr:col>
      <xdr:colOff>38100</xdr:colOff>
      <xdr:row>61</xdr:row>
      <xdr:rowOff>96520</xdr:rowOff>
    </xdr:to>
    <xdr:sp macro="" textlink="">
      <xdr:nvSpPr>
        <xdr:cNvPr id="716" name="楕円 715"/>
        <xdr:cNvSpPr/>
      </xdr:nvSpPr>
      <xdr:spPr>
        <a:xfrm>
          <a:off x="18605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45720</xdr:rowOff>
    </xdr:from>
    <xdr:to>
      <xdr:col>102</xdr:col>
      <xdr:colOff>114300</xdr:colOff>
      <xdr:row>61</xdr:row>
      <xdr:rowOff>133350</xdr:rowOff>
    </xdr:to>
    <xdr:cxnSp macro="">
      <xdr:nvCxnSpPr>
        <xdr:cNvPr id="717" name="直線コネクタ 716"/>
        <xdr:cNvCxnSpPr/>
      </xdr:nvCxnSpPr>
      <xdr:spPr>
        <a:xfrm>
          <a:off x="18656300" y="1050417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140987</xdr:rowOff>
    </xdr:from>
    <xdr:ext cx="469744" cy="259045"/>
    <xdr:sp macro="" textlink="">
      <xdr:nvSpPr>
        <xdr:cNvPr id="718" name="n_1aveValue【保健センター・保健所】&#10;一人当たり面積"/>
        <xdr:cNvSpPr txBox="1"/>
      </xdr:nvSpPr>
      <xdr:spPr>
        <a:xfrm>
          <a:off x="210757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15257</xdr:rowOff>
    </xdr:from>
    <xdr:ext cx="469744" cy="259045"/>
    <xdr:sp macro="" textlink="">
      <xdr:nvSpPr>
        <xdr:cNvPr id="719" name="n_2aveValue【保健センター・保健所】&#10;一人当たり面積"/>
        <xdr:cNvSpPr txBox="1"/>
      </xdr:nvSpPr>
      <xdr:spPr>
        <a:xfrm>
          <a:off x="201994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22877</xdr:rowOff>
    </xdr:from>
    <xdr:ext cx="469744" cy="259045"/>
    <xdr:sp macro="" textlink="">
      <xdr:nvSpPr>
        <xdr:cNvPr id="720" name="n_3aveValue【保健センター・保健所】&#10;一人当たり面積"/>
        <xdr:cNvSpPr txBox="1"/>
      </xdr:nvSpPr>
      <xdr:spPr>
        <a:xfrm>
          <a:off x="19310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26687</xdr:rowOff>
    </xdr:from>
    <xdr:ext cx="469744" cy="259045"/>
    <xdr:sp macro="" textlink="">
      <xdr:nvSpPr>
        <xdr:cNvPr id="721" name="n_4aveValue【保健センター・保健所】&#10;一人当たり面積"/>
        <xdr:cNvSpPr txBox="1"/>
      </xdr:nvSpPr>
      <xdr:spPr>
        <a:xfrm>
          <a:off x="18421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6367</xdr:rowOff>
    </xdr:from>
    <xdr:ext cx="469744" cy="259045"/>
    <xdr:sp macro="" textlink="">
      <xdr:nvSpPr>
        <xdr:cNvPr id="722" name="n_1mainValue【保健センター・保健所】&#10;一人当たり面積"/>
        <xdr:cNvSpPr txBox="1"/>
      </xdr:nvSpPr>
      <xdr:spPr>
        <a:xfrm>
          <a:off x="21075727" y="1029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17797</xdr:rowOff>
    </xdr:from>
    <xdr:ext cx="469744" cy="259045"/>
    <xdr:sp macro="" textlink="">
      <xdr:nvSpPr>
        <xdr:cNvPr id="723" name="n_2mainValue【保健センター・保健所】&#10;一人当たり面積"/>
        <xdr:cNvSpPr txBox="1"/>
      </xdr:nvSpPr>
      <xdr:spPr>
        <a:xfrm>
          <a:off x="2019942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29227</xdr:rowOff>
    </xdr:from>
    <xdr:ext cx="469744" cy="259045"/>
    <xdr:sp macro="" textlink="">
      <xdr:nvSpPr>
        <xdr:cNvPr id="724" name="n_3mainValue【保健センター・保健所】&#10;一人当たり面積"/>
        <xdr:cNvSpPr txBox="1"/>
      </xdr:nvSpPr>
      <xdr:spPr>
        <a:xfrm>
          <a:off x="19310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113047</xdr:rowOff>
    </xdr:from>
    <xdr:ext cx="469744" cy="259045"/>
    <xdr:sp macro="" textlink="">
      <xdr:nvSpPr>
        <xdr:cNvPr id="725" name="n_4mainValue【保健センター・保健所】&#10;一人当たり面積"/>
        <xdr:cNvSpPr txBox="1"/>
      </xdr:nvSpPr>
      <xdr:spPr>
        <a:xfrm>
          <a:off x="1842142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8" name="テキスト ボックス 73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0" name="テキスト ボックス 73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2" name="テキスト ボックス 74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4" name="テキスト ボックス 74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6" name="テキスト ボックス 745"/>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9" name="直線コネクタ 748"/>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50"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51" name="直線コネクタ 750"/>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52"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3" name="直線コネクタ 752"/>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21607</xdr:rowOff>
    </xdr:from>
    <xdr:ext cx="405111" cy="259045"/>
    <xdr:sp macro="" textlink="">
      <xdr:nvSpPr>
        <xdr:cNvPr id="754" name="【消防施設】&#10;有形固定資産減価償却率平均値テキスト"/>
        <xdr:cNvSpPr txBox="1"/>
      </xdr:nvSpPr>
      <xdr:spPr>
        <a:xfrm>
          <a:off x="16357600" y="1390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755" name="フローチャート: 判断 754"/>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10161</xdr:rowOff>
    </xdr:from>
    <xdr:to>
      <xdr:col>81</xdr:col>
      <xdr:colOff>101600</xdr:colOff>
      <xdr:row>82</xdr:row>
      <xdr:rowOff>111761</xdr:rowOff>
    </xdr:to>
    <xdr:sp macro="" textlink="">
      <xdr:nvSpPr>
        <xdr:cNvPr id="756" name="フローチャート: 判断 755"/>
        <xdr:cNvSpPr/>
      </xdr:nvSpPr>
      <xdr:spPr>
        <a:xfrm>
          <a:off x="15430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24130</xdr:rowOff>
    </xdr:from>
    <xdr:to>
      <xdr:col>76</xdr:col>
      <xdr:colOff>165100</xdr:colOff>
      <xdr:row>82</xdr:row>
      <xdr:rowOff>125730</xdr:rowOff>
    </xdr:to>
    <xdr:sp macro="" textlink="">
      <xdr:nvSpPr>
        <xdr:cNvPr id="757" name="フローチャート: 判断 756"/>
        <xdr:cNvSpPr/>
      </xdr:nvSpPr>
      <xdr:spPr>
        <a:xfrm>
          <a:off x="14541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58420</xdr:rowOff>
    </xdr:from>
    <xdr:to>
      <xdr:col>72</xdr:col>
      <xdr:colOff>38100</xdr:colOff>
      <xdr:row>81</xdr:row>
      <xdr:rowOff>160020</xdr:rowOff>
    </xdr:to>
    <xdr:sp macro="" textlink="">
      <xdr:nvSpPr>
        <xdr:cNvPr id="758" name="フローチャート: 判断 757"/>
        <xdr:cNvSpPr/>
      </xdr:nvSpPr>
      <xdr:spPr>
        <a:xfrm>
          <a:off x="13652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146050</xdr:rowOff>
    </xdr:from>
    <xdr:to>
      <xdr:col>67</xdr:col>
      <xdr:colOff>101600</xdr:colOff>
      <xdr:row>82</xdr:row>
      <xdr:rowOff>76200</xdr:rowOff>
    </xdr:to>
    <xdr:sp macro="" textlink="">
      <xdr:nvSpPr>
        <xdr:cNvPr id="759" name="フローチャート: 判断 758"/>
        <xdr:cNvSpPr/>
      </xdr:nvSpPr>
      <xdr:spPr>
        <a:xfrm>
          <a:off x="12763500" y="1403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33020</xdr:rowOff>
    </xdr:from>
    <xdr:to>
      <xdr:col>85</xdr:col>
      <xdr:colOff>177800</xdr:colOff>
      <xdr:row>82</xdr:row>
      <xdr:rowOff>134620</xdr:rowOff>
    </xdr:to>
    <xdr:sp macro="" textlink="">
      <xdr:nvSpPr>
        <xdr:cNvPr id="765" name="楕円 764"/>
        <xdr:cNvSpPr/>
      </xdr:nvSpPr>
      <xdr:spPr>
        <a:xfrm>
          <a:off x="162687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11447</xdr:rowOff>
    </xdr:from>
    <xdr:ext cx="405111" cy="259045"/>
    <xdr:sp macro="" textlink="">
      <xdr:nvSpPr>
        <xdr:cNvPr id="766" name="【消防施設】&#10;有形固定資産減価償却率該当値テキスト"/>
        <xdr:cNvSpPr txBox="1"/>
      </xdr:nvSpPr>
      <xdr:spPr>
        <a:xfrm>
          <a:off x="16357600"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95250</xdr:rowOff>
    </xdr:from>
    <xdr:to>
      <xdr:col>81</xdr:col>
      <xdr:colOff>101600</xdr:colOff>
      <xdr:row>83</xdr:row>
      <xdr:rowOff>25400</xdr:rowOff>
    </xdr:to>
    <xdr:sp macro="" textlink="">
      <xdr:nvSpPr>
        <xdr:cNvPr id="767" name="楕円 766"/>
        <xdr:cNvSpPr/>
      </xdr:nvSpPr>
      <xdr:spPr>
        <a:xfrm>
          <a:off x="15430500" y="1415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83820</xdr:rowOff>
    </xdr:from>
    <xdr:to>
      <xdr:col>85</xdr:col>
      <xdr:colOff>127000</xdr:colOff>
      <xdr:row>82</xdr:row>
      <xdr:rowOff>146050</xdr:rowOff>
    </xdr:to>
    <xdr:cxnSp macro="">
      <xdr:nvCxnSpPr>
        <xdr:cNvPr id="768" name="直線コネクタ 767"/>
        <xdr:cNvCxnSpPr/>
      </xdr:nvCxnSpPr>
      <xdr:spPr>
        <a:xfrm flipV="1">
          <a:off x="15481300" y="14142720"/>
          <a:ext cx="838200"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63500</xdr:rowOff>
    </xdr:from>
    <xdr:to>
      <xdr:col>76</xdr:col>
      <xdr:colOff>165100</xdr:colOff>
      <xdr:row>82</xdr:row>
      <xdr:rowOff>165100</xdr:rowOff>
    </xdr:to>
    <xdr:sp macro="" textlink="">
      <xdr:nvSpPr>
        <xdr:cNvPr id="769" name="楕円 768"/>
        <xdr:cNvSpPr/>
      </xdr:nvSpPr>
      <xdr:spPr>
        <a:xfrm>
          <a:off x="14541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114300</xdr:rowOff>
    </xdr:from>
    <xdr:to>
      <xdr:col>81</xdr:col>
      <xdr:colOff>50800</xdr:colOff>
      <xdr:row>82</xdr:row>
      <xdr:rowOff>146050</xdr:rowOff>
    </xdr:to>
    <xdr:cxnSp macro="">
      <xdr:nvCxnSpPr>
        <xdr:cNvPr id="770" name="直線コネクタ 769"/>
        <xdr:cNvCxnSpPr/>
      </xdr:nvCxnSpPr>
      <xdr:spPr>
        <a:xfrm>
          <a:off x="14592300" y="14173200"/>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31750</xdr:rowOff>
    </xdr:from>
    <xdr:to>
      <xdr:col>72</xdr:col>
      <xdr:colOff>38100</xdr:colOff>
      <xdr:row>82</xdr:row>
      <xdr:rowOff>133350</xdr:rowOff>
    </xdr:to>
    <xdr:sp macro="" textlink="">
      <xdr:nvSpPr>
        <xdr:cNvPr id="771" name="楕円 770"/>
        <xdr:cNvSpPr/>
      </xdr:nvSpPr>
      <xdr:spPr>
        <a:xfrm>
          <a:off x="13652500" y="1409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82550</xdr:rowOff>
    </xdr:from>
    <xdr:to>
      <xdr:col>76</xdr:col>
      <xdr:colOff>114300</xdr:colOff>
      <xdr:row>82</xdr:row>
      <xdr:rowOff>114300</xdr:rowOff>
    </xdr:to>
    <xdr:cxnSp macro="">
      <xdr:nvCxnSpPr>
        <xdr:cNvPr id="772" name="直線コネクタ 771"/>
        <xdr:cNvCxnSpPr/>
      </xdr:nvCxnSpPr>
      <xdr:spPr>
        <a:xfrm>
          <a:off x="13703300" y="14141450"/>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10161</xdr:rowOff>
    </xdr:from>
    <xdr:to>
      <xdr:col>67</xdr:col>
      <xdr:colOff>101600</xdr:colOff>
      <xdr:row>82</xdr:row>
      <xdr:rowOff>111761</xdr:rowOff>
    </xdr:to>
    <xdr:sp macro="" textlink="">
      <xdr:nvSpPr>
        <xdr:cNvPr id="773" name="楕円 772"/>
        <xdr:cNvSpPr/>
      </xdr:nvSpPr>
      <xdr:spPr>
        <a:xfrm>
          <a:off x="12763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60961</xdr:rowOff>
    </xdr:from>
    <xdr:to>
      <xdr:col>71</xdr:col>
      <xdr:colOff>177800</xdr:colOff>
      <xdr:row>82</xdr:row>
      <xdr:rowOff>82550</xdr:rowOff>
    </xdr:to>
    <xdr:cxnSp macro="">
      <xdr:nvCxnSpPr>
        <xdr:cNvPr id="774" name="直線コネクタ 773"/>
        <xdr:cNvCxnSpPr/>
      </xdr:nvCxnSpPr>
      <xdr:spPr>
        <a:xfrm>
          <a:off x="12814300" y="14119861"/>
          <a:ext cx="8890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128288</xdr:rowOff>
    </xdr:from>
    <xdr:ext cx="405111" cy="259045"/>
    <xdr:sp macro="" textlink="">
      <xdr:nvSpPr>
        <xdr:cNvPr id="775" name="n_1aveValue【消防施設】&#10;有形固定資産減価償却率"/>
        <xdr:cNvSpPr txBox="1"/>
      </xdr:nvSpPr>
      <xdr:spPr>
        <a:xfrm>
          <a:off x="152660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142257</xdr:rowOff>
    </xdr:from>
    <xdr:ext cx="405111" cy="259045"/>
    <xdr:sp macro="" textlink="">
      <xdr:nvSpPr>
        <xdr:cNvPr id="776" name="n_2aveValue【消防施設】&#10;有形固定資産減価償却率"/>
        <xdr:cNvSpPr txBox="1"/>
      </xdr:nvSpPr>
      <xdr:spPr>
        <a:xfrm>
          <a:off x="14389744" y="13858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5097</xdr:rowOff>
    </xdr:from>
    <xdr:ext cx="405111" cy="259045"/>
    <xdr:sp macro="" textlink="">
      <xdr:nvSpPr>
        <xdr:cNvPr id="777" name="n_3aveValue【消防施設】&#10;有形固定資産減価償却率"/>
        <xdr:cNvSpPr txBox="1"/>
      </xdr:nvSpPr>
      <xdr:spPr>
        <a:xfrm>
          <a:off x="13500744" y="1372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92727</xdr:rowOff>
    </xdr:from>
    <xdr:ext cx="405111" cy="259045"/>
    <xdr:sp macro="" textlink="">
      <xdr:nvSpPr>
        <xdr:cNvPr id="778" name="n_4aveValue【消防施設】&#10;有形固定資産減価償却率"/>
        <xdr:cNvSpPr txBox="1"/>
      </xdr:nvSpPr>
      <xdr:spPr>
        <a:xfrm>
          <a:off x="12611744" y="1380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16527</xdr:rowOff>
    </xdr:from>
    <xdr:ext cx="405111" cy="259045"/>
    <xdr:sp macro="" textlink="">
      <xdr:nvSpPr>
        <xdr:cNvPr id="779" name="n_1mainValue【消防施設】&#10;有形固定資産減価償却率"/>
        <xdr:cNvSpPr txBox="1"/>
      </xdr:nvSpPr>
      <xdr:spPr>
        <a:xfrm>
          <a:off x="15266044" y="14246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156227</xdr:rowOff>
    </xdr:from>
    <xdr:ext cx="405111" cy="259045"/>
    <xdr:sp macro="" textlink="">
      <xdr:nvSpPr>
        <xdr:cNvPr id="780" name="n_2mainValue【消防施設】&#10;有形固定資産減価償却率"/>
        <xdr:cNvSpPr txBox="1"/>
      </xdr:nvSpPr>
      <xdr:spPr>
        <a:xfrm>
          <a:off x="143897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124477</xdr:rowOff>
    </xdr:from>
    <xdr:ext cx="405111" cy="259045"/>
    <xdr:sp macro="" textlink="">
      <xdr:nvSpPr>
        <xdr:cNvPr id="781" name="n_3mainValue【消防施設】&#10;有形固定資産減価償却率"/>
        <xdr:cNvSpPr txBox="1"/>
      </xdr:nvSpPr>
      <xdr:spPr>
        <a:xfrm>
          <a:off x="13500744" y="14183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102888</xdr:rowOff>
    </xdr:from>
    <xdr:ext cx="405111" cy="259045"/>
    <xdr:sp macro="" textlink="">
      <xdr:nvSpPr>
        <xdr:cNvPr id="782" name="n_4mainValue【消防施設】&#10;有形固定資産減価償却率"/>
        <xdr:cNvSpPr txBox="1"/>
      </xdr:nvSpPr>
      <xdr:spPr>
        <a:xfrm>
          <a:off x="12611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3" name="直線コネクタ 79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4" name="テキスト ボックス 79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5" name="直線コネクタ 79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796" name="テキスト ボックス 795"/>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7" name="直線コネクタ 79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798" name="テキスト ボックス 797"/>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9" name="直線コネクタ 79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800" name="テキスト ボックス 799"/>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1" name="直線コネクタ 80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802" name="テキスト ボックス 801"/>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804" name="テキスト ボックス 803"/>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100485</xdr:rowOff>
    </xdr:from>
    <xdr:to>
      <xdr:col>116</xdr:col>
      <xdr:colOff>62864</xdr:colOff>
      <xdr:row>86</xdr:row>
      <xdr:rowOff>114216</xdr:rowOff>
    </xdr:to>
    <xdr:cxnSp macro="">
      <xdr:nvCxnSpPr>
        <xdr:cNvPr id="806" name="直線コネクタ 805"/>
        <xdr:cNvCxnSpPr/>
      </xdr:nvCxnSpPr>
      <xdr:spPr>
        <a:xfrm flipV="1">
          <a:off x="22160864" y="13473585"/>
          <a:ext cx="0" cy="138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161486</xdr:rowOff>
    </xdr:from>
    <xdr:ext cx="469744" cy="259045"/>
    <xdr:sp macro="" textlink="">
      <xdr:nvSpPr>
        <xdr:cNvPr id="807" name="【消防施設】&#10;一人当たり面積最小値テキスト"/>
        <xdr:cNvSpPr txBox="1"/>
      </xdr:nvSpPr>
      <xdr:spPr>
        <a:xfrm>
          <a:off x="22199600" y="1490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808" name="直線コネクタ 807"/>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47162</xdr:rowOff>
    </xdr:from>
    <xdr:ext cx="599010" cy="259045"/>
    <xdr:sp macro="" textlink="">
      <xdr:nvSpPr>
        <xdr:cNvPr id="809" name="【消防施設】&#10;一人当たり面積最大値テキスト"/>
        <xdr:cNvSpPr txBox="1"/>
      </xdr:nvSpPr>
      <xdr:spPr>
        <a:xfrm>
          <a:off x="22199600" y="1324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100485</xdr:rowOff>
    </xdr:from>
    <xdr:to>
      <xdr:col>116</xdr:col>
      <xdr:colOff>152400</xdr:colOff>
      <xdr:row>78</xdr:row>
      <xdr:rowOff>100485</xdr:rowOff>
    </xdr:to>
    <xdr:cxnSp macro="">
      <xdr:nvCxnSpPr>
        <xdr:cNvPr id="810" name="直線コネクタ 809"/>
        <xdr:cNvCxnSpPr/>
      </xdr:nvCxnSpPr>
      <xdr:spPr>
        <a:xfrm>
          <a:off x="22072600" y="1347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78936</xdr:rowOff>
    </xdr:from>
    <xdr:ext cx="469744" cy="259045"/>
    <xdr:sp macro="" textlink="">
      <xdr:nvSpPr>
        <xdr:cNvPr id="811" name="【消防施設】&#10;一人当たり面積平均値テキスト"/>
        <xdr:cNvSpPr txBox="1"/>
      </xdr:nvSpPr>
      <xdr:spPr>
        <a:xfrm>
          <a:off x="22199600" y="14652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56059</xdr:rowOff>
    </xdr:from>
    <xdr:to>
      <xdr:col>116</xdr:col>
      <xdr:colOff>114300</xdr:colOff>
      <xdr:row>86</xdr:row>
      <xdr:rowOff>157659</xdr:rowOff>
    </xdr:to>
    <xdr:sp macro="" textlink="">
      <xdr:nvSpPr>
        <xdr:cNvPr id="812" name="フローチャート: 判断 811"/>
        <xdr:cNvSpPr/>
      </xdr:nvSpPr>
      <xdr:spPr>
        <a:xfrm>
          <a:off x="22110700" y="1480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62962</xdr:rowOff>
    </xdr:from>
    <xdr:to>
      <xdr:col>112</xdr:col>
      <xdr:colOff>38100</xdr:colOff>
      <xdr:row>86</xdr:row>
      <xdr:rowOff>164562</xdr:rowOff>
    </xdr:to>
    <xdr:sp macro="" textlink="">
      <xdr:nvSpPr>
        <xdr:cNvPr id="813" name="フローチャート: 判断 812"/>
        <xdr:cNvSpPr/>
      </xdr:nvSpPr>
      <xdr:spPr>
        <a:xfrm>
          <a:off x="21272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62974</xdr:rowOff>
    </xdr:from>
    <xdr:to>
      <xdr:col>107</xdr:col>
      <xdr:colOff>101600</xdr:colOff>
      <xdr:row>86</xdr:row>
      <xdr:rowOff>164574</xdr:rowOff>
    </xdr:to>
    <xdr:sp macro="" textlink="">
      <xdr:nvSpPr>
        <xdr:cNvPr id="814" name="フローチャート: 判断 813"/>
        <xdr:cNvSpPr/>
      </xdr:nvSpPr>
      <xdr:spPr>
        <a:xfrm>
          <a:off x="20383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62985</xdr:rowOff>
    </xdr:from>
    <xdr:to>
      <xdr:col>102</xdr:col>
      <xdr:colOff>165100</xdr:colOff>
      <xdr:row>86</xdr:row>
      <xdr:rowOff>164585</xdr:rowOff>
    </xdr:to>
    <xdr:sp macro="" textlink="">
      <xdr:nvSpPr>
        <xdr:cNvPr id="815" name="フローチャート: 判断 814"/>
        <xdr:cNvSpPr/>
      </xdr:nvSpPr>
      <xdr:spPr>
        <a:xfrm>
          <a:off x="19494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62990</xdr:rowOff>
    </xdr:from>
    <xdr:to>
      <xdr:col>98</xdr:col>
      <xdr:colOff>38100</xdr:colOff>
      <xdr:row>86</xdr:row>
      <xdr:rowOff>164590</xdr:rowOff>
    </xdr:to>
    <xdr:sp macro="" textlink="">
      <xdr:nvSpPr>
        <xdr:cNvPr id="816" name="フローチャート: 判断 815"/>
        <xdr:cNvSpPr/>
      </xdr:nvSpPr>
      <xdr:spPr>
        <a:xfrm>
          <a:off x="18605500" y="1480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62810</xdr:rowOff>
    </xdr:from>
    <xdr:to>
      <xdr:col>116</xdr:col>
      <xdr:colOff>114300</xdr:colOff>
      <xdr:row>86</xdr:row>
      <xdr:rowOff>164410</xdr:rowOff>
    </xdr:to>
    <xdr:sp macro="" textlink="">
      <xdr:nvSpPr>
        <xdr:cNvPr id="822" name="楕円 821"/>
        <xdr:cNvSpPr/>
      </xdr:nvSpPr>
      <xdr:spPr>
        <a:xfrm>
          <a:off x="22110700" y="1480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34486</xdr:rowOff>
    </xdr:from>
    <xdr:ext cx="469744" cy="259045"/>
    <xdr:sp macro="" textlink="">
      <xdr:nvSpPr>
        <xdr:cNvPr id="823" name="【消防施設】&#10;一人当たり面積該当値テキスト"/>
        <xdr:cNvSpPr txBox="1"/>
      </xdr:nvSpPr>
      <xdr:spPr>
        <a:xfrm>
          <a:off x="22199600" y="14779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62823</xdr:rowOff>
    </xdr:from>
    <xdr:to>
      <xdr:col>112</xdr:col>
      <xdr:colOff>38100</xdr:colOff>
      <xdr:row>86</xdr:row>
      <xdr:rowOff>164423</xdr:rowOff>
    </xdr:to>
    <xdr:sp macro="" textlink="">
      <xdr:nvSpPr>
        <xdr:cNvPr id="824" name="楕円 823"/>
        <xdr:cNvSpPr/>
      </xdr:nvSpPr>
      <xdr:spPr>
        <a:xfrm>
          <a:off x="21272500" y="1480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113610</xdr:rowOff>
    </xdr:from>
    <xdr:to>
      <xdr:col>116</xdr:col>
      <xdr:colOff>63500</xdr:colOff>
      <xdr:row>86</xdr:row>
      <xdr:rowOff>113623</xdr:rowOff>
    </xdr:to>
    <xdr:cxnSp macro="">
      <xdr:nvCxnSpPr>
        <xdr:cNvPr id="825" name="直線コネクタ 824"/>
        <xdr:cNvCxnSpPr/>
      </xdr:nvCxnSpPr>
      <xdr:spPr>
        <a:xfrm flipV="1">
          <a:off x="21323300" y="14858310"/>
          <a:ext cx="838200" cy="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62836</xdr:rowOff>
    </xdr:from>
    <xdr:to>
      <xdr:col>107</xdr:col>
      <xdr:colOff>101600</xdr:colOff>
      <xdr:row>86</xdr:row>
      <xdr:rowOff>164436</xdr:rowOff>
    </xdr:to>
    <xdr:sp macro="" textlink="">
      <xdr:nvSpPr>
        <xdr:cNvPr id="826" name="楕円 825"/>
        <xdr:cNvSpPr/>
      </xdr:nvSpPr>
      <xdr:spPr>
        <a:xfrm>
          <a:off x="20383500" y="1480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113623</xdr:rowOff>
    </xdr:from>
    <xdr:to>
      <xdr:col>111</xdr:col>
      <xdr:colOff>177800</xdr:colOff>
      <xdr:row>86</xdr:row>
      <xdr:rowOff>113636</xdr:rowOff>
    </xdr:to>
    <xdr:cxnSp macro="">
      <xdr:nvCxnSpPr>
        <xdr:cNvPr id="827" name="直線コネクタ 826"/>
        <xdr:cNvCxnSpPr/>
      </xdr:nvCxnSpPr>
      <xdr:spPr>
        <a:xfrm flipV="1">
          <a:off x="20434300" y="14858323"/>
          <a:ext cx="889000" cy="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62852</xdr:rowOff>
    </xdr:from>
    <xdr:to>
      <xdr:col>102</xdr:col>
      <xdr:colOff>165100</xdr:colOff>
      <xdr:row>86</xdr:row>
      <xdr:rowOff>164452</xdr:rowOff>
    </xdr:to>
    <xdr:sp macro="" textlink="">
      <xdr:nvSpPr>
        <xdr:cNvPr id="828" name="楕円 827"/>
        <xdr:cNvSpPr/>
      </xdr:nvSpPr>
      <xdr:spPr>
        <a:xfrm>
          <a:off x="19494500" y="1480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113636</xdr:rowOff>
    </xdr:from>
    <xdr:to>
      <xdr:col>107</xdr:col>
      <xdr:colOff>50800</xdr:colOff>
      <xdr:row>86</xdr:row>
      <xdr:rowOff>113652</xdr:rowOff>
    </xdr:to>
    <xdr:cxnSp macro="">
      <xdr:nvCxnSpPr>
        <xdr:cNvPr id="829" name="直線コネクタ 828"/>
        <xdr:cNvCxnSpPr/>
      </xdr:nvCxnSpPr>
      <xdr:spPr>
        <a:xfrm flipV="1">
          <a:off x="19545300" y="14858336"/>
          <a:ext cx="8890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62875</xdr:rowOff>
    </xdr:from>
    <xdr:to>
      <xdr:col>98</xdr:col>
      <xdr:colOff>38100</xdr:colOff>
      <xdr:row>86</xdr:row>
      <xdr:rowOff>164475</xdr:rowOff>
    </xdr:to>
    <xdr:sp macro="" textlink="">
      <xdr:nvSpPr>
        <xdr:cNvPr id="830" name="楕円 829"/>
        <xdr:cNvSpPr/>
      </xdr:nvSpPr>
      <xdr:spPr>
        <a:xfrm>
          <a:off x="18605500" y="1480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113652</xdr:rowOff>
    </xdr:from>
    <xdr:to>
      <xdr:col>102</xdr:col>
      <xdr:colOff>114300</xdr:colOff>
      <xdr:row>86</xdr:row>
      <xdr:rowOff>113675</xdr:rowOff>
    </xdr:to>
    <xdr:cxnSp macro="">
      <xdr:nvCxnSpPr>
        <xdr:cNvPr id="831" name="直線コネクタ 830"/>
        <xdr:cNvCxnSpPr/>
      </xdr:nvCxnSpPr>
      <xdr:spPr>
        <a:xfrm flipV="1">
          <a:off x="18656300" y="14858352"/>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155689</xdr:rowOff>
    </xdr:from>
    <xdr:ext cx="469744" cy="259045"/>
    <xdr:sp macro="" textlink="">
      <xdr:nvSpPr>
        <xdr:cNvPr id="832" name="n_1aveValue【消防施設】&#10;一人当たり面積"/>
        <xdr:cNvSpPr txBox="1"/>
      </xdr:nvSpPr>
      <xdr:spPr>
        <a:xfrm>
          <a:off x="21075727" y="1490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155701</xdr:rowOff>
    </xdr:from>
    <xdr:ext cx="469744" cy="259045"/>
    <xdr:sp macro="" textlink="">
      <xdr:nvSpPr>
        <xdr:cNvPr id="833" name="n_2aveValue【消防施設】&#10;一人当たり面積"/>
        <xdr:cNvSpPr txBox="1"/>
      </xdr:nvSpPr>
      <xdr:spPr>
        <a:xfrm>
          <a:off x="20199427" y="1490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155712</xdr:rowOff>
    </xdr:from>
    <xdr:ext cx="469744" cy="259045"/>
    <xdr:sp macro="" textlink="">
      <xdr:nvSpPr>
        <xdr:cNvPr id="834" name="n_3aveValue【消防施設】&#10;一人当たり面積"/>
        <xdr:cNvSpPr txBox="1"/>
      </xdr:nvSpPr>
      <xdr:spPr>
        <a:xfrm>
          <a:off x="19310427" y="1490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155717</xdr:rowOff>
    </xdr:from>
    <xdr:ext cx="469744" cy="259045"/>
    <xdr:sp macro="" textlink="">
      <xdr:nvSpPr>
        <xdr:cNvPr id="835" name="n_4aveValue【消防施設】&#10;一人当たり面積"/>
        <xdr:cNvSpPr txBox="1"/>
      </xdr:nvSpPr>
      <xdr:spPr>
        <a:xfrm>
          <a:off x="18421427" y="1490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9500</xdr:rowOff>
    </xdr:from>
    <xdr:ext cx="469744" cy="259045"/>
    <xdr:sp macro="" textlink="">
      <xdr:nvSpPr>
        <xdr:cNvPr id="836" name="n_1mainValue【消防施設】&#10;一人当たり面積"/>
        <xdr:cNvSpPr txBox="1"/>
      </xdr:nvSpPr>
      <xdr:spPr>
        <a:xfrm>
          <a:off x="21075727" y="14582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9513</xdr:rowOff>
    </xdr:from>
    <xdr:ext cx="469744" cy="259045"/>
    <xdr:sp macro="" textlink="">
      <xdr:nvSpPr>
        <xdr:cNvPr id="837" name="n_2mainValue【消防施設】&#10;一人当たり面積"/>
        <xdr:cNvSpPr txBox="1"/>
      </xdr:nvSpPr>
      <xdr:spPr>
        <a:xfrm>
          <a:off x="20199427" y="1458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9529</xdr:rowOff>
    </xdr:from>
    <xdr:ext cx="469744" cy="259045"/>
    <xdr:sp macro="" textlink="">
      <xdr:nvSpPr>
        <xdr:cNvPr id="838" name="n_3mainValue【消防施設】&#10;一人当たり面積"/>
        <xdr:cNvSpPr txBox="1"/>
      </xdr:nvSpPr>
      <xdr:spPr>
        <a:xfrm>
          <a:off x="19310427" y="14582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9552</xdr:rowOff>
    </xdr:from>
    <xdr:ext cx="469744" cy="259045"/>
    <xdr:sp macro="" textlink="">
      <xdr:nvSpPr>
        <xdr:cNvPr id="839" name="n_4mainValue【消防施設】&#10;一人当たり面積"/>
        <xdr:cNvSpPr txBox="1"/>
      </xdr:nvSpPr>
      <xdr:spPr>
        <a:xfrm>
          <a:off x="18421427" y="1458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35379</xdr:rowOff>
    </xdr:to>
    <xdr:cxnSp macro="">
      <xdr:nvCxnSpPr>
        <xdr:cNvPr id="865" name="直線コネクタ 864"/>
        <xdr:cNvCxnSpPr/>
      </xdr:nvCxnSpPr>
      <xdr:spPr>
        <a:xfrm flipV="1">
          <a:off x="16318864"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6"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7" name="直線コネクタ 86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868" name="【庁舎】&#10;有形固定資産減価償却率最大値テキスト"/>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869" name="直線コネクタ 868"/>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18522</xdr:rowOff>
    </xdr:from>
    <xdr:ext cx="405111" cy="259045"/>
    <xdr:sp macro="" textlink="">
      <xdr:nvSpPr>
        <xdr:cNvPr id="870" name="【庁舎】&#10;有形固定資産減価償却率平均値テキスト"/>
        <xdr:cNvSpPr txBox="1"/>
      </xdr:nvSpPr>
      <xdr:spPr>
        <a:xfrm>
          <a:off x="16357600" y="17849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40095</xdr:rowOff>
    </xdr:from>
    <xdr:to>
      <xdr:col>85</xdr:col>
      <xdr:colOff>177800</xdr:colOff>
      <xdr:row>104</xdr:row>
      <xdr:rowOff>141695</xdr:rowOff>
    </xdr:to>
    <xdr:sp macro="" textlink="">
      <xdr:nvSpPr>
        <xdr:cNvPr id="871" name="フローチャート: 判断 870"/>
        <xdr:cNvSpPr/>
      </xdr:nvSpPr>
      <xdr:spPr>
        <a:xfrm>
          <a:off x="162687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872" name="フローチャート: 判断 871"/>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873" name="フローチャート: 判断 872"/>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874" name="フローチャート: 判断 873"/>
        <xdr:cNvSpPr/>
      </xdr:nvSpPr>
      <xdr:spPr>
        <a:xfrm>
          <a:off x="13652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138068</xdr:rowOff>
    </xdr:from>
    <xdr:to>
      <xdr:col>67</xdr:col>
      <xdr:colOff>101600</xdr:colOff>
      <xdr:row>105</xdr:row>
      <xdr:rowOff>68218</xdr:rowOff>
    </xdr:to>
    <xdr:sp macro="" textlink="">
      <xdr:nvSpPr>
        <xdr:cNvPr id="875" name="フローチャート: 判断 874"/>
        <xdr:cNvSpPr/>
      </xdr:nvSpPr>
      <xdr:spPr>
        <a:xfrm>
          <a:off x="12763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43362</xdr:rowOff>
    </xdr:from>
    <xdr:to>
      <xdr:col>85</xdr:col>
      <xdr:colOff>177800</xdr:colOff>
      <xdr:row>103</xdr:row>
      <xdr:rowOff>144962</xdr:rowOff>
    </xdr:to>
    <xdr:sp macro="" textlink="">
      <xdr:nvSpPr>
        <xdr:cNvPr id="881" name="楕円 880"/>
        <xdr:cNvSpPr/>
      </xdr:nvSpPr>
      <xdr:spPr>
        <a:xfrm>
          <a:off x="16268700" y="1770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66239</xdr:rowOff>
    </xdr:from>
    <xdr:ext cx="405111" cy="259045"/>
    <xdr:sp macro="" textlink="">
      <xdr:nvSpPr>
        <xdr:cNvPr id="882" name="【庁舎】&#10;有形固定資産減価償却率該当値テキスト"/>
        <xdr:cNvSpPr txBox="1"/>
      </xdr:nvSpPr>
      <xdr:spPr>
        <a:xfrm>
          <a:off x="16357600" y="17554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9071</xdr:rowOff>
    </xdr:from>
    <xdr:to>
      <xdr:col>81</xdr:col>
      <xdr:colOff>101600</xdr:colOff>
      <xdr:row>103</xdr:row>
      <xdr:rowOff>110671</xdr:rowOff>
    </xdr:to>
    <xdr:sp macro="" textlink="">
      <xdr:nvSpPr>
        <xdr:cNvPr id="883" name="楕円 882"/>
        <xdr:cNvSpPr/>
      </xdr:nvSpPr>
      <xdr:spPr>
        <a:xfrm>
          <a:off x="15430500" y="1766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59871</xdr:rowOff>
    </xdr:from>
    <xdr:to>
      <xdr:col>85</xdr:col>
      <xdr:colOff>127000</xdr:colOff>
      <xdr:row>103</xdr:row>
      <xdr:rowOff>94162</xdr:rowOff>
    </xdr:to>
    <xdr:cxnSp macro="">
      <xdr:nvCxnSpPr>
        <xdr:cNvPr id="884" name="直線コネクタ 883"/>
        <xdr:cNvCxnSpPr/>
      </xdr:nvCxnSpPr>
      <xdr:spPr>
        <a:xfrm>
          <a:off x="15481300" y="17719221"/>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10705</xdr:rowOff>
    </xdr:from>
    <xdr:to>
      <xdr:col>76</xdr:col>
      <xdr:colOff>165100</xdr:colOff>
      <xdr:row>104</xdr:row>
      <xdr:rowOff>112305</xdr:rowOff>
    </xdr:to>
    <xdr:sp macro="" textlink="">
      <xdr:nvSpPr>
        <xdr:cNvPr id="885" name="楕円 884"/>
        <xdr:cNvSpPr/>
      </xdr:nvSpPr>
      <xdr:spPr>
        <a:xfrm>
          <a:off x="14541500" y="1784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59871</xdr:rowOff>
    </xdr:from>
    <xdr:to>
      <xdr:col>81</xdr:col>
      <xdr:colOff>50800</xdr:colOff>
      <xdr:row>104</xdr:row>
      <xdr:rowOff>61505</xdr:rowOff>
    </xdr:to>
    <xdr:cxnSp macro="">
      <xdr:nvCxnSpPr>
        <xdr:cNvPr id="886" name="直線コネクタ 885"/>
        <xdr:cNvCxnSpPr/>
      </xdr:nvCxnSpPr>
      <xdr:spPr>
        <a:xfrm flipV="1">
          <a:off x="14592300" y="17719221"/>
          <a:ext cx="889000" cy="17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170724</xdr:rowOff>
    </xdr:from>
    <xdr:to>
      <xdr:col>72</xdr:col>
      <xdr:colOff>38100</xdr:colOff>
      <xdr:row>104</xdr:row>
      <xdr:rowOff>100874</xdr:rowOff>
    </xdr:to>
    <xdr:sp macro="" textlink="">
      <xdr:nvSpPr>
        <xdr:cNvPr id="887" name="楕円 886"/>
        <xdr:cNvSpPr/>
      </xdr:nvSpPr>
      <xdr:spPr>
        <a:xfrm>
          <a:off x="13652500" y="1783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50074</xdr:rowOff>
    </xdr:from>
    <xdr:to>
      <xdr:col>76</xdr:col>
      <xdr:colOff>114300</xdr:colOff>
      <xdr:row>104</xdr:row>
      <xdr:rowOff>61505</xdr:rowOff>
    </xdr:to>
    <xdr:cxnSp macro="">
      <xdr:nvCxnSpPr>
        <xdr:cNvPr id="888" name="直線コネクタ 887"/>
        <xdr:cNvCxnSpPr/>
      </xdr:nvCxnSpPr>
      <xdr:spPr>
        <a:xfrm>
          <a:off x="13703300" y="1788087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149498</xdr:rowOff>
    </xdr:from>
    <xdr:to>
      <xdr:col>67</xdr:col>
      <xdr:colOff>101600</xdr:colOff>
      <xdr:row>104</xdr:row>
      <xdr:rowOff>79648</xdr:rowOff>
    </xdr:to>
    <xdr:sp macro="" textlink="">
      <xdr:nvSpPr>
        <xdr:cNvPr id="889" name="楕円 888"/>
        <xdr:cNvSpPr/>
      </xdr:nvSpPr>
      <xdr:spPr>
        <a:xfrm>
          <a:off x="12763500" y="1780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28848</xdr:rowOff>
    </xdr:from>
    <xdr:to>
      <xdr:col>71</xdr:col>
      <xdr:colOff>177800</xdr:colOff>
      <xdr:row>104</xdr:row>
      <xdr:rowOff>50074</xdr:rowOff>
    </xdr:to>
    <xdr:cxnSp macro="">
      <xdr:nvCxnSpPr>
        <xdr:cNvPr id="890" name="直線コネクタ 889"/>
        <xdr:cNvCxnSpPr/>
      </xdr:nvCxnSpPr>
      <xdr:spPr>
        <a:xfrm>
          <a:off x="12814300" y="17859648"/>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140988</xdr:rowOff>
    </xdr:from>
    <xdr:ext cx="405111" cy="259045"/>
    <xdr:sp macro="" textlink="">
      <xdr:nvSpPr>
        <xdr:cNvPr id="891" name="n_1aveValue【庁舎】&#10;有形固定資産減価償却率"/>
        <xdr:cNvSpPr txBox="1"/>
      </xdr:nvSpPr>
      <xdr:spPr>
        <a:xfrm>
          <a:off x="15266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11991</xdr:rowOff>
    </xdr:from>
    <xdr:ext cx="405111" cy="259045"/>
    <xdr:sp macro="" textlink="">
      <xdr:nvSpPr>
        <xdr:cNvPr id="892" name="n_2aveValue【庁舎】&#10;有形固定資産減価償却率"/>
        <xdr:cNvSpPr txBox="1"/>
      </xdr:nvSpPr>
      <xdr:spPr>
        <a:xfrm>
          <a:off x="14389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29953</xdr:rowOff>
    </xdr:from>
    <xdr:ext cx="405111" cy="259045"/>
    <xdr:sp macro="" textlink="">
      <xdr:nvSpPr>
        <xdr:cNvPr id="893" name="n_3aveValue【庁舎】&#10;有形固定資産減価償却率"/>
        <xdr:cNvSpPr txBox="1"/>
      </xdr:nvSpPr>
      <xdr:spPr>
        <a:xfrm>
          <a:off x="13500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59345</xdr:rowOff>
    </xdr:from>
    <xdr:ext cx="405111" cy="259045"/>
    <xdr:sp macro="" textlink="">
      <xdr:nvSpPr>
        <xdr:cNvPr id="894" name="n_4aveValue【庁舎】&#10;有形固定資産減価償却率"/>
        <xdr:cNvSpPr txBox="1"/>
      </xdr:nvSpPr>
      <xdr:spPr>
        <a:xfrm>
          <a:off x="126117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127198</xdr:rowOff>
    </xdr:from>
    <xdr:ext cx="405111" cy="259045"/>
    <xdr:sp macro="" textlink="">
      <xdr:nvSpPr>
        <xdr:cNvPr id="895" name="n_1mainValue【庁舎】&#10;有形固定資産減価償却率"/>
        <xdr:cNvSpPr txBox="1"/>
      </xdr:nvSpPr>
      <xdr:spPr>
        <a:xfrm>
          <a:off x="15266044" y="17443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128832</xdr:rowOff>
    </xdr:from>
    <xdr:ext cx="405111" cy="259045"/>
    <xdr:sp macro="" textlink="">
      <xdr:nvSpPr>
        <xdr:cNvPr id="896" name="n_2mainValue【庁舎】&#10;有形固定資産減価償却率"/>
        <xdr:cNvSpPr txBox="1"/>
      </xdr:nvSpPr>
      <xdr:spPr>
        <a:xfrm>
          <a:off x="14389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117401</xdr:rowOff>
    </xdr:from>
    <xdr:ext cx="405111" cy="259045"/>
    <xdr:sp macro="" textlink="">
      <xdr:nvSpPr>
        <xdr:cNvPr id="897" name="n_3mainValue【庁舎】&#10;有形固定資産減価償却率"/>
        <xdr:cNvSpPr txBox="1"/>
      </xdr:nvSpPr>
      <xdr:spPr>
        <a:xfrm>
          <a:off x="13500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96175</xdr:rowOff>
    </xdr:from>
    <xdr:ext cx="405111" cy="259045"/>
    <xdr:sp macro="" textlink="">
      <xdr:nvSpPr>
        <xdr:cNvPr id="898" name="n_4mainValue【庁舎】&#10;有形固定資産減価償却率"/>
        <xdr:cNvSpPr txBox="1"/>
      </xdr:nvSpPr>
      <xdr:spPr>
        <a:xfrm>
          <a:off x="12611744" y="17584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9" name="直線コネクタ 90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0" name="テキスト ボックス 90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1" name="直線コネクタ 91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2" name="テキスト ボックス 91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3" name="直線コネクタ 91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4" name="テキスト ボックス 91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5" name="直線コネクタ 91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6" name="テキスト ボックス 91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7" name="直線コネクタ 91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8" name="テキスト ボックス 91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9" name="直線コネクタ 91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0" name="テキスト ボックス 91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1" name="直線コネクタ 9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2" name="テキスト ボックス 9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19050</xdr:rowOff>
    </xdr:from>
    <xdr:to>
      <xdr:col>116</xdr:col>
      <xdr:colOff>62864</xdr:colOff>
      <xdr:row>108</xdr:row>
      <xdr:rowOff>76200</xdr:rowOff>
    </xdr:to>
    <xdr:cxnSp macro="">
      <xdr:nvCxnSpPr>
        <xdr:cNvPr id="924" name="直線コネクタ 923"/>
        <xdr:cNvCxnSpPr/>
      </xdr:nvCxnSpPr>
      <xdr:spPr>
        <a:xfrm flipV="1">
          <a:off x="22160864" y="169926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80027</xdr:rowOff>
    </xdr:from>
    <xdr:ext cx="469744" cy="259045"/>
    <xdr:sp macro="" textlink="">
      <xdr:nvSpPr>
        <xdr:cNvPr id="925" name="【庁舎】&#10;一人当たり面積最小値テキスト"/>
        <xdr:cNvSpPr txBox="1"/>
      </xdr:nvSpPr>
      <xdr:spPr>
        <a:xfrm>
          <a:off x="22199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926" name="直線コネクタ 925"/>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137177</xdr:rowOff>
    </xdr:from>
    <xdr:ext cx="469744" cy="259045"/>
    <xdr:sp macro="" textlink="">
      <xdr:nvSpPr>
        <xdr:cNvPr id="927" name="【庁舎】&#10;一人当たり面積最大値テキスト"/>
        <xdr:cNvSpPr txBox="1"/>
      </xdr:nvSpPr>
      <xdr:spPr>
        <a:xfrm>
          <a:off x="221996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19050</xdr:rowOff>
    </xdr:from>
    <xdr:to>
      <xdr:col>116</xdr:col>
      <xdr:colOff>152400</xdr:colOff>
      <xdr:row>99</xdr:row>
      <xdr:rowOff>19050</xdr:rowOff>
    </xdr:to>
    <xdr:cxnSp macro="">
      <xdr:nvCxnSpPr>
        <xdr:cNvPr id="928" name="直線コネクタ 927"/>
        <xdr:cNvCxnSpPr/>
      </xdr:nvCxnSpPr>
      <xdr:spPr>
        <a:xfrm>
          <a:off x="22072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39750</xdr:rowOff>
    </xdr:from>
    <xdr:ext cx="469744" cy="259045"/>
    <xdr:sp macro="" textlink="">
      <xdr:nvSpPr>
        <xdr:cNvPr id="929" name="【庁舎】&#10;一人当たり面積平均値テキスト"/>
        <xdr:cNvSpPr txBox="1"/>
      </xdr:nvSpPr>
      <xdr:spPr>
        <a:xfrm>
          <a:off x="22199600" y="180420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61323</xdr:rowOff>
    </xdr:from>
    <xdr:to>
      <xdr:col>116</xdr:col>
      <xdr:colOff>114300</xdr:colOff>
      <xdr:row>105</xdr:row>
      <xdr:rowOff>162923</xdr:rowOff>
    </xdr:to>
    <xdr:sp macro="" textlink="">
      <xdr:nvSpPr>
        <xdr:cNvPr id="930" name="フローチャート: 判断 929"/>
        <xdr:cNvSpPr/>
      </xdr:nvSpPr>
      <xdr:spPr>
        <a:xfrm>
          <a:off x="221107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53158</xdr:rowOff>
    </xdr:from>
    <xdr:to>
      <xdr:col>112</xdr:col>
      <xdr:colOff>38100</xdr:colOff>
      <xdr:row>105</xdr:row>
      <xdr:rowOff>154758</xdr:rowOff>
    </xdr:to>
    <xdr:sp macro="" textlink="">
      <xdr:nvSpPr>
        <xdr:cNvPr id="931" name="フローチャート: 判断 930"/>
        <xdr:cNvSpPr/>
      </xdr:nvSpPr>
      <xdr:spPr>
        <a:xfrm>
          <a:off x="2127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80918</xdr:rowOff>
    </xdr:from>
    <xdr:to>
      <xdr:col>107</xdr:col>
      <xdr:colOff>101600</xdr:colOff>
      <xdr:row>106</xdr:row>
      <xdr:rowOff>11068</xdr:rowOff>
    </xdr:to>
    <xdr:sp macro="" textlink="">
      <xdr:nvSpPr>
        <xdr:cNvPr id="932" name="フローチャート: 判断 931"/>
        <xdr:cNvSpPr/>
      </xdr:nvSpPr>
      <xdr:spPr>
        <a:xfrm>
          <a:off x="20383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90714</xdr:rowOff>
    </xdr:from>
    <xdr:to>
      <xdr:col>102</xdr:col>
      <xdr:colOff>165100</xdr:colOff>
      <xdr:row>106</xdr:row>
      <xdr:rowOff>20864</xdr:rowOff>
    </xdr:to>
    <xdr:sp macro="" textlink="">
      <xdr:nvSpPr>
        <xdr:cNvPr id="933" name="フローチャート: 判断 932"/>
        <xdr:cNvSpPr/>
      </xdr:nvSpPr>
      <xdr:spPr>
        <a:xfrm>
          <a:off x="19494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934" name="フローチャート: 判断 933"/>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5" name="テキスト ボックス 9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6" name="テキスト ボックス 9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7" name="テキスト ボックス 9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8" name="テキスト ボックス 9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9" name="テキスト ボックス 9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144599</xdr:rowOff>
    </xdr:from>
    <xdr:to>
      <xdr:col>116</xdr:col>
      <xdr:colOff>114300</xdr:colOff>
      <xdr:row>104</xdr:row>
      <xdr:rowOff>74749</xdr:rowOff>
    </xdr:to>
    <xdr:sp macro="" textlink="">
      <xdr:nvSpPr>
        <xdr:cNvPr id="940" name="楕円 939"/>
        <xdr:cNvSpPr/>
      </xdr:nvSpPr>
      <xdr:spPr>
        <a:xfrm>
          <a:off x="22110700" y="1780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167476</xdr:rowOff>
    </xdr:from>
    <xdr:ext cx="469744" cy="259045"/>
    <xdr:sp macro="" textlink="">
      <xdr:nvSpPr>
        <xdr:cNvPr id="941" name="【庁舎】&#10;一人当たり面積該当値テキスト"/>
        <xdr:cNvSpPr txBox="1"/>
      </xdr:nvSpPr>
      <xdr:spPr>
        <a:xfrm>
          <a:off x="22199600" y="17655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157662</xdr:rowOff>
    </xdr:from>
    <xdr:to>
      <xdr:col>112</xdr:col>
      <xdr:colOff>38100</xdr:colOff>
      <xdr:row>104</xdr:row>
      <xdr:rowOff>87812</xdr:rowOff>
    </xdr:to>
    <xdr:sp macro="" textlink="">
      <xdr:nvSpPr>
        <xdr:cNvPr id="942" name="楕円 941"/>
        <xdr:cNvSpPr/>
      </xdr:nvSpPr>
      <xdr:spPr>
        <a:xfrm>
          <a:off x="21272500" y="1781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23949</xdr:rowOff>
    </xdr:from>
    <xdr:to>
      <xdr:col>116</xdr:col>
      <xdr:colOff>63500</xdr:colOff>
      <xdr:row>104</xdr:row>
      <xdr:rowOff>37012</xdr:rowOff>
    </xdr:to>
    <xdr:cxnSp macro="">
      <xdr:nvCxnSpPr>
        <xdr:cNvPr id="943" name="直線コネクタ 942"/>
        <xdr:cNvCxnSpPr/>
      </xdr:nvCxnSpPr>
      <xdr:spPr>
        <a:xfrm flipV="1">
          <a:off x="21323300" y="17854749"/>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169092</xdr:rowOff>
    </xdr:from>
    <xdr:to>
      <xdr:col>107</xdr:col>
      <xdr:colOff>101600</xdr:colOff>
      <xdr:row>104</xdr:row>
      <xdr:rowOff>99242</xdr:rowOff>
    </xdr:to>
    <xdr:sp macro="" textlink="">
      <xdr:nvSpPr>
        <xdr:cNvPr id="944" name="楕円 943"/>
        <xdr:cNvSpPr/>
      </xdr:nvSpPr>
      <xdr:spPr>
        <a:xfrm>
          <a:off x="20383500" y="1782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37012</xdr:rowOff>
    </xdr:from>
    <xdr:to>
      <xdr:col>111</xdr:col>
      <xdr:colOff>177800</xdr:colOff>
      <xdr:row>104</xdr:row>
      <xdr:rowOff>48442</xdr:rowOff>
    </xdr:to>
    <xdr:cxnSp macro="">
      <xdr:nvCxnSpPr>
        <xdr:cNvPr id="945" name="直線コネクタ 944"/>
        <xdr:cNvCxnSpPr/>
      </xdr:nvCxnSpPr>
      <xdr:spPr>
        <a:xfrm flipV="1">
          <a:off x="20434300" y="1786781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2539</xdr:rowOff>
    </xdr:from>
    <xdr:to>
      <xdr:col>102</xdr:col>
      <xdr:colOff>165100</xdr:colOff>
      <xdr:row>104</xdr:row>
      <xdr:rowOff>104139</xdr:rowOff>
    </xdr:to>
    <xdr:sp macro="" textlink="">
      <xdr:nvSpPr>
        <xdr:cNvPr id="946" name="楕円 945"/>
        <xdr:cNvSpPr/>
      </xdr:nvSpPr>
      <xdr:spPr>
        <a:xfrm>
          <a:off x="19494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48442</xdr:rowOff>
    </xdr:from>
    <xdr:to>
      <xdr:col>107</xdr:col>
      <xdr:colOff>50800</xdr:colOff>
      <xdr:row>104</xdr:row>
      <xdr:rowOff>53339</xdr:rowOff>
    </xdr:to>
    <xdr:cxnSp macro="">
      <xdr:nvCxnSpPr>
        <xdr:cNvPr id="947" name="直線コネクタ 946"/>
        <xdr:cNvCxnSpPr/>
      </xdr:nvCxnSpPr>
      <xdr:spPr>
        <a:xfrm flipV="1">
          <a:off x="19545300" y="17879242"/>
          <a:ext cx="8890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17236</xdr:rowOff>
    </xdr:from>
    <xdr:to>
      <xdr:col>98</xdr:col>
      <xdr:colOff>38100</xdr:colOff>
      <xdr:row>104</xdr:row>
      <xdr:rowOff>118836</xdr:rowOff>
    </xdr:to>
    <xdr:sp macro="" textlink="">
      <xdr:nvSpPr>
        <xdr:cNvPr id="948" name="楕円 947"/>
        <xdr:cNvSpPr/>
      </xdr:nvSpPr>
      <xdr:spPr>
        <a:xfrm>
          <a:off x="18605500" y="1784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53339</xdr:rowOff>
    </xdr:from>
    <xdr:to>
      <xdr:col>102</xdr:col>
      <xdr:colOff>114300</xdr:colOff>
      <xdr:row>104</xdr:row>
      <xdr:rowOff>68036</xdr:rowOff>
    </xdr:to>
    <xdr:cxnSp macro="">
      <xdr:nvCxnSpPr>
        <xdr:cNvPr id="949" name="直線コネクタ 948"/>
        <xdr:cNvCxnSpPr/>
      </xdr:nvCxnSpPr>
      <xdr:spPr>
        <a:xfrm flipV="1">
          <a:off x="18656300" y="17884139"/>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145885</xdr:rowOff>
    </xdr:from>
    <xdr:ext cx="469744" cy="259045"/>
    <xdr:sp macro="" textlink="">
      <xdr:nvSpPr>
        <xdr:cNvPr id="950" name="n_1aveValue【庁舎】&#10;一人当たり面積"/>
        <xdr:cNvSpPr txBox="1"/>
      </xdr:nvSpPr>
      <xdr:spPr>
        <a:xfrm>
          <a:off x="210757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2195</xdr:rowOff>
    </xdr:from>
    <xdr:ext cx="469744" cy="259045"/>
    <xdr:sp macro="" textlink="">
      <xdr:nvSpPr>
        <xdr:cNvPr id="951" name="n_2aveValue【庁舎】&#10;一人当たり面積"/>
        <xdr:cNvSpPr txBox="1"/>
      </xdr:nvSpPr>
      <xdr:spPr>
        <a:xfrm>
          <a:off x="20199427" y="1817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11991</xdr:rowOff>
    </xdr:from>
    <xdr:ext cx="469744" cy="259045"/>
    <xdr:sp macro="" textlink="">
      <xdr:nvSpPr>
        <xdr:cNvPr id="952" name="n_3aveValue【庁舎】&#10;一人当たり面積"/>
        <xdr:cNvSpPr txBox="1"/>
      </xdr:nvSpPr>
      <xdr:spPr>
        <a:xfrm>
          <a:off x="193104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49547</xdr:rowOff>
    </xdr:from>
    <xdr:ext cx="469744" cy="259045"/>
    <xdr:sp macro="" textlink="">
      <xdr:nvSpPr>
        <xdr:cNvPr id="953" name="n_4aveValue【庁舎】&#10;一人当たり面積"/>
        <xdr:cNvSpPr txBox="1"/>
      </xdr:nvSpPr>
      <xdr:spPr>
        <a:xfrm>
          <a:off x="18421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104339</xdr:rowOff>
    </xdr:from>
    <xdr:ext cx="469744" cy="259045"/>
    <xdr:sp macro="" textlink="">
      <xdr:nvSpPr>
        <xdr:cNvPr id="954" name="n_1mainValue【庁舎】&#10;一人当たり面積"/>
        <xdr:cNvSpPr txBox="1"/>
      </xdr:nvSpPr>
      <xdr:spPr>
        <a:xfrm>
          <a:off x="21075727" y="1759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115769</xdr:rowOff>
    </xdr:from>
    <xdr:ext cx="469744" cy="259045"/>
    <xdr:sp macro="" textlink="">
      <xdr:nvSpPr>
        <xdr:cNvPr id="955" name="n_2mainValue【庁舎】&#10;一人当たり面積"/>
        <xdr:cNvSpPr txBox="1"/>
      </xdr:nvSpPr>
      <xdr:spPr>
        <a:xfrm>
          <a:off x="20199427" y="17603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120666</xdr:rowOff>
    </xdr:from>
    <xdr:ext cx="469744" cy="259045"/>
    <xdr:sp macro="" textlink="">
      <xdr:nvSpPr>
        <xdr:cNvPr id="956" name="n_3mainValue【庁舎】&#10;一人当たり面積"/>
        <xdr:cNvSpPr txBox="1"/>
      </xdr:nvSpPr>
      <xdr:spPr>
        <a:xfrm>
          <a:off x="19310427" y="1760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135363</xdr:rowOff>
    </xdr:from>
    <xdr:ext cx="469744" cy="259045"/>
    <xdr:sp macro="" textlink="">
      <xdr:nvSpPr>
        <xdr:cNvPr id="957" name="n_4mainValue【庁舎】&#10;一人当たり面積"/>
        <xdr:cNvSpPr txBox="1"/>
      </xdr:nvSpPr>
      <xdr:spPr>
        <a:xfrm>
          <a:off x="18421427" y="1762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8" name="正方形/長方形 9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9" name="正方形/長方形 9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0" name="テキスト ボックス 9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類似団体と比較して特に有形固定資産減価償却率が高くなっている施設は、体育館・プール、福祉施設であり、特に低くなっている施設は、図書館、一般廃棄物処理施設、庁舎である。</a:t>
          </a:r>
        </a:p>
        <a:p>
          <a:r>
            <a:rPr kumimoji="1" lang="ja-JP" altLang="en-US" sz="1300">
              <a:latin typeface="ＭＳ Ｐゴシック" panose="020B0600070205080204" pitchFamily="50" charset="-128"/>
              <a:ea typeface="ＭＳ Ｐゴシック" panose="020B0600070205080204" pitchFamily="50" charset="-128"/>
            </a:rPr>
            <a:t>　体育館・プールについては、学校再編計画に基づいた統廃合により、廃校となった体育館を社会体育施設として管理しているため、有形固定資産減価償却率及び一人当たり面積ともに類似団体と比較して上回っている。高齢者福祉施設は、機能を他の施設に集約できるものについては統廃合を検討し、既に集会所としての活用が主な利用状況となっている場合は地区への譲渡も含め検討する。一般廃棄物処理施設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施設を統合新設したことにより有形固定資産減価償却率が大幅に減少している。昨年度と比較して、令和元年度より有形固定資産減価償却率が大幅に減少した図書館及び庁舎については、令和元年度に西予市民図書館を解体し西予市図書交流館として移転新築、また明浜支所の旧施設を解体し移転新築を行ったためである。支所は、消防出張所、金融機関の入った複合施設として市民の利便性を向上させた。本庁舎は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年に建築され比較的新しい施設であるが、本庁舎以外の４支所のうち、野村支所についても老朽化が著しく、今後、支所機能以外も兼ね備えた複合施設として改築を計画している。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50" t="s">
        <v>79</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51" t="s">
        <v>81</v>
      </c>
      <c r="C3" s="652"/>
      <c r="D3" s="652"/>
      <c r="E3" s="653"/>
      <c r="F3" s="653"/>
      <c r="G3" s="653"/>
      <c r="H3" s="653"/>
      <c r="I3" s="653"/>
      <c r="J3" s="653"/>
      <c r="K3" s="653"/>
      <c r="L3" s="653" t="s">
        <v>82</v>
      </c>
      <c r="M3" s="653"/>
      <c r="N3" s="653"/>
      <c r="O3" s="653"/>
      <c r="P3" s="653"/>
      <c r="Q3" s="653"/>
      <c r="R3" s="656"/>
      <c r="S3" s="656"/>
      <c r="T3" s="656"/>
      <c r="U3" s="656"/>
      <c r="V3" s="657"/>
      <c r="W3" s="547" t="s">
        <v>83</v>
      </c>
      <c r="X3" s="548"/>
      <c r="Y3" s="548"/>
      <c r="Z3" s="548"/>
      <c r="AA3" s="548"/>
      <c r="AB3" s="652"/>
      <c r="AC3" s="656" t="s">
        <v>84</v>
      </c>
      <c r="AD3" s="548"/>
      <c r="AE3" s="548"/>
      <c r="AF3" s="548"/>
      <c r="AG3" s="548"/>
      <c r="AH3" s="548"/>
      <c r="AI3" s="548"/>
      <c r="AJ3" s="548"/>
      <c r="AK3" s="548"/>
      <c r="AL3" s="618"/>
      <c r="AM3" s="547" t="s">
        <v>85</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86</v>
      </c>
      <c r="BO3" s="548"/>
      <c r="BP3" s="548"/>
      <c r="BQ3" s="548"/>
      <c r="BR3" s="548"/>
      <c r="BS3" s="548"/>
      <c r="BT3" s="548"/>
      <c r="BU3" s="618"/>
      <c r="BV3" s="547" t="s">
        <v>87</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88</v>
      </c>
      <c r="CU3" s="548"/>
      <c r="CV3" s="548"/>
      <c r="CW3" s="548"/>
      <c r="CX3" s="548"/>
      <c r="CY3" s="548"/>
      <c r="CZ3" s="548"/>
      <c r="DA3" s="618"/>
      <c r="DB3" s="547" t="s">
        <v>89</v>
      </c>
      <c r="DC3" s="548"/>
      <c r="DD3" s="548"/>
      <c r="DE3" s="548"/>
      <c r="DF3" s="548"/>
      <c r="DG3" s="548"/>
      <c r="DH3" s="548"/>
      <c r="DI3" s="618"/>
      <c r="DJ3" s="186"/>
      <c r="DK3" s="186"/>
      <c r="DL3" s="186"/>
      <c r="DM3" s="186"/>
      <c r="DN3" s="186"/>
      <c r="DO3" s="186"/>
    </row>
    <row r="4" spans="1:119" ht="18.75" customHeight="1">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90</v>
      </c>
      <c r="AZ4" s="461"/>
      <c r="BA4" s="461"/>
      <c r="BB4" s="461"/>
      <c r="BC4" s="461"/>
      <c r="BD4" s="461"/>
      <c r="BE4" s="461"/>
      <c r="BF4" s="461"/>
      <c r="BG4" s="461"/>
      <c r="BH4" s="461"/>
      <c r="BI4" s="461"/>
      <c r="BJ4" s="461"/>
      <c r="BK4" s="461"/>
      <c r="BL4" s="461"/>
      <c r="BM4" s="462"/>
      <c r="BN4" s="463">
        <v>37093657</v>
      </c>
      <c r="BO4" s="464"/>
      <c r="BP4" s="464"/>
      <c r="BQ4" s="464"/>
      <c r="BR4" s="464"/>
      <c r="BS4" s="464"/>
      <c r="BT4" s="464"/>
      <c r="BU4" s="465"/>
      <c r="BV4" s="463">
        <v>33540102</v>
      </c>
      <c r="BW4" s="464"/>
      <c r="BX4" s="464"/>
      <c r="BY4" s="464"/>
      <c r="BZ4" s="464"/>
      <c r="CA4" s="464"/>
      <c r="CB4" s="464"/>
      <c r="CC4" s="465"/>
      <c r="CD4" s="644" t="s">
        <v>91</v>
      </c>
      <c r="CE4" s="645"/>
      <c r="CF4" s="645"/>
      <c r="CG4" s="645"/>
      <c r="CH4" s="645"/>
      <c r="CI4" s="645"/>
      <c r="CJ4" s="645"/>
      <c r="CK4" s="645"/>
      <c r="CL4" s="645"/>
      <c r="CM4" s="645"/>
      <c r="CN4" s="645"/>
      <c r="CO4" s="645"/>
      <c r="CP4" s="645"/>
      <c r="CQ4" s="645"/>
      <c r="CR4" s="645"/>
      <c r="CS4" s="646"/>
      <c r="CT4" s="647">
        <v>6.6</v>
      </c>
      <c r="CU4" s="648"/>
      <c r="CV4" s="648"/>
      <c r="CW4" s="648"/>
      <c r="CX4" s="648"/>
      <c r="CY4" s="648"/>
      <c r="CZ4" s="648"/>
      <c r="DA4" s="649"/>
      <c r="DB4" s="647">
        <v>8.9</v>
      </c>
      <c r="DC4" s="648"/>
      <c r="DD4" s="648"/>
      <c r="DE4" s="648"/>
      <c r="DF4" s="648"/>
      <c r="DG4" s="648"/>
      <c r="DH4" s="648"/>
      <c r="DI4" s="649"/>
      <c r="DJ4" s="186"/>
      <c r="DK4" s="186"/>
      <c r="DL4" s="186"/>
      <c r="DM4" s="186"/>
      <c r="DN4" s="186"/>
      <c r="DO4" s="186"/>
    </row>
    <row r="5" spans="1:119" ht="18.75" customHeight="1">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92</v>
      </c>
      <c r="AN5" s="442"/>
      <c r="AO5" s="442"/>
      <c r="AP5" s="442"/>
      <c r="AQ5" s="442"/>
      <c r="AR5" s="442"/>
      <c r="AS5" s="442"/>
      <c r="AT5" s="443"/>
      <c r="AU5" s="525" t="s">
        <v>93</v>
      </c>
      <c r="AV5" s="526"/>
      <c r="AW5" s="526"/>
      <c r="AX5" s="526"/>
      <c r="AY5" s="448" t="s">
        <v>94</v>
      </c>
      <c r="AZ5" s="449"/>
      <c r="BA5" s="449"/>
      <c r="BB5" s="449"/>
      <c r="BC5" s="449"/>
      <c r="BD5" s="449"/>
      <c r="BE5" s="449"/>
      <c r="BF5" s="449"/>
      <c r="BG5" s="449"/>
      <c r="BH5" s="449"/>
      <c r="BI5" s="449"/>
      <c r="BJ5" s="449"/>
      <c r="BK5" s="449"/>
      <c r="BL5" s="449"/>
      <c r="BM5" s="450"/>
      <c r="BN5" s="468">
        <v>35629173</v>
      </c>
      <c r="BO5" s="469"/>
      <c r="BP5" s="469"/>
      <c r="BQ5" s="469"/>
      <c r="BR5" s="469"/>
      <c r="BS5" s="469"/>
      <c r="BT5" s="469"/>
      <c r="BU5" s="470"/>
      <c r="BV5" s="468">
        <v>31709449</v>
      </c>
      <c r="BW5" s="469"/>
      <c r="BX5" s="469"/>
      <c r="BY5" s="469"/>
      <c r="BZ5" s="469"/>
      <c r="CA5" s="469"/>
      <c r="CB5" s="469"/>
      <c r="CC5" s="470"/>
      <c r="CD5" s="477" t="s">
        <v>95</v>
      </c>
      <c r="CE5" s="478"/>
      <c r="CF5" s="478"/>
      <c r="CG5" s="478"/>
      <c r="CH5" s="478"/>
      <c r="CI5" s="478"/>
      <c r="CJ5" s="478"/>
      <c r="CK5" s="478"/>
      <c r="CL5" s="478"/>
      <c r="CM5" s="478"/>
      <c r="CN5" s="478"/>
      <c r="CO5" s="478"/>
      <c r="CP5" s="478"/>
      <c r="CQ5" s="478"/>
      <c r="CR5" s="478"/>
      <c r="CS5" s="479"/>
      <c r="CT5" s="438">
        <v>96.5</v>
      </c>
      <c r="CU5" s="439"/>
      <c r="CV5" s="439"/>
      <c r="CW5" s="439"/>
      <c r="CX5" s="439"/>
      <c r="CY5" s="439"/>
      <c r="CZ5" s="439"/>
      <c r="DA5" s="440"/>
      <c r="DB5" s="438">
        <v>93.8</v>
      </c>
      <c r="DC5" s="439"/>
      <c r="DD5" s="439"/>
      <c r="DE5" s="439"/>
      <c r="DF5" s="439"/>
      <c r="DG5" s="439"/>
      <c r="DH5" s="439"/>
      <c r="DI5" s="440"/>
      <c r="DJ5" s="186"/>
      <c r="DK5" s="186"/>
      <c r="DL5" s="186"/>
      <c r="DM5" s="186"/>
      <c r="DN5" s="186"/>
      <c r="DO5" s="186"/>
    </row>
    <row r="6" spans="1:119" ht="18.75" customHeight="1">
      <c r="A6" s="187"/>
      <c r="B6" s="624" t="s">
        <v>96</v>
      </c>
      <c r="C6" s="482"/>
      <c r="D6" s="482"/>
      <c r="E6" s="625"/>
      <c r="F6" s="625"/>
      <c r="G6" s="625"/>
      <c r="H6" s="625"/>
      <c r="I6" s="625"/>
      <c r="J6" s="625"/>
      <c r="K6" s="625"/>
      <c r="L6" s="625" t="s">
        <v>97</v>
      </c>
      <c r="M6" s="625"/>
      <c r="N6" s="625"/>
      <c r="O6" s="625"/>
      <c r="P6" s="625"/>
      <c r="Q6" s="625"/>
      <c r="R6" s="506"/>
      <c r="S6" s="506"/>
      <c r="T6" s="506"/>
      <c r="U6" s="506"/>
      <c r="V6" s="631"/>
      <c r="W6" s="559" t="s">
        <v>98</v>
      </c>
      <c r="X6" s="481"/>
      <c r="Y6" s="481"/>
      <c r="Z6" s="481"/>
      <c r="AA6" s="481"/>
      <c r="AB6" s="482"/>
      <c r="AC6" s="636" t="s">
        <v>99</v>
      </c>
      <c r="AD6" s="637"/>
      <c r="AE6" s="637"/>
      <c r="AF6" s="637"/>
      <c r="AG6" s="637"/>
      <c r="AH6" s="637"/>
      <c r="AI6" s="637"/>
      <c r="AJ6" s="637"/>
      <c r="AK6" s="637"/>
      <c r="AL6" s="638"/>
      <c r="AM6" s="537" t="s">
        <v>100</v>
      </c>
      <c r="AN6" s="442"/>
      <c r="AO6" s="442"/>
      <c r="AP6" s="442"/>
      <c r="AQ6" s="442"/>
      <c r="AR6" s="442"/>
      <c r="AS6" s="442"/>
      <c r="AT6" s="443"/>
      <c r="AU6" s="525" t="s">
        <v>101</v>
      </c>
      <c r="AV6" s="526"/>
      <c r="AW6" s="526"/>
      <c r="AX6" s="526"/>
      <c r="AY6" s="448" t="s">
        <v>102</v>
      </c>
      <c r="AZ6" s="449"/>
      <c r="BA6" s="449"/>
      <c r="BB6" s="449"/>
      <c r="BC6" s="449"/>
      <c r="BD6" s="449"/>
      <c r="BE6" s="449"/>
      <c r="BF6" s="449"/>
      <c r="BG6" s="449"/>
      <c r="BH6" s="449"/>
      <c r="BI6" s="449"/>
      <c r="BJ6" s="449"/>
      <c r="BK6" s="449"/>
      <c r="BL6" s="449"/>
      <c r="BM6" s="450"/>
      <c r="BN6" s="468">
        <v>1464484</v>
      </c>
      <c r="BO6" s="469"/>
      <c r="BP6" s="469"/>
      <c r="BQ6" s="469"/>
      <c r="BR6" s="469"/>
      <c r="BS6" s="469"/>
      <c r="BT6" s="469"/>
      <c r="BU6" s="470"/>
      <c r="BV6" s="468">
        <v>1830653</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99.4</v>
      </c>
      <c r="CU6" s="622"/>
      <c r="CV6" s="622"/>
      <c r="CW6" s="622"/>
      <c r="CX6" s="622"/>
      <c r="CY6" s="622"/>
      <c r="CZ6" s="622"/>
      <c r="DA6" s="623"/>
      <c r="DB6" s="621">
        <v>96.6</v>
      </c>
      <c r="DC6" s="622"/>
      <c r="DD6" s="622"/>
      <c r="DE6" s="622"/>
      <c r="DF6" s="622"/>
      <c r="DG6" s="622"/>
      <c r="DH6" s="622"/>
      <c r="DI6" s="623"/>
      <c r="DJ6" s="186"/>
      <c r="DK6" s="186"/>
      <c r="DL6" s="186"/>
      <c r="DM6" s="186"/>
      <c r="DN6" s="186"/>
      <c r="DO6" s="186"/>
    </row>
    <row r="7" spans="1:119" ht="18.75" customHeight="1">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436371</v>
      </c>
      <c r="BO7" s="469"/>
      <c r="BP7" s="469"/>
      <c r="BQ7" s="469"/>
      <c r="BR7" s="469"/>
      <c r="BS7" s="469"/>
      <c r="BT7" s="469"/>
      <c r="BU7" s="470"/>
      <c r="BV7" s="468">
        <v>489289</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15662962</v>
      </c>
      <c r="CU7" s="469"/>
      <c r="CV7" s="469"/>
      <c r="CW7" s="469"/>
      <c r="CX7" s="469"/>
      <c r="CY7" s="469"/>
      <c r="CZ7" s="469"/>
      <c r="DA7" s="470"/>
      <c r="DB7" s="468">
        <v>15153395</v>
      </c>
      <c r="DC7" s="469"/>
      <c r="DD7" s="469"/>
      <c r="DE7" s="469"/>
      <c r="DF7" s="469"/>
      <c r="DG7" s="469"/>
      <c r="DH7" s="469"/>
      <c r="DI7" s="470"/>
      <c r="DJ7" s="186"/>
      <c r="DK7" s="186"/>
      <c r="DL7" s="186"/>
      <c r="DM7" s="186"/>
      <c r="DN7" s="186"/>
      <c r="DO7" s="186"/>
    </row>
    <row r="8" spans="1:119" ht="18.75" customHeight="1" thickBot="1">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1028113</v>
      </c>
      <c r="BO8" s="469"/>
      <c r="BP8" s="469"/>
      <c r="BQ8" s="469"/>
      <c r="BR8" s="469"/>
      <c r="BS8" s="469"/>
      <c r="BT8" s="469"/>
      <c r="BU8" s="470"/>
      <c r="BV8" s="468">
        <v>1341364</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0.25</v>
      </c>
      <c r="CU8" s="582"/>
      <c r="CV8" s="582"/>
      <c r="CW8" s="582"/>
      <c r="CX8" s="582"/>
      <c r="CY8" s="582"/>
      <c r="CZ8" s="582"/>
      <c r="DA8" s="583"/>
      <c r="DB8" s="581">
        <v>0.25</v>
      </c>
      <c r="DC8" s="582"/>
      <c r="DD8" s="582"/>
      <c r="DE8" s="582"/>
      <c r="DF8" s="582"/>
      <c r="DG8" s="582"/>
      <c r="DH8" s="582"/>
      <c r="DI8" s="583"/>
      <c r="DJ8" s="186"/>
      <c r="DK8" s="186"/>
      <c r="DL8" s="186"/>
      <c r="DM8" s="186"/>
      <c r="DN8" s="186"/>
      <c r="DO8" s="186"/>
    </row>
    <row r="9" spans="1:119" ht="18.75" customHeight="1" thickBot="1">
      <c r="A9" s="187"/>
      <c r="B9" s="610" t="s">
        <v>112</v>
      </c>
      <c r="C9" s="611"/>
      <c r="D9" s="611"/>
      <c r="E9" s="611"/>
      <c r="F9" s="611"/>
      <c r="G9" s="611"/>
      <c r="H9" s="611"/>
      <c r="I9" s="611"/>
      <c r="J9" s="611"/>
      <c r="K9" s="531"/>
      <c r="L9" s="612" t="s">
        <v>113</v>
      </c>
      <c r="M9" s="613"/>
      <c r="N9" s="613"/>
      <c r="O9" s="613"/>
      <c r="P9" s="613"/>
      <c r="Q9" s="614"/>
      <c r="R9" s="615">
        <v>35388</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109</v>
      </c>
      <c r="AV9" s="526"/>
      <c r="AW9" s="526"/>
      <c r="AX9" s="526"/>
      <c r="AY9" s="448" t="s">
        <v>116</v>
      </c>
      <c r="AZ9" s="449"/>
      <c r="BA9" s="449"/>
      <c r="BB9" s="449"/>
      <c r="BC9" s="449"/>
      <c r="BD9" s="449"/>
      <c r="BE9" s="449"/>
      <c r="BF9" s="449"/>
      <c r="BG9" s="449"/>
      <c r="BH9" s="449"/>
      <c r="BI9" s="449"/>
      <c r="BJ9" s="449"/>
      <c r="BK9" s="449"/>
      <c r="BL9" s="449"/>
      <c r="BM9" s="450"/>
      <c r="BN9" s="468">
        <v>-313251</v>
      </c>
      <c r="BO9" s="469"/>
      <c r="BP9" s="469"/>
      <c r="BQ9" s="469"/>
      <c r="BR9" s="469"/>
      <c r="BS9" s="469"/>
      <c r="BT9" s="469"/>
      <c r="BU9" s="470"/>
      <c r="BV9" s="468">
        <v>488220</v>
      </c>
      <c r="BW9" s="469"/>
      <c r="BX9" s="469"/>
      <c r="BY9" s="469"/>
      <c r="BZ9" s="469"/>
      <c r="CA9" s="469"/>
      <c r="CB9" s="469"/>
      <c r="CC9" s="470"/>
      <c r="CD9" s="477" t="s">
        <v>117</v>
      </c>
      <c r="CE9" s="478"/>
      <c r="CF9" s="478"/>
      <c r="CG9" s="478"/>
      <c r="CH9" s="478"/>
      <c r="CI9" s="478"/>
      <c r="CJ9" s="478"/>
      <c r="CK9" s="478"/>
      <c r="CL9" s="478"/>
      <c r="CM9" s="478"/>
      <c r="CN9" s="478"/>
      <c r="CO9" s="478"/>
      <c r="CP9" s="478"/>
      <c r="CQ9" s="478"/>
      <c r="CR9" s="478"/>
      <c r="CS9" s="479"/>
      <c r="CT9" s="438">
        <v>18.5</v>
      </c>
      <c r="CU9" s="439"/>
      <c r="CV9" s="439"/>
      <c r="CW9" s="439"/>
      <c r="CX9" s="439"/>
      <c r="CY9" s="439"/>
      <c r="CZ9" s="439"/>
      <c r="DA9" s="440"/>
      <c r="DB9" s="438">
        <v>16.399999999999999</v>
      </c>
      <c r="DC9" s="439"/>
      <c r="DD9" s="439"/>
      <c r="DE9" s="439"/>
      <c r="DF9" s="439"/>
      <c r="DG9" s="439"/>
      <c r="DH9" s="439"/>
      <c r="DI9" s="440"/>
      <c r="DJ9" s="186"/>
      <c r="DK9" s="186"/>
      <c r="DL9" s="186"/>
      <c r="DM9" s="186"/>
      <c r="DN9" s="186"/>
      <c r="DO9" s="186"/>
    </row>
    <row r="10" spans="1:119" ht="18.75" customHeight="1" thickBot="1">
      <c r="A10" s="187"/>
      <c r="B10" s="610"/>
      <c r="C10" s="611"/>
      <c r="D10" s="611"/>
      <c r="E10" s="611"/>
      <c r="F10" s="611"/>
      <c r="G10" s="611"/>
      <c r="H10" s="611"/>
      <c r="I10" s="611"/>
      <c r="J10" s="611"/>
      <c r="K10" s="531"/>
      <c r="L10" s="441" t="s">
        <v>118</v>
      </c>
      <c r="M10" s="442"/>
      <c r="N10" s="442"/>
      <c r="O10" s="442"/>
      <c r="P10" s="442"/>
      <c r="Q10" s="443"/>
      <c r="R10" s="444">
        <v>38919</v>
      </c>
      <c r="S10" s="445"/>
      <c r="T10" s="445"/>
      <c r="U10" s="445"/>
      <c r="V10" s="447"/>
      <c r="W10" s="619"/>
      <c r="X10" s="430"/>
      <c r="Y10" s="430"/>
      <c r="Z10" s="430"/>
      <c r="AA10" s="430"/>
      <c r="AB10" s="430"/>
      <c r="AC10" s="430"/>
      <c r="AD10" s="430"/>
      <c r="AE10" s="430"/>
      <c r="AF10" s="430"/>
      <c r="AG10" s="430"/>
      <c r="AH10" s="430"/>
      <c r="AI10" s="430"/>
      <c r="AJ10" s="430"/>
      <c r="AK10" s="430"/>
      <c r="AL10" s="620"/>
      <c r="AM10" s="537" t="s">
        <v>119</v>
      </c>
      <c r="AN10" s="442"/>
      <c r="AO10" s="442"/>
      <c r="AP10" s="442"/>
      <c r="AQ10" s="442"/>
      <c r="AR10" s="442"/>
      <c r="AS10" s="442"/>
      <c r="AT10" s="443"/>
      <c r="AU10" s="525" t="s">
        <v>120</v>
      </c>
      <c r="AV10" s="526"/>
      <c r="AW10" s="526"/>
      <c r="AX10" s="526"/>
      <c r="AY10" s="448" t="s">
        <v>121</v>
      </c>
      <c r="AZ10" s="449"/>
      <c r="BA10" s="449"/>
      <c r="BB10" s="449"/>
      <c r="BC10" s="449"/>
      <c r="BD10" s="449"/>
      <c r="BE10" s="449"/>
      <c r="BF10" s="449"/>
      <c r="BG10" s="449"/>
      <c r="BH10" s="449"/>
      <c r="BI10" s="449"/>
      <c r="BJ10" s="449"/>
      <c r="BK10" s="449"/>
      <c r="BL10" s="449"/>
      <c r="BM10" s="450"/>
      <c r="BN10" s="468">
        <v>660400</v>
      </c>
      <c r="BO10" s="469"/>
      <c r="BP10" s="469"/>
      <c r="BQ10" s="469"/>
      <c r="BR10" s="469"/>
      <c r="BS10" s="469"/>
      <c r="BT10" s="469"/>
      <c r="BU10" s="470"/>
      <c r="BV10" s="468">
        <v>419695</v>
      </c>
      <c r="BW10" s="469"/>
      <c r="BX10" s="469"/>
      <c r="BY10" s="469"/>
      <c r="BZ10" s="469"/>
      <c r="CA10" s="469"/>
      <c r="CB10" s="469"/>
      <c r="CC10" s="47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10"/>
      <c r="C11" s="611"/>
      <c r="D11" s="611"/>
      <c r="E11" s="611"/>
      <c r="F11" s="611"/>
      <c r="G11" s="611"/>
      <c r="H11" s="611"/>
      <c r="I11" s="611"/>
      <c r="J11" s="611"/>
      <c r="K11" s="531"/>
      <c r="L11" s="514" t="s">
        <v>123</v>
      </c>
      <c r="M11" s="515"/>
      <c r="N11" s="515"/>
      <c r="O11" s="515"/>
      <c r="P11" s="515"/>
      <c r="Q11" s="516"/>
      <c r="R11" s="607" t="s">
        <v>124</v>
      </c>
      <c r="S11" s="608"/>
      <c r="T11" s="608"/>
      <c r="U11" s="608"/>
      <c r="V11" s="609"/>
      <c r="W11" s="619"/>
      <c r="X11" s="430"/>
      <c r="Y11" s="430"/>
      <c r="Z11" s="430"/>
      <c r="AA11" s="430"/>
      <c r="AB11" s="430"/>
      <c r="AC11" s="430"/>
      <c r="AD11" s="430"/>
      <c r="AE11" s="430"/>
      <c r="AF11" s="430"/>
      <c r="AG11" s="430"/>
      <c r="AH11" s="430"/>
      <c r="AI11" s="430"/>
      <c r="AJ11" s="430"/>
      <c r="AK11" s="430"/>
      <c r="AL11" s="620"/>
      <c r="AM11" s="537" t="s">
        <v>125</v>
      </c>
      <c r="AN11" s="442"/>
      <c r="AO11" s="442"/>
      <c r="AP11" s="442"/>
      <c r="AQ11" s="442"/>
      <c r="AR11" s="442"/>
      <c r="AS11" s="442"/>
      <c r="AT11" s="443"/>
      <c r="AU11" s="525" t="s">
        <v>120</v>
      </c>
      <c r="AV11" s="526"/>
      <c r="AW11" s="526"/>
      <c r="AX11" s="526"/>
      <c r="AY11" s="448" t="s">
        <v>126</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127</v>
      </c>
      <c r="CE11" s="478"/>
      <c r="CF11" s="478"/>
      <c r="CG11" s="478"/>
      <c r="CH11" s="478"/>
      <c r="CI11" s="478"/>
      <c r="CJ11" s="478"/>
      <c r="CK11" s="478"/>
      <c r="CL11" s="478"/>
      <c r="CM11" s="478"/>
      <c r="CN11" s="478"/>
      <c r="CO11" s="478"/>
      <c r="CP11" s="478"/>
      <c r="CQ11" s="478"/>
      <c r="CR11" s="478"/>
      <c r="CS11" s="479"/>
      <c r="CT11" s="581" t="s">
        <v>128</v>
      </c>
      <c r="CU11" s="582"/>
      <c r="CV11" s="582"/>
      <c r="CW11" s="582"/>
      <c r="CX11" s="582"/>
      <c r="CY11" s="582"/>
      <c r="CZ11" s="582"/>
      <c r="DA11" s="583"/>
      <c r="DB11" s="581" t="s">
        <v>128</v>
      </c>
      <c r="DC11" s="582"/>
      <c r="DD11" s="582"/>
      <c r="DE11" s="582"/>
      <c r="DF11" s="582"/>
      <c r="DG11" s="582"/>
      <c r="DH11" s="582"/>
      <c r="DI11" s="583"/>
      <c r="DJ11" s="186"/>
      <c r="DK11" s="186"/>
      <c r="DL11" s="186"/>
      <c r="DM11" s="186"/>
      <c r="DN11" s="186"/>
      <c r="DO11" s="186"/>
    </row>
    <row r="12" spans="1:119" ht="18.75" customHeight="1">
      <c r="A12" s="187"/>
      <c r="B12" s="584" t="s">
        <v>129</v>
      </c>
      <c r="C12" s="585"/>
      <c r="D12" s="585"/>
      <c r="E12" s="585"/>
      <c r="F12" s="585"/>
      <c r="G12" s="585"/>
      <c r="H12" s="585"/>
      <c r="I12" s="585"/>
      <c r="J12" s="585"/>
      <c r="K12" s="586"/>
      <c r="L12" s="593" t="s">
        <v>130</v>
      </c>
      <c r="M12" s="594"/>
      <c r="N12" s="594"/>
      <c r="O12" s="594"/>
      <c r="P12" s="594"/>
      <c r="Q12" s="595"/>
      <c r="R12" s="596">
        <v>36633</v>
      </c>
      <c r="S12" s="597"/>
      <c r="T12" s="597"/>
      <c r="U12" s="597"/>
      <c r="V12" s="598"/>
      <c r="W12" s="599" t="s">
        <v>1</v>
      </c>
      <c r="X12" s="526"/>
      <c r="Y12" s="526"/>
      <c r="Z12" s="526"/>
      <c r="AA12" s="526"/>
      <c r="AB12" s="600"/>
      <c r="AC12" s="601" t="s">
        <v>131</v>
      </c>
      <c r="AD12" s="602"/>
      <c r="AE12" s="602"/>
      <c r="AF12" s="602"/>
      <c r="AG12" s="603"/>
      <c r="AH12" s="601" t="s">
        <v>132</v>
      </c>
      <c r="AI12" s="602"/>
      <c r="AJ12" s="602"/>
      <c r="AK12" s="602"/>
      <c r="AL12" s="604"/>
      <c r="AM12" s="537" t="s">
        <v>133</v>
      </c>
      <c r="AN12" s="442"/>
      <c r="AO12" s="442"/>
      <c r="AP12" s="442"/>
      <c r="AQ12" s="442"/>
      <c r="AR12" s="442"/>
      <c r="AS12" s="442"/>
      <c r="AT12" s="443"/>
      <c r="AU12" s="525" t="s">
        <v>120</v>
      </c>
      <c r="AV12" s="526"/>
      <c r="AW12" s="526"/>
      <c r="AX12" s="526"/>
      <c r="AY12" s="448" t="s">
        <v>134</v>
      </c>
      <c r="AZ12" s="449"/>
      <c r="BA12" s="449"/>
      <c r="BB12" s="449"/>
      <c r="BC12" s="449"/>
      <c r="BD12" s="449"/>
      <c r="BE12" s="449"/>
      <c r="BF12" s="449"/>
      <c r="BG12" s="449"/>
      <c r="BH12" s="449"/>
      <c r="BI12" s="449"/>
      <c r="BJ12" s="449"/>
      <c r="BK12" s="449"/>
      <c r="BL12" s="449"/>
      <c r="BM12" s="450"/>
      <c r="BN12" s="468">
        <v>970453</v>
      </c>
      <c r="BO12" s="469"/>
      <c r="BP12" s="469"/>
      <c r="BQ12" s="469"/>
      <c r="BR12" s="469"/>
      <c r="BS12" s="469"/>
      <c r="BT12" s="469"/>
      <c r="BU12" s="470"/>
      <c r="BV12" s="468">
        <v>930432</v>
      </c>
      <c r="BW12" s="469"/>
      <c r="BX12" s="469"/>
      <c r="BY12" s="469"/>
      <c r="BZ12" s="469"/>
      <c r="CA12" s="469"/>
      <c r="CB12" s="469"/>
      <c r="CC12" s="470"/>
      <c r="CD12" s="477" t="s">
        <v>135</v>
      </c>
      <c r="CE12" s="478"/>
      <c r="CF12" s="478"/>
      <c r="CG12" s="478"/>
      <c r="CH12" s="478"/>
      <c r="CI12" s="478"/>
      <c r="CJ12" s="478"/>
      <c r="CK12" s="478"/>
      <c r="CL12" s="478"/>
      <c r="CM12" s="478"/>
      <c r="CN12" s="478"/>
      <c r="CO12" s="478"/>
      <c r="CP12" s="478"/>
      <c r="CQ12" s="478"/>
      <c r="CR12" s="478"/>
      <c r="CS12" s="479"/>
      <c r="CT12" s="581" t="s">
        <v>128</v>
      </c>
      <c r="CU12" s="582"/>
      <c r="CV12" s="582"/>
      <c r="CW12" s="582"/>
      <c r="CX12" s="582"/>
      <c r="CY12" s="582"/>
      <c r="CZ12" s="582"/>
      <c r="DA12" s="583"/>
      <c r="DB12" s="581" t="s">
        <v>128</v>
      </c>
      <c r="DC12" s="582"/>
      <c r="DD12" s="582"/>
      <c r="DE12" s="582"/>
      <c r="DF12" s="582"/>
      <c r="DG12" s="582"/>
      <c r="DH12" s="582"/>
      <c r="DI12" s="583"/>
      <c r="DJ12" s="186"/>
      <c r="DK12" s="186"/>
      <c r="DL12" s="186"/>
      <c r="DM12" s="186"/>
      <c r="DN12" s="186"/>
      <c r="DO12" s="186"/>
    </row>
    <row r="13" spans="1:119" ht="18.75" customHeight="1">
      <c r="A13" s="187"/>
      <c r="B13" s="587"/>
      <c r="C13" s="588"/>
      <c r="D13" s="588"/>
      <c r="E13" s="588"/>
      <c r="F13" s="588"/>
      <c r="G13" s="588"/>
      <c r="H13" s="588"/>
      <c r="I13" s="588"/>
      <c r="J13" s="588"/>
      <c r="K13" s="589"/>
      <c r="L13" s="197"/>
      <c r="M13" s="568" t="s">
        <v>136</v>
      </c>
      <c r="N13" s="569"/>
      <c r="O13" s="569"/>
      <c r="P13" s="569"/>
      <c r="Q13" s="570"/>
      <c r="R13" s="571">
        <v>36322</v>
      </c>
      <c r="S13" s="572"/>
      <c r="T13" s="572"/>
      <c r="U13" s="572"/>
      <c r="V13" s="573"/>
      <c r="W13" s="559" t="s">
        <v>137</v>
      </c>
      <c r="X13" s="481"/>
      <c r="Y13" s="481"/>
      <c r="Z13" s="481"/>
      <c r="AA13" s="481"/>
      <c r="AB13" s="482"/>
      <c r="AC13" s="444">
        <v>3802</v>
      </c>
      <c r="AD13" s="445"/>
      <c r="AE13" s="445"/>
      <c r="AF13" s="445"/>
      <c r="AG13" s="446"/>
      <c r="AH13" s="444">
        <v>4128</v>
      </c>
      <c r="AI13" s="445"/>
      <c r="AJ13" s="445"/>
      <c r="AK13" s="445"/>
      <c r="AL13" s="447"/>
      <c r="AM13" s="537" t="s">
        <v>138</v>
      </c>
      <c r="AN13" s="442"/>
      <c r="AO13" s="442"/>
      <c r="AP13" s="442"/>
      <c r="AQ13" s="442"/>
      <c r="AR13" s="442"/>
      <c r="AS13" s="442"/>
      <c r="AT13" s="443"/>
      <c r="AU13" s="525" t="s">
        <v>139</v>
      </c>
      <c r="AV13" s="526"/>
      <c r="AW13" s="526"/>
      <c r="AX13" s="526"/>
      <c r="AY13" s="448" t="s">
        <v>140</v>
      </c>
      <c r="AZ13" s="449"/>
      <c r="BA13" s="449"/>
      <c r="BB13" s="449"/>
      <c r="BC13" s="449"/>
      <c r="BD13" s="449"/>
      <c r="BE13" s="449"/>
      <c r="BF13" s="449"/>
      <c r="BG13" s="449"/>
      <c r="BH13" s="449"/>
      <c r="BI13" s="449"/>
      <c r="BJ13" s="449"/>
      <c r="BK13" s="449"/>
      <c r="BL13" s="449"/>
      <c r="BM13" s="450"/>
      <c r="BN13" s="468">
        <v>-623304</v>
      </c>
      <c r="BO13" s="469"/>
      <c r="BP13" s="469"/>
      <c r="BQ13" s="469"/>
      <c r="BR13" s="469"/>
      <c r="BS13" s="469"/>
      <c r="BT13" s="469"/>
      <c r="BU13" s="470"/>
      <c r="BV13" s="468">
        <v>-22517</v>
      </c>
      <c r="BW13" s="469"/>
      <c r="BX13" s="469"/>
      <c r="BY13" s="469"/>
      <c r="BZ13" s="469"/>
      <c r="CA13" s="469"/>
      <c r="CB13" s="469"/>
      <c r="CC13" s="470"/>
      <c r="CD13" s="477" t="s">
        <v>141</v>
      </c>
      <c r="CE13" s="478"/>
      <c r="CF13" s="478"/>
      <c r="CG13" s="478"/>
      <c r="CH13" s="478"/>
      <c r="CI13" s="478"/>
      <c r="CJ13" s="478"/>
      <c r="CK13" s="478"/>
      <c r="CL13" s="478"/>
      <c r="CM13" s="478"/>
      <c r="CN13" s="478"/>
      <c r="CO13" s="478"/>
      <c r="CP13" s="478"/>
      <c r="CQ13" s="478"/>
      <c r="CR13" s="478"/>
      <c r="CS13" s="479"/>
      <c r="CT13" s="438">
        <v>10.5</v>
      </c>
      <c r="CU13" s="439"/>
      <c r="CV13" s="439"/>
      <c r="CW13" s="439"/>
      <c r="CX13" s="439"/>
      <c r="CY13" s="439"/>
      <c r="CZ13" s="439"/>
      <c r="DA13" s="440"/>
      <c r="DB13" s="438">
        <v>9.6999999999999993</v>
      </c>
      <c r="DC13" s="439"/>
      <c r="DD13" s="439"/>
      <c r="DE13" s="439"/>
      <c r="DF13" s="439"/>
      <c r="DG13" s="439"/>
      <c r="DH13" s="439"/>
      <c r="DI13" s="440"/>
      <c r="DJ13" s="186"/>
      <c r="DK13" s="186"/>
      <c r="DL13" s="186"/>
      <c r="DM13" s="186"/>
      <c r="DN13" s="186"/>
      <c r="DO13" s="186"/>
    </row>
    <row r="14" spans="1:119" ht="18.75" customHeight="1" thickBot="1">
      <c r="A14" s="187"/>
      <c r="B14" s="587"/>
      <c r="C14" s="588"/>
      <c r="D14" s="588"/>
      <c r="E14" s="588"/>
      <c r="F14" s="588"/>
      <c r="G14" s="588"/>
      <c r="H14" s="588"/>
      <c r="I14" s="588"/>
      <c r="J14" s="588"/>
      <c r="K14" s="589"/>
      <c r="L14" s="561" t="s">
        <v>142</v>
      </c>
      <c r="M14" s="605"/>
      <c r="N14" s="605"/>
      <c r="O14" s="605"/>
      <c r="P14" s="605"/>
      <c r="Q14" s="606"/>
      <c r="R14" s="571">
        <v>37248</v>
      </c>
      <c r="S14" s="572"/>
      <c r="T14" s="572"/>
      <c r="U14" s="572"/>
      <c r="V14" s="573"/>
      <c r="W14" s="574"/>
      <c r="X14" s="484"/>
      <c r="Y14" s="484"/>
      <c r="Z14" s="484"/>
      <c r="AA14" s="484"/>
      <c r="AB14" s="485"/>
      <c r="AC14" s="564">
        <v>21.2</v>
      </c>
      <c r="AD14" s="565"/>
      <c r="AE14" s="565"/>
      <c r="AF14" s="565"/>
      <c r="AG14" s="566"/>
      <c r="AH14" s="564">
        <v>22</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143</v>
      </c>
      <c r="CE14" s="475"/>
      <c r="CF14" s="475"/>
      <c r="CG14" s="475"/>
      <c r="CH14" s="475"/>
      <c r="CI14" s="475"/>
      <c r="CJ14" s="475"/>
      <c r="CK14" s="475"/>
      <c r="CL14" s="475"/>
      <c r="CM14" s="475"/>
      <c r="CN14" s="475"/>
      <c r="CO14" s="475"/>
      <c r="CP14" s="475"/>
      <c r="CQ14" s="475"/>
      <c r="CR14" s="475"/>
      <c r="CS14" s="476"/>
      <c r="CT14" s="575">
        <v>72.900000000000006</v>
      </c>
      <c r="CU14" s="576"/>
      <c r="CV14" s="576"/>
      <c r="CW14" s="576"/>
      <c r="CX14" s="576"/>
      <c r="CY14" s="576"/>
      <c r="CZ14" s="576"/>
      <c r="DA14" s="577"/>
      <c r="DB14" s="575">
        <v>72.400000000000006</v>
      </c>
      <c r="DC14" s="576"/>
      <c r="DD14" s="576"/>
      <c r="DE14" s="576"/>
      <c r="DF14" s="576"/>
      <c r="DG14" s="576"/>
      <c r="DH14" s="576"/>
      <c r="DI14" s="577"/>
      <c r="DJ14" s="186"/>
      <c r="DK14" s="186"/>
      <c r="DL14" s="186"/>
      <c r="DM14" s="186"/>
      <c r="DN14" s="186"/>
      <c r="DO14" s="186"/>
    </row>
    <row r="15" spans="1:119" ht="18.75" customHeight="1">
      <c r="A15" s="187"/>
      <c r="B15" s="587"/>
      <c r="C15" s="588"/>
      <c r="D15" s="588"/>
      <c r="E15" s="588"/>
      <c r="F15" s="588"/>
      <c r="G15" s="588"/>
      <c r="H15" s="588"/>
      <c r="I15" s="588"/>
      <c r="J15" s="588"/>
      <c r="K15" s="589"/>
      <c r="L15" s="197"/>
      <c r="M15" s="568" t="s">
        <v>144</v>
      </c>
      <c r="N15" s="569"/>
      <c r="O15" s="569"/>
      <c r="P15" s="569"/>
      <c r="Q15" s="570"/>
      <c r="R15" s="571">
        <v>36950</v>
      </c>
      <c r="S15" s="572"/>
      <c r="T15" s="572"/>
      <c r="U15" s="572"/>
      <c r="V15" s="573"/>
      <c r="W15" s="559" t="s">
        <v>145</v>
      </c>
      <c r="X15" s="481"/>
      <c r="Y15" s="481"/>
      <c r="Z15" s="481"/>
      <c r="AA15" s="481"/>
      <c r="AB15" s="482"/>
      <c r="AC15" s="444">
        <v>3159</v>
      </c>
      <c r="AD15" s="445"/>
      <c r="AE15" s="445"/>
      <c r="AF15" s="445"/>
      <c r="AG15" s="446"/>
      <c r="AH15" s="444">
        <v>3449</v>
      </c>
      <c r="AI15" s="445"/>
      <c r="AJ15" s="445"/>
      <c r="AK15" s="445"/>
      <c r="AL15" s="447"/>
      <c r="AM15" s="537"/>
      <c r="AN15" s="442"/>
      <c r="AO15" s="442"/>
      <c r="AP15" s="442"/>
      <c r="AQ15" s="442"/>
      <c r="AR15" s="442"/>
      <c r="AS15" s="442"/>
      <c r="AT15" s="443"/>
      <c r="AU15" s="525"/>
      <c r="AV15" s="526"/>
      <c r="AW15" s="526"/>
      <c r="AX15" s="526"/>
      <c r="AY15" s="460" t="s">
        <v>146</v>
      </c>
      <c r="AZ15" s="461"/>
      <c r="BA15" s="461"/>
      <c r="BB15" s="461"/>
      <c r="BC15" s="461"/>
      <c r="BD15" s="461"/>
      <c r="BE15" s="461"/>
      <c r="BF15" s="461"/>
      <c r="BG15" s="461"/>
      <c r="BH15" s="461"/>
      <c r="BI15" s="461"/>
      <c r="BJ15" s="461"/>
      <c r="BK15" s="461"/>
      <c r="BL15" s="461"/>
      <c r="BM15" s="462"/>
      <c r="BN15" s="463">
        <v>3630142</v>
      </c>
      <c r="BO15" s="464"/>
      <c r="BP15" s="464"/>
      <c r="BQ15" s="464"/>
      <c r="BR15" s="464"/>
      <c r="BS15" s="464"/>
      <c r="BT15" s="464"/>
      <c r="BU15" s="465"/>
      <c r="BV15" s="463">
        <v>3348829</v>
      </c>
      <c r="BW15" s="464"/>
      <c r="BX15" s="464"/>
      <c r="BY15" s="464"/>
      <c r="BZ15" s="464"/>
      <c r="CA15" s="464"/>
      <c r="CB15" s="464"/>
      <c r="CC15" s="465"/>
      <c r="CD15" s="578" t="s">
        <v>147</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7"/>
      <c r="C16" s="588"/>
      <c r="D16" s="588"/>
      <c r="E16" s="588"/>
      <c r="F16" s="588"/>
      <c r="G16" s="588"/>
      <c r="H16" s="588"/>
      <c r="I16" s="588"/>
      <c r="J16" s="588"/>
      <c r="K16" s="589"/>
      <c r="L16" s="561" t="s">
        <v>148</v>
      </c>
      <c r="M16" s="562"/>
      <c r="N16" s="562"/>
      <c r="O16" s="562"/>
      <c r="P16" s="562"/>
      <c r="Q16" s="563"/>
      <c r="R16" s="556" t="s">
        <v>149</v>
      </c>
      <c r="S16" s="557"/>
      <c r="T16" s="557"/>
      <c r="U16" s="557"/>
      <c r="V16" s="558"/>
      <c r="W16" s="574"/>
      <c r="X16" s="484"/>
      <c r="Y16" s="484"/>
      <c r="Z16" s="484"/>
      <c r="AA16" s="484"/>
      <c r="AB16" s="485"/>
      <c r="AC16" s="564">
        <v>17.600000000000001</v>
      </c>
      <c r="AD16" s="565"/>
      <c r="AE16" s="565"/>
      <c r="AF16" s="565"/>
      <c r="AG16" s="566"/>
      <c r="AH16" s="564">
        <v>18.399999999999999</v>
      </c>
      <c r="AI16" s="565"/>
      <c r="AJ16" s="565"/>
      <c r="AK16" s="565"/>
      <c r="AL16" s="567"/>
      <c r="AM16" s="537"/>
      <c r="AN16" s="442"/>
      <c r="AO16" s="442"/>
      <c r="AP16" s="442"/>
      <c r="AQ16" s="442"/>
      <c r="AR16" s="442"/>
      <c r="AS16" s="442"/>
      <c r="AT16" s="443"/>
      <c r="AU16" s="525"/>
      <c r="AV16" s="526"/>
      <c r="AW16" s="526"/>
      <c r="AX16" s="526"/>
      <c r="AY16" s="448" t="s">
        <v>150</v>
      </c>
      <c r="AZ16" s="449"/>
      <c r="BA16" s="449"/>
      <c r="BB16" s="449"/>
      <c r="BC16" s="449"/>
      <c r="BD16" s="449"/>
      <c r="BE16" s="449"/>
      <c r="BF16" s="449"/>
      <c r="BG16" s="449"/>
      <c r="BH16" s="449"/>
      <c r="BI16" s="449"/>
      <c r="BJ16" s="449"/>
      <c r="BK16" s="449"/>
      <c r="BL16" s="449"/>
      <c r="BM16" s="450"/>
      <c r="BN16" s="468">
        <v>14368322</v>
      </c>
      <c r="BO16" s="469"/>
      <c r="BP16" s="469"/>
      <c r="BQ16" s="469"/>
      <c r="BR16" s="469"/>
      <c r="BS16" s="469"/>
      <c r="BT16" s="469"/>
      <c r="BU16" s="470"/>
      <c r="BV16" s="468">
        <v>13745173</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c r="A17" s="187"/>
      <c r="B17" s="590"/>
      <c r="C17" s="591"/>
      <c r="D17" s="591"/>
      <c r="E17" s="591"/>
      <c r="F17" s="591"/>
      <c r="G17" s="591"/>
      <c r="H17" s="591"/>
      <c r="I17" s="591"/>
      <c r="J17" s="591"/>
      <c r="K17" s="592"/>
      <c r="L17" s="202"/>
      <c r="M17" s="553" t="s">
        <v>151</v>
      </c>
      <c r="N17" s="554"/>
      <c r="O17" s="554"/>
      <c r="P17" s="554"/>
      <c r="Q17" s="555"/>
      <c r="R17" s="556" t="s">
        <v>152</v>
      </c>
      <c r="S17" s="557"/>
      <c r="T17" s="557"/>
      <c r="U17" s="557"/>
      <c r="V17" s="558"/>
      <c r="W17" s="559" t="s">
        <v>153</v>
      </c>
      <c r="X17" s="481"/>
      <c r="Y17" s="481"/>
      <c r="Z17" s="481"/>
      <c r="AA17" s="481"/>
      <c r="AB17" s="482"/>
      <c r="AC17" s="444">
        <v>11000</v>
      </c>
      <c r="AD17" s="445"/>
      <c r="AE17" s="445"/>
      <c r="AF17" s="445"/>
      <c r="AG17" s="446"/>
      <c r="AH17" s="444">
        <v>11217</v>
      </c>
      <c r="AI17" s="445"/>
      <c r="AJ17" s="445"/>
      <c r="AK17" s="445"/>
      <c r="AL17" s="447"/>
      <c r="AM17" s="537"/>
      <c r="AN17" s="442"/>
      <c r="AO17" s="442"/>
      <c r="AP17" s="442"/>
      <c r="AQ17" s="442"/>
      <c r="AR17" s="442"/>
      <c r="AS17" s="442"/>
      <c r="AT17" s="443"/>
      <c r="AU17" s="525"/>
      <c r="AV17" s="526"/>
      <c r="AW17" s="526"/>
      <c r="AX17" s="526"/>
      <c r="AY17" s="448" t="s">
        <v>154</v>
      </c>
      <c r="AZ17" s="449"/>
      <c r="BA17" s="449"/>
      <c r="BB17" s="449"/>
      <c r="BC17" s="449"/>
      <c r="BD17" s="449"/>
      <c r="BE17" s="449"/>
      <c r="BF17" s="449"/>
      <c r="BG17" s="449"/>
      <c r="BH17" s="449"/>
      <c r="BI17" s="449"/>
      <c r="BJ17" s="449"/>
      <c r="BK17" s="449"/>
      <c r="BL17" s="449"/>
      <c r="BM17" s="450"/>
      <c r="BN17" s="468">
        <v>4498942</v>
      </c>
      <c r="BO17" s="469"/>
      <c r="BP17" s="469"/>
      <c r="BQ17" s="469"/>
      <c r="BR17" s="469"/>
      <c r="BS17" s="469"/>
      <c r="BT17" s="469"/>
      <c r="BU17" s="470"/>
      <c r="BV17" s="468">
        <v>4182877</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c r="A18" s="187"/>
      <c r="B18" s="530" t="s">
        <v>155</v>
      </c>
      <c r="C18" s="531"/>
      <c r="D18" s="531"/>
      <c r="E18" s="532"/>
      <c r="F18" s="532"/>
      <c r="G18" s="532"/>
      <c r="H18" s="532"/>
      <c r="I18" s="532"/>
      <c r="J18" s="532"/>
      <c r="K18" s="532"/>
      <c r="L18" s="533">
        <v>514.34</v>
      </c>
      <c r="M18" s="533"/>
      <c r="N18" s="533"/>
      <c r="O18" s="533"/>
      <c r="P18" s="533"/>
      <c r="Q18" s="533"/>
      <c r="R18" s="534"/>
      <c r="S18" s="534"/>
      <c r="T18" s="534"/>
      <c r="U18" s="534"/>
      <c r="V18" s="535"/>
      <c r="W18" s="549"/>
      <c r="X18" s="550"/>
      <c r="Y18" s="550"/>
      <c r="Z18" s="550"/>
      <c r="AA18" s="550"/>
      <c r="AB18" s="560"/>
      <c r="AC18" s="432">
        <v>61.2</v>
      </c>
      <c r="AD18" s="433"/>
      <c r="AE18" s="433"/>
      <c r="AF18" s="433"/>
      <c r="AG18" s="536"/>
      <c r="AH18" s="432">
        <v>59.7</v>
      </c>
      <c r="AI18" s="433"/>
      <c r="AJ18" s="433"/>
      <c r="AK18" s="433"/>
      <c r="AL18" s="434"/>
      <c r="AM18" s="537"/>
      <c r="AN18" s="442"/>
      <c r="AO18" s="442"/>
      <c r="AP18" s="442"/>
      <c r="AQ18" s="442"/>
      <c r="AR18" s="442"/>
      <c r="AS18" s="442"/>
      <c r="AT18" s="443"/>
      <c r="AU18" s="525"/>
      <c r="AV18" s="526"/>
      <c r="AW18" s="526"/>
      <c r="AX18" s="526"/>
      <c r="AY18" s="448" t="s">
        <v>156</v>
      </c>
      <c r="AZ18" s="449"/>
      <c r="BA18" s="449"/>
      <c r="BB18" s="449"/>
      <c r="BC18" s="449"/>
      <c r="BD18" s="449"/>
      <c r="BE18" s="449"/>
      <c r="BF18" s="449"/>
      <c r="BG18" s="449"/>
      <c r="BH18" s="449"/>
      <c r="BI18" s="449"/>
      <c r="BJ18" s="449"/>
      <c r="BK18" s="449"/>
      <c r="BL18" s="449"/>
      <c r="BM18" s="450"/>
      <c r="BN18" s="468">
        <v>15099794</v>
      </c>
      <c r="BO18" s="469"/>
      <c r="BP18" s="469"/>
      <c r="BQ18" s="469"/>
      <c r="BR18" s="469"/>
      <c r="BS18" s="469"/>
      <c r="BT18" s="469"/>
      <c r="BU18" s="470"/>
      <c r="BV18" s="468">
        <v>14334962</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c r="A19" s="187"/>
      <c r="B19" s="530" t="s">
        <v>157</v>
      </c>
      <c r="C19" s="531"/>
      <c r="D19" s="531"/>
      <c r="E19" s="532"/>
      <c r="F19" s="532"/>
      <c r="G19" s="532"/>
      <c r="H19" s="532"/>
      <c r="I19" s="532"/>
      <c r="J19" s="532"/>
      <c r="K19" s="532"/>
      <c r="L19" s="538">
        <v>69</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158</v>
      </c>
      <c r="AZ19" s="449"/>
      <c r="BA19" s="449"/>
      <c r="BB19" s="449"/>
      <c r="BC19" s="449"/>
      <c r="BD19" s="449"/>
      <c r="BE19" s="449"/>
      <c r="BF19" s="449"/>
      <c r="BG19" s="449"/>
      <c r="BH19" s="449"/>
      <c r="BI19" s="449"/>
      <c r="BJ19" s="449"/>
      <c r="BK19" s="449"/>
      <c r="BL19" s="449"/>
      <c r="BM19" s="450"/>
      <c r="BN19" s="468">
        <v>22066024</v>
      </c>
      <c r="BO19" s="469"/>
      <c r="BP19" s="469"/>
      <c r="BQ19" s="469"/>
      <c r="BR19" s="469"/>
      <c r="BS19" s="469"/>
      <c r="BT19" s="469"/>
      <c r="BU19" s="470"/>
      <c r="BV19" s="468">
        <v>20617578</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c r="A20" s="187"/>
      <c r="B20" s="530" t="s">
        <v>159</v>
      </c>
      <c r="C20" s="531"/>
      <c r="D20" s="531"/>
      <c r="E20" s="532"/>
      <c r="F20" s="532"/>
      <c r="G20" s="532"/>
      <c r="H20" s="532"/>
      <c r="I20" s="532"/>
      <c r="J20" s="532"/>
      <c r="K20" s="532"/>
      <c r="L20" s="538">
        <v>15474</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c r="A21" s="187"/>
      <c r="B21" s="527" t="s">
        <v>160</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c r="A22" s="187"/>
      <c r="B22" s="497" t="s">
        <v>161</v>
      </c>
      <c r="C22" s="498"/>
      <c r="D22" s="499"/>
      <c r="E22" s="506" t="s">
        <v>1</v>
      </c>
      <c r="F22" s="481"/>
      <c r="G22" s="481"/>
      <c r="H22" s="481"/>
      <c r="I22" s="481"/>
      <c r="J22" s="481"/>
      <c r="K22" s="482"/>
      <c r="L22" s="506" t="s">
        <v>162</v>
      </c>
      <c r="M22" s="481"/>
      <c r="N22" s="481"/>
      <c r="O22" s="481"/>
      <c r="P22" s="482"/>
      <c r="Q22" s="491" t="s">
        <v>163</v>
      </c>
      <c r="R22" s="492"/>
      <c r="S22" s="492"/>
      <c r="T22" s="492"/>
      <c r="U22" s="492"/>
      <c r="V22" s="507"/>
      <c r="W22" s="509" t="s">
        <v>164</v>
      </c>
      <c r="X22" s="498"/>
      <c r="Y22" s="499"/>
      <c r="Z22" s="506" t="s">
        <v>1</v>
      </c>
      <c r="AA22" s="481"/>
      <c r="AB22" s="481"/>
      <c r="AC22" s="481"/>
      <c r="AD22" s="481"/>
      <c r="AE22" s="481"/>
      <c r="AF22" s="481"/>
      <c r="AG22" s="482"/>
      <c r="AH22" s="480" t="s">
        <v>165</v>
      </c>
      <c r="AI22" s="481"/>
      <c r="AJ22" s="481"/>
      <c r="AK22" s="481"/>
      <c r="AL22" s="482"/>
      <c r="AM22" s="480" t="s">
        <v>166</v>
      </c>
      <c r="AN22" s="486"/>
      <c r="AO22" s="486"/>
      <c r="AP22" s="486"/>
      <c r="AQ22" s="486"/>
      <c r="AR22" s="487"/>
      <c r="AS22" s="491" t="s">
        <v>163</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167</v>
      </c>
      <c r="AZ23" s="461"/>
      <c r="BA23" s="461"/>
      <c r="BB23" s="461"/>
      <c r="BC23" s="461"/>
      <c r="BD23" s="461"/>
      <c r="BE23" s="461"/>
      <c r="BF23" s="461"/>
      <c r="BG23" s="461"/>
      <c r="BH23" s="461"/>
      <c r="BI23" s="461"/>
      <c r="BJ23" s="461"/>
      <c r="BK23" s="461"/>
      <c r="BL23" s="461"/>
      <c r="BM23" s="462"/>
      <c r="BN23" s="468">
        <v>39916246</v>
      </c>
      <c r="BO23" s="469"/>
      <c r="BP23" s="469"/>
      <c r="BQ23" s="469"/>
      <c r="BR23" s="469"/>
      <c r="BS23" s="469"/>
      <c r="BT23" s="469"/>
      <c r="BU23" s="470"/>
      <c r="BV23" s="468">
        <v>40206798</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c r="A24" s="187"/>
      <c r="B24" s="500"/>
      <c r="C24" s="501"/>
      <c r="D24" s="502"/>
      <c r="E24" s="441" t="s">
        <v>168</v>
      </c>
      <c r="F24" s="442"/>
      <c r="G24" s="442"/>
      <c r="H24" s="442"/>
      <c r="I24" s="442"/>
      <c r="J24" s="442"/>
      <c r="K24" s="443"/>
      <c r="L24" s="444">
        <v>1</v>
      </c>
      <c r="M24" s="445"/>
      <c r="N24" s="445"/>
      <c r="O24" s="445"/>
      <c r="P24" s="446"/>
      <c r="Q24" s="444">
        <v>7814</v>
      </c>
      <c r="R24" s="445"/>
      <c r="S24" s="445"/>
      <c r="T24" s="445"/>
      <c r="U24" s="445"/>
      <c r="V24" s="446"/>
      <c r="W24" s="510"/>
      <c r="X24" s="501"/>
      <c r="Y24" s="502"/>
      <c r="Z24" s="441" t="s">
        <v>169</v>
      </c>
      <c r="AA24" s="442"/>
      <c r="AB24" s="442"/>
      <c r="AC24" s="442"/>
      <c r="AD24" s="442"/>
      <c r="AE24" s="442"/>
      <c r="AF24" s="442"/>
      <c r="AG24" s="443"/>
      <c r="AH24" s="444">
        <v>525</v>
      </c>
      <c r="AI24" s="445"/>
      <c r="AJ24" s="445"/>
      <c r="AK24" s="445"/>
      <c r="AL24" s="446"/>
      <c r="AM24" s="444">
        <v>1554525</v>
      </c>
      <c r="AN24" s="445"/>
      <c r="AO24" s="445"/>
      <c r="AP24" s="445"/>
      <c r="AQ24" s="445"/>
      <c r="AR24" s="446"/>
      <c r="AS24" s="444">
        <v>2961</v>
      </c>
      <c r="AT24" s="445"/>
      <c r="AU24" s="445"/>
      <c r="AV24" s="445"/>
      <c r="AW24" s="445"/>
      <c r="AX24" s="447"/>
      <c r="AY24" s="435" t="s">
        <v>170</v>
      </c>
      <c r="AZ24" s="436"/>
      <c r="BA24" s="436"/>
      <c r="BB24" s="436"/>
      <c r="BC24" s="436"/>
      <c r="BD24" s="436"/>
      <c r="BE24" s="436"/>
      <c r="BF24" s="436"/>
      <c r="BG24" s="436"/>
      <c r="BH24" s="436"/>
      <c r="BI24" s="436"/>
      <c r="BJ24" s="436"/>
      <c r="BK24" s="436"/>
      <c r="BL24" s="436"/>
      <c r="BM24" s="437"/>
      <c r="BN24" s="468">
        <v>28075086</v>
      </c>
      <c r="BO24" s="469"/>
      <c r="BP24" s="469"/>
      <c r="BQ24" s="469"/>
      <c r="BR24" s="469"/>
      <c r="BS24" s="469"/>
      <c r="BT24" s="469"/>
      <c r="BU24" s="470"/>
      <c r="BV24" s="468">
        <v>28446026</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c r="A25" s="187"/>
      <c r="B25" s="500"/>
      <c r="C25" s="501"/>
      <c r="D25" s="502"/>
      <c r="E25" s="441" t="s">
        <v>171</v>
      </c>
      <c r="F25" s="442"/>
      <c r="G25" s="442"/>
      <c r="H25" s="442"/>
      <c r="I25" s="442"/>
      <c r="J25" s="442"/>
      <c r="K25" s="443"/>
      <c r="L25" s="444">
        <v>1</v>
      </c>
      <c r="M25" s="445"/>
      <c r="N25" s="445"/>
      <c r="O25" s="445"/>
      <c r="P25" s="446"/>
      <c r="Q25" s="444">
        <v>6261</v>
      </c>
      <c r="R25" s="445"/>
      <c r="S25" s="445"/>
      <c r="T25" s="445"/>
      <c r="U25" s="445"/>
      <c r="V25" s="446"/>
      <c r="W25" s="510"/>
      <c r="X25" s="501"/>
      <c r="Y25" s="502"/>
      <c r="Z25" s="441" t="s">
        <v>172</v>
      </c>
      <c r="AA25" s="442"/>
      <c r="AB25" s="442"/>
      <c r="AC25" s="442"/>
      <c r="AD25" s="442"/>
      <c r="AE25" s="442"/>
      <c r="AF25" s="442"/>
      <c r="AG25" s="443"/>
      <c r="AH25" s="444">
        <v>69</v>
      </c>
      <c r="AI25" s="445"/>
      <c r="AJ25" s="445"/>
      <c r="AK25" s="445"/>
      <c r="AL25" s="446"/>
      <c r="AM25" s="444">
        <v>182574</v>
      </c>
      <c r="AN25" s="445"/>
      <c r="AO25" s="445"/>
      <c r="AP25" s="445"/>
      <c r="AQ25" s="445"/>
      <c r="AR25" s="446"/>
      <c r="AS25" s="444">
        <v>2646</v>
      </c>
      <c r="AT25" s="445"/>
      <c r="AU25" s="445"/>
      <c r="AV25" s="445"/>
      <c r="AW25" s="445"/>
      <c r="AX25" s="447"/>
      <c r="AY25" s="460" t="s">
        <v>173</v>
      </c>
      <c r="AZ25" s="461"/>
      <c r="BA25" s="461"/>
      <c r="BB25" s="461"/>
      <c r="BC25" s="461"/>
      <c r="BD25" s="461"/>
      <c r="BE25" s="461"/>
      <c r="BF25" s="461"/>
      <c r="BG25" s="461"/>
      <c r="BH25" s="461"/>
      <c r="BI25" s="461"/>
      <c r="BJ25" s="461"/>
      <c r="BK25" s="461"/>
      <c r="BL25" s="461"/>
      <c r="BM25" s="462"/>
      <c r="BN25" s="463">
        <v>2921829</v>
      </c>
      <c r="BO25" s="464"/>
      <c r="BP25" s="464"/>
      <c r="BQ25" s="464"/>
      <c r="BR25" s="464"/>
      <c r="BS25" s="464"/>
      <c r="BT25" s="464"/>
      <c r="BU25" s="465"/>
      <c r="BV25" s="463">
        <v>3304709</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c r="A26" s="187"/>
      <c r="B26" s="500"/>
      <c r="C26" s="501"/>
      <c r="D26" s="502"/>
      <c r="E26" s="441" t="s">
        <v>174</v>
      </c>
      <c r="F26" s="442"/>
      <c r="G26" s="442"/>
      <c r="H26" s="442"/>
      <c r="I26" s="442"/>
      <c r="J26" s="442"/>
      <c r="K26" s="443"/>
      <c r="L26" s="444">
        <v>1</v>
      </c>
      <c r="M26" s="445"/>
      <c r="N26" s="445"/>
      <c r="O26" s="445"/>
      <c r="P26" s="446"/>
      <c r="Q26" s="444">
        <v>5401</v>
      </c>
      <c r="R26" s="445"/>
      <c r="S26" s="445"/>
      <c r="T26" s="445"/>
      <c r="U26" s="445"/>
      <c r="V26" s="446"/>
      <c r="W26" s="510"/>
      <c r="X26" s="501"/>
      <c r="Y26" s="502"/>
      <c r="Z26" s="441" t="s">
        <v>175</v>
      </c>
      <c r="AA26" s="523"/>
      <c r="AB26" s="523"/>
      <c r="AC26" s="523"/>
      <c r="AD26" s="523"/>
      <c r="AE26" s="523"/>
      <c r="AF26" s="523"/>
      <c r="AG26" s="524"/>
      <c r="AH26" s="444">
        <v>12</v>
      </c>
      <c r="AI26" s="445"/>
      <c r="AJ26" s="445"/>
      <c r="AK26" s="445"/>
      <c r="AL26" s="446"/>
      <c r="AM26" s="444">
        <v>30840</v>
      </c>
      <c r="AN26" s="445"/>
      <c r="AO26" s="445"/>
      <c r="AP26" s="445"/>
      <c r="AQ26" s="445"/>
      <c r="AR26" s="446"/>
      <c r="AS26" s="444">
        <v>2570</v>
      </c>
      <c r="AT26" s="445"/>
      <c r="AU26" s="445"/>
      <c r="AV26" s="445"/>
      <c r="AW26" s="445"/>
      <c r="AX26" s="447"/>
      <c r="AY26" s="477" t="s">
        <v>176</v>
      </c>
      <c r="AZ26" s="478"/>
      <c r="BA26" s="478"/>
      <c r="BB26" s="478"/>
      <c r="BC26" s="478"/>
      <c r="BD26" s="478"/>
      <c r="BE26" s="478"/>
      <c r="BF26" s="478"/>
      <c r="BG26" s="478"/>
      <c r="BH26" s="478"/>
      <c r="BI26" s="478"/>
      <c r="BJ26" s="478"/>
      <c r="BK26" s="478"/>
      <c r="BL26" s="478"/>
      <c r="BM26" s="479"/>
      <c r="BN26" s="468" t="s">
        <v>177</v>
      </c>
      <c r="BO26" s="469"/>
      <c r="BP26" s="469"/>
      <c r="BQ26" s="469"/>
      <c r="BR26" s="469"/>
      <c r="BS26" s="469"/>
      <c r="BT26" s="469"/>
      <c r="BU26" s="470"/>
      <c r="BV26" s="468" t="s">
        <v>177</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c r="A27" s="187"/>
      <c r="B27" s="500"/>
      <c r="C27" s="501"/>
      <c r="D27" s="502"/>
      <c r="E27" s="441" t="s">
        <v>178</v>
      </c>
      <c r="F27" s="442"/>
      <c r="G27" s="442"/>
      <c r="H27" s="442"/>
      <c r="I27" s="442"/>
      <c r="J27" s="442"/>
      <c r="K27" s="443"/>
      <c r="L27" s="444">
        <v>1</v>
      </c>
      <c r="M27" s="445"/>
      <c r="N27" s="445"/>
      <c r="O27" s="445"/>
      <c r="P27" s="446"/>
      <c r="Q27" s="444">
        <v>4470</v>
      </c>
      <c r="R27" s="445"/>
      <c r="S27" s="445"/>
      <c r="T27" s="445"/>
      <c r="U27" s="445"/>
      <c r="V27" s="446"/>
      <c r="W27" s="510"/>
      <c r="X27" s="501"/>
      <c r="Y27" s="502"/>
      <c r="Z27" s="441" t="s">
        <v>179</v>
      </c>
      <c r="AA27" s="442"/>
      <c r="AB27" s="442"/>
      <c r="AC27" s="442"/>
      <c r="AD27" s="442"/>
      <c r="AE27" s="442"/>
      <c r="AF27" s="442"/>
      <c r="AG27" s="443"/>
      <c r="AH27" s="444">
        <v>9</v>
      </c>
      <c r="AI27" s="445"/>
      <c r="AJ27" s="445"/>
      <c r="AK27" s="445"/>
      <c r="AL27" s="446"/>
      <c r="AM27" s="444">
        <v>31140</v>
      </c>
      <c r="AN27" s="445"/>
      <c r="AO27" s="445"/>
      <c r="AP27" s="445"/>
      <c r="AQ27" s="445"/>
      <c r="AR27" s="446"/>
      <c r="AS27" s="444">
        <v>3460</v>
      </c>
      <c r="AT27" s="445"/>
      <c r="AU27" s="445"/>
      <c r="AV27" s="445"/>
      <c r="AW27" s="445"/>
      <c r="AX27" s="447"/>
      <c r="AY27" s="474" t="s">
        <v>180</v>
      </c>
      <c r="AZ27" s="475"/>
      <c r="BA27" s="475"/>
      <c r="BB27" s="475"/>
      <c r="BC27" s="475"/>
      <c r="BD27" s="475"/>
      <c r="BE27" s="475"/>
      <c r="BF27" s="475"/>
      <c r="BG27" s="475"/>
      <c r="BH27" s="475"/>
      <c r="BI27" s="475"/>
      <c r="BJ27" s="475"/>
      <c r="BK27" s="475"/>
      <c r="BL27" s="475"/>
      <c r="BM27" s="476"/>
      <c r="BN27" s="471">
        <v>152026</v>
      </c>
      <c r="BO27" s="472"/>
      <c r="BP27" s="472"/>
      <c r="BQ27" s="472"/>
      <c r="BR27" s="472"/>
      <c r="BS27" s="472"/>
      <c r="BT27" s="472"/>
      <c r="BU27" s="473"/>
      <c r="BV27" s="471">
        <v>151991</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c r="A28" s="187"/>
      <c r="B28" s="500"/>
      <c r="C28" s="501"/>
      <c r="D28" s="502"/>
      <c r="E28" s="441" t="s">
        <v>181</v>
      </c>
      <c r="F28" s="442"/>
      <c r="G28" s="442"/>
      <c r="H28" s="442"/>
      <c r="I28" s="442"/>
      <c r="J28" s="442"/>
      <c r="K28" s="443"/>
      <c r="L28" s="444">
        <v>1</v>
      </c>
      <c r="M28" s="445"/>
      <c r="N28" s="445"/>
      <c r="O28" s="445"/>
      <c r="P28" s="446"/>
      <c r="Q28" s="444">
        <v>3640</v>
      </c>
      <c r="R28" s="445"/>
      <c r="S28" s="445"/>
      <c r="T28" s="445"/>
      <c r="U28" s="445"/>
      <c r="V28" s="446"/>
      <c r="W28" s="510"/>
      <c r="X28" s="501"/>
      <c r="Y28" s="502"/>
      <c r="Z28" s="441" t="s">
        <v>182</v>
      </c>
      <c r="AA28" s="442"/>
      <c r="AB28" s="442"/>
      <c r="AC28" s="442"/>
      <c r="AD28" s="442"/>
      <c r="AE28" s="442"/>
      <c r="AF28" s="442"/>
      <c r="AG28" s="443"/>
      <c r="AH28" s="444" t="s">
        <v>177</v>
      </c>
      <c r="AI28" s="445"/>
      <c r="AJ28" s="445"/>
      <c r="AK28" s="445"/>
      <c r="AL28" s="446"/>
      <c r="AM28" s="444" t="s">
        <v>177</v>
      </c>
      <c r="AN28" s="445"/>
      <c r="AO28" s="445"/>
      <c r="AP28" s="445"/>
      <c r="AQ28" s="445"/>
      <c r="AR28" s="446"/>
      <c r="AS28" s="444" t="s">
        <v>177</v>
      </c>
      <c r="AT28" s="445"/>
      <c r="AU28" s="445"/>
      <c r="AV28" s="445"/>
      <c r="AW28" s="445"/>
      <c r="AX28" s="447"/>
      <c r="AY28" s="451" t="s">
        <v>183</v>
      </c>
      <c r="AZ28" s="452"/>
      <c r="BA28" s="452"/>
      <c r="BB28" s="453"/>
      <c r="BC28" s="460" t="s">
        <v>47</v>
      </c>
      <c r="BD28" s="461"/>
      <c r="BE28" s="461"/>
      <c r="BF28" s="461"/>
      <c r="BG28" s="461"/>
      <c r="BH28" s="461"/>
      <c r="BI28" s="461"/>
      <c r="BJ28" s="461"/>
      <c r="BK28" s="461"/>
      <c r="BL28" s="461"/>
      <c r="BM28" s="462"/>
      <c r="BN28" s="463">
        <v>2649140</v>
      </c>
      <c r="BO28" s="464"/>
      <c r="BP28" s="464"/>
      <c r="BQ28" s="464"/>
      <c r="BR28" s="464"/>
      <c r="BS28" s="464"/>
      <c r="BT28" s="464"/>
      <c r="BU28" s="465"/>
      <c r="BV28" s="463">
        <v>2959193</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c r="A29" s="187"/>
      <c r="B29" s="500"/>
      <c r="C29" s="501"/>
      <c r="D29" s="502"/>
      <c r="E29" s="441" t="s">
        <v>184</v>
      </c>
      <c r="F29" s="442"/>
      <c r="G29" s="442"/>
      <c r="H29" s="442"/>
      <c r="I29" s="442"/>
      <c r="J29" s="442"/>
      <c r="K29" s="443"/>
      <c r="L29" s="444">
        <v>16</v>
      </c>
      <c r="M29" s="445"/>
      <c r="N29" s="445"/>
      <c r="O29" s="445"/>
      <c r="P29" s="446"/>
      <c r="Q29" s="444">
        <v>3330</v>
      </c>
      <c r="R29" s="445"/>
      <c r="S29" s="445"/>
      <c r="T29" s="445"/>
      <c r="U29" s="445"/>
      <c r="V29" s="446"/>
      <c r="W29" s="511"/>
      <c r="X29" s="512"/>
      <c r="Y29" s="513"/>
      <c r="Z29" s="441" t="s">
        <v>185</v>
      </c>
      <c r="AA29" s="442"/>
      <c r="AB29" s="442"/>
      <c r="AC29" s="442"/>
      <c r="AD29" s="442"/>
      <c r="AE29" s="442"/>
      <c r="AF29" s="442"/>
      <c r="AG29" s="443"/>
      <c r="AH29" s="444">
        <v>534</v>
      </c>
      <c r="AI29" s="445"/>
      <c r="AJ29" s="445"/>
      <c r="AK29" s="445"/>
      <c r="AL29" s="446"/>
      <c r="AM29" s="444">
        <v>1585665</v>
      </c>
      <c r="AN29" s="445"/>
      <c r="AO29" s="445"/>
      <c r="AP29" s="445"/>
      <c r="AQ29" s="445"/>
      <c r="AR29" s="446"/>
      <c r="AS29" s="444">
        <v>2969</v>
      </c>
      <c r="AT29" s="445"/>
      <c r="AU29" s="445"/>
      <c r="AV29" s="445"/>
      <c r="AW29" s="445"/>
      <c r="AX29" s="447"/>
      <c r="AY29" s="454"/>
      <c r="AZ29" s="455"/>
      <c r="BA29" s="455"/>
      <c r="BB29" s="456"/>
      <c r="BC29" s="448" t="s">
        <v>186</v>
      </c>
      <c r="BD29" s="449"/>
      <c r="BE29" s="449"/>
      <c r="BF29" s="449"/>
      <c r="BG29" s="449"/>
      <c r="BH29" s="449"/>
      <c r="BI29" s="449"/>
      <c r="BJ29" s="449"/>
      <c r="BK29" s="449"/>
      <c r="BL29" s="449"/>
      <c r="BM29" s="450"/>
      <c r="BN29" s="468">
        <v>1115402</v>
      </c>
      <c r="BO29" s="469"/>
      <c r="BP29" s="469"/>
      <c r="BQ29" s="469"/>
      <c r="BR29" s="469"/>
      <c r="BS29" s="469"/>
      <c r="BT29" s="469"/>
      <c r="BU29" s="470"/>
      <c r="BV29" s="468">
        <v>1414968</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187</v>
      </c>
      <c r="X30" s="521"/>
      <c r="Y30" s="521"/>
      <c r="Z30" s="521"/>
      <c r="AA30" s="521"/>
      <c r="AB30" s="521"/>
      <c r="AC30" s="521"/>
      <c r="AD30" s="521"/>
      <c r="AE30" s="521"/>
      <c r="AF30" s="521"/>
      <c r="AG30" s="522"/>
      <c r="AH30" s="432">
        <v>93.2</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49</v>
      </c>
      <c r="BD30" s="436"/>
      <c r="BE30" s="436"/>
      <c r="BF30" s="436"/>
      <c r="BG30" s="436"/>
      <c r="BH30" s="436"/>
      <c r="BI30" s="436"/>
      <c r="BJ30" s="436"/>
      <c r="BK30" s="436"/>
      <c r="BL30" s="436"/>
      <c r="BM30" s="437"/>
      <c r="BN30" s="471">
        <v>6491813</v>
      </c>
      <c r="BO30" s="472"/>
      <c r="BP30" s="472"/>
      <c r="BQ30" s="472"/>
      <c r="BR30" s="472"/>
      <c r="BS30" s="472"/>
      <c r="BT30" s="472"/>
      <c r="BU30" s="473"/>
      <c r="BV30" s="471">
        <v>6616780</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31" t="s">
        <v>194</v>
      </c>
      <c r="D33" s="431"/>
      <c r="E33" s="430" t="s">
        <v>195</v>
      </c>
      <c r="F33" s="430"/>
      <c r="G33" s="430"/>
      <c r="H33" s="430"/>
      <c r="I33" s="430"/>
      <c r="J33" s="430"/>
      <c r="K33" s="430"/>
      <c r="L33" s="430"/>
      <c r="M33" s="430"/>
      <c r="N33" s="430"/>
      <c r="O33" s="430"/>
      <c r="P33" s="430"/>
      <c r="Q33" s="430"/>
      <c r="R33" s="430"/>
      <c r="S33" s="430"/>
      <c r="T33" s="216"/>
      <c r="U33" s="431" t="s">
        <v>194</v>
      </c>
      <c r="V33" s="431"/>
      <c r="W33" s="430" t="s">
        <v>196</v>
      </c>
      <c r="X33" s="430"/>
      <c r="Y33" s="430"/>
      <c r="Z33" s="430"/>
      <c r="AA33" s="430"/>
      <c r="AB33" s="430"/>
      <c r="AC33" s="430"/>
      <c r="AD33" s="430"/>
      <c r="AE33" s="430"/>
      <c r="AF33" s="430"/>
      <c r="AG33" s="430"/>
      <c r="AH33" s="430"/>
      <c r="AI33" s="430"/>
      <c r="AJ33" s="430"/>
      <c r="AK33" s="430"/>
      <c r="AL33" s="216"/>
      <c r="AM33" s="431" t="s">
        <v>197</v>
      </c>
      <c r="AN33" s="431"/>
      <c r="AO33" s="430" t="s">
        <v>196</v>
      </c>
      <c r="AP33" s="430"/>
      <c r="AQ33" s="430"/>
      <c r="AR33" s="430"/>
      <c r="AS33" s="430"/>
      <c r="AT33" s="430"/>
      <c r="AU33" s="430"/>
      <c r="AV33" s="430"/>
      <c r="AW33" s="430"/>
      <c r="AX33" s="430"/>
      <c r="AY33" s="430"/>
      <c r="AZ33" s="430"/>
      <c r="BA33" s="430"/>
      <c r="BB33" s="430"/>
      <c r="BC33" s="430"/>
      <c r="BD33" s="217"/>
      <c r="BE33" s="430" t="s">
        <v>198</v>
      </c>
      <c r="BF33" s="430"/>
      <c r="BG33" s="430" t="s">
        <v>199</v>
      </c>
      <c r="BH33" s="430"/>
      <c r="BI33" s="430"/>
      <c r="BJ33" s="430"/>
      <c r="BK33" s="430"/>
      <c r="BL33" s="430"/>
      <c r="BM33" s="430"/>
      <c r="BN33" s="430"/>
      <c r="BO33" s="430"/>
      <c r="BP33" s="430"/>
      <c r="BQ33" s="430"/>
      <c r="BR33" s="430"/>
      <c r="BS33" s="430"/>
      <c r="BT33" s="430"/>
      <c r="BU33" s="430"/>
      <c r="BV33" s="217"/>
      <c r="BW33" s="431" t="s">
        <v>198</v>
      </c>
      <c r="BX33" s="431"/>
      <c r="BY33" s="430" t="s">
        <v>200</v>
      </c>
      <c r="BZ33" s="430"/>
      <c r="CA33" s="430"/>
      <c r="CB33" s="430"/>
      <c r="CC33" s="430"/>
      <c r="CD33" s="430"/>
      <c r="CE33" s="430"/>
      <c r="CF33" s="430"/>
      <c r="CG33" s="430"/>
      <c r="CH33" s="430"/>
      <c r="CI33" s="430"/>
      <c r="CJ33" s="430"/>
      <c r="CK33" s="430"/>
      <c r="CL33" s="430"/>
      <c r="CM33" s="430"/>
      <c r="CN33" s="216"/>
      <c r="CO33" s="431" t="s">
        <v>194</v>
      </c>
      <c r="CP33" s="431"/>
      <c r="CQ33" s="430" t="s">
        <v>201</v>
      </c>
      <c r="CR33" s="430"/>
      <c r="CS33" s="430"/>
      <c r="CT33" s="430"/>
      <c r="CU33" s="430"/>
      <c r="CV33" s="430"/>
      <c r="CW33" s="430"/>
      <c r="CX33" s="430"/>
      <c r="CY33" s="430"/>
      <c r="CZ33" s="430"/>
      <c r="DA33" s="430"/>
      <c r="DB33" s="430"/>
      <c r="DC33" s="430"/>
      <c r="DD33" s="430"/>
      <c r="DE33" s="430"/>
      <c r="DF33" s="216"/>
      <c r="DG33" s="429" t="s">
        <v>202</v>
      </c>
      <c r="DH33" s="429"/>
      <c r="DI33" s="218"/>
      <c r="DJ33" s="186"/>
      <c r="DK33" s="186"/>
      <c r="DL33" s="186"/>
      <c r="DM33" s="186"/>
      <c r="DN33" s="186"/>
      <c r="DO33" s="186"/>
    </row>
    <row r="34" spans="1:119" ht="32.25" customHeight="1">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3</v>
      </c>
      <c r="V34" s="427"/>
      <c r="W34" s="426" t="str">
        <f>IF('各会計、関係団体の財政状況及び健全化判断比率'!B28="","",'各会計、関係団体の財政状況及び健全化判断比率'!B28)</f>
        <v>国民健康保険特別会計(事業勘定)</v>
      </c>
      <c r="X34" s="426"/>
      <c r="Y34" s="426"/>
      <c r="Z34" s="426"/>
      <c r="AA34" s="426"/>
      <c r="AB34" s="426"/>
      <c r="AC34" s="426"/>
      <c r="AD34" s="426"/>
      <c r="AE34" s="426"/>
      <c r="AF34" s="426"/>
      <c r="AG34" s="426"/>
      <c r="AH34" s="426"/>
      <c r="AI34" s="426"/>
      <c r="AJ34" s="426"/>
      <c r="AK34" s="426"/>
      <c r="AL34" s="214"/>
      <c r="AM34" s="427">
        <f>IF(AO34="","",MAX(C34:D43,U34:V43)+1)</f>
        <v>7</v>
      </c>
      <c r="AN34" s="427"/>
      <c r="AO34" s="426" t="str">
        <f>IF('各会計、関係団体の財政状況及び健全化判断比率'!B32="","",'各会計、関係団体の財政状況及び健全化判断比率'!B32)</f>
        <v>水道事業会計</v>
      </c>
      <c r="AP34" s="426"/>
      <c r="AQ34" s="426"/>
      <c r="AR34" s="426"/>
      <c r="AS34" s="426"/>
      <c r="AT34" s="426"/>
      <c r="AU34" s="426"/>
      <c r="AV34" s="426"/>
      <c r="AW34" s="426"/>
      <c r="AX34" s="426"/>
      <c r="AY34" s="426"/>
      <c r="AZ34" s="426"/>
      <c r="BA34" s="426"/>
      <c r="BB34" s="426"/>
      <c r="BC34" s="426"/>
      <c r="BD34" s="214"/>
      <c r="BE34" s="427">
        <f>IF(BG34="","",MAX(C34:D43,U34:V43,AM34:AN43)+1)</f>
        <v>12</v>
      </c>
      <c r="BF34" s="427"/>
      <c r="BG34" s="426" t="str">
        <f>IF('各会計、関係団体の財政状況及び健全化判断比率'!B37="","",'各会計、関係団体の財政状況及び健全化判断比率'!B37)</f>
        <v>農業集落排水事業特別会計</v>
      </c>
      <c r="BH34" s="426"/>
      <c r="BI34" s="426"/>
      <c r="BJ34" s="426"/>
      <c r="BK34" s="426"/>
      <c r="BL34" s="426"/>
      <c r="BM34" s="426"/>
      <c r="BN34" s="426"/>
      <c r="BO34" s="426"/>
      <c r="BP34" s="426"/>
      <c r="BQ34" s="426"/>
      <c r="BR34" s="426"/>
      <c r="BS34" s="426"/>
      <c r="BT34" s="426"/>
      <c r="BU34" s="426"/>
      <c r="BV34" s="214"/>
      <c r="BW34" s="427">
        <f>IF(BY34="","",MAX(C34:D43,U34:V43,AM34:AN43,BE34:BF43)+1)</f>
        <v>13</v>
      </c>
      <c r="BX34" s="427"/>
      <c r="BY34" s="426" t="str">
        <f>IF('各会計、関係団体の財政状況及び健全化判断比率'!B68="","",'各会計、関係団体の財政状況及び健全化判断比率'!B68)</f>
        <v>八幡浜地区施設事務組合 一般会計</v>
      </c>
      <c r="BZ34" s="426"/>
      <c r="CA34" s="426"/>
      <c r="CB34" s="426"/>
      <c r="CC34" s="426"/>
      <c r="CD34" s="426"/>
      <c r="CE34" s="426"/>
      <c r="CF34" s="426"/>
      <c r="CG34" s="426"/>
      <c r="CH34" s="426"/>
      <c r="CI34" s="426"/>
      <c r="CJ34" s="426"/>
      <c r="CK34" s="426"/>
      <c r="CL34" s="426"/>
      <c r="CM34" s="426"/>
      <c r="CN34" s="214"/>
      <c r="CO34" s="427">
        <f>IF(CQ34="","",MAX(C34:D43,U34:V43,AM34:AN43,BE34:BF43,BW34:BX43)+1)</f>
        <v>23</v>
      </c>
      <c r="CP34" s="427"/>
      <c r="CQ34" s="426" t="str">
        <f>IF('各会計、関係団体の財政状況及び健全化判断比率'!BS7="","",'各会計、関係団体の財政状況及び健全化判断比率'!BS7)</f>
        <v>あけはまシーサイドサンパーク（株）</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〇</v>
      </c>
      <c r="DH34" s="428"/>
      <c r="DI34" s="218"/>
      <c r="DJ34" s="186"/>
      <c r="DK34" s="186"/>
      <c r="DL34" s="186"/>
      <c r="DM34" s="186"/>
      <c r="DN34" s="186"/>
      <c r="DO34" s="186"/>
    </row>
    <row r="35" spans="1:119" ht="32.25" customHeight="1">
      <c r="A35" s="187"/>
      <c r="B35" s="213"/>
      <c r="C35" s="427">
        <f>IF(E35="","",C34+1)</f>
        <v>2</v>
      </c>
      <c r="D35" s="427"/>
      <c r="E35" s="426" t="str">
        <f>IF('各会計、関係団体の財政状況及び健全化判断比率'!B8="","",'各会計、関係団体の財政状況及び健全化判断比率'!B8)</f>
        <v>育英会奨学資金貸付特別会計</v>
      </c>
      <c r="F35" s="426"/>
      <c r="G35" s="426"/>
      <c r="H35" s="426"/>
      <c r="I35" s="426"/>
      <c r="J35" s="426"/>
      <c r="K35" s="426"/>
      <c r="L35" s="426"/>
      <c r="M35" s="426"/>
      <c r="N35" s="426"/>
      <c r="O35" s="426"/>
      <c r="P35" s="426"/>
      <c r="Q35" s="426"/>
      <c r="R35" s="426"/>
      <c r="S35" s="426"/>
      <c r="T35" s="214"/>
      <c r="U35" s="427">
        <f>IF(W35="","",U34+1)</f>
        <v>4</v>
      </c>
      <c r="V35" s="427"/>
      <c r="W35" s="426" t="str">
        <f>IF('各会計、関係団体の財政状況及び健全化判断比率'!B29="","",'各会計、関係団体の財政状況及び健全化判断比率'!B29)</f>
        <v>国民健康保険特別会計(直診勘定)</v>
      </c>
      <c r="X35" s="426"/>
      <c r="Y35" s="426"/>
      <c r="Z35" s="426"/>
      <c r="AA35" s="426"/>
      <c r="AB35" s="426"/>
      <c r="AC35" s="426"/>
      <c r="AD35" s="426"/>
      <c r="AE35" s="426"/>
      <c r="AF35" s="426"/>
      <c r="AG35" s="426"/>
      <c r="AH35" s="426"/>
      <c r="AI35" s="426"/>
      <c r="AJ35" s="426"/>
      <c r="AK35" s="426"/>
      <c r="AL35" s="214"/>
      <c r="AM35" s="427">
        <f t="shared" ref="AM35:AM43" si="0">IF(AO35="","",AM34+1)</f>
        <v>8</v>
      </c>
      <c r="AN35" s="427"/>
      <c r="AO35" s="426" t="str">
        <f>IF('各会計、関係団体の財政状況及び健全化判断比率'!B33="","",'各会計、関係団体の財政状況及び健全化判断比率'!B33)</f>
        <v>簡易水道事業会計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14</v>
      </c>
      <c r="BX35" s="427"/>
      <c r="BY35" s="426" t="str">
        <f>IF('各会計、関係団体の財政状況及び健全化判断比率'!B69="","",'各会計、関係団体の財政状況及び健全化判断比率'!B69)</f>
        <v>八幡浜地区施設事務組合 消防事業特別会計</v>
      </c>
      <c r="BZ35" s="426"/>
      <c r="CA35" s="426"/>
      <c r="CB35" s="426"/>
      <c r="CC35" s="426"/>
      <c r="CD35" s="426"/>
      <c r="CE35" s="426"/>
      <c r="CF35" s="426"/>
      <c r="CG35" s="426"/>
      <c r="CH35" s="426"/>
      <c r="CI35" s="426"/>
      <c r="CJ35" s="426"/>
      <c r="CK35" s="426"/>
      <c r="CL35" s="426"/>
      <c r="CM35" s="426"/>
      <c r="CN35" s="214"/>
      <c r="CO35" s="427">
        <f t="shared" ref="CO35:CO43" si="3">IF(CQ35="","",CO34+1)</f>
        <v>24</v>
      </c>
      <c r="CP35" s="427"/>
      <c r="CQ35" s="426" t="str">
        <f>IF('各会計、関係団体の財政状況及び健全化判断比率'!BS8="","",'各会計、関係団体の財政状況及び健全化判断比率'!BS8)</f>
        <v>（株）どんぶり館</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5</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f t="shared" si="0"/>
        <v>9</v>
      </c>
      <c r="AN36" s="427"/>
      <c r="AO36" s="426" t="str">
        <f>IF('各会計、関係団体の財政状況及び健全化判断比率'!B34="","",'各会計、関係団体の財政状況及び健全化判断比率'!B34)</f>
        <v>公共下水道事業会計</v>
      </c>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15</v>
      </c>
      <c r="BX36" s="427"/>
      <c r="BY36" s="426" t="str">
        <f>IF('各会計、関係団体の財政状況及び健全化判断比率'!B70="","",'各会計、関係団体の財政状況及び健全化判断比率'!B70)</f>
        <v>八幡浜地区施設事務組合 休日夜間急患センター事業特別会計</v>
      </c>
      <c r="BZ36" s="426"/>
      <c r="CA36" s="426"/>
      <c r="CB36" s="426"/>
      <c r="CC36" s="426"/>
      <c r="CD36" s="426"/>
      <c r="CE36" s="426"/>
      <c r="CF36" s="426"/>
      <c r="CG36" s="426"/>
      <c r="CH36" s="426"/>
      <c r="CI36" s="426"/>
      <c r="CJ36" s="426"/>
      <c r="CK36" s="426"/>
      <c r="CL36" s="426"/>
      <c r="CM36" s="426"/>
      <c r="CN36" s="214"/>
      <c r="CO36" s="427">
        <f t="shared" si="3"/>
        <v>25</v>
      </c>
      <c r="CP36" s="427"/>
      <c r="CQ36" s="426" t="str">
        <f>IF('各会計、関係団体の財政状況及び健全化判断比率'!BS9="","",'各会計、関係団体の財政状況及び健全化判断比率'!BS9)</f>
        <v>（財）宇和文化会館</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6</v>
      </c>
      <c r="V37" s="427"/>
      <c r="W37" s="426" t="str">
        <f>IF('各会計、関係団体の財政状況及び健全化判断比率'!B31="","",'各会計、関係団体の財政状況及び健全化判断比率'!B31)</f>
        <v>介護保険特別会計(保険事業勘定）</v>
      </c>
      <c r="X37" s="426"/>
      <c r="Y37" s="426"/>
      <c r="Z37" s="426"/>
      <c r="AA37" s="426"/>
      <c r="AB37" s="426"/>
      <c r="AC37" s="426"/>
      <c r="AD37" s="426"/>
      <c r="AE37" s="426"/>
      <c r="AF37" s="426"/>
      <c r="AG37" s="426"/>
      <c r="AH37" s="426"/>
      <c r="AI37" s="426"/>
      <c r="AJ37" s="426"/>
      <c r="AK37" s="426"/>
      <c r="AL37" s="214"/>
      <c r="AM37" s="427">
        <f t="shared" si="0"/>
        <v>10</v>
      </c>
      <c r="AN37" s="427"/>
      <c r="AO37" s="426" t="str">
        <f>IF('各会計、関係団体の財政状況及び健全化判断比率'!B35="","",'各会計、関係団体の財政状況及び健全化判断比率'!B35)</f>
        <v>病院事業会計</v>
      </c>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16</v>
      </c>
      <c r="BX37" s="427"/>
      <c r="BY37" s="426" t="str">
        <f>IF('各会計、関係団体の財政状況及び健全化判断比率'!B71="","",'各会計、関係団体の財政状況及び健全化判断比率'!B71)</f>
        <v>八幡浜地区施設事務組合 し尿処理事業特別会計</v>
      </c>
      <c r="BZ37" s="426"/>
      <c r="CA37" s="426"/>
      <c r="CB37" s="426"/>
      <c r="CC37" s="426"/>
      <c r="CD37" s="426"/>
      <c r="CE37" s="426"/>
      <c r="CF37" s="426"/>
      <c r="CG37" s="426"/>
      <c r="CH37" s="426"/>
      <c r="CI37" s="426"/>
      <c r="CJ37" s="426"/>
      <c r="CK37" s="426"/>
      <c r="CL37" s="426"/>
      <c r="CM37" s="426"/>
      <c r="CN37" s="214"/>
      <c r="CO37" s="427">
        <f t="shared" si="3"/>
        <v>26</v>
      </c>
      <c r="CP37" s="427"/>
      <c r="CQ37" s="426" t="str">
        <f>IF('各会計、関係団体の財政状況及び健全化判断比率'!BS10="","",'各会計、関係団体の財政状況及び健全化判断比率'!BS10)</f>
        <v>西予ＣＡＴＶ（株）</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f t="shared" si="0"/>
        <v>11</v>
      </c>
      <c r="AN38" s="427"/>
      <c r="AO38" s="426" t="str">
        <f>IF('各会計、関係団体の財政状況及び健全化判断比率'!B36="","",'各会計、関係団体の財政状況及び健全化判断比率'!B36)</f>
        <v>野村介護老人保健施設事業会計</v>
      </c>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17</v>
      </c>
      <c r="BX38" s="427"/>
      <c r="BY38" s="426" t="str">
        <f>IF('各会計、関係団体の財政状況及び健全化判断比率'!B72="","",'各会計、関係団体の財政状況及び健全化判断比率'!B72)</f>
        <v>八幡浜地区施設事務組合 特別養護老人ホーム事業特別会計</v>
      </c>
      <c r="BZ38" s="426"/>
      <c r="CA38" s="426"/>
      <c r="CB38" s="426"/>
      <c r="CC38" s="426"/>
      <c r="CD38" s="426"/>
      <c r="CE38" s="426"/>
      <c r="CF38" s="426"/>
      <c r="CG38" s="426"/>
      <c r="CH38" s="426"/>
      <c r="CI38" s="426"/>
      <c r="CJ38" s="426"/>
      <c r="CK38" s="426"/>
      <c r="CL38" s="426"/>
      <c r="CM38" s="426"/>
      <c r="CN38" s="214"/>
      <c r="CO38" s="427">
        <f t="shared" si="3"/>
        <v>27</v>
      </c>
      <c r="CP38" s="427"/>
      <c r="CQ38" s="426" t="str">
        <f>IF('各会計、関係団体の財政状況及び健全化判断比率'!BS11="","",'各会計、関係団体の財政状況及び健全化判断比率'!BS11)</f>
        <v>（株）グリーンヒル</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18</v>
      </c>
      <c r="BX39" s="427"/>
      <c r="BY39" s="426" t="str">
        <f>IF('各会計、関係団体の財政状況及び健全化判断比率'!B73="","",'各会計、関係団体の財政状況及び健全化判断比率'!B73)</f>
        <v>八幡浜・大洲地区広域市町村圏組合 一般会計</v>
      </c>
      <c r="BZ39" s="426"/>
      <c r="CA39" s="426"/>
      <c r="CB39" s="426"/>
      <c r="CC39" s="426"/>
      <c r="CD39" s="426"/>
      <c r="CE39" s="426"/>
      <c r="CF39" s="426"/>
      <c r="CG39" s="426"/>
      <c r="CH39" s="426"/>
      <c r="CI39" s="426"/>
      <c r="CJ39" s="426"/>
      <c r="CK39" s="426"/>
      <c r="CL39" s="426"/>
      <c r="CM39" s="426"/>
      <c r="CN39" s="214"/>
      <c r="CO39" s="427">
        <f t="shared" si="3"/>
        <v>28</v>
      </c>
      <c r="CP39" s="427"/>
      <c r="CQ39" s="426" t="str">
        <f>IF('各会計、関係団体の財政状況及び健全化判断比率'!BS12="","",'各会計、関係団体の財政状況及び健全化判断比率'!BS12)</f>
        <v>（株）エフシー</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19</v>
      </c>
      <c r="BX40" s="427"/>
      <c r="BY40" s="426" t="str">
        <f>IF('各会計、関係団体の財政状況及び健全化判断比率'!B74="","",'各会計、関係団体の財政状況及び健全化判断比率'!B74)</f>
        <v>八幡浜・大洲地区広域市町村圏組合 八幡浜・大洲地方拠点都市対策室特別会計</v>
      </c>
      <c r="BZ40" s="426"/>
      <c r="CA40" s="426"/>
      <c r="CB40" s="426"/>
      <c r="CC40" s="426"/>
      <c r="CD40" s="426"/>
      <c r="CE40" s="426"/>
      <c r="CF40" s="426"/>
      <c r="CG40" s="426"/>
      <c r="CH40" s="426"/>
      <c r="CI40" s="426"/>
      <c r="CJ40" s="426"/>
      <c r="CK40" s="426"/>
      <c r="CL40" s="426"/>
      <c r="CM40" s="426"/>
      <c r="CN40" s="214"/>
      <c r="CO40" s="427">
        <f t="shared" si="3"/>
        <v>29</v>
      </c>
      <c r="CP40" s="427"/>
      <c r="CQ40" s="426" t="str">
        <f>IF('各会計、関係団体の財政状況及び健全化判断比率'!BS13="","",'各会計、関係団体の財政状況及び健全化判断比率'!BS13)</f>
        <v>（株）城川ファクトリー</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20</v>
      </c>
      <c r="BX41" s="427"/>
      <c r="BY41" s="426" t="str">
        <f>IF('各会計、関係団体の財政状況及び健全化判断比率'!B75="","",'各会計、関係団体の財政状況及び健全化判断比率'!B75)</f>
        <v>八幡浜・大洲地区広域市町村圏組合 八幡浜・大洲地区ふるさと市町村圏基金事業特別会計</v>
      </c>
      <c r="BZ41" s="426"/>
      <c r="CA41" s="426"/>
      <c r="CB41" s="426"/>
      <c r="CC41" s="426"/>
      <c r="CD41" s="426"/>
      <c r="CE41" s="426"/>
      <c r="CF41" s="426"/>
      <c r="CG41" s="426"/>
      <c r="CH41" s="426"/>
      <c r="CI41" s="426"/>
      <c r="CJ41" s="426"/>
      <c r="CK41" s="426"/>
      <c r="CL41" s="426"/>
      <c r="CM41" s="426"/>
      <c r="CN41" s="214"/>
      <c r="CO41" s="427">
        <f t="shared" si="3"/>
        <v>30</v>
      </c>
      <c r="CP41" s="427"/>
      <c r="CQ41" s="426" t="str">
        <f>IF('各会計、関係団体の財政状況及び健全化判断比率'!BS14="","",'各会計、関係団体の財政状況及び健全化判断比率'!BS14)</f>
        <v>西予市土地開発公社</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〇</v>
      </c>
      <c r="DH41" s="428"/>
      <c r="DI41" s="218"/>
      <c r="DJ41" s="186"/>
      <c r="DK41" s="186"/>
      <c r="DL41" s="186"/>
      <c r="DM41" s="186"/>
      <c r="DN41" s="186"/>
      <c r="DO41" s="186"/>
    </row>
    <row r="42" spans="1:119" ht="32.25" customHeight="1">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21</v>
      </c>
      <c r="BX42" s="427"/>
      <c r="BY42" s="426" t="str">
        <f>IF('各会計、関係団体の財政状況及び健全化判断比率'!B76="","",'各会計、関係団体の財政状況及び健全化判断比率'!B76)</f>
        <v>八幡浜・大洲地区広域市町村圏組合 運動公園特別会計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22</v>
      </c>
      <c r="BX43" s="427"/>
      <c r="BY43" s="426" t="str">
        <f>IF('各会計、関係団体の財政状況及び健全化判断比率'!B77="","",'各会計、関係団体の財政状況及び健全化判断比率'!B77)</f>
        <v>愛媛県市町総合事務組合 退職手当事業分</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207</v>
      </c>
    </row>
    <row r="50" spans="5:5">
      <c r="E50" s="188" t="s">
        <v>208</v>
      </c>
    </row>
    <row r="51" spans="5:5">
      <c r="E51" s="188" t="s">
        <v>209</v>
      </c>
    </row>
    <row r="52" spans="5:5">
      <c r="E52" s="188" t="s">
        <v>210</v>
      </c>
    </row>
    <row r="53" spans="5:5"/>
    <row r="54" spans="5:5"/>
    <row r="55" spans="5:5"/>
    <row r="56" spans="5:5"/>
  </sheetData>
  <sheetProtection algorithmName="SHA-512" hashValue="piTJufwgX7+FI5/jCPYX3Tw+L3gzbFBVWV6HDenGF8kEWNOUFpwQFzMd6+dBc7PXGxXiO2vPmA67z0AvGi8VDg==" saltValue="g3PYr3YuorZIkb9lQ/ozL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211</v>
      </c>
      <c r="DI1" s="800"/>
      <c r="DJ1" s="800"/>
      <c r="DK1" s="800"/>
      <c r="DL1" s="800"/>
      <c r="DM1" s="800"/>
      <c r="DN1" s="801"/>
      <c r="DO1" s="226"/>
      <c r="DP1" s="799" t="s">
        <v>212</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41" t="s">
        <v>214</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215</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216</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c r="B4" s="741" t="s">
        <v>1</v>
      </c>
      <c r="C4" s="742"/>
      <c r="D4" s="742"/>
      <c r="E4" s="742"/>
      <c r="F4" s="742"/>
      <c r="G4" s="742"/>
      <c r="H4" s="742"/>
      <c r="I4" s="742"/>
      <c r="J4" s="742"/>
      <c r="K4" s="742"/>
      <c r="L4" s="742"/>
      <c r="M4" s="742"/>
      <c r="N4" s="742"/>
      <c r="O4" s="742"/>
      <c r="P4" s="742"/>
      <c r="Q4" s="743"/>
      <c r="R4" s="741" t="s">
        <v>217</v>
      </c>
      <c r="S4" s="742"/>
      <c r="T4" s="742"/>
      <c r="U4" s="742"/>
      <c r="V4" s="742"/>
      <c r="W4" s="742"/>
      <c r="X4" s="742"/>
      <c r="Y4" s="743"/>
      <c r="Z4" s="741" t="s">
        <v>218</v>
      </c>
      <c r="AA4" s="742"/>
      <c r="AB4" s="742"/>
      <c r="AC4" s="743"/>
      <c r="AD4" s="741" t="s">
        <v>219</v>
      </c>
      <c r="AE4" s="742"/>
      <c r="AF4" s="742"/>
      <c r="AG4" s="742"/>
      <c r="AH4" s="742"/>
      <c r="AI4" s="742"/>
      <c r="AJ4" s="742"/>
      <c r="AK4" s="743"/>
      <c r="AL4" s="741" t="s">
        <v>218</v>
      </c>
      <c r="AM4" s="742"/>
      <c r="AN4" s="742"/>
      <c r="AO4" s="743"/>
      <c r="AP4" s="802" t="s">
        <v>220</v>
      </c>
      <c r="AQ4" s="802"/>
      <c r="AR4" s="802"/>
      <c r="AS4" s="802"/>
      <c r="AT4" s="802"/>
      <c r="AU4" s="802"/>
      <c r="AV4" s="802"/>
      <c r="AW4" s="802"/>
      <c r="AX4" s="802"/>
      <c r="AY4" s="802"/>
      <c r="AZ4" s="802"/>
      <c r="BA4" s="802"/>
      <c r="BB4" s="802"/>
      <c r="BC4" s="802"/>
      <c r="BD4" s="802"/>
      <c r="BE4" s="802"/>
      <c r="BF4" s="802"/>
      <c r="BG4" s="802" t="s">
        <v>221</v>
      </c>
      <c r="BH4" s="802"/>
      <c r="BI4" s="802"/>
      <c r="BJ4" s="802"/>
      <c r="BK4" s="802"/>
      <c r="BL4" s="802"/>
      <c r="BM4" s="802"/>
      <c r="BN4" s="802"/>
      <c r="BO4" s="802" t="s">
        <v>218</v>
      </c>
      <c r="BP4" s="802"/>
      <c r="BQ4" s="802"/>
      <c r="BR4" s="802"/>
      <c r="BS4" s="802" t="s">
        <v>222</v>
      </c>
      <c r="BT4" s="802"/>
      <c r="BU4" s="802"/>
      <c r="BV4" s="802"/>
      <c r="BW4" s="802"/>
      <c r="BX4" s="802"/>
      <c r="BY4" s="802"/>
      <c r="BZ4" s="802"/>
      <c r="CA4" s="802"/>
      <c r="CB4" s="802"/>
      <c r="CD4" s="784" t="s">
        <v>223</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c r="B5" s="746" t="s">
        <v>224</v>
      </c>
      <c r="C5" s="747"/>
      <c r="D5" s="747"/>
      <c r="E5" s="747"/>
      <c r="F5" s="747"/>
      <c r="G5" s="747"/>
      <c r="H5" s="747"/>
      <c r="I5" s="747"/>
      <c r="J5" s="747"/>
      <c r="K5" s="747"/>
      <c r="L5" s="747"/>
      <c r="M5" s="747"/>
      <c r="N5" s="747"/>
      <c r="O5" s="747"/>
      <c r="P5" s="747"/>
      <c r="Q5" s="748"/>
      <c r="R5" s="735">
        <v>3198360</v>
      </c>
      <c r="S5" s="736"/>
      <c r="T5" s="736"/>
      <c r="U5" s="736"/>
      <c r="V5" s="736"/>
      <c r="W5" s="736"/>
      <c r="X5" s="736"/>
      <c r="Y5" s="779"/>
      <c r="Z5" s="797">
        <v>8.6</v>
      </c>
      <c r="AA5" s="797"/>
      <c r="AB5" s="797"/>
      <c r="AC5" s="797"/>
      <c r="AD5" s="798">
        <v>3198360</v>
      </c>
      <c r="AE5" s="798"/>
      <c r="AF5" s="798"/>
      <c r="AG5" s="798"/>
      <c r="AH5" s="798"/>
      <c r="AI5" s="798"/>
      <c r="AJ5" s="798"/>
      <c r="AK5" s="798"/>
      <c r="AL5" s="780">
        <v>21</v>
      </c>
      <c r="AM5" s="751"/>
      <c r="AN5" s="751"/>
      <c r="AO5" s="781"/>
      <c r="AP5" s="746" t="s">
        <v>225</v>
      </c>
      <c r="AQ5" s="747"/>
      <c r="AR5" s="747"/>
      <c r="AS5" s="747"/>
      <c r="AT5" s="747"/>
      <c r="AU5" s="747"/>
      <c r="AV5" s="747"/>
      <c r="AW5" s="747"/>
      <c r="AX5" s="747"/>
      <c r="AY5" s="747"/>
      <c r="AZ5" s="747"/>
      <c r="BA5" s="747"/>
      <c r="BB5" s="747"/>
      <c r="BC5" s="747"/>
      <c r="BD5" s="747"/>
      <c r="BE5" s="747"/>
      <c r="BF5" s="748"/>
      <c r="BG5" s="680">
        <v>3198360</v>
      </c>
      <c r="BH5" s="681"/>
      <c r="BI5" s="681"/>
      <c r="BJ5" s="681"/>
      <c r="BK5" s="681"/>
      <c r="BL5" s="681"/>
      <c r="BM5" s="681"/>
      <c r="BN5" s="682"/>
      <c r="BO5" s="713">
        <v>100</v>
      </c>
      <c r="BP5" s="713"/>
      <c r="BQ5" s="713"/>
      <c r="BR5" s="713"/>
      <c r="BS5" s="714" t="s">
        <v>226</v>
      </c>
      <c r="BT5" s="714"/>
      <c r="BU5" s="714"/>
      <c r="BV5" s="714"/>
      <c r="BW5" s="714"/>
      <c r="BX5" s="714"/>
      <c r="BY5" s="714"/>
      <c r="BZ5" s="714"/>
      <c r="CA5" s="714"/>
      <c r="CB5" s="777"/>
      <c r="CD5" s="784" t="s">
        <v>220</v>
      </c>
      <c r="CE5" s="785"/>
      <c r="CF5" s="785"/>
      <c r="CG5" s="785"/>
      <c r="CH5" s="785"/>
      <c r="CI5" s="785"/>
      <c r="CJ5" s="785"/>
      <c r="CK5" s="785"/>
      <c r="CL5" s="785"/>
      <c r="CM5" s="785"/>
      <c r="CN5" s="785"/>
      <c r="CO5" s="785"/>
      <c r="CP5" s="785"/>
      <c r="CQ5" s="786"/>
      <c r="CR5" s="784" t="s">
        <v>227</v>
      </c>
      <c r="CS5" s="785"/>
      <c r="CT5" s="785"/>
      <c r="CU5" s="785"/>
      <c r="CV5" s="785"/>
      <c r="CW5" s="785"/>
      <c r="CX5" s="785"/>
      <c r="CY5" s="786"/>
      <c r="CZ5" s="784" t="s">
        <v>218</v>
      </c>
      <c r="DA5" s="785"/>
      <c r="DB5" s="785"/>
      <c r="DC5" s="786"/>
      <c r="DD5" s="784" t="s">
        <v>228</v>
      </c>
      <c r="DE5" s="785"/>
      <c r="DF5" s="785"/>
      <c r="DG5" s="785"/>
      <c r="DH5" s="785"/>
      <c r="DI5" s="785"/>
      <c r="DJ5" s="785"/>
      <c r="DK5" s="785"/>
      <c r="DL5" s="785"/>
      <c r="DM5" s="785"/>
      <c r="DN5" s="785"/>
      <c r="DO5" s="785"/>
      <c r="DP5" s="786"/>
      <c r="DQ5" s="784" t="s">
        <v>229</v>
      </c>
      <c r="DR5" s="785"/>
      <c r="DS5" s="785"/>
      <c r="DT5" s="785"/>
      <c r="DU5" s="785"/>
      <c r="DV5" s="785"/>
      <c r="DW5" s="785"/>
      <c r="DX5" s="785"/>
      <c r="DY5" s="785"/>
      <c r="DZ5" s="785"/>
      <c r="EA5" s="785"/>
      <c r="EB5" s="785"/>
      <c r="EC5" s="786"/>
    </row>
    <row r="6" spans="2:143" ht="11.25" customHeight="1">
      <c r="B6" s="677" t="s">
        <v>230</v>
      </c>
      <c r="C6" s="678"/>
      <c r="D6" s="678"/>
      <c r="E6" s="678"/>
      <c r="F6" s="678"/>
      <c r="G6" s="678"/>
      <c r="H6" s="678"/>
      <c r="I6" s="678"/>
      <c r="J6" s="678"/>
      <c r="K6" s="678"/>
      <c r="L6" s="678"/>
      <c r="M6" s="678"/>
      <c r="N6" s="678"/>
      <c r="O6" s="678"/>
      <c r="P6" s="678"/>
      <c r="Q6" s="679"/>
      <c r="R6" s="680">
        <v>312708</v>
      </c>
      <c r="S6" s="681"/>
      <c r="T6" s="681"/>
      <c r="U6" s="681"/>
      <c r="V6" s="681"/>
      <c r="W6" s="681"/>
      <c r="X6" s="681"/>
      <c r="Y6" s="682"/>
      <c r="Z6" s="713">
        <v>0.8</v>
      </c>
      <c r="AA6" s="713"/>
      <c r="AB6" s="713"/>
      <c r="AC6" s="713"/>
      <c r="AD6" s="714">
        <v>312708</v>
      </c>
      <c r="AE6" s="714"/>
      <c r="AF6" s="714"/>
      <c r="AG6" s="714"/>
      <c r="AH6" s="714"/>
      <c r="AI6" s="714"/>
      <c r="AJ6" s="714"/>
      <c r="AK6" s="714"/>
      <c r="AL6" s="683">
        <v>2.1</v>
      </c>
      <c r="AM6" s="684"/>
      <c r="AN6" s="684"/>
      <c r="AO6" s="715"/>
      <c r="AP6" s="677" t="s">
        <v>231</v>
      </c>
      <c r="AQ6" s="678"/>
      <c r="AR6" s="678"/>
      <c r="AS6" s="678"/>
      <c r="AT6" s="678"/>
      <c r="AU6" s="678"/>
      <c r="AV6" s="678"/>
      <c r="AW6" s="678"/>
      <c r="AX6" s="678"/>
      <c r="AY6" s="678"/>
      <c r="AZ6" s="678"/>
      <c r="BA6" s="678"/>
      <c r="BB6" s="678"/>
      <c r="BC6" s="678"/>
      <c r="BD6" s="678"/>
      <c r="BE6" s="678"/>
      <c r="BF6" s="679"/>
      <c r="BG6" s="680">
        <v>3198360</v>
      </c>
      <c r="BH6" s="681"/>
      <c r="BI6" s="681"/>
      <c r="BJ6" s="681"/>
      <c r="BK6" s="681"/>
      <c r="BL6" s="681"/>
      <c r="BM6" s="681"/>
      <c r="BN6" s="682"/>
      <c r="BO6" s="713">
        <v>100</v>
      </c>
      <c r="BP6" s="713"/>
      <c r="BQ6" s="713"/>
      <c r="BR6" s="713"/>
      <c r="BS6" s="714" t="s">
        <v>226</v>
      </c>
      <c r="BT6" s="714"/>
      <c r="BU6" s="714"/>
      <c r="BV6" s="714"/>
      <c r="BW6" s="714"/>
      <c r="BX6" s="714"/>
      <c r="BY6" s="714"/>
      <c r="BZ6" s="714"/>
      <c r="CA6" s="714"/>
      <c r="CB6" s="777"/>
      <c r="CD6" s="738" t="s">
        <v>232</v>
      </c>
      <c r="CE6" s="739"/>
      <c r="CF6" s="739"/>
      <c r="CG6" s="739"/>
      <c r="CH6" s="739"/>
      <c r="CI6" s="739"/>
      <c r="CJ6" s="739"/>
      <c r="CK6" s="739"/>
      <c r="CL6" s="739"/>
      <c r="CM6" s="739"/>
      <c r="CN6" s="739"/>
      <c r="CO6" s="739"/>
      <c r="CP6" s="739"/>
      <c r="CQ6" s="740"/>
      <c r="CR6" s="680">
        <v>173530</v>
      </c>
      <c r="CS6" s="681"/>
      <c r="CT6" s="681"/>
      <c r="CU6" s="681"/>
      <c r="CV6" s="681"/>
      <c r="CW6" s="681"/>
      <c r="CX6" s="681"/>
      <c r="CY6" s="682"/>
      <c r="CZ6" s="780">
        <v>0.5</v>
      </c>
      <c r="DA6" s="751"/>
      <c r="DB6" s="751"/>
      <c r="DC6" s="783"/>
      <c r="DD6" s="686" t="s">
        <v>226</v>
      </c>
      <c r="DE6" s="681"/>
      <c r="DF6" s="681"/>
      <c r="DG6" s="681"/>
      <c r="DH6" s="681"/>
      <c r="DI6" s="681"/>
      <c r="DJ6" s="681"/>
      <c r="DK6" s="681"/>
      <c r="DL6" s="681"/>
      <c r="DM6" s="681"/>
      <c r="DN6" s="681"/>
      <c r="DO6" s="681"/>
      <c r="DP6" s="682"/>
      <c r="DQ6" s="686">
        <v>173104</v>
      </c>
      <c r="DR6" s="681"/>
      <c r="DS6" s="681"/>
      <c r="DT6" s="681"/>
      <c r="DU6" s="681"/>
      <c r="DV6" s="681"/>
      <c r="DW6" s="681"/>
      <c r="DX6" s="681"/>
      <c r="DY6" s="681"/>
      <c r="DZ6" s="681"/>
      <c r="EA6" s="681"/>
      <c r="EB6" s="681"/>
      <c r="EC6" s="727"/>
    </row>
    <row r="7" spans="2:143" ht="11.25" customHeight="1">
      <c r="B7" s="677" t="s">
        <v>233</v>
      </c>
      <c r="C7" s="678"/>
      <c r="D7" s="678"/>
      <c r="E7" s="678"/>
      <c r="F7" s="678"/>
      <c r="G7" s="678"/>
      <c r="H7" s="678"/>
      <c r="I7" s="678"/>
      <c r="J7" s="678"/>
      <c r="K7" s="678"/>
      <c r="L7" s="678"/>
      <c r="M7" s="678"/>
      <c r="N7" s="678"/>
      <c r="O7" s="678"/>
      <c r="P7" s="678"/>
      <c r="Q7" s="679"/>
      <c r="R7" s="680">
        <v>4513</v>
      </c>
      <c r="S7" s="681"/>
      <c r="T7" s="681"/>
      <c r="U7" s="681"/>
      <c r="V7" s="681"/>
      <c r="W7" s="681"/>
      <c r="X7" s="681"/>
      <c r="Y7" s="682"/>
      <c r="Z7" s="713">
        <v>0</v>
      </c>
      <c r="AA7" s="713"/>
      <c r="AB7" s="713"/>
      <c r="AC7" s="713"/>
      <c r="AD7" s="714">
        <v>4513</v>
      </c>
      <c r="AE7" s="714"/>
      <c r="AF7" s="714"/>
      <c r="AG7" s="714"/>
      <c r="AH7" s="714"/>
      <c r="AI7" s="714"/>
      <c r="AJ7" s="714"/>
      <c r="AK7" s="714"/>
      <c r="AL7" s="683">
        <v>0</v>
      </c>
      <c r="AM7" s="684"/>
      <c r="AN7" s="684"/>
      <c r="AO7" s="715"/>
      <c r="AP7" s="677" t="s">
        <v>234</v>
      </c>
      <c r="AQ7" s="678"/>
      <c r="AR7" s="678"/>
      <c r="AS7" s="678"/>
      <c r="AT7" s="678"/>
      <c r="AU7" s="678"/>
      <c r="AV7" s="678"/>
      <c r="AW7" s="678"/>
      <c r="AX7" s="678"/>
      <c r="AY7" s="678"/>
      <c r="AZ7" s="678"/>
      <c r="BA7" s="678"/>
      <c r="BB7" s="678"/>
      <c r="BC7" s="678"/>
      <c r="BD7" s="678"/>
      <c r="BE7" s="678"/>
      <c r="BF7" s="679"/>
      <c r="BG7" s="680">
        <v>1339283</v>
      </c>
      <c r="BH7" s="681"/>
      <c r="BI7" s="681"/>
      <c r="BJ7" s="681"/>
      <c r="BK7" s="681"/>
      <c r="BL7" s="681"/>
      <c r="BM7" s="681"/>
      <c r="BN7" s="682"/>
      <c r="BO7" s="713">
        <v>41.9</v>
      </c>
      <c r="BP7" s="713"/>
      <c r="BQ7" s="713"/>
      <c r="BR7" s="713"/>
      <c r="BS7" s="714" t="s">
        <v>226</v>
      </c>
      <c r="BT7" s="714"/>
      <c r="BU7" s="714"/>
      <c r="BV7" s="714"/>
      <c r="BW7" s="714"/>
      <c r="BX7" s="714"/>
      <c r="BY7" s="714"/>
      <c r="BZ7" s="714"/>
      <c r="CA7" s="714"/>
      <c r="CB7" s="777"/>
      <c r="CD7" s="719" t="s">
        <v>235</v>
      </c>
      <c r="CE7" s="720"/>
      <c r="CF7" s="720"/>
      <c r="CG7" s="720"/>
      <c r="CH7" s="720"/>
      <c r="CI7" s="720"/>
      <c r="CJ7" s="720"/>
      <c r="CK7" s="720"/>
      <c r="CL7" s="720"/>
      <c r="CM7" s="720"/>
      <c r="CN7" s="720"/>
      <c r="CO7" s="720"/>
      <c r="CP7" s="720"/>
      <c r="CQ7" s="721"/>
      <c r="CR7" s="680">
        <v>8250115</v>
      </c>
      <c r="CS7" s="681"/>
      <c r="CT7" s="681"/>
      <c r="CU7" s="681"/>
      <c r="CV7" s="681"/>
      <c r="CW7" s="681"/>
      <c r="CX7" s="681"/>
      <c r="CY7" s="682"/>
      <c r="CZ7" s="713">
        <v>23.2</v>
      </c>
      <c r="DA7" s="713"/>
      <c r="DB7" s="713"/>
      <c r="DC7" s="713"/>
      <c r="DD7" s="686">
        <v>665538</v>
      </c>
      <c r="DE7" s="681"/>
      <c r="DF7" s="681"/>
      <c r="DG7" s="681"/>
      <c r="DH7" s="681"/>
      <c r="DI7" s="681"/>
      <c r="DJ7" s="681"/>
      <c r="DK7" s="681"/>
      <c r="DL7" s="681"/>
      <c r="DM7" s="681"/>
      <c r="DN7" s="681"/>
      <c r="DO7" s="681"/>
      <c r="DP7" s="682"/>
      <c r="DQ7" s="686">
        <v>3445600</v>
      </c>
      <c r="DR7" s="681"/>
      <c r="DS7" s="681"/>
      <c r="DT7" s="681"/>
      <c r="DU7" s="681"/>
      <c r="DV7" s="681"/>
      <c r="DW7" s="681"/>
      <c r="DX7" s="681"/>
      <c r="DY7" s="681"/>
      <c r="DZ7" s="681"/>
      <c r="EA7" s="681"/>
      <c r="EB7" s="681"/>
      <c r="EC7" s="727"/>
    </row>
    <row r="8" spans="2:143" ht="11.25" customHeight="1">
      <c r="B8" s="677" t="s">
        <v>236</v>
      </c>
      <c r="C8" s="678"/>
      <c r="D8" s="678"/>
      <c r="E8" s="678"/>
      <c r="F8" s="678"/>
      <c r="G8" s="678"/>
      <c r="H8" s="678"/>
      <c r="I8" s="678"/>
      <c r="J8" s="678"/>
      <c r="K8" s="678"/>
      <c r="L8" s="678"/>
      <c r="M8" s="678"/>
      <c r="N8" s="678"/>
      <c r="O8" s="678"/>
      <c r="P8" s="678"/>
      <c r="Q8" s="679"/>
      <c r="R8" s="680">
        <v>11830</v>
      </c>
      <c r="S8" s="681"/>
      <c r="T8" s="681"/>
      <c r="U8" s="681"/>
      <c r="V8" s="681"/>
      <c r="W8" s="681"/>
      <c r="X8" s="681"/>
      <c r="Y8" s="682"/>
      <c r="Z8" s="713">
        <v>0</v>
      </c>
      <c r="AA8" s="713"/>
      <c r="AB8" s="713"/>
      <c r="AC8" s="713"/>
      <c r="AD8" s="714">
        <v>11830</v>
      </c>
      <c r="AE8" s="714"/>
      <c r="AF8" s="714"/>
      <c r="AG8" s="714"/>
      <c r="AH8" s="714"/>
      <c r="AI8" s="714"/>
      <c r="AJ8" s="714"/>
      <c r="AK8" s="714"/>
      <c r="AL8" s="683">
        <v>0.1</v>
      </c>
      <c r="AM8" s="684"/>
      <c r="AN8" s="684"/>
      <c r="AO8" s="715"/>
      <c r="AP8" s="677" t="s">
        <v>237</v>
      </c>
      <c r="AQ8" s="678"/>
      <c r="AR8" s="678"/>
      <c r="AS8" s="678"/>
      <c r="AT8" s="678"/>
      <c r="AU8" s="678"/>
      <c r="AV8" s="678"/>
      <c r="AW8" s="678"/>
      <c r="AX8" s="678"/>
      <c r="AY8" s="678"/>
      <c r="AZ8" s="678"/>
      <c r="BA8" s="678"/>
      <c r="BB8" s="678"/>
      <c r="BC8" s="678"/>
      <c r="BD8" s="678"/>
      <c r="BE8" s="678"/>
      <c r="BF8" s="679"/>
      <c r="BG8" s="680">
        <v>55846</v>
      </c>
      <c r="BH8" s="681"/>
      <c r="BI8" s="681"/>
      <c r="BJ8" s="681"/>
      <c r="BK8" s="681"/>
      <c r="BL8" s="681"/>
      <c r="BM8" s="681"/>
      <c r="BN8" s="682"/>
      <c r="BO8" s="713">
        <v>1.7</v>
      </c>
      <c r="BP8" s="713"/>
      <c r="BQ8" s="713"/>
      <c r="BR8" s="713"/>
      <c r="BS8" s="686" t="s">
        <v>226</v>
      </c>
      <c r="BT8" s="681"/>
      <c r="BU8" s="681"/>
      <c r="BV8" s="681"/>
      <c r="BW8" s="681"/>
      <c r="BX8" s="681"/>
      <c r="BY8" s="681"/>
      <c r="BZ8" s="681"/>
      <c r="CA8" s="681"/>
      <c r="CB8" s="727"/>
      <c r="CD8" s="719" t="s">
        <v>238</v>
      </c>
      <c r="CE8" s="720"/>
      <c r="CF8" s="720"/>
      <c r="CG8" s="720"/>
      <c r="CH8" s="720"/>
      <c r="CI8" s="720"/>
      <c r="CJ8" s="720"/>
      <c r="CK8" s="720"/>
      <c r="CL8" s="720"/>
      <c r="CM8" s="720"/>
      <c r="CN8" s="720"/>
      <c r="CO8" s="720"/>
      <c r="CP8" s="720"/>
      <c r="CQ8" s="721"/>
      <c r="CR8" s="680">
        <v>7412963</v>
      </c>
      <c r="CS8" s="681"/>
      <c r="CT8" s="681"/>
      <c r="CU8" s="681"/>
      <c r="CV8" s="681"/>
      <c r="CW8" s="681"/>
      <c r="CX8" s="681"/>
      <c r="CY8" s="682"/>
      <c r="CZ8" s="713">
        <v>20.8</v>
      </c>
      <c r="DA8" s="713"/>
      <c r="DB8" s="713"/>
      <c r="DC8" s="713"/>
      <c r="DD8" s="686">
        <v>45903</v>
      </c>
      <c r="DE8" s="681"/>
      <c r="DF8" s="681"/>
      <c r="DG8" s="681"/>
      <c r="DH8" s="681"/>
      <c r="DI8" s="681"/>
      <c r="DJ8" s="681"/>
      <c r="DK8" s="681"/>
      <c r="DL8" s="681"/>
      <c r="DM8" s="681"/>
      <c r="DN8" s="681"/>
      <c r="DO8" s="681"/>
      <c r="DP8" s="682"/>
      <c r="DQ8" s="686">
        <v>4149444</v>
      </c>
      <c r="DR8" s="681"/>
      <c r="DS8" s="681"/>
      <c r="DT8" s="681"/>
      <c r="DU8" s="681"/>
      <c r="DV8" s="681"/>
      <c r="DW8" s="681"/>
      <c r="DX8" s="681"/>
      <c r="DY8" s="681"/>
      <c r="DZ8" s="681"/>
      <c r="EA8" s="681"/>
      <c r="EB8" s="681"/>
      <c r="EC8" s="727"/>
    </row>
    <row r="9" spans="2:143" ht="11.25" customHeight="1">
      <c r="B9" s="677" t="s">
        <v>239</v>
      </c>
      <c r="C9" s="678"/>
      <c r="D9" s="678"/>
      <c r="E9" s="678"/>
      <c r="F9" s="678"/>
      <c r="G9" s="678"/>
      <c r="H9" s="678"/>
      <c r="I9" s="678"/>
      <c r="J9" s="678"/>
      <c r="K9" s="678"/>
      <c r="L9" s="678"/>
      <c r="M9" s="678"/>
      <c r="N9" s="678"/>
      <c r="O9" s="678"/>
      <c r="P9" s="678"/>
      <c r="Q9" s="679"/>
      <c r="R9" s="680">
        <v>16000</v>
      </c>
      <c r="S9" s="681"/>
      <c r="T9" s="681"/>
      <c r="U9" s="681"/>
      <c r="V9" s="681"/>
      <c r="W9" s="681"/>
      <c r="X9" s="681"/>
      <c r="Y9" s="682"/>
      <c r="Z9" s="713">
        <v>0</v>
      </c>
      <c r="AA9" s="713"/>
      <c r="AB9" s="713"/>
      <c r="AC9" s="713"/>
      <c r="AD9" s="714">
        <v>16000</v>
      </c>
      <c r="AE9" s="714"/>
      <c r="AF9" s="714"/>
      <c r="AG9" s="714"/>
      <c r="AH9" s="714"/>
      <c r="AI9" s="714"/>
      <c r="AJ9" s="714"/>
      <c r="AK9" s="714"/>
      <c r="AL9" s="683">
        <v>0.1</v>
      </c>
      <c r="AM9" s="684"/>
      <c r="AN9" s="684"/>
      <c r="AO9" s="715"/>
      <c r="AP9" s="677" t="s">
        <v>240</v>
      </c>
      <c r="AQ9" s="678"/>
      <c r="AR9" s="678"/>
      <c r="AS9" s="678"/>
      <c r="AT9" s="678"/>
      <c r="AU9" s="678"/>
      <c r="AV9" s="678"/>
      <c r="AW9" s="678"/>
      <c r="AX9" s="678"/>
      <c r="AY9" s="678"/>
      <c r="AZ9" s="678"/>
      <c r="BA9" s="678"/>
      <c r="BB9" s="678"/>
      <c r="BC9" s="678"/>
      <c r="BD9" s="678"/>
      <c r="BE9" s="678"/>
      <c r="BF9" s="679"/>
      <c r="BG9" s="680">
        <v>1129442</v>
      </c>
      <c r="BH9" s="681"/>
      <c r="BI9" s="681"/>
      <c r="BJ9" s="681"/>
      <c r="BK9" s="681"/>
      <c r="BL9" s="681"/>
      <c r="BM9" s="681"/>
      <c r="BN9" s="682"/>
      <c r="BO9" s="713">
        <v>35.299999999999997</v>
      </c>
      <c r="BP9" s="713"/>
      <c r="BQ9" s="713"/>
      <c r="BR9" s="713"/>
      <c r="BS9" s="686" t="s">
        <v>226</v>
      </c>
      <c r="BT9" s="681"/>
      <c r="BU9" s="681"/>
      <c r="BV9" s="681"/>
      <c r="BW9" s="681"/>
      <c r="BX9" s="681"/>
      <c r="BY9" s="681"/>
      <c r="BZ9" s="681"/>
      <c r="CA9" s="681"/>
      <c r="CB9" s="727"/>
      <c r="CD9" s="719" t="s">
        <v>241</v>
      </c>
      <c r="CE9" s="720"/>
      <c r="CF9" s="720"/>
      <c r="CG9" s="720"/>
      <c r="CH9" s="720"/>
      <c r="CI9" s="720"/>
      <c r="CJ9" s="720"/>
      <c r="CK9" s="720"/>
      <c r="CL9" s="720"/>
      <c r="CM9" s="720"/>
      <c r="CN9" s="720"/>
      <c r="CO9" s="720"/>
      <c r="CP9" s="720"/>
      <c r="CQ9" s="721"/>
      <c r="CR9" s="680">
        <v>2241642</v>
      </c>
      <c r="CS9" s="681"/>
      <c r="CT9" s="681"/>
      <c r="CU9" s="681"/>
      <c r="CV9" s="681"/>
      <c r="CW9" s="681"/>
      <c r="CX9" s="681"/>
      <c r="CY9" s="682"/>
      <c r="CZ9" s="713">
        <v>6.3</v>
      </c>
      <c r="DA9" s="713"/>
      <c r="DB9" s="713"/>
      <c r="DC9" s="713"/>
      <c r="DD9" s="686">
        <v>26493</v>
      </c>
      <c r="DE9" s="681"/>
      <c r="DF9" s="681"/>
      <c r="DG9" s="681"/>
      <c r="DH9" s="681"/>
      <c r="DI9" s="681"/>
      <c r="DJ9" s="681"/>
      <c r="DK9" s="681"/>
      <c r="DL9" s="681"/>
      <c r="DM9" s="681"/>
      <c r="DN9" s="681"/>
      <c r="DO9" s="681"/>
      <c r="DP9" s="682"/>
      <c r="DQ9" s="686">
        <v>2037117</v>
      </c>
      <c r="DR9" s="681"/>
      <c r="DS9" s="681"/>
      <c r="DT9" s="681"/>
      <c r="DU9" s="681"/>
      <c r="DV9" s="681"/>
      <c r="DW9" s="681"/>
      <c r="DX9" s="681"/>
      <c r="DY9" s="681"/>
      <c r="DZ9" s="681"/>
      <c r="EA9" s="681"/>
      <c r="EB9" s="681"/>
      <c r="EC9" s="727"/>
    </row>
    <row r="10" spans="2:143" ht="11.25" customHeight="1">
      <c r="B10" s="677" t="s">
        <v>242</v>
      </c>
      <c r="C10" s="678"/>
      <c r="D10" s="678"/>
      <c r="E10" s="678"/>
      <c r="F10" s="678"/>
      <c r="G10" s="678"/>
      <c r="H10" s="678"/>
      <c r="I10" s="678"/>
      <c r="J10" s="678"/>
      <c r="K10" s="678"/>
      <c r="L10" s="678"/>
      <c r="M10" s="678"/>
      <c r="N10" s="678"/>
      <c r="O10" s="678"/>
      <c r="P10" s="678"/>
      <c r="Q10" s="679"/>
      <c r="R10" s="680" t="s">
        <v>243</v>
      </c>
      <c r="S10" s="681"/>
      <c r="T10" s="681"/>
      <c r="U10" s="681"/>
      <c r="V10" s="681"/>
      <c r="W10" s="681"/>
      <c r="X10" s="681"/>
      <c r="Y10" s="682"/>
      <c r="Z10" s="713" t="s">
        <v>226</v>
      </c>
      <c r="AA10" s="713"/>
      <c r="AB10" s="713"/>
      <c r="AC10" s="713"/>
      <c r="AD10" s="714" t="s">
        <v>226</v>
      </c>
      <c r="AE10" s="714"/>
      <c r="AF10" s="714"/>
      <c r="AG10" s="714"/>
      <c r="AH10" s="714"/>
      <c r="AI10" s="714"/>
      <c r="AJ10" s="714"/>
      <c r="AK10" s="714"/>
      <c r="AL10" s="683" t="s">
        <v>226</v>
      </c>
      <c r="AM10" s="684"/>
      <c r="AN10" s="684"/>
      <c r="AO10" s="715"/>
      <c r="AP10" s="677" t="s">
        <v>244</v>
      </c>
      <c r="AQ10" s="678"/>
      <c r="AR10" s="678"/>
      <c r="AS10" s="678"/>
      <c r="AT10" s="678"/>
      <c r="AU10" s="678"/>
      <c r="AV10" s="678"/>
      <c r="AW10" s="678"/>
      <c r="AX10" s="678"/>
      <c r="AY10" s="678"/>
      <c r="AZ10" s="678"/>
      <c r="BA10" s="678"/>
      <c r="BB10" s="678"/>
      <c r="BC10" s="678"/>
      <c r="BD10" s="678"/>
      <c r="BE10" s="678"/>
      <c r="BF10" s="679"/>
      <c r="BG10" s="680">
        <v>80301</v>
      </c>
      <c r="BH10" s="681"/>
      <c r="BI10" s="681"/>
      <c r="BJ10" s="681"/>
      <c r="BK10" s="681"/>
      <c r="BL10" s="681"/>
      <c r="BM10" s="681"/>
      <c r="BN10" s="682"/>
      <c r="BO10" s="713">
        <v>2.5</v>
      </c>
      <c r="BP10" s="713"/>
      <c r="BQ10" s="713"/>
      <c r="BR10" s="713"/>
      <c r="BS10" s="686" t="s">
        <v>226</v>
      </c>
      <c r="BT10" s="681"/>
      <c r="BU10" s="681"/>
      <c r="BV10" s="681"/>
      <c r="BW10" s="681"/>
      <c r="BX10" s="681"/>
      <c r="BY10" s="681"/>
      <c r="BZ10" s="681"/>
      <c r="CA10" s="681"/>
      <c r="CB10" s="727"/>
      <c r="CD10" s="719" t="s">
        <v>245</v>
      </c>
      <c r="CE10" s="720"/>
      <c r="CF10" s="720"/>
      <c r="CG10" s="720"/>
      <c r="CH10" s="720"/>
      <c r="CI10" s="720"/>
      <c r="CJ10" s="720"/>
      <c r="CK10" s="720"/>
      <c r="CL10" s="720"/>
      <c r="CM10" s="720"/>
      <c r="CN10" s="720"/>
      <c r="CO10" s="720"/>
      <c r="CP10" s="720"/>
      <c r="CQ10" s="721"/>
      <c r="CR10" s="680">
        <v>13755</v>
      </c>
      <c r="CS10" s="681"/>
      <c r="CT10" s="681"/>
      <c r="CU10" s="681"/>
      <c r="CV10" s="681"/>
      <c r="CW10" s="681"/>
      <c r="CX10" s="681"/>
      <c r="CY10" s="682"/>
      <c r="CZ10" s="713">
        <v>0</v>
      </c>
      <c r="DA10" s="713"/>
      <c r="DB10" s="713"/>
      <c r="DC10" s="713"/>
      <c r="DD10" s="686" t="s">
        <v>226</v>
      </c>
      <c r="DE10" s="681"/>
      <c r="DF10" s="681"/>
      <c r="DG10" s="681"/>
      <c r="DH10" s="681"/>
      <c r="DI10" s="681"/>
      <c r="DJ10" s="681"/>
      <c r="DK10" s="681"/>
      <c r="DL10" s="681"/>
      <c r="DM10" s="681"/>
      <c r="DN10" s="681"/>
      <c r="DO10" s="681"/>
      <c r="DP10" s="682"/>
      <c r="DQ10" s="686">
        <v>4573</v>
      </c>
      <c r="DR10" s="681"/>
      <c r="DS10" s="681"/>
      <c r="DT10" s="681"/>
      <c r="DU10" s="681"/>
      <c r="DV10" s="681"/>
      <c r="DW10" s="681"/>
      <c r="DX10" s="681"/>
      <c r="DY10" s="681"/>
      <c r="DZ10" s="681"/>
      <c r="EA10" s="681"/>
      <c r="EB10" s="681"/>
      <c r="EC10" s="727"/>
    </row>
    <row r="11" spans="2:143" ht="11.25" customHeight="1">
      <c r="B11" s="677" t="s">
        <v>246</v>
      </c>
      <c r="C11" s="678"/>
      <c r="D11" s="678"/>
      <c r="E11" s="678"/>
      <c r="F11" s="678"/>
      <c r="G11" s="678"/>
      <c r="H11" s="678"/>
      <c r="I11" s="678"/>
      <c r="J11" s="678"/>
      <c r="K11" s="678"/>
      <c r="L11" s="678"/>
      <c r="M11" s="678"/>
      <c r="N11" s="678"/>
      <c r="O11" s="678"/>
      <c r="P11" s="678"/>
      <c r="Q11" s="679"/>
      <c r="R11" s="680">
        <v>803225</v>
      </c>
      <c r="S11" s="681"/>
      <c r="T11" s="681"/>
      <c r="U11" s="681"/>
      <c r="V11" s="681"/>
      <c r="W11" s="681"/>
      <c r="X11" s="681"/>
      <c r="Y11" s="682"/>
      <c r="Z11" s="683">
        <v>2.2000000000000002</v>
      </c>
      <c r="AA11" s="684"/>
      <c r="AB11" s="684"/>
      <c r="AC11" s="685"/>
      <c r="AD11" s="686">
        <v>803225</v>
      </c>
      <c r="AE11" s="681"/>
      <c r="AF11" s="681"/>
      <c r="AG11" s="681"/>
      <c r="AH11" s="681"/>
      <c r="AI11" s="681"/>
      <c r="AJ11" s="681"/>
      <c r="AK11" s="682"/>
      <c r="AL11" s="683">
        <v>5.3</v>
      </c>
      <c r="AM11" s="684"/>
      <c r="AN11" s="684"/>
      <c r="AO11" s="715"/>
      <c r="AP11" s="677" t="s">
        <v>247</v>
      </c>
      <c r="AQ11" s="678"/>
      <c r="AR11" s="678"/>
      <c r="AS11" s="678"/>
      <c r="AT11" s="678"/>
      <c r="AU11" s="678"/>
      <c r="AV11" s="678"/>
      <c r="AW11" s="678"/>
      <c r="AX11" s="678"/>
      <c r="AY11" s="678"/>
      <c r="AZ11" s="678"/>
      <c r="BA11" s="678"/>
      <c r="BB11" s="678"/>
      <c r="BC11" s="678"/>
      <c r="BD11" s="678"/>
      <c r="BE11" s="678"/>
      <c r="BF11" s="679"/>
      <c r="BG11" s="680">
        <v>73694</v>
      </c>
      <c r="BH11" s="681"/>
      <c r="BI11" s="681"/>
      <c r="BJ11" s="681"/>
      <c r="BK11" s="681"/>
      <c r="BL11" s="681"/>
      <c r="BM11" s="681"/>
      <c r="BN11" s="682"/>
      <c r="BO11" s="713">
        <v>2.2999999999999998</v>
      </c>
      <c r="BP11" s="713"/>
      <c r="BQ11" s="713"/>
      <c r="BR11" s="713"/>
      <c r="BS11" s="686" t="s">
        <v>226</v>
      </c>
      <c r="BT11" s="681"/>
      <c r="BU11" s="681"/>
      <c r="BV11" s="681"/>
      <c r="BW11" s="681"/>
      <c r="BX11" s="681"/>
      <c r="BY11" s="681"/>
      <c r="BZ11" s="681"/>
      <c r="CA11" s="681"/>
      <c r="CB11" s="727"/>
      <c r="CD11" s="719" t="s">
        <v>248</v>
      </c>
      <c r="CE11" s="720"/>
      <c r="CF11" s="720"/>
      <c r="CG11" s="720"/>
      <c r="CH11" s="720"/>
      <c r="CI11" s="720"/>
      <c r="CJ11" s="720"/>
      <c r="CK11" s="720"/>
      <c r="CL11" s="720"/>
      <c r="CM11" s="720"/>
      <c r="CN11" s="720"/>
      <c r="CO11" s="720"/>
      <c r="CP11" s="720"/>
      <c r="CQ11" s="721"/>
      <c r="CR11" s="680">
        <v>2621452</v>
      </c>
      <c r="CS11" s="681"/>
      <c r="CT11" s="681"/>
      <c r="CU11" s="681"/>
      <c r="CV11" s="681"/>
      <c r="CW11" s="681"/>
      <c r="CX11" s="681"/>
      <c r="CY11" s="682"/>
      <c r="CZ11" s="713">
        <v>7.4</v>
      </c>
      <c r="DA11" s="713"/>
      <c r="DB11" s="713"/>
      <c r="DC11" s="713"/>
      <c r="DD11" s="686">
        <v>590896</v>
      </c>
      <c r="DE11" s="681"/>
      <c r="DF11" s="681"/>
      <c r="DG11" s="681"/>
      <c r="DH11" s="681"/>
      <c r="DI11" s="681"/>
      <c r="DJ11" s="681"/>
      <c r="DK11" s="681"/>
      <c r="DL11" s="681"/>
      <c r="DM11" s="681"/>
      <c r="DN11" s="681"/>
      <c r="DO11" s="681"/>
      <c r="DP11" s="682"/>
      <c r="DQ11" s="686">
        <v>1223820</v>
      </c>
      <c r="DR11" s="681"/>
      <c r="DS11" s="681"/>
      <c r="DT11" s="681"/>
      <c r="DU11" s="681"/>
      <c r="DV11" s="681"/>
      <c r="DW11" s="681"/>
      <c r="DX11" s="681"/>
      <c r="DY11" s="681"/>
      <c r="DZ11" s="681"/>
      <c r="EA11" s="681"/>
      <c r="EB11" s="681"/>
      <c r="EC11" s="727"/>
    </row>
    <row r="12" spans="2:143" ht="11.25" customHeight="1">
      <c r="B12" s="677" t="s">
        <v>249</v>
      </c>
      <c r="C12" s="678"/>
      <c r="D12" s="678"/>
      <c r="E12" s="678"/>
      <c r="F12" s="678"/>
      <c r="G12" s="678"/>
      <c r="H12" s="678"/>
      <c r="I12" s="678"/>
      <c r="J12" s="678"/>
      <c r="K12" s="678"/>
      <c r="L12" s="678"/>
      <c r="M12" s="678"/>
      <c r="N12" s="678"/>
      <c r="O12" s="678"/>
      <c r="P12" s="678"/>
      <c r="Q12" s="679"/>
      <c r="R12" s="680" t="s">
        <v>226</v>
      </c>
      <c r="S12" s="681"/>
      <c r="T12" s="681"/>
      <c r="U12" s="681"/>
      <c r="V12" s="681"/>
      <c r="W12" s="681"/>
      <c r="X12" s="681"/>
      <c r="Y12" s="682"/>
      <c r="Z12" s="713" t="s">
        <v>243</v>
      </c>
      <c r="AA12" s="713"/>
      <c r="AB12" s="713"/>
      <c r="AC12" s="713"/>
      <c r="AD12" s="714" t="s">
        <v>226</v>
      </c>
      <c r="AE12" s="714"/>
      <c r="AF12" s="714"/>
      <c r="AG12" s="714"/>
      <c r="AH12" s="714"/>
      <c r="AI12" s="714"/>
      <c r="AJ12" s="714"/>
      <c r="AK12" s="714"/>
      <c r="AL12" s="683" t="s">
        <v>226</v>
      </c>
      <c r="AM12" s="684"/>
      <c r="AN12" s="684"/>
      <c r="AO12" s="715"/>
      <c r="AP12" s="677" t="s">
        <v>250</v>
      </c>
      <c r="AQ12" s="678"/>
      <c r="AR12" s="678"/>
      <c r="AS12" s="678"/>
      <c r="AT12" s="678"/>
      <c r="AU12" s="678"/>
      <c r="AV12" s="678"/>
      <c r="AW12" s="678"/>
      <c r="AX12" s="678"/>
      <c r="AY12" s="678"/>
      <c r="AZ12" s="678"/>
      <c r="BA12" s="678"/>
      <c r="BB12" s="678"/>
      <c r="BC12" s="678"/>
      <c r="BD12" s="678"/>
      <c r="BE12" s="678"/>
      <c r="BF12" s="679"/>
      <c r="BG12" s="680">
        <v>1500813</v>
      </c>
      <c r="BH12" s="681"/>
      <c r="BI12" s="681"/>
      <c r="BJ12" s="681"/>
      <c r="BK12" s="681"/>
      <c r="BL12" s="681"/>
      <c r="BM12" s="681"/>
      <c r="BN12" s="682"/>
      <c r="BO12" s="713">
        <v>46.9</v>
      </c>
      <c r="BP12" s="713"/>
      <c r="BQ12" s="713"/>
      <c r="BR12" s="713"/>
      <c r="BS12" s="686" t="s">
        <v>226</v>
      </c>
      <c r="BT12" s="681"/>
      <c r="BU12" s="681"/>
      <c r="BV12" s="681"/>
      <c r="BW12" s="681"/>
      <c r="BX12" s="681"/>
      <c r="BY12" s="681"/>
      <c r="BZ12" s="681"/>
      <c r="CA12" s="681"/>
      <c r="CB12" s="727"/>
      <c r="CD12" s="719" t="s">
        <v>251</v>
      </c>
      <c r="CE12" s="720"/>
      <c r="CF12" s="720"/>
      <c r="CG12" s="720"/>
      <c r="CH12" s="720"/>
      <c r="CI12" s="720"/>
      <c r="CJ12" s="720"/>
      <c r="CK12" s="720"/>
      <c r="CL12" s="720"/>
      <c r="CM12" s="720"/>
      <c r="CN12" s="720"/>
      <c r="CO12" s="720"/>
      <c r="CP12" s="720"/>
      <c r="CQ12" s="721"/>
      <c r="CR12" s="680">
        <v>1234123</v>
      </c>
      <c r="CS12" s="681"/>
      <c r="CT12" s="681"/>
      <c r="CU12" s="681"/>
      <c r="CV12" s="681"/>
      <c r="CW12" s="681"/>
      <c r="CX12" s="681"/>
      <c r="CY12" s="682"/>
      <c r="CZ12" s="713">
        <v>3.5</v>
      </c>
      <c r="DA12" s="713"/>
      <c r="DB12" s="713"/>
      <c r="DC12" s="713"/>
      <c r="DD12" s="686">
        <v>71347</v>
      </c>
      <c r="DE12" s="681"/>
      <c r="DF12" s="681"/>
      <c r="DG12" s="681"/>
      <c r="DH12" s="681"/>
      <c r="DI12" s="681"/>
      <c r="DJ12" s="681"/>
      <c r="DK12" s="681"/>
      <c r="DL12" s="681"/>
      <c r="DM12" s="681"/>
      <c r="DN12" s="681"/>
      <c r="DO12" s="681"/>
      <c r="DP12" s="682"/>
      <c r="DQ12" s="686">
        <v>921235</v>
      </c>
      <c r="DR12" s="681"/>
      <c r="DS12" s="681"/>
      <c r="DT12" s="681"/>
      <c r="DU12" s="681"/>
      <c r="DV12" s="681"/>
      <c r="DW12" s="681"/>
      <c r="DX12" s="681"/>
      <c r="DY12" s="681"/>
      <c r="DZ12" s="681"/>
      <c r="EA12" s="681"/>
      <c r="EB12" s="681"/>
      <c r="EC12" s="727"/>
    </row>
    <row r="13" spans="2:143" ht="11.25" customHeight="1">
      <c r="B13" s="677" t="s">
        <v>252</v>
      </c>
      <c r="C13" s="678"/>
      <c r="D13" s="678"/>
      <c r="E13" s="678"/>
      <c r="F13" s="678"/>
      <c r="G13" s="678"/>
      <c r="H13" s="678"/>
      <c r="I13" s="678"/>
      <c r="J13" s="678"/>
      <c r="K13" s="678"/>
      <c r="L13" s="678"/>
      <c r="M13" s="678"/>
      <c r="N13" s="678"/>
      <c r="O13" s="678"/>
      <c r="P13" s="678"/>
      <c r="Q13" s="679"/>
      <c r="R13" s="680" t="s">
        <v>226</v>
      </c>
      <c r="S13" s="681"/>
      <c r="T13" s="681"/>
      <c r="U13" s="681"/>
      <c r="V13" s="681"/>
      <c r="W13" s="681"/>
      <c r="X13" s="681"/>
      <c r="Y13" s="682"/>
      <c r="Z13" s="713" t="s">
        <v>226</v>
      </c>
      <c r="AA13" s="713"/>
      <c r="AB13" s="713"/>
      <c r="AC13" s="713"/>
      <c r="AD13" s="714" t="s">
        <v>226</v>
      </c>
      <c r="AE13" s="714"/>
      <c r="AF13" s="714"/>
      <c r="AG13" s="714"/>
      <c r="AH13" s="714"/>
      <c r="AI13" s="714"/>
      <c r="AJ13" s="714"/>
      <c r="AK13" s="714"/>
      <c r="AL13" s="683" t="s">
        <v>243</v>
      </c>
      <c r="AM13" s="684"/>
      <c r="AN13" s="684"/>
      <c r="AO13" s="715"/>
      <c r="AP13" s="677" t="s">
        <v>253</v>
      </c>
      <c r="AQ13" s="678"/>
      <c r="AR13" s="678"/>
      <c r="AS13" s="678"/>
      <c r="AT13" s="678"/>
      <c r="AU13" s="678"/>
      <c r="AV13" s="678"/>
      <c r="AW13" s="678"/>
      <c r="AX13" s="678"/>
      <c r="AY13" s="678"/>
      <c r="AZ13" s="678"/>
      <c r="BA13" s="678"/>
      <c r="BB13" s="678"/>
      <c r="BC13" s="678"/>
      <c r="BD13" s="678"/>
      <c r="BE13" s="678"/>
      <c r="BF13" s="679"/>
      <c r="BG13" s="680">
        <v>1486299</v>
      </c>
      <c r="BH13" s="681"/>
      <c r="BI13" s="681"/>
      <c r="BJ13" s="681"/>
      <c r="BK13" s="681"/>
      <c r="BL13" s="681"/>
      <c r="BM13" s="681"/>
      <c r="BN13" s="682"/>
      <c r="BO13" s="713">
        <v>46.5</v>
      </c>
      <c r="BP13" s="713"/>
      <c r="BQ13" s="713"/>
      <c r="BR13" s="713"/>
      <c r="BS13" s="686" t="s">
        <v>226</v>
      </c>
      <c r="BT13" s="681"/>
      <c r="BU13" s="681"/>
      <c r="BV13" s="681"/>
      <c r="BW13" s="681"/>
      <c r="BX13" s="681"/>
      <c r="BY13" s="681"/>
      <c r="BZ13" s="681"/>
      <c r="CA13" s="681"/>
      <c r="CB13" s="727"/>
      <c r="CD13" s="719" t="s">
        <v>254</v>
      </c>
      <c r="CE13" s="720"/>
      <c r="CF13" s="720"/>
      <c r="CG13" s="720"/>
      <c r="CH13" s="720"/>
      <c r="CI13" s="720"/>
      <c r="CJ13" s="720"/>
      <c r="CK13" s="720"/>
      <c r="CL13" s="720"/>
      <c r="CM13" s="720"/>
      <c r="CN13" s="720"/>
      <c r="CO13" s="720"/>
      <c r="CP13" s="720"/>
      <c r="CQ13" s="721"/>
      <c r="CR13" s="680">
        <v>2623144</v>
      </c>
      <c r="CS13" s="681"/>
      <c r="CT13" s="681"/>
      <c r="CU13" s="681"/>
      <c r="CV13" s="681"/>
      <c r="CW13" s="681"/>
      <c r="CX13" s="681"/>
      <c r="CY13" s="682"/>
      <c r="CZ13" s="713">
        <v>7.4</v>
      </c>
      <c r="DA13" s="713"/>
      <c r="DB13" s="713"/>
      <c r="DC13" s="713"/>
      <c r="DD13" s="686">
        <v>1727141</v>
      </c>
      <c r="DE13" s="681"/>
      <c r="DF13" s="681"/>
      <c r="DG13" s="681"/>
      <c r="DH13" s="681"/>
      <c r="DI13" s="681"/>
      <c r="DJ13" s="681"/>
      <c r="DK13" s="681"/>
      <c r="DL13" s="681"/>
      <c r="DM13" s="681"/>
      <c r="DN13" s="681"/>
      <c r="DO13" s="681"/>
      <c r="DP13" s="682"/>
      <c r="DQ13" s="686">
        <v>1010060</v>
      </c>
      <c r="DR13" s="681"/>
      <c r="DS13" s="681"/>
      <c r="DT13" s="681"/>
      <c r="DU13" s="681"/>
      <c r="DV13" s="681"/>
      <c r="DW13" s="681"/>
      <c r="DX13" s="681"/>
      <c r="DY13" s="681"/>
      <c r="DZ13" s="681"/>
      <c r="EA13" s="681"/>
      <c r="EB13" s="681"/>
      <c r="EC13" s="727"/>
    </row>
    <row r="14" spans="2:143" ht="11.25" customHeight="1">
      <c r="B14" s="677" t="s">
        <v>255</v>
      </c>
      <c r="C14" s="678"/>
      <c r="D14" s="678"/>
      <c r="E14" s="678"/>
      <c r="F14" s="678"/>
      <c r="G14" s="678"/>
      <c r="H14" s="678"/>
      <c r="I14" s="678"/>
      <c r="J14" s="678"/>
      <c r="K14" s="678"/>
      <c r="L14" s="678"/>
      <c r="M14" s="678"/>
      <c r="N14" s="678"/>
      <c r="O14" s="678"/>
      <c r="P14" s="678"/>
      <c r="Q14" s="679"/>
      <c r="R14" s="680" t="s">
        <v>226</v>
      </c>
      <c r="S14" s="681"/>
      <c r="T14" s="681"/>
      <c r="U14" s="681"/>
      <c r="V14" s="681"/>
      <c r="W14" s="681"/>
      <c r="X14" s="681"/>
      <c r="Y14" s="682"/>
      <c r="Z14" s="713" t="s">
        <v>226</v>
      </c>
      <c r="AA14" s="713"/>
      <c r="AB14" s="713"/>
      <c r="AC14" s="713"/>
      <c r="AD14" s="714" t="s">
        <v>226</v>
      </c>
      <c r="AE14" s="714"/>
      <c r="AF14" s="714"/>
      <c r="AG14" s="714"/>
      <c r="AH14" s="714"/>
      <c r="AI14" s="714"/>
      <c r="AJ14" s="714"/>
      <c r="AK14" s="714"/>
      <c r="AL14" s="683" t="s">
        <v>226</v>
      </c>
      <c r="AM14" s="684"/>
      <c r="AN14" s="684"/>
      <c r="AO14" s="715"/>
      <c r="AP14" s="677" t="s">
        <v>256</v>
      </c>
      <c r="AQ14" s="678"/>
      <c r="AR14" s="678"/>
      <c r="AS14" s="678"/>
      <c r="AT14" s="678"/>
      <c r="AU14" s="678"/>
      <c r="AV14" s="678"/>
      <c r="AW14" s="678"/>
      <c r="AX14" s="678"/>
      <c r="AY14" s="678"/>
      <c r="AZ14" s="678"/>
      <c r="BA14" s="678"/>
      <c r="BB14" s="678"/>
      <c r="BC14" s="678"/>
      <c r="BD14" s="678"/>
      <c r="BE14" s="678"/>
      <c r="BF14" s="679"/>
      <c r="BG14" s="680">
        <v>160424</v>
      </c>
      <c r="BH14" s="681"/>
      <c r="BI14" s="681"/>
      <c r="BJ14" s="681"/>
      <c r="BK14" s="681"/>
      <c r="BL14" s="681"/>
      <c r="BM14" s="681"/>
      <c r="BN14" s="682"/>
      <c r="BO14" s="713">
        <v>5</v>
      </c>
      <c r="BP14" s="713"/>
      <c r="BQ14" s="713"/>
      <c r="BR14" s="713"/>
      <c r="BS14" s="686" t="s">
        <v>226</v>
      </c>
      <c r="BT14" s="681"/>
      <c r="BU14" s="681"/>
      <c r="BV14" s="681"/>
      <c r="BW14" s="681"/>
      <c r="BX14" s="681"/>
      <c r="BY14" s="681"/>
      <c r="BZ14" s="681"/>
      <c r="CA14" s="681"/>
      <c r="CB14" s="727"/>
      <c r="CD14" s="719" t="s">
        <v>257</v>
      </c>
      <c r="CE14" s="720"/>
      <c r="CF14" s="720"/>
      <c r="CG14" s="720"/>
      <c r="CH14" s="720"/>
      <c r="CI14" s="720"/>
      <c r="CJ14" s="720"/>
      <c r="CK14" s="720"/>
      <c r="CL14" s="720"/>
      <c r="CM14" s="720"/>
      <c r="CN14" s="720"/>
      <c r="CO14" s="720"/>
      <c r="CP14" s="720"/>
      <c r="CQ14" s="721"/>
      <c r="CR14" s="680">
        <v>1794071</v>
      </c>
      <c r="CS14" s="681"/>
      <c r="CT14" s="681"/>
      <c r="CU14" s="681"/>
      <c r="CV14" s="681"/>
      <c r="CW14" s="681"/>
      <c r="CX14" s="681"/>
      <c r="CY14" s="682"/>
      <c r="CZ14" s="713">
        <v>5</v>
      </c>
      <c r="DA14" s="713"/>
      <c r="DB14" s="713"/>
      <c r="DC14" s="713"/>
      <c r="DD14" s="686">
        <v>807155</v>
      </c>
      <c r="DE14" s="681"/>
      <c r="DF14" s="681"/>
      <c r="DG14" s="681"/>
      <c r="DH14" s="681"/>
      <c r="DI14" s="681"/>
      <c r="DJ14" s="681"/>
      <c r="DK14" s="681"/>
      <c r="DL14" s="681"/>
      <c r="DM14" s="681"/>
      <c r="DN14" s="681"/>
      <c r="DO14" s="681"/>
      <c r="DP14" s="682"/>
      <c r="DQ14" s="686">
        <v>980646</v>
      </c>
      <c r="DR14" s="681"/>
      <c r="DS14" s="681"/>
      <c r="DT14" s="681"/>
      <c r="DU14" s="681"/>
      <c r="DV14" s="681"/>
      <c r="DW14" s="681"/>
      <c r="DX14" s="681"/>
      <c r="DY14" s="681"/>
      <c r="DZ14" s="681"/>
      <c r="EA14" s="681"/>
      <c r="EB14" s="681"/>
      <c r="EC14" s="727"/>
    </row>
    <row r="15" spans="2:143" ht="11.25" customHeight="1">
      <c r="B15" s="677" t="s">
        <v>258</v>
      </c>
      <c r="C15" s="678"/>
      <c r="D15" s="678"/>
      <c r="E15" s="678"/>
      <c r="F15" s="678"/>
      <c r="G15" s="678"/>
      <c r="H15" s="678"/>
      <c r="I15" s="678"/>
      <c r="J15" s="678"/>
      <c r="K15" s="678"/>
      <c r="L15" s="678"/>
      <c r="M15" s="678"/>
      <c r="N15" s="678"/>
      <c r="O15" s="678"/>
      <c r="P15" s="678"/>
      <c r="Q15" s="679"/>
      <c r="R15" s="680" t="s">
        <v>226</v>
      </c>
      <c r="S15" s="681"/>
      <c r="T15" s="681"/>
      <c r="U15" s="681"/>
      <c r="V15" s="681"/>
      <c r="W15" s="681"/>
      <c r="X15" s="681"/>
      <c r="Y15" s="682"/>
      <c r="Z15" s="713" t="s">
        <v>226</v>
      </c>
      <c r="AA15" s="713"/>
      <c r="AB15" s="713"/>
      <c r="AC15" s="713"/>
      <c r="AD15" s="714" t="s">
        <v>226</v>
      </c>
      <c r="AE15" s="714"/>
      <c r="AF15" s="714"/>
      <c r="AG15" s="714"/>
      <c r="AH15" s="714"/>
      <c r="AI15" s="714"/>
      <c r="AJ15" s="714"/>
      <c r="AK15" s="714"/>
      <c r="AL15" s="683" t="s">
        <v>226</v>
      </c>
      <c r="AM15" s="684"/>
      <c r="AN15" s="684"/>
      <c r="AO15" s="715"/>
      <c r="AP15" s="677" t="s">
        <v>259</v>
      </c>
      <c r="AQ15" s="678"/>
      <c r="AR15" s="678"/>
      <c r="AS15" s="678"/>
      <c r="AT15" s="678"/>
      <c r="AU15" s="678"/>
      <c r="AV15" s="678"/>
      <c r="AW15" s="678"/>
      <c r="AX15" s="678"/>
      <c r="AY15" s="678"/>
      <c r="AZ15" s="678"/>
      <c r="BA15" s="678"/>
      <c r="BB15" s="678"/>
      <c r="BC15" s="678"/>
      <c r="BD15" s="678"/>
      <c r="BE15" s="678"/>
      <c r="BF15" s="679"/>
      <c r="BG15" s="680">
        <v>197831</v>
      </c>
      <c r="BH15" s="681"/>
      <c r="BI15" s="681"/>
      <c r="BJ15" s="681"/>
      <c r="BK15" s="681"/>
      <c r="BL15" s="681"/>
      <c r="BM15" s="681"/>
      <c r="BN15" s="682"/>
      <c r="BO15" s="713">
        <v>6.2</v>
      </c>
      <c r="BP15" s="713"/>
      <c r="BQ15" s="713"/>
      <c r="BR15" s="713"/>
      <c r="BS15" s="686" t="s">
        <v>226</v>
      </c>
      <c r="BT15" s="681"/>
      <c r="BU15" s="681"/>
      <c r="BV15" s="681"/>
      <c r="BW15" s="681"/>
      <c r="BX15" s="681"/>
      <c r="BY15" s="681"/>
      <c r="BZ15" s="681"/>
      <c r="CA15" s="681"/>
      <c r="CB15" s="727"/>
      <c r="CD15" s="719" t="s">
        <v>260</v>
      </c>
      <c r="CE15" s="720"/>
      <c r="CF15" s="720"/>
      <c r="CG15" s="720"/>
      <c r="CH15" s="720"/>
      <c r="CI15" s="720"/>
      <c r="CJ15" s="720"/>
      <c r="CK15" s="720"/>
      <c r="CL15" s="720"/>
      <c r="CM15" s="720"/>
      <c r="CN15" s="720"/>
      <c r="CO15" s="720"/>
      <c r="CP15" s="720"/>
      <c r="CQ15" s="721"/>
      <c r="CR15" s="680">
        <v>3247168</v>
      </c>
      <c r="CS15" s="681"/>
      <c r="CT15" s="681"/>
      <c r="CU15" s="681"/>
      <c r="CV15" s="681"/>
      <c r="CW15" s="681"/>
      <c r="CX15" s="681"/>
      <c r="CY15" s="682"/>
      <c r="CZ15" s="713">
        <v>9.1</v>
      </c>
      <c r="DA15" s="713"/>
      <c r="DB15" s="713"/>
      <c r="DC15" s="713"/>
      <c r="DD15" s="686">
        <v>947635</v>
      </c>
      <c r="DE15" s="681"/>
      <c r="DF15" s="681"/>
      <c r="DG15" s="681"/>
      <c r="DH15" s="681"/>
      <c r="DI15" s="681"/>
      <c r="DJ15" s="681"/>
      <c r="DK15" s="681"/>
      <c r="DL15" s="681"/>
      <c r="DM15" s="681"/>
      <c r="DN15" s="681"/>
      <c r="DO15" s="681"/>
      <c r="DP15" s="682"/>
      <c r="DQ15" s="686">
        <v>2252539</v>
      </c>
      <c r="DR15" s="681"/>
      <c r="DS15" s="681"/>
      <c r="DT15" s="681"/>
      <c r="DU15" s="681"/>
      <c r="DV15" s="681"/>
      <c r="DW15" s="681"/>
      <c r="DX15" s="681"/>
      <c r="DY15" s="681"/>
      <c r="DZ15" s="681"/>
      <c r="EA15" s="681"/>
      <c r="EB15" s="681"/>
      <c r="EC15" s="727"/>
    </row>
    <row r="16" spans="2:143" ht="11.25" customHeight="1">
      <c r="B16" s="677" t="s">
        <v>261</v>
      </c>
      <c r="C16" s="678"/>
      <c r="D16" s="678"/>
      <c r="E16" s="678"/>
      <c r="F16" s="678"/>
      <c r="G16" s="678"/>
      <c r="H16" s="678"/>
      <c r="I16" s="678"/>
      <c r="J16" s="678"/>
      <c r="K16" s="678"/>
      <c r="L16" s="678"/>
      <c r="M16" s="678"/>
      <c r="N16" s="678"/>
      <c r="O16" s="678"/>
      <c r="P16" s="678"/>
      <c r="Q16" s="679"/>
      <c r="R16" s="680">
        <v>17846</v>
      </c>
      <c r="S16" s="681"/>
      <c r="T16" s="681"/>
      <c r="U16" s="681"/>
      <c r="V16" s="681"/>
      <c r="W16" s="681"/>
      <c r="X16" s="681"/>
      <c r="Y16" s="682"/>
      <c r="Z16" s="713">
        <v>0</v>
      </c>
      <c r="AA16" s="713"/>
      <c r="AB16" s="713"/>
      <c r="AC16" s="713"/>
      <c r="AD16" s="714">
        <v>17846</v>
      </c>
      <c r="AE16" s="714"/>
      <c r="AF16" s="714"/>
      <c r="AG16" s="714"/>
      <c r="AH16" s="714"/>
      <c r="AI16" s="714"/>
      <c r="AJ16" s="714"/>
      <c r="AK16" s="714"/>
      <c r="AL16" s="683">
        <v>0.1</v>
      </c>
      <c r="AM16" s="684"/>
      <c r="AN16" s="684"/>
      <c r="AO16" s="715"/>
      <c r="AP16" s="677" t="s">
        <v>262</v>
      </c>
      <c r="AQ16" s="678"/>
      <c r="AR16" s="678"/>
      <c r="AS16" s="678"/>
      <c r="AT16" s="678"/>
      <c r="AU16" s="678"/>
      <c r="AV16" s="678"/>
      <c r="AW16" s="678"/>
      <c r="AX16" s="678"/>
      <c r="AY16" s="678"/>
      <c r="AZ16" s="678"/>
      <c r="BA16" s="678"/>
      <c r="BB16" s="678"/>
      <c r="BC16" s="678"/>
      <c r="BD16" s="678"/>
      <c r="BE16" s="678"/>
      <c r="BF16" s="679"/>
      <c r="BG16" s="680">
        <v>9</v>
      </c>
      <c r="BH16" s="681"/>
      <c r="BI16" s="681"/>
      <c r="BJ16" s="681"/>
      <c r="BK16" s="681"/>
      <c r="BL16" s="681"/>
      <c r="BM16" s="681"/>
      <c r="BN16" s="682"/>
      <c r="BO16" s="713">
        <v>0</v>
      </c>
      <c r="BP16" s="713"/>
      <c r="BQ16" s="713"/>
      <c r="BR16" s="713"/>
      <c r="BS16" s="686" t="s">
        <v>226</v>
      </c>
      <c r="BT16" s="681"/>
      <c r="BU16" s="681"/>
      <c r="BV16" s="681"/>
      <c r="BW16" s="681"/>
      <c r="BX16" s="681"/>
      <c r="BY16" s="681"/>
      <c r="BZ16" s="681"/>
      <c r="CA16" s="681"/>
      <c r="CB16" s="727"/>
      <c r="CD16" s="719" t="s">
        <v>263</v>
      </c>
      <c r="CE16" s="720"/>
      <c r="CF16" s="720"/>
      <c r="CG16" s="720"/>
      <c r="CH16" s="720"/>
      <c r="CI16" s="720"/>
      <c r="CJ16" s="720"/>
      <c r="CK16" s="720"/>
      <c r="CL16" s="720"/>
      <c r="CM16" s="720"/>
      <c r="CN16" s="720"/>
      <c r="CO16" s="720"/>
      <c r="CP16" s="720"/>
      <c r="CQ16" s="721"/>
      <c r="CR16" s="680">
        <v>1898725</v>
      </c>
      <c r="CS16" s="681"/>
      <c r="CT16" s="681"/>
      <c r="CU16" s="681"/>
      <c r="CV16" s="681"/>
      <c r="CW16" s="681"/>
      <c r="CX16" s="681"/>
      <c r="CY16" s="682"/>
      <c r="CZ16" s="713">
        <v>5.3</v>
      </c>
      <c r="DA16" s="713"/>
      <c r="DB16" s="713"/>
      <c r="DC16" s="713"/>
      <c r="DD16" s="686" t="s">
        <v>226</v>
      </c>
      <c r="DE16" s="681"/>
      <c r="DF16" s="681"/>
      <c r="DG16" s="681"/>
      <c r="DH16" s="681"/>
      <c r="DI16" s="681"/>
      <c r="DJ16" s="681"/>
      <c r="DK16" s="681"/>
      <c r="DL16" s="681"/>
      <c r="DM16" s="681"/>
      <c r="DN16" s="681"/>
      <c r="DO16" s="681"/>
      <c r="DP16" s="682"/>
      <c r="DQ16" s="686">
        <v>331748</v>
      </c>
      <c r="DR16" s="681"/>
      <c r="DS16" s="681"/>
      <c r="DT16" s="681"/>
      <c r="DU16" s="681"/>
      <c r="DV16" s="681"/>
      <c r="DW16" s="681"/>
      <c r="DX16" s="681"/>
      <c r="DY16" s="681"/>
      <c r="DZ16" s="681"/>
      <c r="EA16" s="681"/>
      <c r="EB16" s="681"/>
      <c r="EC16" s="727"/>
    </row>
    <row r="17" spans="2:133" ht="11.25" customHeight="1">
      <c r="B17" s="677" t="s">
        <v>264</v>
      </c>
      <c r="C17" s="678"/>
      <c r="D17" s="678"/>
      <c r="E17" s="678"/>
      <c r="F17" s="678"/>
      <c r="G17" s="678"/>
      <c r="H17" s="678"/>
      <c r="I17" s="678"/>
      <c r="J17" s="678"/>
      <c r="K17" s="678"/>
      <c r="L17" s="678"/>
      <c r="M17" s="678"/>
      <c r="N17" s="678"/>
      <c r="O17" s="678"/>
      <c r="P17" s="678"/>
      <c r="Q17" s="679"/>
      <c r="R17" s="680">
        <v>12671</v>
      </c>
      <c r="S17" s="681"/>
      <c r="T17" s="681"/>
      <c r="U17" s="681"/>
      <c r="V17" s="681"/>
      <c r="W17" s="681"/>
      <c r="X17" s="681"/>
      <c r="Y17" s="682"/>
      <c r="Z17" s="713">
        <v>0</v>
      </c>
      <c r="AA17" s="713"/>
      <c r="AB17" s="713"/>
      <c r="AC17" s="713"/>
      <c r="AD17" s="714">
        <v>12671</v>
      </c>
      <c r="AE17" s="714"/>
      <c r="AF17" s="714"/>
      <c r="AG17" s="714"/>
      <c r="AH17" s="714"/>
      <c r="AI17" s="714"/>
      <c r="AJ17" s="714"/>
      <c r="AK17" s="714"/>
      <c r="AL17" s="683">
        <v>0.1</v>
      </c>
      <c r="AM17" s="684"/>
      <c r="AN17" s="684"/>
      <c r="AO17" s="715"/>
      <c r="AP17" s="677" t="s">
        <v>265</v>
      </c>
      <c r="AQ17" s="678"/>
      <c r="AR17" s="678"/>
      <c r="AS17" s="678"/>
      <c r="AT17" s="678"/>
      <c r="AU17" s="678"/>
      <c r="AV17" s="678"/>
      <c r="AW17" s="678"/>
      <c r="AX17" s="678"/>
      <c r="AY17" s="678"/>
      <c r="AZ17" s="678"/>
      <c r="BA17" s="678"/>
      <c r="BB17" s="678"/>
      <c r="BC17" s="678"/>
      <c r="BD17" s="678"/>
      <c r="BE17" s="678"/>
      <c r="BF17" s="679"/>
      <c r="BG17" s="680" t="s">
        <v>226</v>
      </c>
      <c r="BH17" s="681"/>
      <c r="BI17" s="681"/>
      <c r="BJ17" s="681"/>
      <c r="BK17" s="681"/>
      <c r="BL17" s="681"/>
      <c r="BM17" s="681"/>
      <c r="BN17" s="682"/>
      <c r="BO17" s="713" t="s">
        <v>226</v>
      </c>
      <c r="BP17" s="713"/>
      <c r="BQ17" s="713"/>
      <c r="BR17" s="713"/>
      <c r="BS17" s="686" t="s">
        <v>226</v>
      </c>
      <c r="BT17" s="681"/>
      <c r="BU17" s="681"/>
      <c r="BV17" s="681"/>
      <c r="BW17" s="681"/>
      <c r="BX17" s="681"/>
      <c r="BY17" s="681"/>
      <c r="BZ17" s="681"/>
      <c r="CA17" s="681"/>
      <c r="CB17" s="727"/>
      <c r="CD17" s="719" t="s">
        <v>266</v>
      </c>
      <c r="CE17" s="720"/>
      <c r="CF17" s="720"/>
      <c r="CG17" s="720"/>
      <c r="CH17" s="720"/>
      <c r="CI17" s="720"/>
      <c r="CJ17" s="720"/>
      <c r="CK17" s="720"/>
      <c r="CL17" s="720"/>
      <c r="CM17" s="720"/>
      <c r="CN17" s="720"/>
      <c r="CO17" s="720"/>
      <c r="CP17" s="720"/>
      <c r="CQ17" s="721"/>
      <c r="CR17" s="680">
        <v>4118485</v>
      </c>
      <c r="CS17" s="681"/>
      <c r="CT17" s="681"/>
      <c r="CU17" s="681"/>
      <c r="CV17" s="681"/>
      <c r="CW17" s="681"/>
      <c r="CX17" s="681"/>
      <c r="CY17" s="682"/>
      <c r="CZ17" s="713">
        <v>11.6</v>
      </c>
      <c r="DA17" s="713"/>
      <c r="DB17" s="713"/>
      <c r="DC17" s="713"/>
      <c r="DD17" s="686" t="s">
        <v>226</v>
      </c>
      <c r="DE17" s="681"/>
      <c r="DF17" s="681"/>
      <c r="DG17" s="681"/>
      <c r="DH17" s="681"/>
      <c r="DI17" s="681"/>
      <c r="DJ17" s="681"/>
      <c r="DK17" s="681"/>
      <c r="DL17" s="681"/>
      <c r="DM17" s="681"/>
      <c r="DN17" s="681"/>
      <c r="DO17" s="681"/>
      <c r="DP17" s="682"/>
      <c r="DQ17" s="686">
        <v>4071654</v>
      </c>
      <c r="DR17" s="681"/>
      <c r="DS17" s="681"/>
      <c r="DT17" s="681"/>
      <c r="DU17" s="681"/>
      <c r="DV17" s="681"/>
      <c r="DW17" s="681"/>
      <c r="DX17" s="681"/>
      <c r="DY17" s="681"/>
      <c r="DZ17" s="681"/>
      <c r="EA17" s="681"/>
      <c r="EB17" s="681"/>
      <c r="EC17" s="727"/>
    </row>
    <row r="18" spans="2:133" ht="11.25" customHeight="1">
      <c r="B18" s="677" t="s">
        <v>267</v>
      </c>
      <c r="C18" s="678"/>
      <c r="D18" s="678"/>
      <c r="E18" s="678"/>
      <c r="F18" s="678"/>
      <c r="G18" s="678"/>
      <c r="H18" s="678"/>
      <c r="I18" s="678"/>
      <c r="J18" s="678"/>
      <c r="K18" s="678"/>
      <c r="L18" s="678"/>
      <c r="M18" s="678"/>
      <c r="N18" s="678"/>
      <c r="O18" s="678"/>
      <c r="P18" s="678"/>
      <c r="Q18" s="679"/>
      <c r="R18" s="680">
        <v>25759</v>
      </c>
      <c r="S18" s="681"/>
      <c r="T18" s="681"/>
      <c r="U18" s="681"/>
      <c r="V18" s="681"/>
      <c r="W18" s="681"/>
      <c r="X18" s="681"/>
      <c r="Y18" s="682"/>
      <c r="Z18" s="713">
        <v>0.1</v>
      </c>
      <c r="AA18" s="713"/>
      <c r="AB18" s="713"/>
      <c r="AC18" s="713"/>
      <c r="AD18" s="714">
        <v>25759</v>
      </c>
      <c r="AE18" s="714"/>
      <c r="AF18" s="714"/>
      <c r="AG18" s="714"/>
      <c r="AH18" s="714"/>
      <c r="AI18" s="714"/>
      <c r="AJ18" s="714"/>
      <c r="AK18" s="714"/>
      <c r="AL18" s="683">
        <v>0.2</v>
      </c>
      <c r="AM18" s="684"/>
      <c r="AN18" s="684"/>
      <c r="AO18" s="715"/>
      <c r="AP18" s="677" t="s">
        <v>268</v>
      </c>
      <c r="AQ18" s="678"/>
      <c r="AR18" s="678"/>
      <c r="AS18" s="678"/>
      <c r="AT18" s="678"/>
      <c r="AU18" s="678"/>
      <c r="AV18" s="678"/>
      <c r="AW18" s="678"/>
      <c r="AX18" s="678"/>
      <c r="AY18" s="678"/>
      <c r="AZ18" s="678"/>
      <c r="BA18" s="678"/>
      <c r="BB18" s="678"/>
      <c r="BC18" s="678"/>
      <c r="BD18" s="678"/>
      <c r="BE18" s="678"/>
      <c r="BF18" s="679"/>
      <c r="BG18" s="680" t="s">
        <v>226</v>
      </c>
      <c r="BH18" s="681"/>
      <c r="BI18" s="681"/>
      <c r="BJ18" s="681"/>
      <c r="BK18" s="681"/>
      <c r="BL18" s="681"/>
      <c r="BM18" s="681"/>
      <c r="BN18" s="682"/>
      <c r="BO18" s="713" t="s">
        <v>226</v>
      </c>
      <c r="BP18" s="713"/>
      <c r="BQ18" s="713"/>
      <c r="BR18" s="713"/>
      <c r="BS18" s="686" t="s">
        <v>243</v>
      </c>
      <c r="BT18" s="681"/>
      <c r="BU18" s="681"/>
      <c r="BV18" s="681"/>
      <c r="BW18" s="681"/>
      <c r="BX18" s="681"/>
      <c r="BY18" s="681"/>
      <c r="BZ18" s="681"/>
      <c r="CA18" s="681"/>
      <c r="CB18" s="727"/>
      <c r="CD18" s="719" t="s">
        <v>269</v>
      </c>
      <c r="CE18" s="720"/>
      <c r="CF18" s="720"/>
      <c r="CG18" s="720"/>
      <c r="CH18" s="720"/>
      <c r="CI18" s="720"/>
      <c r="CJ18" s="720"/>
      <c r="CK18" s="720"/>
      <c r="CL18" s="720"/>
      <c r="CM18" s="720"/>
      <c r="CN18" s="720"/>
      <c r="CO18" s="720"/>
      <c r="CP18" s="720"/>
      <c r="CQ18" s="721"/>
      <c r="CR18" s="680" t="s">
        <v>226</v>
      </c>
      <c r="CS18" s="681"/>
      <c r="CT18" s="681"/>
      <c r="CU18" s="681"/>
      <c r="CV18" s="681"/>
      <c r="CW18" s="681"/>
      <c r="CX18" s="681"/>
      <c r="CY18" s="682"/>
      <c r="CZ18" s="713" t="s">
        <v>226</v>
      </c>
      <c r="DA18" s="713"/>
      <c r="DB18" s="713"/>
      <c r="DC18" s="713"/>
      <c r="DD18" s="686" t="s">
        <v>226</v>
      </c>
      <c r="DE18" s="681"/>
      <c r="DF18" s="681"/>
      <c r="DG18" s="681"/>
      <c r="DH18" s="681"/>
      <c r="DI18" s="681"/>
      <c r="DJ18" s="681"/>
      <c r="DK18" s="681"/>
      <c r="DL18" s="681"/>
      <c r="DM18" s="681"/>
      <c r="DN18" s="681"/>
      <c r="DO18" s="681"/>
      <c r="DP18" s="682"/>
      <c r="DQ18" s="686" t="s">
        <v>226</v>
      </c>
      <c r="DR18" s="681"/>
      <c r="DS18" s="681"/>
      <c r="DT18" s="681"/>
      <c r="DU18" s="681"/>
      <c r="DV18" s="681"/>
      <c r="DW18" s="681"/>
      <c r="DX18" s="681"/>
      <c r="DY18" s="681"/>
      <c r="DZ18" s="681"/>
      <c r="EA18" s="681"/>
      <c r="EB18" s="681"/>
      <c r="EC18" s="727"/>
    </row>
    <row r="19" spans="2:133" ht="11.25" customHeight="1">
      <c r="B19" s="677" t="s">
        <v>270</v>
      </c>
      <c r="C19" s="678"/>
      <c r="D19" s="678"/>
      <c r="E19" s="678"/>
      <c r="F19" s="678"/>
      <c r="G19" s="678"/>
      <c r="H19" s="678"/>
      <c r="I19" s="678"/>
      <c r="J19" s="678"/>
      <c r="K19" s="678"/>
      <c r="L19" s="678"/>
      <c r="M19" s="678"/>
      <c r="N19" s="678"/>
      <c r="O19" s="678"/>
      <c r="P19" s="678"/>
      <c r="Q19" s="679"/>
      <c r="R19" s="680">
        <v>15641</v>
      </c>
      <c r="S19" s="681"/>
      <c r="T19" s="681"/>
      <c r="U19" s="681"/>
      <c r="V19" s="681"/>
      <c r="W19" s="681"/>
      <c r="X19" s="681"/>
      <c r="Y19" s="682"/>
      <c r="Z19" s="713">
        <v>0</v>
      </c>
      <c r="AA19" s="713"/>
      <c r="AB19" s="713"/>
      <c r="AC19" s="713"/>
      <c r="AD19" s="714">
        <v>15641</v>
      </c>
      <c r="AE19" s="714"/>
      <c r="AF19" s="714"/>
      <c r="AG19" s="714"/>
      <c r="AH19" s="714"/>
      <c r="AI19" s="714"/>
      <c r="AJ19" s="714"/>
      <c r="AK19" s="714"/>
      <c r="AL19" s="683">
        <v>0.1</v>
      </c>
      <c r="AM19" s="684"/>
      <c r="AN19" s="684"/>
      <c r="AO19" s="715"/>
      <c r="AP19" s="677" t="s">
        <v>271</v>
      </c>
      <c r="AQ19" s="678"/>
      <c r="AR19" s="678"/>
      <c r="AS19" s="678"/>
      <c r="AT19" s="678"/>
      <c r="AU19" s="678"/>
      <c r="AV19" s="678"/>
      <c r="AW19" s="678"/>
      <c r="AX19" s="678"/>
      <c r="AY19" s="678"/>
      <c r="AZ19" s="678"/>
      <c r="BA19" s="678"/>
      <c r="BB19" s="678"/>
      <c r="BC19" s="678"/>
      <c r="BD19" s="678"/>
      <c r="BE19" s="678"/>
      <c r="BF19" s="679"/>
      <c r="BG19" s="680" t="s">
        <v>226</v>
      </c>
      <c r="BH19" s="681"/>
      <c r="BI19" s="681"/>
      <c r="BJ19" s="681"/>
      <c r="BK19" s="681"/>
      <c r="BL19" s="681"/>
      <c r="BM19" s="681"/>
      <c r="BN19" s="682"/>
      <c r="BO19" s="713" t="s">
        <v>226</v>
      </c>
      <c r="BP19" s="713"/>
      <c r="BQ19" s="713"/>
      <c r="BR19" s="713"/>
      <c r="BS19" s="686" t="s">
        <v>226</v>
      </c>
      <c r="BT19" s="681"/>
      <c r="BU19" s="681"/>
      <c r="BV19" s="681"/>
      <c r="BW19" s="681"/>
      <c r="BX19" s="681"/>
      <c r="BY19" s="681"/>
      <c r="BZ19" s="681"/>
      <c r="CA19" s="681"/>
      <c r="CB19" s="727"/>
      <c r="CD19" s="719" t="s">
        <v>272</v>
      </c>
      <c r="CE19" s="720"/>
      <c r="CF19" s="720"/>
      <c r="CG19" s="720"/>
      <c r="CH19" s="720"/>
      <c r="CI19" s="720"/>
      <c r="CJ19" s="720"/>
      <c r="CK19" s="720"/>
      <c r="CL19" s="720"/>
      <c r="CM19" s="720"/>
      <c r="CN19" s="720"/>
      <c r="CO19" s="720"/>
      <c r="CP19" s="720"/>
      <c r="CQ19" s="721"/>
      <c r="CR19" s="680" t="s">
        <v>226</v>
      </c>
      <c r="CS19" s="681"/>
      <c r="CT19" s="681"/>
      <c r="CU19" s="681"/>
      <c r="CV19" s="681"/>
      <c r="CW19" s="681"/>
      <c r="CX19" s="681"/>
      <c r="CY19" s="682"/>
      <c r="CZ19" s="713" t="s">
        <v>226</v>
      </c>
      <c r="DA19" s="713"/>
      <c r="DB19" s="713"/>
      <c r="DC19" s="713"/>
      <c r="DD19" s="686" t="s">
        <v>226</v>
      </c>
      <c r="DE19" s="681"/>
      <c r="DF19" s="681"/>
      <c r="DG19" s="681"/>
      <c r="DH19" s="681"/>
      <c r="DI19" s="681"/>
      <c r="DJ19" s="681"/>
      <c r="DK19" s="681"/>
      <c r="DL19" s="681"/>
      <c r="DM19" s="681"/>
      <c r="DN19" s="681"/>
      <c r="DO19" s="681"/>
      <c r="DP19" s="682"/>
      <c r="DQ19" s="686" t="s">
        <v>226</v>
      </c>
      <c r="DR19" s="681"/>
      <c r="DS19" s="681"/>
      <c r="DT19" s="681"/>
      <c r="DU19" s="681"/>
      <c r="DV19" s="681"/>
      <c r="DW19" s="681"/>
      <c r="DX19" s="681"/>
      <c r="DY19" s="681"/>
      <c r="DZ19" s="681"/>
      <c r="EA19" s="681"/>
      <c r="EB19" s="681"/>
      <c r="EC19" s="727"/>
    </row>
    <row r="20" spans="2:133" ht="11.25" customHeight="1">
      <c r="B20" s="677" t="s">
        <v>273</v>
      </c>
      <c r="C20" s="678"/>
      <c r="D20" s="678"/>
      <c r="E20" s="678"/>
      <c r="F20" s="678"/>
      <c r="G20" s="678"/>
      <c r="H20" s="678"/>
      <c r="I20" s="678"/>
      <c r="J20" s="678"/>
      <c r="K20" s="678"/>
      <c r="L20" s="678"/>
      <c r="M20" s="678"/>
      <c r="N20" s="678"/>
      <c r="O20" s="678"/>
      <c r="P20" s="678"/>
      <c r="Q20" s="679"/>
      <c r="R20" s="680">
        <v>8769</v>
      </c>
      <c r="S20" s="681"/>
      <c r="T20" s="681"/>
      <c r="U20" s="681"/>
      <c r="V20" s="681"/>
      <c r="W20" s="681"/>
      <c r="X20" s="681"/>
      <c r="Y20" s="682"/>
      <c r="Z20" s="713">
        <v>0</v>
      </c>
      <c r="AA20" s="713"/>
      <c r="AB20" s="713"/>
      <c r="AC20" s="713"/>
      <c r="AD20" s="714">
        <v>8769</v>
      </c>
      <c r="AE20" s="714"/>
      <c r="AF20" s="714"/>
      <c r="AG20" s="714"/>
      <c r="AH20" s="714"/>
      <c r="AI20" s="714"/>
      <c r="AJ20" s="714"/>
      <c r="AK20" s="714"/>
      <c r="AL20" s="683">
        <v>0.1</v>
      </c>
      <c r="AM20" s="684"/>
      <c r="AN20" s="684"/>
      <c r="AO20" s="715"/>
      <c r="AP20" s="677" t="s">
        <v>274</v>
      </c>
      <c r="AQ20" s="678"/>
      <c r="AR20" s="678"/>
      <c r="AS20" s="678"/>
      <c r="AT20" s="678"/>
      <c r="AU20" s="678"/>
      <c r="AV20" s="678"/>
      <c r="AW20" s="678"/>
      <c r="AX20" s="678"/>
      <c r="AY20" s="678"/>
      <c r="AZ20" s="678"/>
      <c r="BA20" s="678"/>
      <c r="BB20" s="678"/>
      <c r="BC20" s="678"/>
      <c r="BD20" s="678"/>
      <c r="BE20" s="678"/>
      <c r="BF20" s="679"/>
      <c r="BG20" s="680" t="s">
        <v>226</v>
      </c>
      <c r="BH20" s="681"/>
      <c r="BI20" s="681"/>
      <c r="BJ20" s="681"/>
      <c r="BK20" s="681"/>
      <c r="BL20" s="681"/>
      <c r="BM20" s="681"/>
      <c r="BN20" s="682"/>
      <c r="BO20" s="713" t="s">
        <v>226</v>
      </c>
      <c r="BP20" s="713"/>
      <c r="BQ20" s="713"/>
      <c r="BR20" s="713"/>
      <c r="BS20" s="686" t="s">
        <v>226</v>
      </c>
      <c r="BT20" s="681"/>
      <c r="BU20" s="681"/>
      <c r="BV20" s="681"/>
      <c r="BW20" s="681"/>
      <c r="BX20" s="681"/>
      <c r="BY20" s="681"/>
      <c r="BZ20" s="681"/>
      <c r="CA20" s="681"/>
      <c r="CB20" s="727"/>
      <c r="CD20" s="719" t="s">
        <v>275</v>
      </c>
      <c r="CE20" s="720"/>
      <c r="CF20" s="720"/>
      <c r="CG20" s="720"/>
      <c r="CH20" s="720"/>
      <c r="CI20" s="720"/>
      <c r="CJ20" s="720"/>
      <c r="CK20" s="720"/>
      <c r="CL20" s="720"/>
      <c r="CM20" s="720"/>
      <c r="CN20" s="720"/>
      <c r="CO20" s="720"/>
      <c r="CP20" s="720"/>
      <c r="CQ20" s="721"/>
      <c r="CR20" s="680">
        <v>35629173</v>
      </c>
      <c r="CS20" s="681"/>
      <c r="CT20" s="681"/>
      <c r="CU20" s="681"/>
      <c r="CV20" s="681"/>
      <c r="CW20" s="681"/>
      <c r="CX20" s="681"/>
      <c r="CY20" s="682"/>
      <c r="CZ20" s="713">
        <v>100</v>
      </c>
      <c r="DA20" s="713"/>
      <c r="DB20" s="713"/>
      <c r="DC20" s="713"/>
      <c r="DD20" s="686">
        <v>4882108</v>
      </c>
      <c r="DE20" s="681"/>
      <c r="DF20" s="681"/>
      <c r="DG20" s="681"/>
      <c r="DH20" s="681"/>
      <c r="DI20" s="681"/>
      <c r="DJ20" s="681"/>
      <c r="DK20" s="681"/>
      <c r="DL20" s="681"/>
      <c r="DM20" s="681"/>
      <c r="DN20" s="681"/>
      <c r="DO20" s="681"/>
      <c r="DP20" s="682"/>
      <c r="DQ20" s="686">
        <v>20601540</v>
      </c>
      <c r="DR20" s="681"/>
      <c r="DS20" s="681"/>
      <c r="DT20" s="681"/>
      <c r="DU20" s="681"/>
      <c r="DV20" s="681"/>
      <c r="DW20" s="681"/>
      <c r="DX20" s="681"/>
      <c r="DY20" s="681"/>
      <c r="DZ20" s="681"/>
      <c r="EA20" s="681"/>
      <c r="EB20" s="681"/>
      <c r="EC20" s="727"/>
    </row>
    <row r="21" spans="2:133" ht="11.25" customHeight="1">
      <c r="B21" s="677" t="s">
        <v>276</v>
      </c>
      <c r="C21" s="678"/>
      <c r="D21" s="678"/>
      <c r="E21" s="678"/>
      <c r="F21" s="678"/>
      <c r="G21" s="678"/>
      <c r="H21" s="678"/>
      <c r="I21" s="678"/>
      <c r="J21" s="678"/>
      <c r="K21" s="678"/>
      <c r="L21" s="678"/>
      <c r="M21" s="678"/>
      <c r="N21" s="678"/>
      <c r="O21" s="678"/>
      <c r="P21" s="678"/>
      <c r="Q21" s="679"/>
      <c r="R21" s="680">
        <v>1349</v>
      </c>
      <c r="S21" s="681"/>
      <c r="T21" s="681"/>
      <c r="U21" s="681"/>
      <c r="V21" s="681"/>
      <c r="W21" s="681"/>
      <c r="X21" s="681"/>
      <c r="Y21" s="682"/>
      <c r="Z21" s="713">
        <v>0</v>
      </c>
      <c r="AA21" s="713"/>
      <c r="AB21" s="713"/>
      <c r="AC21" s="713"/>
      <c r="AD21" s="714">
        <v>1349</v>
      </c>
      <c r="AE21" s="714"/>
      <c r="AF21" s="714"/>
      <c r="AG21" s="714"/>
      <c r="AH21" s="714"/>
      <c r="AI21" s="714"/>
      <c r="AJ21" s="714"/>
      <c r="AK21" s="714"/>
      <c r="AL21" s="683">
        <v>0</v>
      </c>
      <c r="AM21" s="684"/>
      <c r="AN21" s="684"/>
      <c r="AO21" s="715"/>
      <c r="AP21" s="774" t="s">
        <v>277</v>
      </c>
      <c r="AQ21" s="782"/>
      <c r="AR21" s="782"/>
      <c r="AS21" s="782"/>
      <c r="AT21" s="782"/>
      <c r="AU21" s="782"/>
      <c r="AV21" s="782"/>
      <c r="AW21" s="782"/>
      <c r="AX21" s="782"/>
      <c r="AY21" s="782"/>
      <c r="AZ21" s="782"/>
      <c r="BA21" s="782"/>
      <c r="BB21" s="782"/>
      <c r="BC21" s="782"/>
      <c r="BD21" s="782"/>
      <c r="BE21" s="782"/>
      <c r="BF21" s="776"/>
      <c r="BG21" s="680" t="s">
        <v>226</v>
      </c>
      <c r="BH21" s="681"/>
      <c r="BI21" s="681"/>
      <c r="BJ21" s="681"/>
      <c r="BK21" s="681"/>
      <c r="BL21" s="681"/>
      <c r="BM21" s="681"/>
      <c r="BN21" s="682"/>
      <c r="BO21" s="713" t="s">
        <v>226</v>
      </c>
      <c r="BP21" s="713"/>
      <c r="BQ21" s="713"/>
      <c r="BR21" s="713"/>
      <c r="BS21" s="686" t="s">
        <v>226</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c r="B22" s="677" t="s">
        <v>278</v>
      </c>
      <c r="C22" s="678"/>
      <c r="D22" s="678"/>
      <c r="E22" s="678"/>
      <c r="F22" s="678"/>
      <c r="G22" s="678"/>
      <c r="H22" s="678"/>
      <c r="I22" s="678"/>
      <c r="J22" s="678"/>
      <c r="K22" s="678"/>
      <c r="L22" s="678"/>
      <c r="M22" s="678"/>
      <c r="N22" s="678"/>
      <c r="O22" s="678"/>
      <c r="P22" s="678"/>
      <c r="Q22" s="679"/>
      <c r="R22" s="680">
        <v>12175239</v>
      </c>
      <c r="S22" s="681"/>
      <c r="T22" s="681"/>
      <c r="U22" s="681"/>
      <c r="V22" s="681"/>
      <c r="W22" s="681"/>
      <c r="X22" s="681"/>
      <c r="Y22" s="682"/>
      <c r="Z22" s="713">
        <v>32.799999999999997</v>
      </c>
      <c r="AA22" s="713"/>
      <c r="AB22" s="713"/>
      <c r="AC22" s="713"/>
      <c r="AD22" s="714">
        <v>10708048</v>
      </c>
      <c r="AE22" s="714"/>
      <c r="AF22" s="714"/>
      <c r="AG22" s="714"/>
      <c r="AH22" s="714"/>
      <c r="AI22" s="714"/>
      <c r="AJ22" s="714"/>
      <c r="AK22" s="714"/>
      <c r="AL22" s="683">
        <v>70.5</v>
      </c>
      <c r="AM22" s="684"/>
      <c r="AN22" s="684"/>
      <c r="AO22" s="715"/>
      <c r="AP22" s="774" t="s">
        <v>279</v>
      </c>
      <c r="AQ22" s="782"/>
      <c r="AR22" s="782"/>
      <c r="AS22" s="782"/>
      <c r="AT22" s="782"/>
      <c r="AU22" s="782"/>
      <c r="AV22" s="782"/>
      <c r="AW22" s="782"/>
      <c r="AX22" s="782"/>
      <c r="AY22" s="782"/>
      <c r="AZ22" s="782"/>
      <c r="BA22" s="782"/>
      <c r="BB22" s="782"/>
      <c r="BC22" s="782"/>
      <c r="BD22" s="782"/>
      <c r="BE22" s="782"/>
      <c r="BF22" s="776"/>
      <c r="BG22" s="680" t="s">
        <v>226</v>
      </c>
      <c r="BH22" s="681"/>
      <c r="BI22" s="681"/>
      <c r="BJ22" s="681"/>
      <c r="BK22" s="681"/>
      <c r="BL22" s="681"/>
      <c r="BM22" s="681"/>
      <c r="BN22" s="682"/>
      <c r="BO22" s="713" t="s">
        <v>226</v>
      </c>
      <c r="BP22" s="713"/>
      <c r="BQ22" s="713"/>
      <c r="BR22" s="713"/>
      <c r="BS22" s="686" t="s">
        <v>226</v>
      </c>
      <c r="BT22" s="681"/>
      <c r="BU22" s="681"/>
      <c r="BV22" s="681"/>
      <c r="BW22" s="681"/>
      <c r="BX22" s="681"/>
      <c r="BY22" s="681"/>
      <c r="BZ22" s="681"/>
      <c r="CA22" s="681"/>
      <c r="CB22" s="727"/>
      <c r="CD22" s="784" t="s">
        <v>280</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c r="B23" s="677" t="s">
        <v>281</v>
      </c>
      <c r="C23" s="678"/>
      <c r="D23" s="678"/>
      <c r="E23" s="678"/>
      <c r="F23" s="678"/>
      <c r="G23" s="678"/>
      <c r="H23" s="678"/>
      <c r="I23" s="678"/>
      <c r="J23" s="678"/>
      <c r="K23" s="678"/>
      <c r="L23" s="678"/>
      <c r="M23" s="678"/>
      <c r="N23" s="678"/>
      <c r="O23" s="678"/>
      <c r="P23" s="678"/>
      <c r="Q23" s="679"/>
      <c r="R23" s="680">
        <v>10708048</v>
      </c>
      <c r="S23" s="681"/>
      <c r="T23" s="681"/>
      <c r="U23" s="681"/>
      <c r="V23" s="681"/>
      <c r="W23" s="681"/>
      <c r="X23" s="681"/>
      <c r="Y23" s="682"/>
      <c r="Z23" s="713">
        <v>28.9</v>
      </c>
      <c r="AA23" s="713"/>
      <c r="AB23" s="713"/>
      <c r="AC23" s="713"/>
      <c r="AD23" s="714">
        <v>10708048</v>
      </c>
      <c r="AE23" s="714"/>
      <c r="AF23" s="714"/>
      <c r="AG23" s="714"/>
      <c r="AH23" s="714"/>
      <c r="AI23" s="714"/>
      <c r="AJ23" s="714"/>
      <c r="AK23" s="714"/>
      <c r="AL23" s="683">
        <v>70.5</v>
      </c>
      <c r="AM23" s="684"/>
      <c r="AN23" s="684"/>
      <c r="AO23" s="715"/>
      <c r="AP23" s="774" t="s">
        <v>282</v>
      </c>
      <c r="AQ23" s="782"/>
      <c r="AR23" s="782"/>
      <c r="AS23" s="782"/>
      <c r="AT23" s="782"/>
      <c r="AU23" s="782"/>
      <c r="AV23" s="782"/>
      <c r="AW23" s="782"/>
      <c r="AX23" s="782"/>
      <c r="AY23" s="782"/>
      <c r="AZ23" s="782"/>
      <c r="BA23" s="782"/>
      <c r="BB23" s="782"/>
      <c r="BC23" s="782"/>
      <c r="BD23" s="782"/>
      <c r="BE23" s="782"/>
      <c r="BF23" s="776"/>
      <c r="BG23" s="680" t="s">
        <v>226</v>
      </c>
      <c r="BH23" s="681"/>
      <c r="BI23" s="681"/>
      <c r="BJ23" s="681"/>
      <c r="BK23" s="681"/>
      <c r="BL23" s="681"/>
      <c r="BM23" s="681"/>
      <c r="BN23" s="682"/>
      <c r="BO23" s="713" t="s">
        <v>226</v>
      </c>
      <c r="BP23" s="713"/>
      <c r="BQ23" s="713"/>
      <c r="BR23" s="713"/>
      <c r="BS23" s="686" t="s">
        <v>226</v>
      </c>
      <c r="BT23" s="681"/>
      <c r="BU23" s="681"/>
      <c r="BV23" s="681"/>
      <c r="BW23" s="681"/>
      <c r="BX23" s="681"/>
      <c r="BY23" s="681"/>
      <c r="BZ23" s="681"/>
      <c r="CA23" s="681"/>
      <c r="CB23" s="727"/>
      <c r="CD23" s="784" t="s">
        <v>220</v>
      </c>
      <c r="CE23" s="785"/>
      <c r="CF23" s="785"/>
      <c r="CG23" s="785"/>
      <c r="CH23" s="785"/>
      <c r="CI23" s="785"/>
      <c r="CJ23" s="785"/>
      <c r="CK23" s="785"/>
      <c r="CL23" s="785"/>
      <c r="CM23" s="785"/>
      <c r="CN23" s="785"/>
      <c r="CO23" s="785"/>
      <c r="CP23" s="785"/>
      <c r="CQ23" s="786"/>
      <c r="CR23" s="784" t="s">
        <v>283</v>
      </c>
      <c r="CS23" s="785"/>
      <c r="CT23" s="785"/>
      <c r="CU23" s="785"/>
      <c r="CV23" s="785"/>
      <c r="CW23" s="785"/>
      <c r="CX23" s="785"/>
      <c r="CY23" s="786"/>
      <c r="CZ23" s="784" t="s">
        <v>284</v>
      </c>
      <c r="DA23" s="785"/>
      <c r="DB23" s="785"/>
      <c r="DC23" s="786"/>
      <c r="DD23" s="784" t="s">
        <v>285</v>
      </c>
      <c r="DE23" s="785"/>
      <c r="DF23" s="785"/>
      <c r="DG23" s="785"/>
      <c r="DH23" s="785"/>
      <c r="DI23" s="785"/>
      <c r="DJ23" s="785"/>
      <c r="DK23" s="786"/>
      <c r="DL23" s="793" t="s">
        <v>286</v>
      </c>
      <c r="DM23" s="794"/>
      <c r="DN23" s="794"/>
      <c r="DO23" s="794"/>
      <c r="DP23" s="794"/>
      <c r="DQ23" s="794"/>
      <c r="DR23" s="794"/>
      <c r="DS23" s="794"/>
      <c r="DT23" s="794"/>
      <c r="DU23" s="794"/>
      <c r="DV23" s="795"/>
      <c r="DW23" s="784" t="s">
        <v>287</v>
      </c>
      <c r="DX23" s="785"/>
      <c r="DY23" s="785"/>
      <c r="DZ23" s="785"/>
      <c r="EA23" s="785"/>
      <c r="EB23" s="785"/>
      <c r="EC23" s="786"/>
    </row>
    <row r="24" spans="2:133" ht="11.25" customHeight="1">
      <c r="B24" s="677" t="s">
        <v>288</v>
      </c>
      <c r="C24" s="678"/>
      <c r="D24" s="678"/>
      <c r="E24" s="678"/>
      <c r="F24" s="678"/>
      <c r="G24" s="678"/>
      <c r="H24" s="678"/>
      <c r="I24" s="678"/>
      <c r="J24" s="678"/>
      <c r="K24" s="678"/>
      <c r="L24" s="678"/>
      <c r="M24" s="678"/>
      <c r="N24" s="678"/>
      <c r="O24" s="678"/>
      <c r="P24" s="678"/>
      <c r="Q24" s="679"/>
      <c r="R24" s="680">
        <v>1467191</v>
      </c>
      <c r="S24" s="681"/>
      <c r="T24" s="681"/>
      <c r="U24" s="681"/>
      <c r="V24" s="681"/>
      <c r="W24" s="681"/>
      <c r="X24" s="681"/>
      <c r="Y24" s="682"/>
      <c r="Z24" s="713">
        <v>4</v>
      </c>
      <c r="AA24" s="713"/>
      <c r="AB24" s="713"/>
      <c r="AC24" s="713"/>
      <c r="AD24" s="714" t="s">
        <v>226</v>
      </c>
      <c r="AE24" s="714"/>
      <c r="AF24" s="714"/>
      <c r="AG24" s="714"/>
      <c r="AH24" s="714"/>
      <c r="AI24" s="714"/>
      <c r="AJ24" s="714"/>
      <c r="AK24" s="714"/>
      <c r="AL24" s="683" t="s">
        <v>226</v>
      </c>
      <c r="AM24" s="684"/>
      <c r="AN24" s="684"/>
      <c r="AO24" s="715"/>
      <c r="AP24" s="774" t="s">
        <v>289</v>
      </c>
      <c r="AQ24" s="782"/>
      <c r="AR24" s="782"/>
      <c r="AS24" s="782"/>
      <c r="AT24" s="782"/>
      <c r="AU24" s="782"/>
      <c r="AV24" s="782"/>
      <c r="AW24" s="782"/>
      <c r="AX24" s="782"/>
      <c r="AY24" s="782"/>
      <c r="AZ24" s="782"/>
      <c r="BA24" s="782"/>
      <c r="BB24" s="782"/>
      <c r="BC24" s="782"/>
      <c r="BD24" s="782"/>
      <c r="BE24" s="782"/>
      <c r="BF24" s="776"/>
      <c r="BG24" s="680" t="s">
        <v>226</v>
      </c>
      <c r="BH24" s="681"/>
      <c r="BI24" s="681"/>
      <c r="BJ24" s="681"/>
      <c r="BK24" s="681"/>
      <c r="BL24" s="681"/>
      <c r="BM24" s="681"/>
      <c r="BN24" s="682"/>
      <c r="BO24" s="713" t="s">
        <v>226</v>
      </c>
      <c r="BP24" s="713"/>
      <c r="BQ24" s="713"/>
      <c r="BR24" s="713"/>
      <c r="BS24" s="686" t="s">
        <v>226</v>
      </c>
      <c r="BT24" s="681"/>
      <c r="BU24" s="681"/>
      <c r="BV24" s="681"/>
      <c r="BW24" s="681"/>
      <c r="BX24" s="681"/>
      <c r="BY24" s="681"/>
      <c r="BZ24" s="681"/>
      <c r="CA24" s="681"/>
      <c r="CB24" s="727"/>
      <c r="CD24" s="738" t="s">
        <v>290</v>
      </c>
      <c r="CE24" s="739"/>
      <c r="CF24" s="739"/>
      <c r="CG24" s="739"/>
      <c r="CH24" s="739"/>
      <c r="CI24" s="739"/>
      <c r="CJ24" s="739"/>
      <c r="CK24" s="739"/>
      <c r="CL24" s="739"/>
      <c r="CM24" s="739"/>
      <c r="CN24" s="739"/>
      <c r="CO24" s="739"/>
      <c r="CP24" s="739"/>
      <c r="CQ24" s="740"/>
      <c r="CR24" s="735">
        <v>12821426</v>
      </c>
      <c r="CS24" s="736"/>
      <c r="CT24" s="736"/>
      <c r="CU24" s="736"/>
      <c r="CV24" s="736"/>
      <c r="CW24" s="736"/>
      <c r="CX24" s="736"/>
      <c r="CY24" s="779"/>
      <c r="CZ24" s="780">
        <v>36</v>
      </c>
      <c r="DA24" s="751"/>
      <c r="DB24" s="751"/>
      <c r="DC24" s="783"/>
      <c r="DD24" s="778">
        <v>10179842</v>
      </c>
      <c r="DE24" s="736"/>
      <c r="DF24" s="736"/>
      <c r="DG24" s="736"/>
      <c r="DH24" s="736"/>
      <c r="DI24" s="736"/>
      <c r="DJ24" s="736"/>
      <c r="DK24" s="779"/>
      <c r="DL24" s="778">
        <v>10039605</v>
      </c>
      <c r="DM24" s="736"/>
      <c r="DN24" s="736"/>
      <c r="DO24" s="736"/>
      <c r="DP24" s="736"/>
      <c r="DQ24" s="736"/>
      <c r="DR24" s="736"/>
      <c r="DS24" s="736"/>
      <c r="DT24" s="736"/>
      <c r="DU24" s="736"/>
      <c r="DV24" s="779"/>
      <c r="DW24" s="780">
        <v>64.099999999999994</v>
      </c>
      <c r="DX24" s="751"/>
      <c r="DY24" s="751"/>
      <c r="DZ24" s="751"/>
      <c r="EA24" s="751"/>
      <c r="EB24" s="751"/>
      <c r="EC24" s="781"/>
    </row>
    <row r="25" spans="2:133" ht="11.25" customHeight="1">
      <c r="B25" s="677" t="s">
        <v>291</v>
      </c>
      <c r="C25" s="678"/>
      <c r="D25" s="678"/>
      <c r="E25" s="678"/>
      <c r="F25" s="678"/>
      <c r="G25" s="678"/>
      <c r="H25" s="678"/>
      <c r="I25" s="678"/>
      <c r="J25" s="678"/>
      <c r="K25" s="678"/>
      <c r="L25" s="678"/>
      <c r="M25" s="678"/>
      <c r="N25" s="678"/>
      <c r="O25" s="678"/>
      <c r="P25" s="678"/>
      <c r="Q25" s="679"/>
      <c r="R25" s="680" t="s">
        <v>226</v>
      </c>
      <c r="S25" s="681"/>
      <c r="T25" s="681"/>
      <c r="U25" s="681"/>
      <c r="V25" s="681"/>
      <c r="W25" s="681"/>
      <c r="X25" s="681"/>
      <c r="Y25" s="682"/>
      <c r="Z25" s="713" t="s">
        <v>226</v>
      </c>
      <c r="AA25" s="713"/>
      <c r="AB25" s="713"/>
      <c r="AC25" s="713"/>
      <c r="AD25" s="714" t="s">
        <v>226</v>
      </c>
      <c r="AE25" s="714"/>
      <c r="AF25" s="714"/>
      <c r="AG25" s="714"/>
      <c r="AH25" s="714"/>
      <c r="AI25" s="714"/>
      <c r="AJ25" s="714"/>
      <c r="AK25" s="714"/>
      <c r="AL25" s="683" t="s">
        <v>226</v>
      </c>
      <c r="AM25" s="684"/>
      <c r="AN25" s="684"/>
      <c r="AO25" s="715"/>
      <c r="AP25" s="774" t="s">
        <v>292</v>
      </c>
      <c r="AQ25" s="782"/>
      <c r="AR25" s="782"/>
      <c r="AS25" s="782"/>
      <c r="AT25" s="782"/>
      <c r="AU25" s="782"/>
      <c r="AV25" s="782"/>
      <c r="AW25" s="782"/>
      <c r="AX25" s="782"/>
      <c r="AY25" s="782"/>
      <c r="AZ25" s="782"/>
      <c r="BA25" s="782"/>
      <c r="BB25" s="782"/>
      <c r="BC25" s="782"/>
      <c r="BD25" s="782"/>
      <c r="BE25" s="782"/>
      <c r="BF25" s="776"/>
      <c r="BG25" s="680" t="s">
        <v>226</v>
      </c>
      <c r="BH25" s="681"/>
      <c r="BI25" s="681"/>
      <c r="BJ25" s="681"/>
      <c r="BK25" s="681"/>
      <c r="BL25" s="681"/>
      <c r="BM25" s="681"/>
      <c r="BN25" s="682"/>
      <c r="BO25" s="713" t="s">
        <v>243</v>
      </c>
      <c r="BP25" s="713"/>
      <c r="BQ25" s="713"/>
      <c r="BR25" s="713"/>
      <c r="BS25" s="686" t="s">
        <v>226</v>
      </c>
      <c r="BT25" s="681"/>
      <c r="BU25" s="681"/>
      <c r="BV25" s="681"/>
      <c r="BW25" s="681"/>
      <c r="BX25" s="681"/>
      <c r="BY25" s="681"/>
      <c r="BZ25" s="681"/>
      <c r="CA25" s="681"/>
      <c r="CB25" s="727"/>
      <c r="CD25" s="719" t="s">
        <v>293</v>
      </c>
      <c r="CE25" s="720"/>
      <c r="CF25" s="720"/>
      <c r="CG25" s="720"/>
      <c r="CH25" s="720"/>
      <c r="CI25" s="720"/>
      <c r="CJ25" s="720"/>
      <c r="CK25" s="720"/>
      <c r="CL25" s="720"/>
      <c r="CM25" s="720"/>
      <c r="CN25" s="720"/>
      <c r="CO25" s="720"/>
      <c r="CP25" s="720"/>
      <c r="CQ25" s="721"/>
      <c r="CR25" s="680">
        <v>5043224</v>
      </c>
      <c r="CS25" s="699"/>
      <c r="CT25" s="699"/>
      <c r="CU25" s="699"/>
      <c r="CV25" s="699"/>
      <c r="CW25" s="699"/>
      <c r="CX25" s="699"/>
      <c r="CY25" s="700"/>
      <c r="CZ25" s="683">
        <v>14.2</v>
      </c>
      <c r="DA25" s="701"/>
      <c r="DB25" s="701"/>
      <c r="DC25" s="702"/>
      <c r="DD25" s="686">
        <v>4892437</v>
      </c>
      <c r="DE25" s="699"/>
      <c r="DF25" s="699"/>
      <c r="DG25" s="699"/>
      <c r="DH25" s="699"/>
      <c r="DI25" s="699"/>
      <c r="DJ25" s="699"/>
      <c r="DK25" s="700"/>
      <c r="DL25" s="686">
        <v>4847566</v>
      </c>
      <c r="DM25" s="699"/>
      <c r="DN25" s="699"/>
      <c r="DO25" s="699"/>
      <c r="DP25" s="699"/>
      <c r="DQ25" s="699"/>
      <c r="DR25" s="699"/>
      <c r="DS25" s="699"/>
      <c r="DT25" s="699"/>
      <c r="DU25" s="699"/>
      <c r="DV25" s="700"/>
      <c r="DW25" s="683">
        <v>31</v>
      </c>
      <c r="DX25" s="701"/>
      <c r="DY25" s="701"/>
      <c r="DZ25" s="701"/>
      <c r="EA25" s="701"/>
      <c r="EB25" s="701"/>
      <c r="EC25" s="722"/>
    </row>
    <row r="26" spans="2:133" ht="11.25" customHeight="1">
      <c r="B26" s="677" t="s">
        <v>294</v>
      </c>
      <c r="C26" s="678"/>
      <c r="D26" s="678"/>
      <c r="E26" s="678"/>
      <c r="F26" s="678"/>
      <c r="G26" s="678"/>
      <c r="H26" s="678"/>
      <c r="I26" s="678"/>
      <c r="J26" s="678"/>
      <c r="K26" s="678"/>
      <c r="L26" s="678"/>
      <c r="M26" s="678"/>
      <c r="N26" s="678"/>
      <c r="O26" s="678"/>
      <c r="P26" s="678"/>
      <c r="Q26" s="679"/>
      <c r="R26" s="680">
        <v>16578151</v>
      </c>
      <c r="S26" s="681"/>
      <c r="T26" s="681"/>
      <c r="U26" s="681"/>
      <c r="V26" s="681"/>
      <c r="W26" s="681"/>
      <c r="X26" s="681"/>
      <c r="Y26" s="682"/>
      <c r="Z26" s="713">
        <v>44.7</v>
      </c>
      <c r="AA26" s="713"/>
      <c r="AB26" s="713"/>
      <c r="AC26" s="713"/>
      <c r="AD26" s="714">
        <v>15110960</v>
      </c>
      <c r="AE26" s="714"/>
      <c r="AF26" s="714"/>
      <c r="AG26" s="714"/>
      <c r="AH26" s="714"/>
      <c r="AI26" s="714"/>
      <c r="AJ26" s="714"/>
      <c r="AK26" s="714"/>
      <c r="AL26" s="683">
        <v>99.4</v>
      </c>
      <c r="AM26" s="684"/>
      <c r="AN26" s="684"/>
      <c r="AO26" s="715"/>
      <c r="AP26" s="774" t="s">
        <v>295</v>
      </c>
      <c r="AQ26" s="775"/>
      <c r="AR26" s="775"/>
      <c r="AS26" s="775"/>
      <c r="AT26" s="775"/>
      <c r="AU26" s="775"/>
      <c r="AV26" s="775"/>
      <c r="AW26" s="775"/>
      <c r="AX26" s="775"/>
      <c r="AY26" s="775"/>
      <c r="AZ26" s="775"/>
      <c r="BA26" s="775"/>
      <c r="BB26" s="775"/>
      <c r="BC26" s="775"/>
      <c r="BD26" s="775"/>
      <c r="BE26" s="775"/>
      <c r="BF26" s="776"/>
      <c r="BG26" s="680" t="s">
        <v>226</v>
      </c>
      <c r="BH26" s="681"/>
      <c r="BI26" s="681"/>
      <c r="BJ26" s="681"/>
      <c r="BK26" s="681"/>
      <c r="BL26" s="681"/>
      <c r="BM26" s="681"/>
      <c r="BN26" s="682"/>
      <c r="BO26" s="713" t="s">
        <v>226</v>
      </c>
      <c r="BP26" s="713"/>
      <c r="BQ26" s="713"/>
      <c r="BR26" s="713"/>
      <c r="BS26" s="686" t="s">
        <v>226</v>
      </c>
      <c r="BT26" s="681"/>
      <c r="BU26" s="681"/>
      <c r="BV26" s="681"/>
      <c r="BW26" s="681"/>
      <c r="BX26" s="681"/>
      <c r="BY26" s="681"/>
      <c r="BZ26" s="681"/>
      <c r="CA26" s="681"/>
      <c r="CB26" s="727"/>
      <c r="CD26" s="719" t="s">
        <v>296</v>
      </c>
      <c r="CE26" s="720"/>
      <c r="CF26" s="720"/>
      <c r="CG26" s="720"/>
      <c r="CH26" s="720"/>
      <c r="CI26" s="720"/>
      <c r="CJ26" s="720"/>
      <c r="CK26" s="720"/>
      <c r="CL26" s="720"/>
      <c r="CM26" s="720"/>
      <c r="CN26" s="720"/>
      <c r="CO26" s="720"/>
      <c r="CP26" s="720"/>
      <c r="CQ26" s="721"/>
      <c r="CR26" s="680">
        <v>3083957</v>
      </c>
      <c r="CS26" s="681"/>
      <c r="CT26" s="681"/>
      <c r="CU26" s="681"/>
      <c r="CV26" s="681"/>
      <c r="CW26" s="681"/>
      <c r="CX26" s="681"/>
      <c r="CY26" s="682"/>
      <c r="CZ26" s="683">
        <v>8.6999999999999993</v>
      </c>
      <c r="DA26" s="701"/>
      <c r="DB26" s="701"/>
      <c r="DC26" s="702"/>
      <c r="DD26" s="686">
        <v>3020548</v>
      </c>
      <c r="DE26" s="681"/>
      <c r="DF26" s="681"/>
      <c r="DG26" s="681"/>
      <c r="DH26" s="681"/>
      <c r="DI26" s="681"/>
      <c r="DJ26" s="681"/>
      <c r="DK26" s="682"/>
      <c r="DL26" s="686" t="s">
        <v>243</v>
      </c>
      <c r="DM26" s="681"/>
      <c r="DN26" s="681"/>
      <c r="DO26" s="681"/>
      <c r="DP26" s="681"/>
      <c r="DQ26" s="681"/>
      <c r="DR26" s="681"/>
      <c r="DS26" s="681"/>
      <c r="DT26" s="681"/>
      <c r="DU26" s="681"/>
      <c r="DV26" s="682"/>
      <c r="DW26" s="683" t="s">
        <v>226</v>
      </c>
      <c r="DX26" s="701"/>
      <c r="DY26" s="701"/>
      <c r="DZ26" s="701"/>
      <c r="EA26" s="701"/>
      <c r="EB26" s="701"/>
      <c r="EC26" s="722"/>
    </row>
    <row r="27" spans="2:133" ht="11.25" customHeight="1">
      <c r="B27" s="677" t="s">
        <v>297</v>
      </c>
      <c r="C27" s="678"/>
      <c r="D27" s="678"/>
      <c r="E27" s="678"/>
      <c r="F27" s="678"/>
      <c r="G27" s="678"/>
      <c r="H27" s="678"/>
      <c r="I27" s="678"/>
      <c r="J27" s="678"/>
      <c r="K27" s="678"/>
      <c r="L27" s="678"/>
      <c r="M27" s="678"/>
      <c r="N27" s="678"/>
      <c r="O27" s="678"/>
      <c r="P27" s="678"/>
      <c r="Q27" s="679"/>
      <c r="R27" s="680">
        <v>4420</v>
      </c>
      <c r="S27" s="681"/>
      <c r="T27" s="681"/>
      <c r="U27" s="681"/>
      <c r="V27" s="681"/>
      <c r="W27" s="681"/>
      <c r="X27" s="681"/>
      <c r="Y27" s="682"/>
      <c r="Z27" s="713">
        <v>0</v>
      </c>
      <c r="AA27" s="713"/>
      <c r="AB27" s="713"/>
      <c r="AC27" s="713"/>
      <c r="AD27" s="714">
        <v>4420</v>
      </c>
      <c r="AE27" s="714"/>
      <c r="AF27" s="714"/>
      <c r="AG27" s="714"/>
      <c r="AH27" s="714"/>
      <c r="AI27" s="714"/>
      <c r="AJ27" s="714"/>
      <c r="AK27" s="714"/>
      <c r="AL27" s="683">
        <v>0</v>
      </c>
      <c r="AM27" s="684"/>
      <c r="AN27" s="684"/>
      <c r="AO27" s="715"/>
      <c r="AP27" s="677" t="s">
        <v>298</v>
      </c>
      <c r="AQ27" s="678"/>
      <c r="AR27" s="678"/>
      <c r="AS27" s="678"/>
      <c r="AT27" s="678"/>
      <c r="AU27" s="678"/>
      <c r="AV27" s="678"/>
      <c r="AW27" s="678"/>
      <c r="AX27" s="678"/>
      <c r="AY27" s="678"/>
      <c r="AZ27" s="678"/>
      <c r="BA27" s="678"/>
      <c r="BB27" s="678"/>
      <c r="BC27" s="678"/>
      <c r="BD27" s="678"/>
      <c r="BE27" s="678"/>
      <c r="BF27" s="679"/>
      <c r="BG27" s="680">
        <v>3198360</v>
      </c>
      <c r="BH27" s="681"/>
      <c r="BI27" s="681"/>
      <c r="BJ27" s="681"/>
      <c r="BK27" s="681"/>
      <c r="BL27" s="681"/>
      <c r="BM27" s="681"/>
      <c r="BN27" s="682"/>
      <c r="BO27" s="713">
        <v>100</v>
      </c>
      <c r="BP27" s="713"/>
      <c r="BQ27" s="713"/>
      <c r="BR27" s="713"/>
      <c r="BS27" s="686" t="s">
        <v>243</v>
      </c>
      <c r="BT27" s="681"/>
      <c r="BU27" s="681"/>
      <c r="BV27" s="681"/>
      <c r="BW27" s="681"/>
      <c r="BX27" s="681"/>
      <c r="BY27" s="681"/>
      <c r="BZ27" s="681"/>
      <c r="CA27" s="681"/>
      <c r="CB27" s="727"/>
      <c r="CD27" s="719" t="s">
        <v>299</v>
      </c>
      <c r="CE27" s="720"/>
      <c r="CF27" s="720"/>
      <c r="CG27" s="720"/>
      <c r="CH27" s="720"/>
      <c r="CI27" s="720"/>
      <c r="CJ27" s="720"/>
      <c r="CK27" s="720"/>
      <c r="CL27" s="720"/>
      <c r="CM27" s="720"/>
      <c r="CN27" s="720"/>
      <c r="CO27" s="720"/>
      <c r="CP27" s="720"/>
      <c r="CQ27" s="721"/>
      <c r="CR27" s="680">
        <v>3659717</v>
      </c>
      <c r="CS27" s="699"/>
      <c r="CT27" s="699"/>
      <c r="CU27" s="699"/>
      <c r="CV27" s="699"/>
      <c r="CW27" s="699"/>
      <c r="CX27" s="699"/>
      <c r="CY27" s="700"/>
      <c r="CZ27" s="683">
        <v>10.3</v>
      </c>
      <c r="DA27" s="701"/>
      <c r="DB27" s="701"/>
      <c r="DC27" s="702"/>
      <c r="DD27" s="686">
        <v>1215751</v>
      </c>
      <c r="DE27" s="699"/>
      <c r="DF27" s="699"/>
      <c r="DG27" s="699"/>
      <c r="DH27" s="699"/>
      <c r="DI27" s="699"/>
      <c r="DJ27" s="699"/>
      <c r="DK27" s="700"/>
      <c r="DL27" s="686">
        <v>1199851</v>
      </c>
      <c r="DM27" s="699"/>
      <c r="DN27" s="699"/>
      <c r="DO27" s="699"/>
      <c r="DP27" s="699"/>
      <c r="DQ27" s="699"/>
      <c r="DR27" s="699"/>
      <c r="DS27" s="699"/>
      <c r="DT27" s="699"/>
      <c r="DU27" s="699"/>
      <c r="DV27" s="700"/>
      <c r="DW27" s="683">
        <v>7.7</v>
      </c>
      <c r="DX27" s="701"/>
      <c r="DY27" s="701"/>
      <c r="DZ27" s="701"/>
      <c r="EA27" s="701"/>
      <c r="EB27" s="701"/>
      <c r="EC27" s="722"/>
    </row>
    <row r="28" spans="2:133" ht="11.25" customHeight="1">
      <c r="B28" s="677" t="s">
        <v>300</v>
      </c>
      <c r="C28" s="678"/>
      <c r="D28" s="678"/>
      <c r="E28" s="678"/>
      <c r="F28" s="678"/>
      <c r="G28" s="678"/>
      <c r="H28" s="678"/>
      <c r="I28" s="678"/>
      <c r="J28" s="678"/>
      <c r="K28" s="678"/>
      <c r="L28" s="678"/>
      <c r="M28" s="678"/>
      <c r="N28" s="678"/>
      <c r="O28" s="678"/>
      <c r="P28" s="678"/>
      <c r="Q28" s="679"/>
      <c r="R28" s="680">
        <v>106637</v>
      </c>
      <c r="S28" s="681"/>
      <c r="T28" s="681"/>
      <c r="U28" s="681"/>
      <c r="V28" s="681"/>
      <c r="W28" s="681"/>
      <c r="X28" s="681"/>
      <c r="Y28" s="682"/>
      <c r="Z28" s="713">
        <v>0.3</v>
      </c>
      <c r="AA28" s="713"/>
      <c r="AB28" s="713"/>
      <c r="AC28" s="713"/>
      <c r="AD28" s="714">
        <v>531</v>
      </c>
      <c r="AE28" s="714"/>
      <c r="AF28" s="714"/>
      <c r="AG28" s="714"/>
      <c r="AH28" s="714"/>
      <c r="AI28" s="714"/>
      <c r="AJ28" s="714"/>
      <c r="AK28" s="714"/>
      <c r="AL28" s="683">
        <v>0</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301</v>
      </c>
      <c r="CE28" s="720"/>
      <c r="CF28" s="720"/>
      <c r="CG28" s="720"/>
      <c r="CH28" s="720"/>
      <c r="CI28" s="720"/>
      <c r="CJ28" s="720"/>
      <c r="CK28" s="720"/>
      <c r="CL28" s="720"/>
      <c r="CM28" s="720"/>
      <c r="CN28" s="720"/>
      <c r="CO28" s="720"/>
      <c r="CP28" s="720"/>
      <c r="CQ28" s="721"/>
      <c r="CR28" s="680">
        <v>4118485</v>
      </c>
      <c r="CS28" s="681"/>
      <c r="CT28" s="681"/>
      <c r="CU28" s="681"/>
      <c r="CV28" s="681"/>
      <c r="CW28" s="681"/>
      <c r="CX28" s="681"/>
      <c r="CY28" s="682"/>
      <c r="CZ28" s="683">
        <v>11.6</v>
      </c>
      <c r="DA28" s="701"/>
      <c r="DB28" s="701"/>
      <c r="DC28" s="702"/>
      <c r="DD28" s="686">
        <v>4071654</v>
      </c>
      <c r="DE28" s="681"/>
      <c r="DF28" s="681"/>
      <c r="DG28" s="681"/>
      <c r="DH28" s="681"/>
      <c r="DI28" s="681"/>
      <c r="DJ28" s="681"/>
      <c r="DK28" s="682"/>
      <c r="DL28" s="686">
        <v>3992188</v>
      </c>
      <c r="DM28" s="681"/>
      <c r="DN28" s="681"/>
      <c r="DO28" s="681"/>
      <c r="DP28" s="681"/>
      <c r="DQ28" s="681"/>
      <c r="DR28" s="681"/>
      <c r="DS28" s="681"/>
      <c r="DT28" s="681"/>
      <c r="DU28" s="681"/>
      <c r="DV28" s="682"/>
      <c r="DW28" s="683">
        <v>25.5</v>
      </c>
      <c r="DX28" s="701"/>
      <c r="DY28" s="701"/>
      <c r="DZ28" s="701"/>
      <c r="EA28" s="701"/>
      <c r="EB28" s="701"/>
      <c r="EC28" s="722"/>
    </row>
    <row r="29" spans="2:133" ht="11.25" customHeight="1">
      <c r="B29" s="677" t="s">
        <v>302</v>
      </c>
      <c r="C29" s="678"/>
      <c r="D29" s="678"/>
      <c r="E29" s="678"/>
      <c r="F29" s="678"/>
      <c r="G29" s="678"/>
      <c r="H29" s="678"/>
      <c r="I29" s="678"/>
      <c r="J29" s="678"/>
      <c r="K29" s="678"/>
      <c r="L29" s="678"/>
      <c r="M29" s="678"/>
      <c r="N29" s="678"/>
      <c r="O29" s="678"/>
      <c r="P29" s="678"/>
      <c r="Q29" s="679"/>
      <c r="R29" s="680">
        <v>229159</v>
      </c>
      <c r="S29" s="681"/>
      <c r="T29" s="681"/>
      <c r="U29" s="681"/>
      <c r="V29" s="681"/>
      <c r="W29" s="681"/>
      <c r="X29" s="681"/>
      <c r="Y29" s="682"/>
      <c r="Z29" s="713">
        <v>0.6</v>
      </c>
      <c r="AA29" s="713"/>
      <c r="AB29" s="713"/>
      <c r="AC29" s="713"/>
      <c r="AD29" s="714">
        <v>52154</v>
      </c>
      <c r="AE29" s="714"/>
      <c r="AF29" s="714"/>
      <c r="AG29" s="714"/>
      <c r="AH29" s="714"/>
      <c r="AI29" s="714"/>
      <c r="AJ29" s="714"/>
      <c r="AK29" s="714"/>
      <c r="AL29" s="683">
        <v>0.3</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303</v>
      </c>
      <c r="CE29" s="766"/>
      <c r="CF29" s="719" t="s">
        <v>69</v>
      </c>
      <c r="CG29" s="720"/>
      <c r="CH29" s="720"/>
      <c r="CI29" s="720"/>
      <c r="CJ29" s="720"/>
      <c r="CK29" s="720"/>
      <c r="CL29" s="720"/>
      <c r="CM29" s="720"/>
      <c r="CN29" s="720"/>
      <c r="CO29" s="720"/>
      <c r="CP29" s="720"/>
      <c r="CQ29" s="721"/>
      <c r="CR29" s="680">
        <v>4118471</v>
      </c>
      <c r="CS29" s="699"/>
      <c r="CT29" s="699"/>
      <c r="CU29" s="699"/>
      <c r="CV29" s="699"/>
      <c r="CW29" s="699"/>
      <c r="CX29" s="699"/>
      <c r="CY29" s="700"/>
      <c r="CZ29" s="683">
        <v>11.6</v>
      </c>
      <c r="DA29" s="701"/>
      <c r="DB29" s="701"/>
      <c r="DC29" s="702"/>
      <c r="DD29" s="686">
        <v>4071640</v>
      </c>
      <c r="DE29" s="699"/>
      <c r="DF29" s="699"/>
      <c r="DG29" s="699"/>
      <c r="DH29" s="699"/>
      <c r="DI29" s="699"/>
      <c r="DJ29" s="699"/>
      <c r="DK29" s="700"/>
      <c r="DL29" s="686">
        <v>3992174</v>
      </c>
      <c r="DM29" s="699"/>
      <c r="DN29" s="699"/>
      <c r="DO29" s="699"/>
      <c r="DP29" s="699"/>
      <c r="DQ29" s="699"/>
      <c r="DR29" s="699"/>
      <c r="DS29" s="699"/>
      <c r="DT29" s="699"/>
      <c r="DU29" s="699"/>
      <c r="DV29" s="700"/>
      <c r="DW29" s="683">
        <v>25.5</v>
      </c>
      <c r="DX29" s="701"/>
      <c r="DY29" s="701"/>
      <c r="DZ29" s="701"/>
      <c r="EA29" s="701"/>
      <c r="EB29" s="701"/>
      <c r="EC29" s="722"/>
    </row>
    <row r="30" spans="2:133" ht="11.25" customHeight="1">
      <c r="B30" s="677" t="s">
        <v>304</v>
      </c>
      <c r="C30" s="678"/>
      <c r="D30" s="678"/>
      <c r="E30" s="678"/>
      <c r="F30" s="678"/>
      <c r="G30" s="678"/>
      <c r="H30" s="678"/>
      <c r="I30" s="678"/>
      <c r="J30" s="678"/>
      <c r="K30" s="678"/>
      <c r="L30" s="678"/>
      <c r="M30" s="678"/>
      <c r="N30" s="678"/>
      <c r="O30" s="678"/>
      <c r="P30" s="678"/>
      <c r="Q30" s="679"/>
      <c r="R30" s="680">
        <v>87812</v>
      </c>
      <c r="S30" s="681"/>
      <c r="T30" s="681"/>
      <c r="U30" s="681"/>
      <c r="V30" s="681"/>
      <c r="W30" s="681"/>
      <c r="X30" s="681"/>
      <c r="Y30" s="682"/>
      <c r="Z30" s="713">
        <v>0.2</v>
      </c>
      <c r="AA30" s="713"/>
      <c r="AB30" s="713"/>
      <c r="AC30" s="713"/>
      <c r="AD30" s="714">
        <v>1136</v>
      </c>
      <c r="AE30" s="714"/>
      <c r="AF30" s="714"/>
      <c r="AG30" s="714"/>
      <c r="AH30" s="714"/>
      <c r="AI30" s="714"/>
      <c r="AJ30" s="714"/>
      <c r="AK30" s="714"/>
      <c r="AL30" s="683">
        <v>0</v>
      </c>
      <c r="AM30" s="684"/>
      <c r="AN30" s="684"/>
      <c r="AO30" s="715"/>
      <c r="AP30" s="741" t="s">
        <v>220</v>
      </c>
      <c r="AQ30" s="742"/>
      <c r="AR30" s="742"/>
      <c r="AS30" s="742"/>
      <c r="AT30" s="742"/>
      <c r="AU30" s="742"/>
      <c r="AV30" s="742"/>
      <c r="AW30" s="742"/>
      <c r="AX30" s="742"/>
      <c r="AY30" s="742"/>
      <c r="AZ30" s="742"/>
      <c r="BA30" s="742"/>
      <c r="BB30" s="742"/>
      <c r="BC30" s="742"/>
      <c r="BD30" s="742"/>
      <c r="BE30" s="742"/>
      <c r="BF30" s="743"/>
      <c r="BG30" s="741" t="s">
        <v>305</v>
      </c>
      <c r="BH30" s="754"/>
      <c r="BI30" s="754"/>
      <c r="BJ30" s="754"/>
      <c r="BK30" s="754"/>
      <c r="BL30" s="754"/>
      <c r="BM30" s="754"/>
      <c r="BN30" s="754"/>
      <c r="BO30" s="754"/>
      <c r="BP30" s="754"/>
      <c r="BQ30" s="755"/>
      <c r="BR30" s="741" t="s">
        <v>306</v>
      </c>
      <c r="BS30" s="754"/>
      <c r="BT30" s="754"/>
      <c r="BU30" s="754"/>
      <c r="BV30" s="754"/>
      <c r="BW30" s="754"/>
      <c r="BX30" s="754"/>
      <c r="BY30" s="754"/>
      <c r="BZ30" s="754"/>
      <c r="CA30" s="754"/>
      <c r="CB30" s="755"/>
      <c r="CD30" s="767"/>
      <c r="CE30" s="768"/>
      <c r="CF30" s="719" t="s">
        <v>307</v>
      </c>
      <c r="CG30" s="720"/>
      <c r="CH30" s="720"/>
      <c r="CI30" s="720"/>
      <c r="CJ30" s="720"/>
      <c r="CK30" s="720"/>
      <c r="CL30" s="720"/>
      <c r="CM30" s="720"/>
      <c r="CN30" s="720"/>
      <c r="CO30" s="720"/>
      <c r="CP30" s="720"/>
      <c r="CQ30" s="721"/>
      <c r="CR30" s="680">
        <v>3962008</v>
      </c>
      <c r="CS30" s="681"/>
      <c r="CT30" s="681"/>
      <c r="CU30" s="681"/>
      <c r="CV30" s="681"/>
      <c r="CW30" s="681"/>
      <c r="CX30" s="681"/>
      <c r="CY30" s="682"/>
      <c r="CZ30" s="683">
        <v>11.1</v>
      </c>
      <c r="DA30" s="701"/>
      <c r="DB30" s="701"/>
      <c r="DC30" s="702"/>
      <c r="DD30" s="686">
        <v>3919827</v>
      </c>
      <c r="DE30" s="681"/>
      <c r="DF30" s="681"/>
      <c r="DG30" s="681"/>
      <c r="DH30" s="681"/>
      <c r="DI30" s="681"/>
      <c r="DJ30" s="681"/>
      <c r="DK30" s="682"/>
      <c r="DL30" s="686">
        <v>3840501</v>
      </c>
      <c r="DM30" s="681"/>
      <c r="DN30" s="681"/>
      <c r="DO30" s="681"/>
      <c r="DP30" s="681"/>
      <c r="DQ30" s="681"/>
      <c r="DR30" s="681"/>
      <c r="DS30" s="681"/>
      <c r="DT30" s="681"/>
      <c r="DU30" s="681"/>
      <c r="DV30" s="682"/>
      <c r="DW30" s="683">
        <v>24.5</v>
      </c>
      <c r="DX30" s="701"/>
      <c r="DY30" s="701"/>
      <c r="DZ30" s="701"/>
      <c r="EA30" s="701"/>
      <c r="EB30" s="701"/>
      <c r="EC30" s="722"/>
    </row>
    <row r="31" spans="2:133" ht="11.25" customHeight="1">
      <c r="B31" s="677" t="s">
        <v>308</v>
      </c>
      <c r="C31" s="678"/>
      <c r="D31" s="678"/>
      <c r="E31" s="678"/>
      <c r="F31" s="678"/>
      <c r="G31" s="678"/>
      <c r="H31" s="678"/>
      <c r="I31" s="678"/>
      <c r="J31" s="678"/>
      <c r="K31" s="678"/>
      <c r="L31" s="678"/>
      <c r="M31" s="678"/>
      <c r="N31" s="678"/>
      <c r="O31" s="678"/>
      <c r="P31" s="678"/>
      <c r="Q31" s="679"/>
      <c r="R31" s="680">
        <v>8978799</v>
      </c>
      <c r="S31" s="681"/>
      <c r="T31" s="681"/>
      <c r="U31" s="681"/>
      <c r="V31" s="681"/>
      <c r="W31" s="681"/>
      <c r="X31" s="681"/>
      <c r="Y31" s="682"/>
      <c r="Z31" s="713">
        <v>24.2</v>
      </c>
      <c r="AA31" s="713"/>
      <c r="AB31" s="713"/>
      <c r="AC31" s="713"/>
      <c r="AD31" s="714" t="s">
        <v>226</v>
      </c>
      <c r="AE31" s="714"/>
      <c r="AF31" s="714"/>
      <c r="AG31" s="714"/>
      <c r="AH31" s="714"/>
      <c r="AI31" s="714"/>
      <c r="AJ31" s="714"/>
      <c r="AK31" s="714"/>
      <c r="AL31" s="683" t="s">
        <v>226</v>
      </c>
      <c r="AM31" s="684"/>
      <c r="AN31" s="684"/>
      <c r="AO31" s="715"/>
      <c r="AP31" s="756" t="s">
        <v>309</v>
      </c>
      <c r="AQ31" s="757"/>
      <c r="AR31" s="757"/>
      <c r="AS31" s="757"/>
      <c r="AT31" s="762" t="s">
        <v>310</v>
      </c>
      <c r="AU31" s="231"/>
      <c r="AV31" s="231"/>
      <c r="AW31" s="231"/>
      <c r="AX31" s="746" t="s">
        <v>185</v>
      </c>
      <c r="AY31" s="747"/>
      <c r="AZ31" s="747"/>
      <c r="BA31" s="747"/>
      <c r="BB31" s="747"/>
      <c r="BC31" s="747"/>
      <c r="BD31" s="747"/>
      <c r="BE31" s="747"/>
      <c r="BF31" s="748"/>
      <c r="BG31" s="749">
        <v>99.2</v>
      </c>
      <c r="BH31" s="750"/>
      <c r="BI31" s="750"/>
      <c r="BJ31" s="750"/>
      <c r="BK31" s="750"/>
      <c r="BL31" s="750"/>
      <c r="BM31" s="751">
        <v>98</v>
      </c>
      <c r="BN31" s="750"/>
      <c r="BO31" s="750"/>
      <c r="BP31" s="750"/>
      <c r="BQ31" s="752"/>
      <c r="BR31" s="749">
        <v>98.9</v>
      </c>
      <c r="BS31" s="750"/>
      <c r="BT31" s="750"/>
      <c r="BU31" s="750"/>
      <c r="BV31" s="750"/>
      <c r="BW31" s="750"/>
      <c r="BX31" s="751">
        <v>96.8</v>
      </c>
      <c r="BY31" s="750"/>
      <c r="BZ31" s="750"/>
      <c r="CA31" s="750"/>
      <c r="CB31" s="752"/>
      <c r="CD31" s="767"/>
      <c r="CE31" s="768"/>
      <c r="CF31" s="719" t="s">
        <v>311</v>
      </c>
      <c r="CG31" s="720"/>
      <c r="CH31" s="720"/>
      <c r="CI31" s="720"/>
      <c r="CJ31" s="720"/>
      <c r="CK31" s="720"/>
      <c r="CL31" s="720"/>
      <c r="CM31" s="720"/>
      <c r="CN31" s="720"/>
      <c r="CO31" s="720"/>
      <c r="CP31" s="720"/>
      <c r="CQ31" s="721"/>
      <c r="CR31" s="680">
        <v>156463</v>
      </c>
      <c r="CS31" s="699"/>
      <c r="CT31" s="699"/>
      <c r="CU31" s="699"/>
      <c r="CV31" s="699"/>
      <c r="CW31" s="699"/>
      <c r="CX31" s="699"/>
      <c r="CY31" s="700"/>
      <c r="CZ31" s="683">
        <v>0.4</v>
      </c>
      <c r="DA31" s="701"/>
      <c r="DB31" s="701"/>
      <c r="DC31" s="702"/>
      <c r="DD31" s="686">
        <v>151813</v>
      </c>
      <c r="DE31" s="699"/>
      <c r="DF31" s="699"/>
      <c r="DG31" s="699"/>
      <c r="DH31" s="699"/>
      <c r="DI31" s="699"/>
      <c r="DJ31" s="699"/>
      <c r="DK31" s="700"/>
      <c r="DL31" s="686">
        <v>151673</v>
      </c>
      <c r="DM31" s="699"/>
      <c r="DN31" s="699"/>
      <c r="DO31" s="699"/>
      <c r="DP31" s="699"/>
      <c r="DQ31" s="699"/>
      <c r="DR31" s="699"/>
      <c r="DS31" s="699"/>
      <c r="DT31" s="699"/>
      <c r="DU31" s="699"/>
      <c r="DV31" s="700"/>
      <c r="DW31" s="683">
        <v>1</v>
      </c>
      <c r="DX31" s="701"/>
      <c r="DY31" s="701"/>
      <c r="DZ31" s="701"/>
      <c r="EA31" s="701"/>
      <c r="EB31" s="701"/>
      <c r="EC31" s="722"/>
    </row>
    <row r="32" spans="2:133" ht="11.25" customHeight="1">
      <c r="B32" s="771" t="s">
        <v>312</v>
      </c>
      <c r="C32" s="772"/>
      <c r="D32" s="772"/>
      <c r="E32" s="772"/>
      <c r="F32" s="772"/>
      <c r="G32" s="772"/>
      <c r="H32" s="772"/>
      <c r="I32" s="772"/>
      <c r="J32" s="772"/>
      <c r="K32" s="772"/>
      <c r="L32" s="772"/>
      <c r="M32" s="772"/>
      <c r="N32" s="772"/>
      <c r="O32" s="772"/>
      <c r="P32" s="772"/>
      <c r="Q32" s="773"/>
      <c r="R32" s="680" t="s">
        <v>226</v>
      </c>
      <c r="S32" s="681"/>
      <c r="T32" s="681"/>
      <c r="U32" s="681"/>
      <c r="V32" s="681"/>
      <c r="W32" s="681"/>
      <c r="X32" s="681"/>
      <c r="Y32" s="682"/>
      <c r="Z32" s="713" t="s">
        <v>226</v>
      </c>
      <c r="AA32" s="713"/>
      <c r="AB32" s="713"/>
      <c r="AC32" s="713"/>
      <c r="AD32" s="714" t="s">
        <v>226</v>
      </c>
      <c r="AE32" s="714"/>
      <c r="AF32" s="714"/>
      <c r="AG32" s="714"/>
      <c r="AH32" s="714"/>
      <c r="AI32" s="714"/>
      <c r="AJ32" s="714"/>
      <c r="AK32" s="714"/>
      <c r="AL32" s="683" t="s">
        <v>226</v>
      </c>
      <c r="AM32" s="684"/>
      <c r="AN32" s="684"/>
      <c r="AO32" s="715"/>
      <c r="AP32" s="758"/>
      <c r="AQ32" s="759"/>
      <c r="AR32" s="759"/>
      <c r="AS32" s="759"/>
      <c r="AT32" s="763"/>
      <c r="AU32" s="230" t="s">
        <v>313</v>
      </c>
      <c r="AV32" s="230"/>
      <c r="AW32" s="230"/>
      <c r="AX32" s="677" t="s">
        <v>314</v>
      </c>
      <c r="AY32" s="678"/>
      <c r="AZ32" s="678"/>
      <c r="BA32" s="678"/>
      <c r="BB32" s="678"/>
      <c r="BC32" s="678"/>
      <c r="BD32" s="678"/>
      <c r="BE32" s="678"/>
      <c r="BF32" s="679"/>
      <c r="BG32" s="753">
        <v>99.6</v>
      </c>
      <c r="BH32" s="699"/>
      <c r="BI32" s="699"/>
      <c r="BJ32" s="699"/>
      <c r="BK32" s="699"/>
      <c r="BL32" s="699"/>
      <c r="BM32" s="684">
        <v>98.7</v>
      </c>
      <c r="BN32" s="745"/>
      <c r="BO32" s="745"/>
      <c r="BP32" s="745"/>
      <c r="BQ32" s="726"/>
      <c r="BR32" s="753">
        <v>99.1</v>
      </c>
      <c r="BS32" s="699"/>
      <c r="BT32" s="699"/>
      <c r="BU32" s="699"/>
      <c r="BV32" s="699"/>
      <c r="BW32" s="699"/>
      <c r="BX32" s="684">
        <v>98.4</v>
      </c>
      <c r="BY32" s="745"/>
      <c r="BZ32" s="745"/>
      <c r="CA32" s="745"/>
      <c r="CB32" s="726"/>
      <c r="CD32" s="769"/>
      <c r="CE32" s="770"/>
      <c r="CF32" s="719" t="s">
        <v>315</v>
      </c>
      <c r="CG32" s="720"/>
      <c r="CH32" s="720"/>
      <c r="CI32" s="720"/>
      <c r="CJ32" s="720"/>
      <c r="CK32" s="720"/>
      <c r="CL32" s="720"/>
      <c r="CM32" s="720"/>
      <c r="CN32" s="720"/>
      <c r="CO32" s="720"/>
      <c r="CP32" s="720"/>
      <c r="CQ32" s="721"/>
      <c r="CR32" s="680">
        <v>14</v>
      </c>
      <c r="CS32" s="681"/>
      <c r="CT32" s="681"/>
      <c r="CU32" s="681"/>
      <c r="CV32" s="681"/>
      <c r="CW32" s="681"/>
      <c r="CX32" s="681"/>
      <c r="CY32" s="682"/>
      <c r="CZ32" s="683">
        <v>0</v>
      </c>
      <c r="DA32" s="701"/>
      <c r="DB32" s="701"/>
      <c r="DC32" s="702"/>
      <c r="DD32" s="686">
        <v>14</v>
      </c>
      <c r="DE32" s="681"/>
      <c r="DF32" s="681"/>
      <c r="DG32" s="681"/>
      <c r="DH32" s="681"/>
      <c r="DI32" s="681"/>
      <c r="DJ32" s="681"/>
      <c r="DK32" s="682"/>
      <c r="DL32" s="686">
        <v>14</v>
      </c>
      <c r="DM32" s="681"/>
      <c r="DN32" s="681"/>
      <c r="DO32" s="681"/>
      <c r="DP32" s="681"/>
      <c r="DQ32" s="681"/>
      <c r="DR32" s="681"/>
      <c r="DS32" s="681"/>
      <c r="DT32" s="681"/>
      <c r="DU32" s="681"/>
      <c r="DV32" s="682"/>
      <c r="DW32" s="683">
        <v>0</v>
      </c>
      <c r="DX32" s="701"/>
      <c r="DY32" s="701"/>
      <c r="DZ32" s="701"/>
      <c r="EA32" s="701"/>
      <c r="EB32" s="701"/>
      <c r="EC32" s="722"/>
    </row>
    <row r="33" spans="2:133" ht="11.25" customHeight="1">
      <c r="B33" s="677" t="s">
        <v>316</v>
      </c>
      <c r="C33" s="678"/>
      <c r="D33" s="678"/>
      <c r="E33" s="678"/>
      <c r="F33" s="678"/>
      <c r="G33" s="678"/>
      <c r="H33" s="678"/>
      <c r="I33" s="678"/>
      <c r="J33" s="678"/>
      <c r="K33" s="678"/>
      <c r="L33" s="678"/>
      <c r="M33" s="678"/>
      <c r="N33" s="678"/>
      <c r="O33" s="678"/>
      <c r="P33" s="678"/>
      <c r="Q33" s="679"/>
      <c r="R33" s="680">
        <v>2686251</v>
      </c>
      <c r="S33" s="681"/>
      <c r="T33" s="681"/>
      <c r="U33" s="681"/>
      <c r="V33" s="681"/>
      <c r="W33" s="681"/>
      <c r="X33" s="681"/>
      <c r="Y33" s="682"/>
      <c r="Z33" s="713">
        <v>7.2</v>
      </c>
      <c r="AA33" s="713"/>
      <c r="AB33" s="713"/>
      <c r="AC33" s="713"/>
      <c r="AD33" s="714" t="s">
        <v>226</v>
      </c>
      <c r="AE33" s="714"/>
      <c r="AF33" s="714"/>
      <c r="AG33" s="714"/>
      <c r="AH33" s="714"/>
      <c r="AI33" s="714"/>
      <c r="AJ33" s="714"/>
      <c r="AK33" s="714"/>
      <c r="AL33" s="683" t="s">
        <v>226</v>
      </c>
      <c r="AM33" s="684"/>
      <c r="AN33" s="684"/>
      <c r="AO33" s="715"/>
      <c r="AP33" s="760"/>
      <c r="AQ33" s="761"/>
      <c r="AR33" s="761"/>
      <c r="AS33" s="761"/>
      <c r="AT33" s="764"/>
      <c r="AU33" s="232"/>
      <c r="AV33" s="232"/>
      <c r="AW33" s="232"/>
      <c r="AX33" s="661" t="s">
        <v>317</v>
      </c>
      <c r="AY33" s="662"/>
      <c r="AZ33" s="662"/>
      <c r="BA33" s="662"/>
      <c r="BB33" s="662"/>
      <c r="BC33" s="662"/>
      <c r="BD33" s="662"/>
      <c r="BE33" s="662"/>
      <c r="BF33" s="663"/>
      <c r="BG33" s="744">
        <v>98.8</v>
      </c>
      <c r="BH33" s="665"/>
      <c r="BI33" s="665"/>
      <c r="BJ33" s="665"/>
      <c r="BK33" s="665"/>
      <c r="BL33" s="665"/>
      <c r="BM33" s="707">
        <v>97.2</v>
      </c>
      <c r="BN33" s="665"/>
      <c r="BO33" s="665"/>
      <c r="BP33" s="665"/>
      <c r="BQ33" s="709"/>
      <c r="BR33" s="744">
        <v>98.7</v>
      </c>
      <c r="BS33" s="665"/>
      <c r="BT33" s="665"/>
      <c r="BU33" s="665"/>
      <c r="BV33" s="665"/>
      <c r="BW33" s="665"/>
      <c r="BX33" s="707">
        <v>95</v>
      </c>
      <c r="BY33" s="665"/>
      <c r="BZ33" s="665"/>
      <c r="CA33" s="665"/>
      <c r="CB33" s="709"/>
      <c r="CD33" s="719" t="s">
        <v>318</v>
      </c>
      <c r="CE33" s="720"/>
      <c r="CF33" s="720"/>
      <c r="CG33" s="720"/>
      <c r="CH33" s="720"/>
      <c r="CI33" s="720"/>
      <c r="CJ33" s="720"/>
      <c r="CK33" s="720"/>
      <c r="CL33" s="720"/>
      <c r="CM33" s="720"/>
      <c r="CN33" s="720"/>
      <c r="CO33" s="720"/>
      <c r="CP33" s="720"/>
      <c r="CQ33" s="721"/>
      <c r="CR33" s="680">
        <v>16026914</v>
      </c>
      <c r="CS33" s="699"/>
      <c r="CT33" s="699"/>
      <c r="CU33" s="699"/>
      <c r="CV33" s="699"/>
      <c r="CW33" s="699"/>
      <c r="CX33" s="699"/>
      <c r="CY33" s="700"/>
      <c r="CZ33" s="683">
        <v>45</v>
      </c>
      <c r="DA33" s="701"/>
      <c r="DB33" s="701"/>
      <c r="DC33" s="702"/>
      <c r="DD33" s="686">
        <v>9473601</v>
      </c>
      <c r="DE33" s="699"/>
      <c r="DF33" s="699"/>
      <c r="DG33" s="699"/>
      <c r="DH33" s="699"/>
      <c r="DI33" s="699"/>
      <c r="DJ33" s="699"/>
      <c r="DK33" s="700"/>
      <c r="DL33" s="686">
        <v>5060189</v>
      </c>
      <c r="DM33" s="699"/>
      <c r="DN33" s="699"/>
      <c r="DO33" s="699"/>
      <c r="DP33" s="699"/>
      <c r="DQ33" s="699"/>
      <c r="DR33" s="699"/>
      <c r="DS33" s="699"/>
      <c r="DT33" s="699"/>
      <c r="DU33" s="699"/>
      <c r="DV33" s="700"/>
      <c r="DW33" s="683">
        <v>32.299999999999997</v>
      </c>
      <c r="DX33" s="701"/>
      <c r="DY33" s="701"/>
      <c r="DZ33" s="701"/>
      <c r="EA33" s="701"/>
      <c r="EB33" s="701"/>
      <c r="EC33" s="722"/>
    </row>
    <row r="34" spans="2:133" ht="11.25" customHeight="1">
      <c r="B34" s="677" t="s">
        <v>319</v>
      </c>
      <c r="C34" s="678"/>
      <c r="D34" s="678"/>
      <c r="E34" s="678"/>
      <c r="F34" s="678"/>
      <c r="G34" s="678"/>
      <c r="H34" s="678"/>
      <c r="I34" s="678"/>
      <c r="J34" s="678"/>
      <c r="K34" s="678"/>
      <c r="L34" s="678"/>
      <c r="M34" s="678"/>
      <c r="N34" s="678"/>
      <c r="O34" s="678"/>
      <c r="P34" s="678"/>
      <c r="Q34" s="679"/>
      <c r="R34" s="680">
        <v>70959</v>
      </c>
      <c r="S34" s="681"/>
      <c r="T34" s="681"/>
      <c r="U34" s="681"/>
      <c r="V34" s="681"/>
      <c r="W34" s="681"/>
      <c r="X34" s="681"/>
      <c r="Y34" s="682"/>
      <c r="Z34" s="713">
        <v>0.2</v>
      </c>
      <c r="AA34" s="713"/>
      <c r="AB34" s="713"/>
      <c r="AC34" s="713"/>
      <c r="AD34" s="714">
        <v>7213</v>
      </c>
      <c r="AE34" s="714"/>
      <c r="AF34" s="714"/>
      <c r="AG34" s="714"/>
      <c r="AH34" s="714"/>
      <c r="AI34" s="714"/>
      <c r="AJ34" s="714"/>
      <c r="AK34" s="714"/>
      <c r="AL34" s="683">
        <v>0</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320</v>
      </c>
      <c r="CE34" s="720"/>
      <c r="CF34" s="720"/>
      <c r="CG34" s="720"/>
      <c r="CH34" s="720"/>
      <c r="CI34" s="720"/>
      <c r="CJ34" s="720"/>
      <c r="CK34" s="720"/>
      <c r="CL34" s="720"/>
      <c r="CM34" s="720"/>
      <c r="CN34" s="720"/>
      <c r="CO34" s="720"/>
      <c r="CP34" s="720"/>
      <c r="CQ34" s="721"/>
      <c r="CR34" s="680">
        <v>3356438</v>
      </c>
      <c r="CS34" s="681"/>
      <c r="CT34" s="681"/>
      <c r="CU34" s="681"/>
      <c r="CV34" s="681"/>
      <c r="CW34" s="681"/>
      <c r="CX34" s="681"/>
      <c r="CY34" s="682"/>
      <c r="CZ34" s="683">
        <v>9.4</v>
      </c>
      <c r="DA34" s="701"/>
      <c r="DB34" s="701"/>
      <c r="DC34" s="702"/>
      <c r="DD34" s="686">
        <v>2595845</v>
      </c>
      <c r="DE34" s="681"/>
      <c r="DF34" s="681"/>
      <c r="DG34" s="681"/>
      <c r="DH34" s="681"/>
      <c r="DI34" s="681"/>
      <c r="DJ34" s="681"/>
      <c r="DK34" s="682"/>
      <c r="DL34" s="686">
        <v>1810113</v>
      </c>
      <c r="DM34" s="681"/>
      <c r="DN34" s="681"/>
      <c r="DO34" s="681"/>
      <c r="DP34" s="681"/>
      <c r="DQ34" s="681"/>
      <c r="DR34" s="681"/>
      <c r="DS34" s="681"/>
      <c r="DT34" s="681"/>
      <c r="DU34" s="681"/>
      <c r="DV34" s="682"/>
      <c r="DW34" s="683">
        <v>11.6</v>
      </c>
      <c r="DX34" s="701"/>
      <c r="DY34" s="701"/>
      <c r="DZ34" s="701"/>
      <c r="EA34" s="701"/>
      <c r="EB34" s="701"/>
      <c r="EC34" s="722"/>
    </row>
    <row r="35" spans="2:133" ht="11.25" customHeight="1">
      <c r="B35" s="677" t="s">
        <v>321</v>
      </c>
      <c r="C35" s="678"/>
      <c r="D35" s="678"/>
      <c r="E35" s="678"/>
      <c r="F35" s="678"/>
      <c r="G35" s="678"/>
      <c r="H35" s="678"/>
      <c r="I35" s="678"/>
      <c r="J35" s="678"/>
      <c r="K35" s="678"/>
      <c r="L35" s="678"/>
      <c r="M35" s="678"/>
      <c r="N35" s="678"/>
      <c r="O35" s="678"/>
      <c r="P35" s="678"/>
      <c r="Q35" s="679"/>
      <c r="R35" s="680">
        <v>297302</v>
      </c>
      <c r="S35" s="681"/>
      <c r="T35" s="681"/>
      <c r="U35" s="681"/>
      <c r="V35" s="681"/>
      <c r="W35" s="681"/>
      <c r="X35" s="681"/>
      <c r="Y35" s="682"/>
      <c r="Z35" s="713">
        <v>0.8</v>
      </c>
      <c r="AA35" s="713"/>
      <c r="AB35" s="713"/>
      <c r="AC35" s="713"/>
      <c r="AD35" s="714" t="s">
        <v>226</v>
      </c>
      <c r="AE35" s="714"/>
      <c r="AF35" s="714"/>
      <c r="AG35" s="714"/>
      <c r="AH35" s="714"/>
      <c r="AI35" s="714"/>
      <c r="AJ35" s="714"/>
      <c r="AK35" s="714"/>
      <c r="AL35" s="683" t="s">
        <v>226</v>
      </c>
      <c r="AM35" s="684"/>
      <c r="AN35" s="684"/>
      <c r="AO35" s="715"/>
      <c r="AP35" s="235"/>
      <c r="AQ35" s="741" t="s">
        <v>322</v>
      </c>
      <c r="AR35" s="742"/>
      <c r="AS35" s="742"/>
      <c r="AT35" s="742"/>
      <c r="AU35" s="742"/>
      <c r="AV35" s="742"/>
      <c r="AW35" s="742"/>
      <c r="AX35" s="742"/>
      <c r="AY35" s="742"/>
      <c r="AZ35" s="742"/>
      <c r="BA35" s="742"/>
      <c r="BB35" s="742"/>
      <c r="BC35" s="742"/>
      <c r="BD35" s="742"/>
      <c r="BE35" s="742"/>
      <c r="BF35" s="743"/>
      <c r="BG35" s="741" t="s">
        <v>323</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324</v>
      </c>
      <c r="CE35" s="720"/>
      <c r="CF35" s="720"/>
      <c r="CG35" s="720"/>
      <c r="CH35" s="720"/>
      <c r="CI35" s="720"/>
      <c r="CJ35" s="720"/>
      <c r="CK35" s="720"/>
      <c r="CL35" s="720"/>
      <c r="CM35" s="720"/>
      <c r="CN35" s="720"/>
      <c r="CO35" s="720"/>
      <c r="CP35" s="720"/>
      <c r="CQ35" s="721"/>
      <c r="CR35" s="680">
        <v>99385</v>
      </c>
      <c r="CS35" s="699"/>
      <c r="CT35" s="699"/>
      <c r="CU35" s="699"/>
      <c r="CV35" s="699"/>
      <c r="CW35" s="699"/>
      <c r="CX35" s="699"/>
      <c r="CY35" s="700"/>
      <c r="CZ35" s="683">
        <v>0.3</v>
      </c>
      <c r="DA35" s="701"/>
      <c r="DB35" s="701"/>
      <c r="DC35" s="702"/>
      <c r="DD35" s="686">
        <v>47908</v>
      </c>
      <c r="DE35" s="699"/>
      <c r="DF35" s="699"/>
      <c r="DG35" s="699"/>
      <c r="DH35" s="699"/>
      <c r="DI35" s="699"/>
      <c r="DJ35" s="699"/>
      <c r="DK35" s="700"/>
      <c r="DL35" s="686">
        <v>5476</v>
      </c>
      <c r="DM35" s="699"/>
      <c r="DN35" s="699"/>
      <c r="DO35" s="699"/>
      <c r="DP35" s="699"/>
      <c r="DQ35" s="699"/>
      <c r="DR35" s="699"/>
      <c r="DS35" s="699"/>
      <c r="DT35" s="699"/>
      <c r="DU35" s="699"/>
      <c r="DV35" s="700"/>
      <c r="DW35" s="683">
        <v>0</v>
      </c>
      <c r="DX35" s="701"/>
      <c r="DY35" s="701"/>
      <c r="DZ35" s="701"/>
      <c r="EA35" s="701"/>
      <c r="EB35" s="701"/>
      <c r="EC35" s="722"/>
    </row>
    <row r="36" spans="2:133" ht="11.25" customHeight="1">
      <c r="B36" s="677" t="s">
        <v>325</v>
      </c>
      <c r="C36" s="678"/>
      <c r="D36" s="678"/>
      <c r="E36" s="678"/>
      <c r="F36" s="678"/>
      <c r="G36" s="678"/>
      <c r="H36" s="678"/>
      <c r="I36" s="678"/>
      <c r="J36" s="678"/>
      <c r="K36" s="678"/>
      <c r="L36" s="678"/>
      <c r="M36" s="678"/>
      <c r="N36" s="678"/>
      <c r="O36" s="678"/>
      <c r="P36" s="678"/>
      <c r="Q36" s="679"/>
      <c r="R36" s="680">
        <v>2113838</v>
      </c>
      <c r="S36" s="681"/>
      <c r="T36" s="681"/>
      <c r="U36" s="681"/>
      <c r="V36" s="681"/>
      <c r="W36" s="681"/>
      <c r="X36" s="681"/>
      <c r="Y36" s="682"/>
      <c r="Z36" s="713">
        <v>5.7</v>
      </c>
      <c r="AA36" s="713"/>
      <c r="AB36" s="713"/>
      <c r="AC36" s="713"/>
      <c r="AD36" s="714" t="s">
        <v>226</v>
      </c>
      <c r="AE36" s="714"/>
      <c r="AF36" s="714"/>
      <c r="AG36" s="714"/>
      <c r="AH36" s="714"/>
      <c r="AI36" s="714"/>
      <c r="AJ36" s="714"/>
      <c r="AK36" s="714"/>
      <c r="AL36" s="683" t="s">
        <v>243</v>
      </c>
      <c r="AM36" s="684"/>
      <c r="AN36" s="684"/>
      <c r="AO36" s="715"/>
      <c r="AP36" s="235"/>
      <c r="AQ36" s="732" t="s">
        <v>326</v>
      </c>
      <c r="AR36" s="733"/>
      <c r="AS36" s="733"/>
      <c r="AT36" s="733"/>
      <c r="AU36" s="733"/>
      <c r="AV36" s="733"/>
      <c r="AW36" s="733"/>
      <c r="AX36" s="733"/>
      <c r="AY36" s="734"/>
      <c r="AZ36" s="735">
        <v>4084219</v>
      </c>
      <c r="BA36" s="736"/>
      <c r="BB36" s="736"/>
      <c r="BC36" s="736"/>
      <c r="BD36" s="736"/>
      <c r="BE36" s="736"/>
      <c r="BF36" s="737"/>
      <c r="BG36" s="738" t="s">
        <v>327</v>
      </c>
      <c r="BH36" s="739"/>
      <c r="BI36" s="739"/>
      <c r="BJ36" s="739"/>
      <c r="BK36" s="739"/>
      <c r="BL36" s="739"/>
      <c r="BM36" s="739"/>
      <c r="BN36" s="739"/>
      <c r="BO36" s="739"/>
      <c r="BP36" s="739"/>
      <c r="BQ36" s="739"/>
      <c r="BR36" s="739"/>
      <c r="BS36" s="739"/>
      <c r="BT36" s="739"/>
      <c r="BU36" s="740"/>
      <c r="BV36" s="735">
        <v>68968</v>
      </c>
      <c r="BW36" s="736"/>
      <c r="BX36" s="736"/>
      <c r="BY36" s="736"/>
      <c r="BZ36" s="736"/>
      <c r="CA36" s="736"/>
      <c r="CB36" s="737"/>
      <c r="CD36" s="719" t="s">
        <v>328</v>
      </c>
      <c r="CE36" s="720"/>
      <c r="CF36" s="720"/>
      <c r="CG36" s="720"/>
      <c r="CH36" s="720"/>
      <c r="CI36" s="720"/>
      <c r="CJ36" s="720"/>
      <c r="CK36" s="720"/>
      <c r="CL36" s="720"/>
      <c r="CM36" s="720"/>
      <c r="CN36" s="720"/>
      <c r="CO36" s="720"/>
      <c r="CP36" s="720"/>
      <c r="CQ36" s="721"/>
      <c r="CR36" s="680">
        <v>8305374</v>
      </c>
      <c r="CS36" s="681"/>
      <c r="CT36" s="681"/>
      <c r="CU36" s="681"/>
      <c r="CV36" s="681"/>
      <c r="CW36" s="681"/>
      <c r="CX36" s="681"/>
      <c r="CY36" s="682"/>
      <c r="CZ36" s="683">
        <v>23.3</v>
      </c>
      <c r="DA36" s="701"/>
      <c r="DB36" s="701"/>
      <c r="DC36" s="702"/>
      <c r="DD36" s="686">
        <v>3137719</v>
      </c>
      <c r="DE36" s="681"/>
      <c r="DF36" s="681"/>
      <c r="DG36" s="681"/>
      <c r="DH36" s="681"/>
      <c r="DI36" s="681"/>
      <c r="DJ36" s="681"/>
      <c r="DK36" s="682"/>
      <c r="DL36" s="686">
        <v>1427839</v>
      </c>
      <c r="DM36" s="681"/>
      <c r="DN36" s="681"/>
      <c r="DO36" s="681"/>
      <c r="DP36" s="681"/>
      <c r="DQ36" s="681"/>
      <c r="DR36" s="681"/>
      <c r="DS36" s="681"/>
      <c r="DT36" s="681"/>
      <c r="DU36" s="681"/>
      <c r="DV36" s="682"/>
      <c r="DW36" s="683">
        <v>9.1</v>
      </c>
      <c r="DX36" s="701"/>
      <c r="DY36" s="701"/>
      <c r="DZ36" s="701"/>
      <c r="EA36" s="701"/>
      <c r="EB36" s="701"/>
      <c r="EC36" s="722"/>
    </row>
    <row r="37" spans="2:133" ht="11.25" customHeight="1">
      <c r="B37" s="677" t="s">
        <v>329</v>
      </c>
      <c r="C37" s="678"/>
      <c r="D37" s="678"/>
      <c r="E37" s="678"/>
      <c r="F37" s="678"/>
      <c r="G37" s="678"/>
      <c r="H37" s="678"/>
      <c r="I37" s="678"/>
      <c r="J37" s="678"/>
      <c r="K37" s="678"/>
      <c r="L37" s="678"/>
      <c r="M37" s="678"/>
      <c r="N37" s="678"/>
      <c r="O37" s="678"/>
      <c r="P37" s="678"/>
      <c r="Q37" s="679"/>
      <c r="R37" s="680">
        <v>1830653</v>
      </c>
      <c r="S37" s="681"/>
      <c r="T37" s="681"/>
      <c r="U37" s="681"/>
      <c r="V37" s="681"/>
      <c r="W37" s="681"/>
      <c r="X37" s="681"/>
      <c r="Y37" s="682"/>
      <c r="Z37" s="713">
        <v>4.9000000000000004</v>
      </c>
      <c r="AA37" s="713"/>
      <c r="AB37" s="713"/>
      <c r="AC37" s="713"/>
      <c r="AD37" s="714" t="s">
        <v>226</v>
      </c>
      <c r="AE37" s="714"/>
      <c r="AF37" s="714"/>
      <c r="AG37" s="714"/>
      <c r="AH37" s="714"/>
      <c r="AI37" s="714"/>
      <c r="AJ37" s="714"/>
      <c r="AK37" s="714"/>
      <c r="AL37" s="683" t="s">
        <v>226</v>
      </c>
      <c r="AM37" s="684"/>
      <c r="AN37" s="684"/>
      <c r="AO37" s="715"/>
      <c r="AQ37" s="723" t="s">
        <v>330</v>
      </c>
      <c r="AR37" s="724"/>
      <c r="AS37" s="724"/>
      <c r="AT37" s="724"/>
      <c r="AU37" s="724"/>
      <c r="AV37" s="724"/>
      <c r="AW37" s="724"/>
      <c r="AX37" s="724"/>
      <c r="AY37" s="725"/>
      <c r="AZ37" s="680">
        <v>865855</v>
      </c>
      <c r="BA37" s="681"/>
      <c r="BB37" s="681"/>
      <c r="BC37" s="681"/>
      <c r="BD37" s="699"/>
      <c r="BE37" s="699"/>
      <c r="BF37" s="726"/>
      <c r="BG37" s="719" t="s">
        <v>331</v>
      </c>
      <c r="BH37" s="720"/>
      <c r="BI37" s="720"/>
      <c r="BJ37" s="720"/>
      <c r="BK37" s="720"/>
      <c r="BL37" s="720"/>
      <c r="BM37" s="720"/>
      <c r="BN37" s="720"/>
      <c r="BO37" s="720"/>
      <c r="BP37" s="720"/>
      <c r="BQ37" s="720"/>
      <c r="BR37" s="720"/>
      <c r="BS37" s="720"/>
      <c r="BT37" s="720"/>
      <c r="BU37" s="721"/>
      <c r="BV37" s="680">
        <v>-95394</v>
      </c>
      <c r="BW37" s="681"/>
      <c r="BX37" s="681"/>
      <c r="BY37" s="681"/>
      <c r="BZ37" s="681"/>
      <c r="CA37" s="681"/>
      <c r="CB37" s="727"/>
      <c r="CD37" s="719" t="s">
        <v>332</v>
      </c>
      <c r="CE37" s="720"/>
      <c r="CF37" s="720"/>
      <c r="CG37" s="720"/>
      <c r="CH37" s="720"/>
      <c r="CI37" s="720"/>
      <c r="CJ37" s="720"/>
      <c r="CK37" s="720"/>
      <c r="CL37" s="720"/>
      <c r="CM37" s="720"/>
      <c r="CN37" s="720"/>
      <c r="CO37" s="720"/>
      <c r="CP37" s="720"/>
      <c r="CQ37" s="721"/>
      <c r="CR37" s="680">
        <v>222467</v>
      </c>
      <c r="CS37" s="699"/>
      <c r="CT37" s="699"/>
      <c r="CU37" s="699"/>
      <c r="CV37" s="699"/>
      <c r="CW37" s="699"/>
      <c r="CX37" s="699"/>
      <c r="CY37" s="700"/>
      <c r="CZ37" s="683">
        <v>0.6</v>
      </c>
      <c r="DA37" s="701"/>
      <c r="DB37" s="701"/>
      <c r="DC37" s="702"/>
      <c r="DD37" s="686">
        <v>210646</v>
      </c>
      <c r="DE37" s="699"/>
      <c r="DF37" s="699"/>
      <c r="DG37" s="699"/>
      <c r="DH37" s="699"/>
      <c r="DI37" s="699"/>
      <c r="DJ37" s="699"/>
      <c r="DK37" s="700"/>
      <c r="DL37" s="686">
        <v>209722</v>
      </c>
      <c r="DM37" s="699"/>
      <c r="DN37" s="699"/>
      <c r="DO37" s="699"/>
      <c r="DP37" s="699"/>
      <c r="DQ37" s="699"/>
      <c r="DR37" s="699"/>
      <c r="DS37" s="699"/>
      <c r="DT37" s="699"/>
      <c r="DU37" s="699"/>
      <c r="DV37" s="700"/>
      <c r="DW37" s="683">
        <v>1.3</v>
      </c>
      <c r="DX37" s="701"/>
      <c r="DY37" s="701"/>
      <c r="DZ37" s="701"/>
      <c r="EA37" s="701"/>
      <c r="EB37" s="701"/>
      <c r="EC37" s="722"/>
    </row>
    <row r="38" spans="2:133" ht="11.25" customHeight="1">
      <c r="B38" s="677" t="s">
        <v>333</v>
      </c>
      <c r="C38" s="678"/>
      <c r="D38" s="678"/>
      <c r="E38" s="678"/>
      <c r="F38" s="678"/>
      <c r="G38" s="678"/>
      <c r="H38" s="678"/>
      <c r="I38" s="678"/>
      <c r="J38" s="678"/>
      <c r="K38" s="678"/>
      <c r="L38" s="678"/>
      <c r="M38" s="678"/>
      <c r="N38" s="678"/>
      <c r="O38" s="678"/>
      <c r="P38" s="678"/>
      <c r="Q38" s="679"/>
      <c r="R38" s="680">
        <v>438220</v>
      </c>
      <c r="S38" s="681"/>
      <c r="T38" s="681"/>
      <c r="U38" s="681"/>
      <c r="V38" s="681"/>
      <c r="W38" s="681"/>
      <c r="X38" s="681"/>
      <c r="Y38" s="682"/>
      <c r="Z38" s="713">
        <v>1.2</v>
      </c>
      <c r="AA38" s="713"/>
      <c r="AB38" s="713"/>
      <c r="AC38" s="713"/>
      <c r="AD38" s="714">
        <v>21864</v>
      </c>
      <c r="AE38" s="714"/>
      <c r="AF38" s="714"/>
      <c r="AG38" s="714"/>
      <c r="AH38" s="714"/>
      <c r="AI38" s="714"/>
      <c r="AJ38" s="714"/>
      <c r="AK38" s="714"/>
      <c r="AL38" s="683">
        <v>0.1</v>
      </c>
      <c r="AM38" s="684"/>
      <c r="AN38" s="684"/>
      <c r="AO38" s="715"/>
      <c r="AQ38" s="723" t="s">
        <v>334</v>
      </c>
      <c r="AR38" s="724"/>
      <c r="AS38" s="724"/>
      <c r="AT38" s="724"/>
      <c r="AU38" s="724"/>
      <c r="AV38" s="724"/>
      <c r="AW38" s="724"/>
      <c r="AX38" s="724"/>
      <c r="AY38" s="725"/>
      <c r="AZ38" s="680">
        <v>681058</v>
      </c>
      <c r="BA38" s="681"/>
      <c r="BB38" s="681"/>
      <c r="BC38" s="681"/>
      <c r="BD38" s="699"/>
      <c r="BE38" s="699"/>
      <c r="BF38" s="726"/>
      <c r="BG38" s="719" t="s">
        <v>335</v>
      </c>
      <c r="BH38" s="720"/>
      <c r="BI38" s="720"/>
      <c r="BJ38" s="720"/>
      <c r="BK38" s="720"/>
      <c r="BL38" s="720"/>
      <c r="BM38" s="720"/>
      <c r="BN38" s="720"/>
      <c r="BO38" s="720"/>
      <c r="BP38" s="720"/>
      <c r="BQ38" s="720"/>
      <c r="BR38" s="720"/>
      <c r="BS38" s="720"/>
      <c r="BT38" s="720"/>
      <c r="BU38" s="721"/>
      <c r="BV38" s="680">
        <v>6203</v>
      </c>
      <c r="BW38" s="681"/>
      <c r="BX38" s="681"/>
      <c r="BY38" s="681"/>
      <c r="BZ38" s="681"/>
      <c r="CA38" s="681"/>
      <c r="CB38" s="727"/>
      <c r="CD38" s="719" t="s">
        <v>336</v>
      </c>
      <c r="CE38" s="720"/>
      <c r="CF38" s="720"/>
      <c r="CG38" s="720"/>
      <c r="CH38" s="720"/>
      <c r="CI38" s="720"/>
      <c r="CJ38" s="720"/>
      <c r="CK38" s="720"/>
      <c r="CL38" s="720"/>
      <c r="CM38" s="720"/>
      <c r="CN38" s="720"/>
      <c r="CO38" s="720"/>
      <c r="CP38" s="720"/>
      <c r="CQ38" s="721"/>
      <c r="CR38" s="680">
        <v>2554773</v>
      </c>
      <c r="CS38" s="681"/>
      <c r="CT38" s="681"/>
      <c r="CU38" s="681"/>
      <c r="CV38" s="681"/>
      <c r="CW38" s="681"/>
      <c r="CX38" s="681"/>
      <c r="CY38" s="682"/>
      <c r="CZ38" s="683">
        <v>7.2</v>
      </c>
      <c r="DA38" s="701"/>
      <c r="DB38" s="701"/>
      <c r="DC38" s="702"/>
      <c r="DD38" s="686">
        <v>2107097</v>
      </c>
      <c r="DE38" s="681"/>
      <c r="DF38" s="681"/>
      <c r="DG38" s="681"/>
      <c r="DH38" s="681"/>
      <c r="DI38" s="681"/>
      <c r="DJ38" s="681"/>
      <c r="DK38" s="682"/>
      <c r="DL38" s="686">
        <v>1816761</v>
      </c>
      <c r="DM38" s="681"/>
      <c r="DN38" s="681"/>
      <c r="DO38" s="681"/>
      <c r="DP38" s="681"/>
      <c r="DQ38" s="681"/>
      <c r="DR38" s="681"/>
      <c r="DS38" s="681"/>
      <c r="DT38" s="681"/>
      <c r="DU38" s="681"/>
      <c r="DV38" s="682"/>
      <c r="DW38" s="683">
        <v>11.6</v>
      </c>
      <c r="DX38" s="701"/>
      <c r="DY38" s="701"/>
      <c r="DZ38" s="701"/>
      <c r="EA38" s="701"/>
      <c r="EB38" s="701"/>
      <c r="EC38" s="722"/>
    </row>
    <row r="39" spans="2:133" ht="11.25" customHeight="1">
      <c r="B39" s="677" t="s">
        <v>337</v>
      </c>
      <c r="C39" s="678"/>
      <c r="D39" s="678"/>
      <c r="E39" s="678"/>
      <c r="F39" s="678"/>
      <c r="G39" s="678"/>
      <c r="H39" s="678"/>
      <c r="I39" s="678"/>
      <c r="J39" s="678"/>
      <c r="K39" s="678"/>
      <c r="L39" s="678"/>
      <c r="M39" s="678"/>
      <c r="N39" s="678"/>
      <c r="O39" s="678"/>
      <c r="P39" s="678"/>
      <c r="Q39" s="679"/>
      <c r="R39" s="680">
        <v>3671456</v>
      </c>
      <c r="S39" s="681"/>
      <c r="T39" s="681"/>
      <c r="U39" s="681"/>
      <c r="V39" s="681"/>
      <c r="W39" s="681"/>
      <c r="X39" s="681"/>
      <c r="Y39" s="682"/>
      <c r="Z39" s="713">
        <v>9.9</v>
      </c>
      <c r="AA39" s="713"/>
      <c r="AB39" s="713"/>
      <c r="AC39" s="713"/>
      <c r="AD39" s="714" t="s">
        <v>226</v>
      </c>
      <c r="AE39" s="714"/>
      <c r="AF39" s="714"/>
      <c r="AG39" s="714"/>
      <c r="AH39" s="714"/>
      <c r="AI39" s="714"/>
      <c r="AJ39" s="714"/>
      <c r="AK39" s="714"/>
      <c r="AL39" s="683" t="s">
        <v>226</v>
      </c>
      <c r="AM39" s="684"/>
      <c r="AN39" s="684"/>
      <c r="AO39" s="715"/>
      <c r="AQ39" s="723" t="s">
        <v>338</v>
      </c>
      <c r="AR39" s="724"/>
      <c r="AS39" s="724"/>
      <c r="AT39" s="724"/>
      <c r="AU39" s="724"/>
      <c r="AV39" s="724"/>
      <c r="AW39" s="724"/>
      <c r="AX39" s="724"/>
      <c r="AY39" s="725"/>
      <c r="AZ39" s="680">
        <v>97861</v>
      </c>
      <c r="BA39" s="681"/>
      <c r="BB39" s="681"/>
      <c r="BC39" s="681"/>
      <c r="BD39" s="699"/>
      <c r="BE39" s="699"/>
      <c r="BF39" s="726"/>
      <c r="BG39" s="719" t="s">
        <v>339</v>
      </c>
      <c r="BH39" s="720"/>
      <c r="BI39" s="720"/>
      <c r="BJ39" s="720"/>
      <c r="BK39" s="720"/>
      <c r="BL39" s="720"/>
      <c r="BM39" s="720"/>
      <c r="BN39" s="720"/>
      <c r="BO39" s="720"/>
      <c r="BP39" s="720"/>
      <c r="BQ39" s="720"/>
      <c r="BR39" s="720"/>
      <c r="BS39" s="720"/>
      <c r="BT39" s="720"/>
      <c r="BU39" s="721"/>
      <c r="BV39" s="680">
        <v>9622</v>
      </c>
      <c r="BW39" s="681"/>
      <c r="BX39" s="681"/>
      <c r="BY39" s="681"/>
      <c r="BZ39" s="681"/>
      <c r="CA39" s="681"/>
      <c r="CB39" s="727"/>
      <c r="CD39" s="719" t="s">
        <v>340</v>
      </c>
      <c r="CE39" s="720"/>
      <c r="CF39" s="720"/>
      <c r="CG39" s="720"/>
      <c r="CH39" s="720"/>
      <c r="CI39" s="720"/>
      <c r="CJ39" s="720"/>
      <c r="CK39" s="720"/>
      <c r="CL39" s="720"/>
      <c r="CM39" s="720"/>
      <c r="CN39" s="720"/>
      <c r="CO39" s="720"/>
      <c r="CP39" s="720"/>
      <c r="CQ39" s="721"/>
      <c r="CR39" s="680">
        <v>1375719</v>
      </c>
      <c r="CS39" s="699"/>
      <c r="CT39" s="699"/>
      <c r="CU39" s="699"/>
      <c r="CV39" s="699"/>
      <c r="CW39" s="699"/>
      <c r="CX39" s="699"/>
      <c r="CY39" s="700"/>
      <c r="CZ39" s="683">
        <v>3.9</v>
      </c>
      <c r="DA39" s="701"/>
      <c r="DB39" s="701"/>
      <c r="DC39" s="702"/>
      <c r="DD39" s="686">
        <v>1356921</v>
      </c>
      <c r="DE39" s="699"/>
      <c r="DF39" s="699"/>
      <c r="DG39" s="699"/>
      <c r="DH39" s="699"/>
      <c r="DI39" s="699"/>
      <c r="DJ39" s="699"/>
      <c r="DK39" s="700"/>
      <c r="DL39" s="686" t="s">
        <v>226</v>
      </c>
      <c r="DM39" s="699"/>
      <c r="DN39" s="699"/>
      <c r="DO39" s="699"/>
      <c r="DP39" s="699"/>
      <c r="DQ39" s="699"/>
      <c r="DR39" s="699"/>
      <c r="DS39" s="699"/>
      <c r="DT39" s="699"/>
      <c r="DU39" s="699"/>
      <c r="DV39" s="700"/>
      <c r="DW39" s="683" t="s">
        <v>243</v>
      </c>
      <c r="DX39" s="701"/>
      <c r="DY39" s="701"/>
      <c r="DZ39" s="701"/>
      <c r="EA39" s="701"/>
      <c r="EB39" s="701"/>
      <c r="EC39" s="722"/>
    </row>
    <row r="40" spans="2:133" ht="11.25" customHeight="1">
      <c r="B40" s="677" t="s">
        <v>341</v>
      </c>
      <c r="C40" s="678"/>
      <c r="D40" s="678"/>
      <c r="E40" s="678"/>
      <c r="F40" s="678"/>
      <c r="G40" s="678"/>
      <c r="H40" s="678"/>
      <c r="I40" s="678"/>
      <c r="J40" s="678"/>
      <c r="K40" s="678"/>
      <c r="L40" s="678"/>
      <c r="M40" s="678"/>
      <c r="N40" s="678"/>
      <c r="O40" s="678"/>
      <c r="P40" s="678"/>
      <c r="Q40" s="679"/>
      <c r="R40" s="680" t="s">
        <v>226</v>
      </c>
      <c r="S40" s="681"/>
      <c r="T40" s="681"/>
      <c r="U40" s="681"/>
      <c r="V40" s="681"/>
      <c r="W40" s="681"/>
      <c r="X40" s="681"/>
      <c r="Y40" s="682"/>
      <c r="Z40" s="713" t="s">
        <v>226</v>
      </c>
      <c r="AA40" s="713"/>
      <c r="AB40" s="713"/>
      <c r="AC40" s="713"/>
      <c r="AD40" s="714" t="s">
        <v>226</v>
      </c>
      <c r="AE40" s="714"/>
      <c r="AF40" s="714"/>
      <c r="AG40" s="714"/>
      <c r="AH40" s="714"/>
      <c r="AI40" s="714"/>
      <c r="AJ40" s="714"/>
      <c r="AK40" s="714"/>
      <c r="AL40" s="683" t="s">
        <v>226</v>
      </c>
      <c r="AM40" s="684"/>
      <c r="AN40" s="684"/>
      <c r="AO40" s="715"/>
      <c r="AQ40" s="723" t="s">
        <v>342</v>
      </c>
      <c r="AR40" s="724"/>
      <c r="AS40" s="724"/>
      <c r="AT40" s="724"/>
      <c r="AU40" s="724"/>
      <c r="AV40" s="724"/>
      <c r="AW40" s="724"/>
      <c r="AX40" s="724"/>
      <c r="AY40" s="725"/>
      <c r="AZ40" s="680">
        <v>68064</v>
      </c>
      <c r="BA40" s="681"/>
      <c r="BB40" s="681"/>
      <c r="BC40" s="681"/>
      <c r="BD40" s="699"/>
      <c r="BE40" s="699"/>
      <c r="BF40" s="726"/>
      <c r="BG40" s="728" t="s">
        <v>343</v>
      </c>
      <c r="BH40" s="729"/>
      <c r="BI40" s="729"/>
      <c r="BJ40" s="729"/>
      <c r="BK40" s="729"/>
      <c r="BL40" s="236"/>
      <c r="BM40" s="720" t="s">
        <v>344</v>
      </c>
      <c r="BN40" s="720"/>
      <c r="BO40" s="720"/>
      <c r="BP40" s="720"/>
      <c r="BQ40" s="720"/>
      <c r="BR40" s="720"/>
      <c r="BS40" s="720"/>
      <c r="BT40" s="720"/>
      <c r="BU40" s="721"/>
      <c r="BV40" s="680">
        <v>86</v>
      </c>
      <c r="BW40" s="681"/>
      <c r="BX40" s="681"/>
      <c r="BY40" s="681"/>
      <c r="BZ40" s="681"/>
      <c r="CA40" s="681"/>
      <c r="CB40" s="727"/>
      <c r="CD40" s="719" t="s">
        <v>345</v>
      </c>
      <c r="CE40" s="720"/>
      <c r="CF40" s="720"/>
      <c r="CG40" s="720"/>
      <c r="CH40" s="720"/>
      <c r="CI40" s="720"/>
      <c r="CJ40" s="720"/>
      <c r="CK40" s="720"/>
      <c r="CL40" s="720"/>
      <c r="CM40" s="720"/>
      <c r="CN40" s="720"/>
      <c r="CO40" s="720"/>
      <c r="CP40" s="720"/>
      <c r="CQ40" s="721"/>
      <c r="CR40" s="680">
        <v>335225</v>
      </c>
      <c r="CS40" s="681"/>
      <c r="CT40" s="681"/>
      <c r="CU40" s="681"/>
      <c r="CV40" s="681"/>
      <c r="CW40" s="681"/>
      <c r="CX40" s="681"/>
      <c r="CY40" s="682"/>
      <c r="CZ40" s="683">
        <v>0.9</v>
      </c>
      <c r="DA40" s="701"/>
      <c r="DB40" s="701"/>
      <c r="DC40" s="702"/>
      <c r="DD40" s="686">
        <v>228111</v>
      </c>
      <c r="DE40" s="681"/>
      <c r="DF40" s="681"/>
      <c r="DG40" s="681"/>
      <c r="DH40" s="681"/>
      <c r="DI40" s="681"/>
      <c r="DJ40" s="681"/>
      <c r="DK40" s="682"/>
      <c r="DL40" s="686" t="s">
        <v>226</v>
      </c>
      <c r="DM40" s="681"/>
      <c r="DN40" s="681"/>
      <c r="DO40" s="681"/>
      <c r="DP40" s="681"/>
      <c r="DQ40" s="681"/>
      <c r="DR40" s="681"/>
      <c r="DS40" s="681"/>
      <c r="DT40" s="681"/>
      <c r="DU40" s="681"/>
      <c r="DV40" s="682"/>
      <c r="DW40" s="683" t="s">
        <v>226</v>
      </c>
      <c r="DX40" s="701"/>
      <c r="DY40" s="701"/>
      <c r="DZ40" s="701"/>
      <c r="EA40" s="701"/>
      <c r="EB40" s="701"/>
      <c r="EC40" s="722"/>
    </row>
    <row r="41" spans="2:133" ht="11.25" customHeight="1">
      <c r="B41" s="677" t="s">
        <v>346</v>
      </c>
      <c r="C41" s="678"/>
      <c r="D41" s="678"/>
      <c r="E41" s="678"/>
      <c r="F41" s="678"/>
      <c r="G41" s="678"/>
      <c r="H41" s="678"/>
      <c r="I41" s="678"/>
      <c r="J41" s="678"/>
      <c r="K41" s="678"/>
      <c r="L41" s="678"/>
      <c r="M41" s="678"/>
      <c r="N41" s="678"/>
      <c r="O41" s="678"/>
      <c r="P41" s="678"/>
      <c r="Q41" s="679"/>
      <c r="R41" s="680" t="s">
        <v>226</v>
      </c>
      <c r="S41" s="681"/>
      <c r="T41" s="681"/>
      <c r="U41" s="681"/>
      <c r="V41" s="681"/>
      <c r="W41" s="681"/>
      <c r="X41" s="681"/>
      <c r="Y41" s="682"/>
      <c r="Z41" s="713" t="s">
        <v>226</v>
      </c>
      <c r="AA41" s="713"/>
      <c r="AB41" s="713"/>
      <c r="AC41" s="713"/>
      <c r="AD41" s="714" t="s">
        <v>226</v>
      </c>
      <c r="AE41" s="714"/>
      <c r="AF41" s="714"/>
      <c r="AG41" s="714"/>
      <c r="AH41" s="714"/>
      <c r="AI41" s="714"/>
      <c r="AJ41" s="714"/>
      <c r="AK41" s="714"/>
      <c r="AL41" s="683" t="s">
        <v>226</v>
      </c>
      <c r="AM41" s="684"/>
      <c r="AN41" s="684"/>
      <c r="AO41" s="715"/>
      <c r="AQ41" s="723" t="s">
        <v>347</v>
      </c>
      <c r="AR41" s="724"/>
      <c r="AS41" s="724"/>
      <c r="AT41" s="724"/>
      <c r="AU41" s="724"/>
      <c r="AV41" s="724"/>
      <c r="AW41" s="724"/>
      <c r="AX41" s="724"/>
      <c r="AY41" s="725"/>
      <c r="AZ41" s="680">
        <v>496527</v>
      </c>
      <c r="BA41" s="681"/>
      <c r="BB41" s="681"/>
      <c r="BC41" s="681"/>
      <c r="BD41" s="699"/>
      <c r="BE41" s="699"/>
      <c r="BF41" s="726"/>
      <c r="BG41" s="728"/>
      <c r="BH41" s="729"/>
      <c r="BI41" s="729"/>
      <c r="BJ41" s="729"/>
      <c r="BK41" s="729"/>
      <c r="BL41" s="236"/>
      <c r="BM41" s="720" t="s">
        <v>348</v>
      </c>
      <c r="BN41" s="720"/>
      <c r="BO41" s="720"/>
      <c r="BP41" s="720"/>
      <c r="BQ41" s="720"/>
      <c r="BR41" s="720"/>
      <c r="BS41" s="720"/>
      <c r="BT41" s="720"/>
      <c r="BU41" s="721"/>
      <c r="BV41" s="680">
        <v>1</v>
      </c>
      <c r="BW41" s="681"/>
      <c r="BX41" s="681"/>
      <c r="BY41" s="681"/>
      <c r="BZ41" s="681"/>
      <c r="CA41" s="681"/>
      <c r="CB41" s="727"/>
      <c r="CD41" s="719" t="s">
        <v>349</v>
      </c>
      <c r="CE41" s="720"/>
      <c r="CF41" s="720"/>
      <c r="CG41" s="720"/>
      <c r="CH41" s="720"/>
      <c r="CI41" s="720"/>
      <c r="CJ41" s="720"/>
      <c r="CK41" s="720"/>
      <c r="CL41" s="720"/>
      <c r="CM41" s="720"/>
      <c r="CN41" s="720"/>
      <c r="CO41" s="720"/>
      <c r="CP41" s="720"/>
      <c r="CQ41" s="721"/>
      <c r="CR41" s="680" t="s">
        <v>226</v>
      </c>
      <c r="CS41" s="699"/>
      <c r="CT41" s="699"/>
      <c r="CU41" s="699"/>
      <c r="CV41" s="699"/>
      <c r="CW41" s="699"/>
      <c r="CX41" s="699"/>
      <c r="CY41" s="700"/>
      <c r="CZ41" s="683" t="s">
        <v>226</v>
      </c>
      <c r="DA41" s="701"/>
      <c r="DB41" s="701"/>
      <c r="DC41" s="702"/>
      <c r="DD41" s="686" t="s">
        <v>226</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c r="B42" s="677" t="s">
        <v>350</v>
      </c>
      <c r="C42" s="678"/>
      <c r="D42" s="678"/>
      <c r="E42" s="678"/>
      <c r="F42" s="678"/>
      <c r="G42" s="678"/>
      <c r="H42" s="678"/>
      <c r="I42" s="678"/>
      <c r="J42" s="678"/>
      <c r="K42" s="678"/>
      <c r="L42" s="678"/>
      <c r="M42" s="678"/>
      <c r="N42" s="678"/>
      <c r="O42" s="678"/>
      <c r="P42" s="678"/>
      <c r="Q42" s="679"/>
      <c r="R42" s="680">
        <v>455972</v>
      </c>
      <c r="S42" s="681"/>
      <c r="T42" s="681"/>
      <c r="U42" s="681"/>
      <c r="V42" s="681"/>
      <c r="W42" s="681"/>
      <c r="X42" s="681"/>
      <c r="Y42" s="682"/>
      <c r="Z42" s="713">
        <v>1.2</v>
      </c>
      <c r="AA42" s="713"/>
      <c r="AB42" s="713"/>
      <c r="AC42" s="713"/>
      <c r="AD42" s="714" t="s">
        <v>226</v>
      </c>
      <c r="AE42" s="714"/>
      <c r="AF42" s="714"/>
      <c r="AG42" s="714"/>
      <c r="AH42" s="714"/>
      <c r="AI42" s="714"/>
      <c r="AJ42" s="714"/>
      <c r="AK42" s="714"/>
      <c r="AL42" s="683" t="s">
        <v>226</v>
      </c>
      <c r="AM42" s="684"/>
      <c r="AN42" s="684"/>
      <c r="AO42" s="715"/>
      <c r="AQ42" s="716" t="s">
        <v>351</v>
      </c>
      <c r="AR42" s="717"/>
      <c r="AS42" s="717"/>
      <c r="AT42" s="717"/>
      <c r="AU42" s="717"/>
      <c r="AV42" s="717"/>
      <c r="AW42" s="717"/>
      <c r="AX42" s="717"/>
      <c r="AY42" s="718"/>
      <c r="AZ42" s="664">
        <v>1874854</v>
      </c>
      <c r="BA42" s="703"/>
      <c r="BB42" s="703"/>
      <c r="BC42" s="703"/>
      <c r="BD42" s="665"/>
      <c r="BE42" s="665"/>
      <c r="BF42" s="709"/>
      <c r="BG42" s="730"/>
      <c r="BH42" s="731"/>
      <c r="BI42" s="731"/>
      <c r="BJ42" s="731"/>
      <c r="BK42" s="731"/>
      <c r="BL42" s="237"/>
      <c r="BM42" s="710" t="s">
        <v>352</v>
      </c>
      <c r="BN42" s="710"/>
      <c r="BO42" s="710"/>
      <c r="BP42" s="710"/>
      <c r="BQ42" s="710"/>
      <c r="BR42" s="710"/>
      <c r="BS42" s="710"/>
      <c r="BT42" s="710"/>
      <c r="BU42" s="711"/>
      <c r="BV42" s="664">
        <v>376</v>
      </c>
      <c r="BW42" s="703"/>
      <c r="BX42" s="703"/>
      <c r="BY42" s="703"/>
      <c r="BZ42" s="703"/>
      <c r="CA42" s="703"/>
      <c r="CB42" s="712"/>
      <c r="CD42" s="677" t="s">
        <v>353</v>
      </c>
      <c r="CE42" s="678"/>
      <c r="CF42" s="678"/>
      <c r="CG42" s="678"/>
      <c r="CH42" s="678"/>
      <c r="CI42" s="678"/>
      <c r="CJ42" s="678"/>
      <c r="CK42" s="678"/>
      <c r="CL42" s="678"/>
      <c r="CM42" s="678"/>
      <c r="CN42" s="678"/>
      <c r="CO42" s="678"/>
      <c r="CP42" s="678"/>
      <c r="CQ42" s="679"/>
      <c r="CR42" s="680">
        <v>6780833</v>
      </c>
      <c r="CS42" s="681"/>
      <c r="CT42" s="681"/>
      <c r="CU42" s="681"/>
      <c r="CV42" s="681"/>
      <c r="CW42" s="681"/>
      <c r="CX42" s="681"/>
      <c r="CY42" s="682"/>
      <c r="CZ42" s="683">
        <v>19</v>
      </c>
      <c r="DA42" s="684"/>
      <c r="DB42" s="684"/>
      <c r="DC42" s="685"/>
      <c r="DD42" s="686">
        <v>948097</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c r="B43" s="661" t="s">
        <v>354</v>
      </c>
      <c r="C43" s="662"/>
      <c r="D43" s="662"/>
      <c r="E43" s="662"/>
      <c r="F43" s="662"/>
      <c r="G43" s="662"/>
      <c r="H43" s="662"/>
      <c r="I43" s="662"/>
      <c r="J43" s="662"/>
      <c r="K43" s="662"/>
      <c r="L43" s="662"/>
      <c r="M43" s="662"/>
      <c r="N43" s="662"/>
      <c r="O43" s="662"/>
      <c r="P43" s="662"/>
      <c r="Q43" s="663"/>
      <c r="R43" s="664">
        <v>37093657</v>
      </c>
      <c r="S43" s="703"/>
      <c r="T43" s="703"/>
      <c r="U43" s="703"/>
      <c r="V43" s="703"/>
      <c r="W43" s="703"/>
      <c r="X43" s="703"/>
      <c r="Y43" s="704"/>
      <c r="Z43" s="705">
        <v>100</v>
      </c>
      <c r="AA43" s="705"/>
      <c r="AB43" s="705"/>
      <c r="AC43" s="705"/>
      <c r="AD43" s="706">
        <v>15198278</v>
      </c>
      <c r="AE43" s="706"/>
      <c r="AF43" s="706"/>
      <c r="AG43" s="706"/>
      <c r="AH43" s="706"/>
      <c r="AI43" s="706"/>
      <c r="AJ43" s="706"/>
      <c r="AK43" s="706"/>
      <c r="AL43" s="667">
        <v>100</v>
      </c>
      <c r="AM43" s="707"/>
      <c r="AN43" s="707"/>
      <c r="AO43" s="708"/>
      <c r="BV43" s="238"/>
      <c r="BW43" s="238"/>
      <c r="BX43" s="238"/>
      <c r="BY43" s="238"/>
      <c r="BZ43" s="238"/>
      <c r="CA43" s="238"/>
      <c r="CB43" s="238"/>
      <c r="CD43" s="677" t="s">
        <v>355</v>
      </c>
      <c r="CE43" s="678"/>
      <c r="CF43" s="678"/>
      <c r="CG43" s="678"/>
      <c r="CH43" s="678"/>
      <c r="CI43" s="678"/>
      <c r="CJ43" s="678"/>
      <c r="CK43" s="678"/>
      <c r="CL43" s="678"/>
      <c r="CM43" s="678"/>
      <c r="CN43" s="678"/>
      <c r="CO43" s="678"/>
      <c r="CP43" s="678"/>
      <c r="CQ43" s="679"/>
      <c r="CR43" s="680" t="s">
        <v>243</v>
      </c>
      <c r="CS43" s="699"/>
      <c r="CT43" s="699"/>
      <c r="CU43" s="699"/>
      <c r="CV43" s="699"/>
      <c r="CW43" s="699"/>
      <c r="CX43" s="699"/>
      <c r="CY43" s="700"/>
      <c r="CZ43" s="683" t="s">
        <v>226</v>
      </c>
      <c r="DA43" s="701"/>
      <c r="DB43" s="701"/>
      <c r="DC43" s="702"/>
      <c r="DD43" s="686" t="s">
        <v>226</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303</v>
      </c>
      <c r="CE44" s="694"/>
      <c r="CF44" s="677" t="s">
        <v>356</v>
      </c>
      <c r="CG44" s="678"/>
      <c r="CH44" s="678"/>
      <c r="CI44" s="678"/>
      <c r="CJ44" s="678"/>
      <c r="CK44" s="678"/>
      <c r="CL44" s="678"/>
      <c r="CM44" s="678"/>
      <c r="CN44" s="678"/>
      <c r="CO44" s="678"/>
      <c r="CP44" s="678"/>
      <c r="CQ44" s="679"/>
      <c r="CR44" s="680">
        <v>4882108</v>
      </c>
      <c r="CS44" s="681"/>
      <c r="CT44" s="681"/>
      <c r="CU44" s="681"/>
      <c r="CV44" s="681"/>
      <c r="CW44" s="681"/>
      <c r="CX44" s="681"/>
      <c r="CY44" s="682"/>
      <c r="CZ44" s="683">
        <v>13.7</v>
      </c>
      <c r="DA44" s="684"/>
      <c r="DB44" s="684"/>
      <c r="DC44" s="685"/>
      <c r="DD44" s="686">
        <v>616349</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358</v>
      </c>
      <c r="CG45" s="678"/>
      <c r="CH45" s="678"/>
      <c r="CI45" s="678"/>
      <c r="CJ45" s="678"/>
      <c r="CK45" s="678"/>
      <c r="CL45" s="678"/>
      <c r="CM45" s="678"/>
      <c r="CN45" s="678"/>
      <c r="CO45" s="678"/>
      <c r="CP45" s="678"/>
      <c r="CQ45" s="679"/>
      <c r="CR45" s="680">
        <v>2411817</v>
      </c>
      <c r="CS45" s="699"/>
      <c r="CT45" s="699"/>
      <c r="CU45" s="699"/>
      <c r="CV45" s="699"/>
      <c r="CW45" s="699"/>
      <c r="CX45" s="699"/>
      <c r="CY45" s="700"/>
      <c r="CZ45" s="683">
        <v>6.8</v>
      </c>
      <c r="DA45" s="701"/>
      <c r="DB45" s="701"/>
      <c r="DC45" s="702"/>
      <c r="DD45" s="686">
        <v>138177</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360</v>
      </c>
      <c r="CG46" s="678"/>
      <c r="CH46" s="678"/>
      <c r="CI46" s="678"/>
      <c r="CJ46" s="678"/>
      <c r="CK46" s="678"/>
      <c r="CL46" s="678"/>
      <c r="CM46" s="678"/>
      <c r="CN46" s="678"/>
      <c r="CO46" s="678"/>
      <c r="CP46" s="678"/>
      <c r="CQ46" s="679"/>
      <c r="CR46" s="680">
        <v>2447465</v>
      </c>
      <c r="CS46" s="681"/>
      <c r="CT46" s="681"/>
      <c r="CU46" s="681"/>
      <c r="CV46" s="681"/>
      <c r="CW46" s="681"/>
      <c r="CX46" s="681"/>
      <c r="CY46" s="682"/>
      <c r="CZ46" s="683">
        <v>6.9</v>
      </c>
      <c r="DA46" s="684"/>
      <c r="DB46" s="684"/>
      <c r="DC46" s="685"/>
      <c r="DD46" s="686">
        <v>477546</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362</v>
      </c>
      <c r="CG47" s="678"/>
      <c r="CH47" s="678"/>
      <c r="CI47" s="678"/>
      <c r="CJ47" s="678"/>
      <c r="CK47" s="678"/>
      <c r="CL47" s="678"/>
      <c r="CM47" s="678"/>
      <c r="CN47" s="678"/>
      <c r="CO47" s="678"/>
      <c r="CP47" s="678"/>
      <c r="CQ47" s="679"/>
      <c r="CR47" s="680">
        <v>1898725</v>
      </c>
      <c r="CS47" s="699"/>
      <c r="CT47" s="699"/>
      <c r="CU47" s="699"/>
      <c r="CV47" s="699"/>
      <c r="CW47" s="699"/>
      <c r="CX47" s="699"/>
      <c r="CY47" s="700"/>
      <c r="CZ47" s="683">
        <v>5.3</v>
      </c>
      <c r="DA47" s="701"/>
      <c r="DB47" s="701"/>
      <c r="DC47" s="702"/>
      <c r="DD47" s="686">
        <v>331748</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363</v>
      </c>
      <c r="CG48" s="678"/>
      <c r="CH48" s="678"/>
      <c r="CI48" s="678"/>
      <c r="CJ48" s="678"/>
      <c r="CK48" s="678"/>
      <c r="CL48" s="678"/>
      <c r="CM48" s="678"/>
      <c r="CN48" s="678"/>
      <c r="CO48" s="678"/>
      <c r="CP48" s="678"/>
      <c r="CQ48" s="679"/>
      <c r="CR48" s="680" t="s">
        <v>243</v>
      </c>
      <c r="CS48" s="681"/>
      <c r="CT48" s="681"/>
      <c r="CU48" s="681"/>
      <c r="CV48" s="681"/>
      <c r="CW48" s="681"/>
      <c r="CX48" s="681"/>
      <c r="CY48" s="682"/>
      <c r="CZ48" s="683" t="s">
        <v>226</v>
      </c>
      <c r="DA48" s="684"/>
      <c r="DB48" s="684"/>
      <c r="DC48" s="685"/>
      <c r="DD48" s="686" t="s">
        <v>243</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364</v>
      </c>
      <c r="CE49" s="662"/>
      <c r="CF49" s="662"/>
      <c r="CG49" s="662"/>
      <c r="CH49" s="662"/>
      <c r="CI49" s="662"/>
      <c r="CJ49" s="662"/>
      <c r="CK49" s="662"/>
      <c r="CL49" s="662"/>
      <c r="CM49" s="662"/>
      <c r="CN49" s="662"/>
      <c r="CO49" s="662"/>
      <c r="CP49" s="662"/>
      <c r="CQ49" s="663"/>
      <c r="CR49" s="664">
        <v>35629173</v>
      </c>
      <c r="CS49" s="665"/>
      <c r="CT49" s="665"/>
      <c r="CU49" s="665"/>
      <c r="CV49" s="665"/>
      <c r="CW49" s="665"/>
      <c r="CX49" s="665"/>
      <c r="CY49" s="666"/>
      <c r="CZ49" s="667">
        <v>100</v>
      </c>
      <c r="DA49" s="668"/>
      <c r="DB49" s="668"/>
      <c r="DC49" s="669"/>
      <c r="DD49" s="670">
        <v>20601540</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Sy2UUnexEtaVIS4QSeoXKbK3e2TZY8Z5JNWorUkwM6FhfHhbPlq0h0g5xemxkOLEs78TPdPaN1pe7ZEBhW+6Mw==" saltValue="Sugo/rdUsPNuBtD/256uS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366</v>
      </c>
      <c r="DK2" s="1206"/>
      <c r="DL2" s="1206"/>
      <c r="DM2" s="1206"/>
      <c r="DN2" s="1206"/>
      <c r="DO2" s="1207"/>
      <c r="DP2" s="251"/>
      <c r="DQ2" s="1205" t="s">
        <v>367</v>
      </c>
      <c r="DR2" s="1206"/>
      <c r="DS2" s="1206"/>
      <c r="DT2" s="1206"/>
      <c r="DU2" s="1206"/>
      <c r="DV2" s="1206"/>
      <c r="DW2" s="1206"/>
      <c r="DX2" s="1206"/>
      <c r="DY2" s="1206"/>
      <c r="DZ2" s="1207"/>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1158" t="s">
        <v>368</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1090" t="s">
        <v>370</v>
      </c>
      <c r="B5" s="1091"/>
      <c r="C5" s="1091"/>
      <c r="D5" s="1091"/>
      <c r="E5" s="1091"/>
      <c r="F5" s="1091"/>
      <c r="G5" s="1091"/>
      <c r="H5" s="1091"/>
      <c r="I5" s="1091"/>
      <c r="J5" s="1091"/>
      <c r="K5" s="1091"/>
      <c r="L5" s="1091"/>
      <c r="M5" s="1091"/>
      <c r="N5" s="1091"/>
      <c r="O5" s="1091"/>
      <c r="P5" s="1092"/>
      <c r="Q5" s="1096" t="s">
        <v>371</v>
      </c>
      <c r="R5" s="1097"/>
      <c r="S5" s="1097"/>
      <c r="T5" s="1097"/>
      <c r="U5" s="1098"/>
      <c r="V5" s="1096" t="s">
        <v>372</v>
      </c>
      <c r="W5" s="1097"/>
      <c r="X5" s="1097"/>
      <c r="Y5" s="1097"/>
      <c r="Z5" s="1098"/>
      <c r="AA5" s="1096" t="s">
        <v>373</v>
      </c>
      <c r="AB5" s="1097"/>
      <c r="AC5" s="1097"/>
      <c r="AD5" s="1097"/>
      <c r="AE5" s="1097"/>
      <c r="AF5" s="1208" t="s">
        <v>374</v>
      </c>
      <c r="AG5" s="1097"/>
      <c r="AH5" s="1097"/>
      <c r="AI5" s="1097"/>
      <c r="AJ5" s="1112"/>
      <c r="AK5" s="1097" t="s">
        <v>375</v>
      </c>
      <c r="AL5" s="1097"/>
      <c r="AM5" s="1097"/>
      <c r="AN5" s="1097"/>
      <c r="AO5" s="1098"/>
      <c r="AP5" s="1096" t="s">
        <v>376</v>
      </c>
      <c r="AQ5" s="1097"/>
      <c r="AR5" s="1097"/>
      <c r="AS5" s="1097"/>
      <c r="AT5" s="1098"/>
      <c r="AU5" s="1096" t="s">
        <v>377</v>
      </c>
      <c r="AV5" s="1097"/>
      <c r="AW5" s="1097"/>
      <c r="AX5" s="1097"/>
      <c r="AY5" s="1112"/>
      <c r="AZ5" s="258"/>
      <c r="BA5" s="258"/>
      <c r="BB5" s="258"/>
      <c r="BC5" s="258"/>
      <c r="BD5" s="258"/>
      <c r="BE5" s="259"/>
      <c r="BF5" s="259"/>
      <c r="BG5" s="259"/>
      <c r="BH5" s="259"/>
      <c r="BI5" s="259"/>
      <c r="BJ5" s="259"/>
      <c r="BK5" s="259"/>
      <c r="BL5" s="259"/>
      <c r="BM5" s="259"/>
      <c r="BN5" s="259"/>
      <c r="BO5" s="259"/>
      <c r="BP5" s="259"/>
      <c r="BQ5" s="1090" t="s">
        <v>378</v>
      </c>
      <c r="BR5" s="1091"/>
      <c r="BS5" s="1091"/>
      <c r="BT5" s="1091"/>
      <c r="BU5" s="1091"/>
      <c r="BV5" s="1091"/>
      <c r="BW5" s="1091"/>
      <c r="BX5" s="1091"/>
      <c r="BY5" s="1091"/>
      <c r="BZ5" s="1091"/>
      <c r="CA5" s="1091"/>
      <c r="CB5" s="1091"/>
      <c r="CC5" s="1091"/>
      <c r="CD5" s="1091"/>
      <c r="CE5" s="1091"/>
      <c r="CF5" s="1091"/>
      <c r="CG5" s="1092"/>
      <c r="CH5" s="1096" t="s">
        <v>379</v>
      </c>
      <c r="CI5" s="1097"/>
      <c r="CJ5" s="1097"/>
      <c r="CK5" s="1097"/>
      <c r="CL5" s="1098"/>
      <c r="CM5" s="1096" t="s">
        <v>380</v>
      </c>
      <c r="CN5" s="1097"/>
      <c r="CO5" s="1097"/>
      <c r="CP5" s="1097"/>
      <c r="CQ5" s="1098"/>
      <c r="CR5" s="1096" t="s">
        <v>381</v>
      </c>
      <c r="CS5" s="1097"/>
      <c r="CT5" s="1097"/>
      <c r="CU5" s="1097"/>
      <c r="CV5" s="1098"/>
      <c r="CW5" s="1096" t="s">
        <v>382</v>
      </c>
      <c r="CX5" s="1097"/>
      <c r="CY5" s="1097"/>
      <c r="CZ5" s="1097"/>
      <c r="DA5" s="1098"/>
      <c r="DB5" s="1096" t="s">
        <v>383</v>
      </c>
      <c r="DC5" s="1097"/>
      <c r="DD5" s="1097"/>
      <c r="DE5" s="1097"/>
      <c r="DF5" s="1098"/>
      <c r="DG5" s="1193" t="s">
        <v>384</v>
      </c>
      <c r="DH5" s="1194"/>
      <c r="DI5" s="1194"/>
      <c r="DJ5" s="1194"/>
      <c r="DK5" s="1195"/>
      <c r="DL5" s="1193" t="s">
        <v>385</v>
      </c>
      <c r="DM5" s="1194"/>
      <c r="DN5" s="1194"/>
      <c r="DO5" s="1194"/>
      <c r="DP5" s="1195"/>
      <c r="DQ5" s="1096" t="s">
        <v>386</v>
      </c>
      <c r="DR5" s="1097"/>
      <c r="DS5" s="1097"/>
      <c r="DT5" s="1097"/>
      <c r="DU5" s="1098"/>
      <c r="DV5" s="1096" t="s">
        <v>377</v>
      </c>
      <c r="DW5" s="1097"/>
      <c r="DX5" s="1097"/>
      <c r="DY5" s="1097"/>
      <c r="DZ5" s="1112"/>
      <c r="EA5" s="256"/>
    </row>
    <row r="6" spans="1:131" s="257" customFormat="1" ht="26.25" customHeight="1" thickBot="1">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c r="A7" s="260">
        <v>1</v>
      </c>
      <c r="B7" s="1145" t="s">
        <v>387</v>
      </c>
      <c r="C7" s="1146"/>
      <c r="D7" s="1146"/>
      <c r="E7" s="1146"/>
      <c r="F7" s="1146"/>
      <c r="G7" s="1146"/>
      <c r="H7" s="1146"/>
      <c r="I7" s="1146"/>
      <c r="J7" s="1146"/>
      <c r="K7" s="1146"/>
      <c r="L7" s="1146"/>
      <c r="M7" s="1146"/>
      <c r="N7" s="1146"/>
      <c r="O7" s="1146"/>
      <c r="P7" s="1147"/>
      <c r="Q7" s="1199">
        <v>37064</v>
      </c>
      <c r="R7" s="1200"/>
      <c r="S7" s="1200"/>
      <c r="T7" s="1200"/>
      <c r="U7" s="1200"/>
      <c r="V7" s="1200">
        <v>35626</v>
      </c>
      <c r="W7" s="1200"/>
      <c r="X7" s="1200"/>
      <c r="Y7" s="1200"/>
      <c r="Z7" s="1200"/>
      <c r="AA7" s="1200">
        <v>1438</v>
      </c>
      <c r="AB7" s="1200"/>
      <c r="AC7" s="1200"/>
      <c r="AD7" s="1200"/>
      <c r="AE7" s="1201"/>
      <c r="AF7" s="1202">
        <v>1002</v>
      </c>
      <c r="AG7" s="1203"/>
      <c r="AH7" s="1203"/>
      <c r="AI7" s="1203"/>
      <c r="AJ7" s="1204"/>
      <c r="AK7" s="1186">
        <v>2123</v>
      </c>
      <c r="AL7" s="1187"/>
      <c r="AM7" s="1187"/>
      <c r="AN7" s="1187"/>
      <c r="AO7" s="1187"/>
      <c r="AP7" s="1187">
        <v>39916</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t="s">
        <v>601</v>
      </c>
      <c r="BS7" s="1190" t="s">
        <v>602</v>
      </c>
      <c r="BT7" s="1191"/>
      <c r="BU7" s="1191"/>
      <c r="BV7" s="1191"/>
      <c r="BW7" s="1191"/>
      <c r="BX7" s="1191"/>
      <c r="BY7" s="1191"/>
      <c r="BZ7" s="1191"/>
      <c r="CA7" s="1191"/>
      <c r="CB7" s="1191"/>
      <c r="CC7" s="1191"/>
      <c r="CD7" s="1191"/>
      <c r="CE7" s="1191"/>
      <c r="CF7" s="1191"/>
      <c r="CG7" s="1192"/>
      <c r="CH7" s="1183">
        <v>5</v>
      </c>
      <c r="CI7" s="1184"/>
      <c r="CJ7" s="1184"/>
      <c r="CK7" s="1184"/>
      <c r="CL7" s="1185"/>
      <c r="CM7" s="1183">
        <v>39</v>
      </c>
      <c r="CN7" s="1184"/>
      <c r="CO7" s="1184"/>
      <c r="CP7" s="1184"/>
      <c r="CQ7" s="1185"/>
      <c r="CR7" s="1183">
        <v>50</v>
      </c>
      <c r="CS7" s="1184"/>
      <c r="CT7" s="1184"/>
      <c r="CU7" s="1184"/>
      <c r="CV7" s="1185"/>
      <c r="CW7" s="1183">
        <v>2</v>
      </c>
      <c r="CX7" s="1184"/>
      <c r="CY7" s="1184"/>
      <c r="CZ7" s="1184"/>
      <c r="DA7" s="1185"/>
      <c r="DB7" s="1183" t="s">
        <v>579</v>
      </c>
      <c r="DC7" s="1184"/>
      <c r="DD7" s="1184"/>
      <c r="DE7" s="1184"/>
      <c r="DF7" s="1185"/>
      <c r="DG7" s="1183" t="s">
        <v>579</v>
      </c>
      <c r="DH7" s="1184"/>
      <c r="DI7" s="1184"/>
      <c r="DJ7" s="1184"/>
      <c r="DK7" s="1185"/>
      <c r="DL7" s="1183">
        <v>20</v>
      </c>
      <c r="DM7" s="1184"/>
      <c r="DN7" s="1184"/>
      <c r="DO7" s="1184"/>
      <c r="DP7" s="1185"/>
      <c r="DQ7" s="1183">
        <v>18</v>
      </c>
      <c r="DR7" s="1184"/>
      <c r="DS7" s="1184"/>
      <c r="DT7" s="1184"/>
      <c r="DU7" s="1185"/>
      <c r="DV7" s="1210"/>
      <c r="DW7" s="1211"/>
      <c r="DX7" s="1211"/>
      <c r="DY7" s="1211"/>
      <c r="DZ7" s="1212"/>
      <c r="EA7" s="256"/>
    </row>
    <row r="8" spans="1:131" s="257" customFormat="1" ht="26.25" customHeight="1">
      <c r="A8" s="263">
        <v>2</v>
      </c>
      <c r="B8" s="1132" t="s">
        <v>388</v>
      </c>
      <c r="C8" s="1133"/>
      <c r="D8" s="1133"/>
      <c r="E8" s="1133"/>
      <c r="F8" s="1133"/>
      <c r="G8" s="1133"/>
      <c r="H8" s="1133"/>
      <c r="I8" s="1133"/>
      <c r="J8" s="1133"/>
      <c r="K8" s="1133"/>
      <c r="L8" s="1133"/>
      <c r="M8" s="1133"/>
      <c r="N8" s="1133"/>
      <c r="O8" s="1133"/>
      <c r="P8" s="1134"/>
      <c r="Q8" s="1138">
        <v>43</v>
      </c>
      <c r="R8" s="1139"/>
      <c r="S8" s="1139"/>
      <c r="T8" s="1139"/>
      <c r="U8" s="1139"/>
      <c r="V8" s="1139">
        <v>17</v>
      </c>
      <c r="W8" s="1139"/>
      <c r="X8" s="1139"/>
      <c r="Y8" s="1139"/>
      <c r="Z8" s="1139"/>
      <c r="AA8" s="1139">
        <v>27</v>
      </c>
      <c r="AB8" s="1139"/>
      <c r="AC8" s="1139"/>
      <c r="AD8" s="1139"/>
      <c r="AE8" s="1140"/>
      <c r="AF8" s="1114">
        <v>27</v>
      </c>
      <c r="AG8" s="1115"/>
      <c r="AH8" s="1115"/>
      <c r="AI8" s="1115"/>
      <c r="AJ8" s="1116"/>
      <c r="AK8" s="1181" t="s">
        <v>578</v>
      </c>
      <c r="AL8" s="1182"/>
      <c r="AM8" s="1182"/>
      <c r="AN8" s="1182"/>
      <c r="AO8" s="1182"/>
      <c r="AP8" s="1182" t="s">
        <v>578</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603</v>
      </c>
      <c r="BT8" s="1110"/>
      <c r="BU8" s="1110"/>
      <c r="BV8" s="1110"/>
      <c r="BW8" s="1110"/>
      <c r="BX8" s="1110"/>
      <c r="BY8" s="1110"/>
      <c r="BZ8" s="1110"/>
      <c r="CA8" s="1110"/>
      <c r="CB8" s="1110"/>
      <c r="CC8" s="1110"/>
      <c r="CD8" s="1110"/>
      <c r="CE8" s="1110"/>
      <c r="CF8" s="1110"/>
      <c r="CG8" s="1111"/>
      <c r="CH8" s="1084">
        <v>11</v>
      </c>
      <c r="CI8" s="1085"/>
      <c r="CJ8" s="1085"/>
      <c r="CK8" s="1085"/>
      <c r="CL8" s="1086"/>
      <c r="CM8" s="1084">
        <v>170</v>
      </c>
      <c r="CN8" s="1085"/>
      <c r="CO8" s="1085"/>
      <c r="CP8" s="1085"/>
      <c r="CQ8" s="1086"/>
      <c r="CR8" s="1084">
        <v>50</v>
      </c>
      <c r="CS8" s="1085"/>
      <c r="CT8" s="1085"/>
      <c r="CU8" s="1085"/>
      <c r="CV8" s="1086"/>
      <c r="CW8" s="1084" t="s">
        <v>579</v>
      </c>
      <c r="CX8" s="1085"/>
      <c r="CY8" s="1085"/>
      <c r="CZ8" s="1085"/>
      <c r="DA8" s="1086"/>
      <c r="DB8" s="1084" t="s">
        <v>579</v>
      </c>
      <c r="DC8" s="1085"/>
      <c r="DD8" s="1085"/>
      <c r="DE8" s="1085"/>
      <c r="DF8" s="1086"/>
      <c r="DG8" s="1084" t="s">
        <v>579</v>
      </c>
      <c r="DH8" s="1085"/>
      <c r="DI8" s="1085"/>
      <c r="DJ8" s="1085"/>
      <c r="DK8" s="1086"/>
      <c r="DL8" s="1084" t="s">
        <v>610</v>
      </c>
      <c r="DM8" s="1085"/>
      <c r="DN8" s="1085"/>
      <c r="DO8" s="1085"/>
      <c r="DP8" s="1086"/>
      <c r="DQ8" s="1084" t="s">
        <v>610</v>
      </c>
      <c r="DR8" s="1085"/>
      <c r="DS8" s="1085"/>
      <c r="DT8" s="1085"/>
      <c r="DU8" s="1086"/>
      <c r="DV8" s="1087"/>
      <c r="DW8" s="1088"/>
      <c r="DX8" s="1088"/>
      <c r="DY8" s="1088"/>
      <c r="DZ8" s="1089"/>
      <c r="EA8" s="256"/>
    </row>
    <row r="9" spans="1:131" s="257" customFormat="1" ht="26.25" customHeight="1">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t="s">
        <v>604</v>
      </c>
      <c r="BT9" s="1110"/>
      <c r="BU9" s="1110"/>
      <c r="BV9" s="1110"/>
      <c r="BW9" s="1110"/>
      <c r="BX9" s="1110"/>
      <c r="BY9" s="1110"/>
      <c r="BZ9" s="1110"/>
      <c r="CA9" s="1110"/>
      <c r="CB9" s="1110"/>
      <c r="CC9" s="1110"/>
      <c r="CD9" s="1110"/>
      <c r="CE9" s="1110"/>
      <c r="CF9" s="1110"/>
      <c r="CG9" s="1111"/>
      <c r="CH9" s="1084">
        <v>-4</v>
      </c>
      <c r="CI9" s="1085"/>
      <c r="CJ9" s="1085"/>
      <c r="CK9" s="1085"/>
      <c r="CL9" s="1086"/>
      <c r="CM9" s="1084">
        <v>38</v>
      </c>
      <c r="CN9" s="1085"/>
      <c r="CO9" s="1085"/>
      <c r="CP9" s="1085"/>
      <c r="CQ9" s="1086"/>
      <c r="CR9" s="1084">
        <v>35</v>
      </c>
      <c r="CS9" s="1085"/>
      <c r="CT9" s="1085"/>
      <c r="CU9" s="1085"/>
      <c r="CV9" s="1086"/>
      <c r="CW9" s="1084" t="s">
        <v>579</v>
      </c>
      <c r="CX9" s="1085"/>
      <c r="CY9" s="1085"/>
      <c r="CZ9" s="1085"/>
      <c r="DA9" s="1086"/>
      <c r="DB9" s="1084" t="s">
        <v>579</v>
      </c>
      <c r="DC9" s="1085"/>
      <c r="DD9" s="1085"/>
      <c r="DE9" s="1085"/>
      <c r="DF9" s="1086"/>
      <c r="DG9" s="1084" t="s">
        <v>579</v>
      </c>
      <c r="DH9" s="1085"/>
      <c r="DI9" s="1085"/>
      <c r="DJ9" s="1085"/>
      <c r="DK9" s="1086"/>
      <c r="DL9" s="1084" t="s">
        <v>610</v>
      </c>
      <c r="DM9" s="1085"/>
      <c r="DN9" s="1085"/>
      <c r="DO9" s="1085"/>
      <c r="DP9" s="1086"/>
      <c r="DQ9" s="1084" t="s">
        <v>610</v>
      </c>
      <c r="DR9" s="1085"/>
      <c r="DS9" s="1085"/>
      <c r="DT9" s="1085"/>
      <c r="DU9" s="1086"/>
      <c r="DV9" s="1087"/>
      <c r="DW9" s="1088"/>
      <c r="DX9" s="1088"/>
      <c r="DY9" s="1088"/>
      <c r="DZ9" s="1089"/>
      <c r="EA9" s="256"/>
    </row>
    <row r="10" spans="1:131" s="257" customFormat="1" ht="26.25" customHeight="1">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t="s">
        <v>605</v>
      </c>
      <c r="BT10" s="1110"/>
      <c r="BU10" s="1110"/>
      <c r="BV10" s="1110"/>
      <c r="BW10" s="1110"/>
      <c r="BX10" s="1110"/>
      <c r="BY10" s="1110"/>
      <c r="BZ10" s="1110"/>
      <c r="CA10" s="1110"/>
      <c r="CB10" s="1110"/>
      <c r="CC10" s="1110"/>
      <c r="CD10" s="1110"/>
      <c r="CE10" s="1110"/>
      <c r="CF10" s="1110"/>
      <c r="CG10" s="1111"/>
      <c r="CH10" s="1084">
        <v>82</v>
      </c>
      <c r="CI10" s="1085"/>
      <c r="CJ10" s="1085"/>
      <c r="CK10" s="1085"/>
      <c r="CL10" s="1086"/>
      <c r="CM10" s="1084">
        <v>296</v>
      </c>
      <c r="CN10" s="1085"/>
      <c r="CO10" s="1085"/>
      <c r="CP10" s="1085"/>
      <c r="CQ10" s="1086"/>
      <c r="CR10" s="1084">
        <v>53</v>
      </c>
      <c r="CS10" s="1085"/>
      <c r="CT10" s="1085"/>
      <c r="CU10" s="1085"/>
      <c r="CV10" s="1086"/>
      <c r="CW10" s="1084" t="s">
        <v>579</v>
      </c>
      <c r="CX10" s="1085"/>
      <c r="CY10" s="1085"/>
      <c r="CZ10" s="1085"/>
      <c r="DA10" s="1086"/>
      <c r="DB10" s="1084" t="s">
        <v>579</v>
      </c>
      <c r="DC10" s="1085"/>
      <c r="DD10" s="1085"/>
      <c r="DE10" s="1085"/>
      <c r="DF10" s="1086"/>
      <c r="DG10" s="1084" t="s">
        <v>579</v>
      </c>
      <c r="DH10" s="1085"/>
      <c r="DI10" s="1085"/>
      <c r="DJ10" s="1085"/>
      <c r="DK10" s="1086"/>
      <c r="DL10" s="1084" t="s">
        <v>610</v>
      </c>
      <c r="DM10" s="1085"/>
      <c r="DN10" s="1085"/>
      <c r="DO10" s="1085"/>
      <c r="DP10" s="1086"/>
      <c r="DQ10" s="1084" t="s">
        <v>610</v>
      </c>
      <c r="DR10" s="1085"/>
      <c r="DS10" s="1085"/>
      <c r="DT10" s="1085"/>
      <c r="DU10" s="1086"/>
      <c r="DV10" s="1087"/>
      <c r="DW10" s="1088"/>
      <c r="DX10" s="1088"/>
      <c r="DY10" s="1088"/>
      <c r="DZ10" s="1089"/>
      <c r="EA10" s="256"/>
    </row>
    <row r="11" spans="1:131" s="257" customFormat="1" ht="26.25" customHeight="1">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t="s">
        <v>606</v>
      </c>
      <c r="BT11" s="1110"/>
      <c r="BU11" s="1110"/>
      <c r="BV11" s="1110"/>
      <c r="BW11" s="1110"/>
      <c r="BX11" s="1110"/>
      <c r="BY11" s="1110"/>
      <c r="BZ11" s="1110"/>
      <c r="CA11" s="1110"/>
      <c r="CB11" s="1110"/>
      <c r="CC11" s="1110"/>
      <c r="CD11" s="1110"/>
      <c r="CE11" s="1110"/>
      <c r="CF11" s="1110"/>
      <c r="CG11" s="1111"/>
      <c r="CH11" s="1084">
        <v>53</v>
      </c>
      <c r="CI11" s="1085"/>
      <c r="CJ11" s="1085"/>
      <c r="CK11" s="1085"/>
      <c r="CL11" s="1086"/>
      <c r="CM11" s="1084">
        <v>372</v>
      </c>
      <c r="CN11" s="1085"/>
      <c r="CO11" s="1085"/>
      <c r="CP11" s="1085"/>
      <c r="CQ11" s="1086"/>
      <c r="CR11" s="1084">
        <v>26</v>
      </c>
      <c r="CS11" s="1085"/>
      <c r="CT11" s="1085"/>
      <c r="CU11" s="1085"/>
      <c r="CV11" s="1086"/>
      <c r="CW11" s="1084" t="s">
        <v>579</v>
      </c>
      <c r="CX11" s="1085"/>
      <c r="CY11" s="1085"/>
      <c r="CZ11" s="1085"/>
      <c r="DA11" s="1086"/>
      <c r="DB11" s="1084" t="s">
        <v>579</v>
      </c>
      <c r="DC11" s="1085"/>
      <c r="DD11" s="1085"/>
      <c r="DE11" s="1085"/>
      <c r="DF11" s="1086"/>
      <c r="DG11" s="1084" t="s">
        <v>579</v>
      </c>
      <c r="DH11" s="1085"/>
      <c r="DI11" s="1085"/>
      <c r="DJ11" s="1085"/>
      <c r="DK11" s="1086"/>
      <c r="DL11" s="1084" t="s">
        <v>578</v>
      </c>
      <c r="DM11" s="1085"/>
      <c r="DN11" s="1085"/>
      <c r="DO11" s="1085"/>
      <c r="DP11" s="1086"/>
      <c r="DQ11" s="1084" t="s">
        <v>610</v>
      </c>
      <c r="DR11" s="1085"/>
      <c r="DS11" s="1085"/>
      <c r="DT11" s="1085"/>
      <c r="DU11" s="1086"/>
      <c r="DV11" s="1087"/>
      <c r="DW11" s="1088"/>
      <c r="DX11" s="1088"/>
      <c r="DY11" s="1088"/>
      <c r="DZ11" s="1089"/>
      <c r="EA11" s="256"/>
    </row>
    <row r="12" spans="1:131" s="257" customFormat="1" ht="26.25" customHeight="1">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t="s">
        <v>607</v>
      </c>
      <c r="BT12" s="1110"/>
      <c r="BU12" s="1110"/>
      <c r="BV12" s="1110"/>
      <c r="BW12" s="1110"/>
      <c r="BX12" s="1110"/>
      <c r="BY12" s="1110"/>
      <c r="BZ12" s="1110"/>
      <c r="CA12" s="1110"/>
      <c r="CB12" s="1110"/>
      <c r="CC12" s="1110"/>
      <c r="CD12" s="1110"/>
      <c r="CE12" s="1110"/>
      <c r="CF12" s="1110"/>
      <c r="CG12" s="1111"/>
      <c r="CH12" s="1084">
        <v>8</v>
      </c>
      <c r="CI12" s="1085"/>
      <c r="CJ12" s="1085"/>
      <c r="CK12" s="1085"/>
      <c r="CL12" s="1086"/>
      <c r="CM12" s="1084">
        <v>120</v>
      </c>
      <c r="CN12" s="1085"/>
      <c r="CO12" s="1085"/>
      <c r="CP12" s="1085"/>
      <c r="CQ12" s="1086"/>
      <c r="CR12" s="1084">
        <v>77</v>
      </c>
      <c r="CS12" s="1085"/>
      <c r="CT12" s="1085"/>
      <c r="CU12" s="1085"/>
      <c r="CV12" s="1086"/>
      <c r="CW12" s="1084">
        <v>5</v>
      </c>
      <c r="CX12" s="1085"/>
      <c r="CY12" s="1085"/>
      <c r="CZ12" s="1085"/>
      <c r="DA12" s="1086"/>
      <c r="DB12" s="1084" t="s">
        <v>579</v>
      </c>
      <c r="DC12" s="1085"/>
      <c r="DD12" s="1085"/>
      <c r="DE12" s="1085"/>
      <c r="DF12" s="1086"/>
      <c r="DG12" s="1084" t="s">
        <v>579</v>
      </c>
      <c r="DH12" s="1085"/>
      <c r="DI12" s="1085"/>
      <c r="DJ12" s="1085"/>
      <c r="DK12" s="1086"/>
      <c r="DL12" s="1084" t="s">
        <v>610</v>
      </c>
      <c r="DM12" s="1085"/>
      <c r="DN12" s="1085"/>
      <c r="DO12" s="1085"/>
      <c r="DP12" s="1086"/>
      <c r="DQ12" s="1084" t="s">
        <v>610</v>
      </c>
      <c r="DR12" s="1085"/>
      <c r="DS12" s="1085"/>
      <c r="DT12" s="1085"/>
      <c r="DU12" s="1086"/>
      <c r="DV12" s="1087"/>
      <c r="DW12" s="1088"/>
      <c r="DX12" s="1088"/>
      <c r="DY12" s="1088"/>
      <c r="DZ12" s="1089"/>
      <c r="EA12" s="256"/>
    </row>
    <row r="13" spans="1:131" s="257" customFormat="1" ht="26.25" customHeight="1">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t="s">
        <v>608</v>
      </c>
      <c r="BT13" s="1110"/>
      <c r="BU13" s="1110"/>
      <c r="BV13" s="1110"/>
      <c r="BW13" s="1110"/>
      <c r="BX13" s="1110"/>
      <c r="BY13" s="1110"/>
      <c r="BZ13" s="1110"/>
      <c r="CA13" s="1110"/>
      <c r="CB13" s="1110"/>
      <c r="CC13" s="1110"/>
      <c r="CD13" s="1110"/>
      <c r="CE13" s="1110"/>
      <c r="CF13" s="1110"/>
      <c r="CG13" s="1111"/>
      <c r="CH13" s="1084">
        <v>18</v>
      </c>
      <c r="CI13" s="1085"/>
      <c r="CJ13" s="1085"/>
      <c r="CK13" s="1085"/>
      <c r="CL13" s="1086"/>
      <c r="CM13" s="1084">
        <v>29</v>
      </c>
      <c r="CN13" s="1085"/>
      <c r="CO13" s="1085"/>
      <c r="CP13" s="1085"/>
      <c r="CQ13" s="1086"/>
      <c r="CR13" s="1084">
        <v>40</v>
      </c>
      <c r="CS13" s="1085"/>
      <c r="CT13" s="1085"/>
      <c r="CU13" s="1085"/>
      <c r="CV13" s="1086"/>
      <c r="CW13" s="1084" t="s">
        <v>579</v>
      </c>
      <c r="CX13" s="1085"/>
      <c r="CY13" s="1085"/>
      <c r="CZ13" s="1085"/>
      <c r="DA13" s="1086"/>
      <c r="DB13" s="1084" t="s">
        <v>579</v>
      </c>
      <c r="DC13" s="1085"/>
      <c r="DD13" s="1085"/>
      <c r="DE13" s="1085"/>
      <c r="DF13" s="1086"/>
      <c r="DG13" s="1084" t="s">
        <v>579</v>
      </c>
      <c r="DH13" s="1085"/>
      <c r="DI13" s="1085"/>
      <c r="DJ13" s="1085"/>
      <c r="DK13" s="1086"/>
      <c r="DL13" s="1084" t="s">
        <v>610</v>
      </c>
      <c r="DM13" s="1085"/>
      <c r="DN13" s="1085"/>
      <c r="DO13" s="1085"/>
      <c r="DP13" s="1086"/>
      <c r="DQ13" s="1084" t="s">
        <v>610</v>
      </c>
      <c r="DR13" s="1085"/>
      <c r="DS13" s="1085"/>
      <c r="DT13" s="1085"/>
      <c r="DU13" s="1086"/>
      <c r="DV13" s="1087"/>
      <c r="DW13" s="1088"/>
      <c r="DX13" s="1088"/>
      <c r="DY13" s="1088"/>
      <c r="DZ13" s="1089"/>
      <c r="EA13" s="256"/>
    </row>
    <row r="14" spans="1:131" s="257" customFormat="1" ht="26.25" customHeight="1">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t="s">
        <v>601</v>
      </c>
      <c r="BS14" s="1109" t="s">
        <v>609</v>
      </c>
      <c r="BT14" s="1110"/>
      <c r="BU14" s="1110"/>
      <c r="BV14" s="1110"/>
      <c r="BW14" s="1110"/>
      <c r="BX14" s="1110"/>
      <c r="BY14" s="1110"/>
      <c r="BZ14" s="1110"/>
      <c r="CA14" s="1110"/>
      <c r="CB14" s="1110"/>
      <c r="CC14" s="1110"/>
      <c r="CD14" s="1110"/>
      <c r="CE14" s="1110"/>
      <c r="CF14" s="1110"/>
      <c r="CG14" s="1111"/>
      <c r="CH14" s="1084">
        <v>-1</v>
      </c>
      <c r="CI14" s="1085"/>
      <c r="CJ14" s="1085"/>
      <c r="CK14" s="1085"/>
      <c r="CL14" s="1086"/>
      <c r="CM14" s="1084">
        <v>225</v>
      </c>
      <c r="CN14" s="1085"/>
      <c r="CO14" s="1085"/>
      <c r="CP14" s="1085"/>
      <c r="CQ14" s="1086"/>
      <c r="CR14" s="1084">
        <v>10</v>
      </c>
      <c r="CS14" s="1085"/>
      <c r="CT14" s="1085"/>
      <c r="CU14" s="1085"/>
      <c r="CV14" s="1086"/>
      <c r="CW14" s="1084" t="s">
        <v>579</v>
      </c>
      <c r="CX14" s="1085"/>
      <c r="CY14" s="1085"/>
      <c r="CZ14" s="1085"/>
      <c r="DA14" s="1086"/>
      <c r="DB14" s="1084" t="s">
        <v>579</v>
      </c>
      <c r="DC14" s="1085"/>
      <c r="DD14" s="1085"/>
      <c r="DE14" s="1085"/>
      <c r="DF14" s="1086"/>
      <c r="DG14" s="1084">
        <v>70</v>
      </c>
      <c r="DH14" s="1085"/>
      <c r="DI14" s="1085"/>
      <c r="DJ14" s="1085"/>
      <c r="DK14" s="1086"/>
      <c r="DL14" s="1084" t="s">
        <v>610</v>
      </c>
      <c r="DM14" s="1085"/>
      <c r="DN14" s="1085"/>
      <c r="DO14" s="1085"/>
      <c r="DP14" s="1086"/>
      <c r="DQ14" s="1084">
        <v>23</v>
      </c>
      <c r="DR14" s="1085"/>
      <c r="DS14" s="1085"/>
      <c r="DT14" s="1085"/>
      <c r="DU14" s="1086"/>
      <c r="DV14" s="1087"/>
      <c r="DW14" s="1088"/>
      <c r="DX14" s="1088"/>
      <c r="DY14" s="1088"/>
      <c r="DZ14" s="1089"/>
      <c r="EA14" s="256"/>
    </row>
    <row r="15" spans="1:131" s="257" customFormat="1" ht="26.25" customHeight="1">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389</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c r="A23" s="266" t="s">
        <v>390</v>
      </c>
      <c r="B23" s="1039" t="s">
        <v>391</v>
      </c>
      <c r="C23" s="1040"/>
      <c r="D23" s="1040"/>
      <c r="E23" s="1040"/>
      <c r="F23" s="1040"/>
      <c r="G23" s="1040"/>
      <c r="H23" s="1040"/>
      <c r="I23" s="1040"/>
      <c r="J23" s="1040"/>
      <c r="K23" s="1040"/>
      <c r="L23" s="1040"/>
      <c r="M23" s="1040"/>
      <c r="N23" s="1040"/>
      <c r="O23" s="1040"/>
      <c r="P23" s="1041"/>
      <c r="Q23" s="1163">
        <v>37064</v>
      </c>
      <c r="R23" s="1164"/>
      <c r="S23" s="1164"/>
      <c r="T23" s="1164"/>
      <c r="U23" s="1164"/>
      <c r="V23" s="1164">
        <v>35629</v>
      </c>
      <c r="W23" s="1164"/>
      <c r="X23" s="1164"/>
      <c r="Y23" s="1164"/>
      <c r="Z23" s="1164"/>
      <c r="AA23" s="1164">
        <v>1464</v>
      </c>
      <c r="AB23" s="1164"/>
      <c r="AC23" s="1164"/>
      <c r="AD23" s="1164"/>
      <c r="AE23" s="1165"/>
      <c r="AF23" s="1166">
        <v>1028</v>
      </c>
      <c r="AG23" s="1164"/>
      <c r="AH23" s="1164"/>
      <c r="AI23" s="1164"/>
      <c r="AJ23" s="1167"/>
      <c r="AK23" s="1168"/>
      <c r="AL23" s="1169"/>
      <c r="AM23" s="1169"/>
      <c r="AN23" s="1169"/>
      <c r="AO23" s="1169"/>
      <c r="AP23" s="1164">
        <v>39916</v>
      </c>
      <c r="AQ23" s="1164"/>
      <c r="AR23" s="1164"/>
      <c r="AS23" s="1164"/>
      <c r="AT23" s="1164"/>
      <c r="AU23" s="1170"/>
      <c r="AV23" s="1170"/>
      <c r="AW23" s="1170"/>
      <c r="AX23" s="1170"/>
      <c r="AY23" s="1171"/>
      <c r="AZ23" s="1160" t="s">
        <v>226</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c r="A24" s="1159" t="s">
        <v>392</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c r="A25" s="1158" t="s">
        <v>393</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c r="A26" s="1090" t="s">
        <v>370</v>
      </c>
      <c r="B26" s="1091"/>
      <c r="C26" s="1091"/>
      <c r="D26" s="1091"/>
      <c r="E26" s="1091"/>
      <c r="F26" s="1091"/>
      <c r="G26" s="1091"/>
      <c r="H26" s="1091"/>
      <c r="I26" s="1091"/>
      <c r="J26" s="1091"/>
      <c r="K26" s="1091"/>
      <c r="L26" s="1091"/>
      <c r="M26" s="1091"/>
      <c r="N26" s="1091"/>
      <c r="O26" s="1091"/>
      <c r="P26" s="1092"/>
      <c r="Q26" s="1096" t="s">
        <v>394</v>
      </c>
      <c r="R26" s="1097"/>
      <c r="S26" s="1097"/>
      <c r="T26" s="1097"/>
      <c r="U26" s="1098"/>
      <c r="V26" s="1096" t="s">
        <v>395</v>
      </c>
      <c r="W26" s="1097"/>
      <c r="X26" s="1097"/>
      <c r="Y26" s="1097"/>
      <c r="Z26" s="1098"/>
      <c r="AA26" s="1096" t="s">
        <v>396</v>
      </c>
      <c r="AB26" s="1097"/>
      <c r="AC26" s="1097"/>
      <c r="AD26" s="1097"/>
      <c r="AE26" s="1097"/>
      <c r="AF26" s="1154" t="s">
        <v>397</v>
      </c>
      <c r="AG26" s="1103"/>
      <c r="AH26" s="1103"/>
      <c r="AI26" s="1103"/>
      <c r="AJ26" s="1155"/>
      <c r="AK26" s="1097" t="s">
        <v>398</v>
      </c>
      <c r="AL26" s="1097"/>
      <c r="AM26" s="1097"/>
      <c r="AN26" s="1097"/>
      <c r="AO26" s="1098"/>
      <c r="AP26" s="1096" t="s">
        <v>399</v>
      </c>
      <c r="AQ26" s="1097"/>
      <c r="AR26" s="1097"/>
      <c r="AS26" s="1097"/>
      <c r="AT26" s="1098"/>
      <c r="AU26" s="1096" t="s">
        <v>400</v>
      </c>
      <c r="AV26" s="1097"/>
      <c r="AW26" s="1097"/>
      <c r="AX26" s="1097"/>
      <c r="AY26" s="1098"/>
      <c r="AZ26" s="1096" t="s">
        <v>401</v>
      </c>
      <c r="BA26" s="1097"/>
      <c r="BB26" s="1097"/>
      <c r="BC26" s="1097"/>
      <c r="BD26" s="1098"/>
      <c r="BE26" s="1096" t="s">
        <v>377</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c r="A28" s="268">
        <v>1</v>
      </c>
      <c r="B28" s="1145" t="s">
        <v>402</v>
      </c>
      <c r="C28" s="1146"/>
      <c r="D28" s="1146"/>
      <c r="E28" s="1146"/>
      <c r="F28" s="1146"/>
      <c r="G28" s="1146"/>
      <c r="H28" s="1146"/>
      <c r="I28" s="1146"/>
      <c r="J28" s="1146"/>
      <c r="K28" s="1146"/>
      <c r="L28" s="1146"/>
      <c r="M28" s="1146"/>
      <c r="N28" s="1146"/>
      <c r="O28" s="1146"/>
      <c r="P28" s="1147"/>
      <c r="Q28" s="1148">
        <v>5209</v>
      </c>
      <c r="R28" s="1149"/>
      <c r="S28" s="1149"/>
      <c r="T28" s="1149"/>
      <c r="U28" s="1149"/>
      <c r="V28" s="1149">
        <v>5140</v>
      </c>
      <c r="W28" s="1149"/>
      <c r="X28" s="1149"/>
      <c r="Y28" s="1149"/>
      <c r="Z28" s="1149"/>
      <c r="AA28" s="1149">
        <v>69</v>
      </c>
      <c r="AB28" s="1149"/>
      <c r="AC28" s="1149"/>
      <c r="AD28" s="1149"/>
      <c r="AE28" s="1150"/>
      <c r="AF28" s="1151">
        <v>69</v>
      </c>
      <c r="AG28" s="1149"/>
      <c r="AH28" s="1149"/>
      <c r="AI28" s="1149"/>
      <c r="AJ28" s="1152"/>
      <c r="AK28" s="1153">
        <v>455</v>
      </c>
      <c r="AL28" s="1141"/>
      <c r="AM28" s="1141"/>
      <c r="AN28" s="1141"/>
      <c r="AO28" s="1141"/>
      <c r="AP28" s="1141" t="s">
        <v>580</v>
      </c>
      <c r="AQ28" s="1141"/>
      <c r="AR28" s="1141"/>
      <c r="AS28" s="1141"/>
      <c r="AT28" s="1141"/>
      <c r="AU28" s="1141" t="s">
        <v>579</v>
      </c>
      <c r="AV28" s="1141"/>
      <c r="AW28" s="1141"/>
      <c r="AX28" s="1141"/>
      <c r="AY28" s="1141"/>
      <c r="AZ28" s="1142" t="s">
        <v>579</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c r="A29" s="268">
        <v>2</v>
      </c>
      <c r="B29" s="1132" t="s">
        <v>403</v>
      </c>
      <c r="C29" s="1133"/>
      <c r="D29" s="1133"/>
      <c r="E29" s="1133"/>
      <c r="F29" s="1133"/>
      <c r="G29" s="1133"/>
      <c r="H29" s="1133"/>
      <c r="I29" s="1133"/>
      <c r="J29" s="1133"/>
      <c r="K29" s="1133"/>
      <c r="L29" s="1133"/>
      <c r="M29" s="1133"/>
      <c r="N29" s="1133"/>
      <c r="O29" s="1133"/>
      <c r="P29" s="1134"/>
      <c r="Q29" s="1138">
        <v>142</v>
      </c>
      <c r="R29" s="1139"/>
      <c r="S29" s="1139"/>
      <c r="T29" s="1139"/>
      <c r="U29" s="1139"/>
      <c r="V29" s="1139">
        <v>142</v>
      </c>
      <c r="W29" s="1139"/>
      <c r="X29" s="1139"/>
      <c r="Y29" s="1139"/>
      <c r="Z29" s="1139"/>
      <c r="AA29" s="1139" t="s">
        <v>578</v>
      </c>
      <c r="AB29" s="1139"/>
      <c r="AC29" s="1139"/>
      <c r="AD29" s="1139"/>
      <c r="AE29" s="1140"/>
      <c r="AF29" s="1114" t="s">
        <v>226</v>
      </c>
      <c r="AG29" s="1115"/>
      <c r="AH29" s="1115"/>
      <c r="AI29" s="1115"/>
      <c r="AJ29" s="1116"/>
      <c r="AK29" s="1075">
        <v>42</v>
      </c>
      <c r="AL29" s="1066"/>
      <c r="AM29" s="1066"/>
      <c r="AN29" s="1066"/>
      <c r="AO29" s="1066"/>
      <c r="AP29" s="1066">
        <v>110</v>
      </c>
      <c r="AQ29" s="1066"/>
      <c r="AR29" s="1066"/>
      <c r="AS29" s="1066"/>
      <c r="AT29" s="1066"/>
      <c r="AU29" s="1066">
        <v>33</v>
      </c>
      <c r="AV29" s="1066"/>
      <c r="AW29" s="1066"/>
      <c r="AX29" s="1066"/>
      <c r="AY29" s="1066"/>
      <c r="AZ29" s="1137" t="s">
        <v>579</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c r="A30" s="268">
        <v>3</v>
      </c>
      <c r="B30" s="1132" t="s">
        <v>404</v>
      </c>
      <c r="C30" s="1133"/>
      <c r="D30" s="1133"/>
      <c r="E30" s="1133"/>
      <c r="F30" s="1133"/>
      <c r="G30" s="1133"/>
      <c r="H30" s="1133"/>
      <c r="I30" s="1133"/>
      <c r="J30" s="1133"/>
      <c r="K30" s="1133"/>
      <c r="L30" s="1133"/>
      <c r="M30" s="1133"/>
      <c r="N30" s="1133"/>
      <c r="O30" s="1133"/>
      <c r="P30" s="1134"/>
      <c r="Q30" s="1138">
        <v>667</v>
      </c>
      <c r="R30" s="1139"/>
      <c r="S30" s="1139"/>
      <c r="T30" s="1139"/>
      <c r="U30" s="1139"/>
      <c r="V30" s="1139">
        <v>648</v>
      </c>
      <c r="W30" s="1139"/>
      <c r="X30" s="1139"/>
      <c r="Y30" s="1139"/>
      <c r="Z30" s="1139"/>
      <c r="AA30" s="1139">
        <v>19</v>
      </c>
      <c r="AB30" s="1139"/>
      <c r="AC30" s="1139"/>
      <c r="AD30" s="1139"/>
      <c r="AE30" s="1140"/>
      <c r="AF30" s="1114">
        <v>19</v>
      </c>
      <c r="AG30" s="1115"/>
      <c r="AH30" s="1115"/>
      <c r="AI30" s="1115"/>
      <c r="AJ30" s="1116"/>
      <c r="AK30" s="1075">
        <v>246</v>
      </c>
      <c r="AL30" s="1066"/>
      <c r="AM30" s="1066"/>
      <c r="AN30" s="1066"/>
      <c r="AO30" s="1066"/>
      <c r="AP30" s="1066" t="s">
        <v>579</v>
      </c>
      <c r="AQ30" s="1066"/>
      <c r="AR30" s="1066"/>
      <c r="AS30" s="1066"/>
      <c r="AT30" s="1066"/>
      <c r="AU30" s="1066" t="s">
        <v>581</v>
      </c>
      <c r="AV30" s="1066"/>
      <c r="AW30" s="1066"/>
      <c r="AX30" s="1066"/>
      <c r="AY30" s="1066"/>
      <c r="AZ30" s="1137" t="s">
        <v>579</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c r="A31" s="268">
        <v>4</v>
      </c>
      <c r="B31" s="1132" t="s">
        <v>405</v>
      </c>
      <c r="C31" s="1133"/>
      <c r="D31" s="1133"/>
      <c r="E31" s="1133"/>
      <c r="F31" s="1133"/>
      <c r="G31" s="1133"/>
      <c r="H31" s="1133"/>
      <c r="I31" s="1133"/>
      <c r="J31" s="1133"/>
      <c r="K31" s="1133"/>
      <c r="L31" s="1133"/>
      <c r="M31" s="1133"/>
      <c r="N31" s="1133"/>
      <c r="O31" s="1133"/>
      <c r="P31" s="1134"/>
      <c r="Q31" s="1138">
        <v>6131</v>
      </c>
      <c r="R31" s="1139"/>
      <c r="S31" s="1139"/>
      <c r="T31" s="1139"/>
      <c r="U31" s="1139"/>
      <c r="V31" s="1139">
        <v>6074</v>
      </c>
      <c r="W31" s="1139"/>
      <c r="X31" s="1139"/>
      <c r="Y31" s="1139"/>
      <c r="Z31" s="1139"/>
      <c r="AA31" s="1139">
        <v>57</v>
      </c>
      <c r="AB31" s="1139"/>
      <c r="AC31" s="1139"/>
      <c r="AD31" s="1139"/>
      <c r="AE31" s="1140"/>
      <c r="AF31" s="1114">
        <v>57</v>
      </c>
      <c r="AG31" s="1115"/>
      <c r="AH31" s="1115"/>
      <c r="AI31" s="1115"/>
      <c r="AJ31" s="1116"/>
      <c r="AK31" s="1075">
        <v>1041</v>
      </c>
      <c r="AL31" s="1066"/>
      <c r="AM31" s="1066"/>
      <c r="AN31" s="1066"/>
      <c r="AO31" s="1066"/>
      <c r="AP31" s="1066" t="s">
        <v>579</v>
      </c>
      <c r="AQ31" s="1066"/>
      <c r="AR31" s="1066"/>
      <c r="AS31" s="1066"/>
      <c r="AT31" s="1066"/>
      <c r="AU31" s="1066" t="s">
        <v>581</v>
      </c>
      <c r="AV31" s="1066"/>
      <c r="AW31" s="1066"/>
      <c r="AX31" s="1066"/>
      <c r="AY31" s="1066"/>
      <c r="AZ31" s="1137" t="s">
        <v>579</v>
      </c>
      <c r="BA31" s="1137"/>
      <c r="BB31" s="1137"/>
      <c r="BC31" s="1137"/>
      <c r="BD31" s="1137"/>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c r="A32" s="268">
        <v>5</v>
      </c>
      <c r="B32" s="1132" t="s">
        <v>406</v>
      </c>
      <c r="C32" s="1133"/>
      <c r="D32" s="1133"/>
      <c r="E32" s="1133"/>
      <c r="F32" s="1133"/>
      <c r="G32" s="1133"/>
      <c r="H32" s="1133"/>
      <c r="I32" s="1133"/>
      <c r="J32" s="1133"/>
      <c r="K32" s="1133"/>
      <c r="L32" s="1133"/>
      <c r="M32" s="1133"/>
      <c r="N32" s="1133"/>
      <c r="O32" s="1133"/>
      <c r="P32" s="1134"/>
      <c r="Q32" s="1138">
        <v>652</v>
      </c>
      <c r="R32" s="1139"/>
      <c r="S32" s="1139"/>
      <c r="T32" s="1139"/>
      <c r="U32" s="1139"/>
      <c r="V32" s="1139">
        <v>630</v>
      </c>
      <c r="W32" s="1139"/>
      <c r="X32" s="1139"/>
      <c r="Y32" s="1139"/>
      <c r="Z32" s="1139"/>
      <c r="AA32" s="1139">
        <v>22</v>
      </c>
      <c r="AB32" s="1139"/>
      <c r="AC32" s="1139"/>
      <c r="AD32" s="1139"/>
      <c r="AE32" s="1140"/>
      <c r="AF32" s="1114">
        <v>817</v>
      </c>
      <c r="AG32" s="1115"/>
      <c r="AH32" s="1115"/>
      <c r="AI32" s="1115"/>
      <c r="AJ32" s="1116"/>
      <c r="AK32" s="1075">
        <v>98</v>
      </c>
      <c r="AL32" s="1066"/>
      <c r="AM32" s="1066"/>
      <c r="AN32" s="1066"/>
      <c r="AO32" s="1066"/>
      <c r="AP32" s="1066">
        <v>2014</v>
      </c>
      <c r="AQ32" s="1066"/>
      <c r="AR32" s="1066"/>
      <c r="AS32" s="1066"/>
      <c r="AT32" s="1066"/>
      <c r="AU32" s="1066">
        <v>1190</v>
      </c>
      <c r="AV32" s="1066"/>
      <c r="AW32" s="1066"/>
      <c r="AX32" s="1066"/>
      <c r="AY32" s="1066"/>
      <c r="AZ32" s="1137" t="s">
        <v>579</v>
      </c>
      <c r="BA32" s="1137"/>
      <c r="BB32" s="1137"/>
      <c r="BC32" s="1137"/>
      <c r="BD32" s="1137"/>
      <c r="BE32" s="1127" t="s">
        <v>407</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c r="A33" s="268">
        <v>6</v>
      </c>
      <c r="B33" s="1132" t="s">
        <v>408</v>
      </c>
      <c r="C33" s="1133"/>
      <c r="D33" s="1133"/>
      <c r="E33" s="1133"/>
      <c r="F33" s="1133"/>
      <c r="G33" s="1133"/>
      <c r="H33" s="1133"/>
      <c r="I33" s="1133"/>
      <c r="J33" s="1133"/>
      <c r="K33" s="1133"/>
      <c r="L33" s="1133"/>
      <c r="M33" s="1133"/>
      <c r="N33" s="1133"/>
      <c r="O33" s="1133"/>
      <c r="P33" s="1134"/>
      <c r="Q33" s="1138">
        <v>126</v>
      </c>
      <c r="R33" s="1139"/>
      <c r="S33" s="1139"/>
      <c r="T33" s="1139"/>
      <c r="U33" s="1139"/>
      <c r="V33" s="1139">
        <v>133</v>
      </c>
      <c r="W33" s="1139"/>
      <c r="X33" s="1139"/>
      <c r="Y33" s="1139"/>
      <c r="Z33" s="1139"/>
      <c r="AA33" s="1139">
        <v>-7</v>
      </c>
      <c r="AB33" s="1139"/>
      <c r="AC33" s="1139"/>
      <c r="AD33" s="1139"/>
      <c r="AE33" s="1140"/>
      <c r="AF33" s="1114">
        <v>99</v>
      </c>
      <c r="AG33" s="1115"/>
      <c r="AH33" s="1115"/>
      <c r="AI33" s="1115"/>
      <c r="AJ33" s="1116"/>
      <c r="AK33" s="1075">
        <v>38</v>
      </c>
      <c r="AL33" s="1066"/>
      <c r="AM33" s="1066"/>
      <c r="AN33" s="1066"/>
      <c r="AO33" s="1066"/>
      <c r="AP33" s="1066">
        <v>125</v>
      </c>
      <c r="AQ33" s="1066"/>
      <c r="AR33" s="1066"/>
      <c r="AS33" s="1066"/>
      <c r="AT33" s="1066"/>
      <c r="AU33" s="1066">
        <v>63</v>
      </c>
      <c r="AV33" s="1066"/>
      <c r="AW33" s="1066"/>
      <c r="AX33" s="1066"/>
      <c r="AY33" s="1066"/>
      <c r="AZ33" s="1137" t="s">
        <v>579</v>
      </c>
      <c r="BA33" s="1137"/>
      <c r="BB33" s="1137"/>
      <c r="BC33" s="1137"/>
      <c r="BD33" s="1137"/>
      <c r="BE33" s="1127" t="s">
        <v>409</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c r="A34" s="268">
        <v>7</v>
      </c>
      <c r="B34" s="1132" t="s">
        <v>410</v>
      </c>
      <c r="C34" s="1133"/>
      <c r="D34" s="1133"/>
      <c r="E34" s="1133"/>
      <c r="F34" s="1133"/>
      <c r="G34" s="1133"/>
      <c r="H34" s="1133"/>
      <c r="I34" s="1133"/>
      <c r="J34" s="1133"/>
      <c r="K34" s="1133"/>
      <c r="L34" s="1133"/>
      <c r="M34" s="1133"/>
      <c r="N34" s="1133"/>
      <c r="O34" s="1133"/>
      <c r="P34" s="1134"/>
      <c r="Q34" s="1138">
        <v>497</v>
      </c>
      <c r="R34" s="1139"/>
      <c r="S34" s="1139"/>
      <c r="T34" s="1139"/>
      <c r="U34" s="1139"/>
      <c r="V34" s="1139">
        <v>458</v>
      </c>
      <c r="W34" s="1139"/>
      <c r="X34" s="1139"/>
      <c r="Y34" s="1139"/>
      <c r="Z34" s="1139"/>
      <c r="AA34" s="1139">
        <v>39</v>
      </c>
      <c r="AB34" s="1139"/>
      <c r="AC34" s="1139"/>
      <c r="AD34" s="1139"/>
      <c r="AE34" s="1140"/>
      <c r="AF34" s="1114">
        <v>174</v>
      </c>
      <c r="AG34" s="1115"/>
      <c r="AH34" s="1115"/>
      <c r="AI34" s="1115"/>
      <c r="AJ34" s="1116"/>
      <c r="AK34" s="1075">
        <v>460</v>
      </c>
      <c r="AL34" s="1066"/>
      <c r="AM34" s="1066"/>
      <c r="AN34" s="1066"/>
      <c r="AO34" s="1066"/>
      <c r="AP34" s="1066">
        <v>2755</v>
      </c>
      <c r="AQ34" s="1066"/>
      <c r="AR34" s="1066"/>
      <c r="AS34" s="1066"/>
      <c r="AT34" s="1066"/>
      <c r="AU34" s="1066">
        <v>2565</v>
      </c>
      <c r="AV34" s="1066"/>
      <c r="AW34" s="1066"/>
      <c r="AX34" s="1066"/>
      <c r="AY34" s="1066"/>
      <c r="AZ34" s="1137" t="s">
        <v>579</v>
      </c>
      <c r="BA34" s="1137"/>
      <c r="BB34" s="1137"/>
      <c r="BC34" s="1137"/>
      <c r="BD34" s="1137"/>
      <c r="BE34" s="1127" t="s">
        <v>409</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c r="A35" s="268">
        <v>8</v>
      </c>
      <c r="B35" s="1132" t="s">
        <v>411</v>
      </c>
      <c r="C35" s="1133"/>
      <c r="D35" s="1133"/>
      <c r="E35" s="1133"/>
      <c r="F35" s="1133"/>
      <c r="G35" s="1133"/>
      <c r="H35" s="1133"/>
      <c r="I35" s="1133"/>
      <c r="J35" s="1133"/>
      <c r="K35" s="1133"/>
      <c r="L35" s="1133"/>
      <c r="M35" s="1133"/>
      <c r="N35" s="1133"/>
      <c r="O35" s="1133"/>
      <c r="P35" s="1134"/>
      <c r="Q35" s="1138">
        <v>4053</v>
      </c>
      <c r="R35" s="1139"/>
      <c r="S35" s="1139"/>
      <c r="T35" s="1139"/>
      <c r="U35" s="1139"/>
      <c r="V35" s="1139">
        <v>4135</v>
      </c>
      <c r="W35" s="1139"/>
      <c r="X35" s="1139"/>
      <c r="Y35" s="1139"/>
      <c r="Z35" s="1139"/>
      <c r="AA35" s="1139">
        <v>-82</v>
      </c>
      <c r="AB35" s="1139"/>
      <c r="AC35" s="1139"/>
      <c r="AD35" s="1139"/>
      <c r="AE35" s="1140"/>
      <c r="AF35" s="1114">
        <v>1954</v>
      </c>
      <c r="AG35" s="1115"/>
      <c r="AH35" s="1115"/>
      <c r="AI35" s="1115"/>
      <c r="AJ35" s="1116"/>
      <c r="AK35" s="1075">
        <v>864</v>
      </c>
      <c r="AL35" s="1066"/>
      <c r="AM35" s="1066"/>
      <c r="AN35" s="1066"/>
      <c r="AO35" s="1066"/>
      <c r="AP35" s="1066">
        <v>5389</v>
      </c>
      <c r="AQ35" s="1066"/>
      <c r="AR35" s="1066"/>
      <c r="AS35" s="1066"/>
      <c r="AT35" s="1066"/>
      <c r="AU35" s="1066">
        <v>3724</v>
      </c>
      <c r="AV35" s="1066"/>
      <c r="AW35" s="1066"/>
      <c r="AX35" s="1066"/>
      <c r="AY35" s="1066"/>
      <c r="AZ35" s="1137" t="s">
        <v>579</v>
      </c>
      <c r="BA35" s="1137"/>
      <c r="BB35" s="1137"/>
      <c r="BC35" s="1137"/>
      <c r="BD35" s="1137"/>
      <c r="BE35" s="1127" t="s">
        <v>409</v>
      </c>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c r="A36" s="268">
        <v>9</v>
      </c>
      <c r="B36" s="1132" t="s">
        <v>412</v>
      </c>
      <c r="C36" s="1133"/>
      <c r="D36" s="1133"/>
      <c r="E36" s="1133"/>
      <c r="F36" s="1133"/>
      <c r="G36" s="1133"/>
      <c r="H36" s="1133"/>
      <c r="I36" s="1133"/>
      <c r="J36" s="1133"/>
      <c r="K36" s="1133"/>
      <c r="L36" s="1133"/>
      <c r="M36" s="1133"/>
      <c r="N36" s="1133"/>
      <c r="O36" s="1133"/>
      <c r="P36" s="1134"/>
      <c r="Q36" s="1138">
        <v>559</v>
      </c>
      <c r="R36" s="1139"/>
      <c r="S36" s="1139"/>
      <c r="T36" s="1139"/>
      <c r="U36" s="1139"/>
      <c r="V36" s="1139">
        <v>556</v>
      </c>
      <c r="W36" s="1139"/>
      <c r="X36" s="1139"/>
      <c r="Y36" s="1139"/>
      <c r="Z36" s="1139"/>
      <c r="AA36" s="1139">
        <v>3</v>
      </c>
      <c r="AB36" s="1139"/>
      <c r="AC36" s="1139"/>
      <c r="AD36" s="1139"/>
      <c r="AE36" s="1140"/>
      <c r="AF36" s="1114">
        <v>120</v>
      </c>
      <c r="AG36" s="1115"/>
      <c r="AH36" s="1115"/>
      <c r="AI36" s="1115"/>
      <c r="AJ36" s="1116"/>
      <c r="AK36" s="1075">
        <v>68</v>
      </c>
      <c r="AL36" s="1066"/>
      <c r="AM36" s="1066"/>
      <c r="AN36" s="1066"/>
      <c r="AO36" s="1066"/>
      <c r="AP36" s="1066">
        <v>773</v>
      </c>
      <c r="AQ36" s="1066"/>
      <c r="AR36" s="1066"/>
      <c r="AS36" s="1066"/>
      <c r="AT36" s="1066"/>
      <c r="AU36" s="1066">
        <v>619</v>
      </c>
      <c r="AV36" s="1066"/>
      <c r="AW36" s="1066"/>
      <c r="AX36" s="1066"/>
      <c r="AY36" s="1066"/>
      <c r="AZ36" s="1137" t="s">
        <v>579</v>
      </c>
      <c r="BA36" s="1137"/>
      <c r="BB36" s="1137"/>
      <c r="BC36" s="1137"/>
      <c r="BD36" s="1137"/>
      <c r="BE36" s="1127" t="s">
        <v>407</v>
      </c>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c r="A37" s="268">
        <v>10</v>
      </c>
      <c r="B37" s="1132" t="s">
        <v>413</v>
      </c>
      <c r="C37" s="1133"/>
      <c r="D37" s="1133"/>
      <c r="E37" s="1133"/>
      <c r="F37" s="1133"/>
      <c r="G37" s="1133"/>
      <c r="H37" s="1133"/>
      <c r="I37" s="1133"/>
      <c r="J37" s="1133"/>
      <c r="K37" s="1133"/>
      <c r="L37" s="1133"/>
      <c r="M37" s="1133"/>
      <c r="N37" s="1133"/>
      <c r="O37" s="1133"/>
      <c r="P37" s="1134"/>
      <c r="Q37" s="1138">
        <v>346</v>
      </c>
      <c r="R37" s="1139"/>
      <c r="S37" s="1139"/>
      <c r="T37" s="1139"/>
      <c r="U37" s="1139"/>
      <c r="V37" s="1139">
        <v>345</v>
      </c>
      <c r="W37" s="1139"/>
      <c r="X37" s="1139"/>
      <c r="Y37" s="1139"/>
      <c r="Z37" s="1139"/>
      <c r="AA37" s="1139">
        <v>1</v>
      </c>
      <c r="AB37" s="1139"/>
      <c r="AC37" s="1139"/>
      <c r="AD37" s="1139"/>
      <c r="AE37" s="1140"/>
      <c r="AF37" s="1114">
        <v>1</v>
      </c>
      <c r="AG37" s="1115"/>
      <c r="AH37" s="1115"/>
      <c r="AI37" s="1115"/>
      <c r="AJ37" s="1116"/>
      <c r="AK37" s="1075">
        <v>221</v>
      </c>
      <c r="AL37" s="1066"/>
      <c r="AM37" s="1066"/>
      <c r="AN37" s="1066"/>
      <c r="AO37" s="1066"/>
      <c r="AP37" s="1066">
        <v>1397</v>
      </c>
      <c r="AQ37" s="1066"/>
      <c r="AR37" s="1066"/>
      <c r="AS37" s="1066"/>
      <c r="AT37" s="1066"/>
      <c r="AU37" s="1066">
        <v>1386</v>
      </c>
      <c r="AV37" s="1066"/>
      <c r="AW37" s="1066"/>
      <c r="AX37" s="1066"/>
      <c r="AY37" s="1066"/>
      <c r="AZ37" s="1137" t="s">
        <v>579</v>
      </c>
      <c r="BA37" s="1137"/>
      <c r="BB37" s="1137"/>
      <c r="BC37" s="1137"/>
      <c r="BD37" s="1137"/>
      <c r="BE37" s="1127" t="s">
        <v>414</v>
      </c>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415</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c r="A63" s="266" t="s">
        <v>390</v>
      </c>
      <c r="B63" s="1039" t="s">
        <v>416</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3309</v>
      </c>
      <c r="AG63" s="1054"/>
      <c r="AH63" s="1054"/>
      <c r="AI63" s="1054"/>
      <c r="AJ63" s="1125"/>
      <c r="AK63" s="1126"/>
      <c r="AL63" s="1058"/>
      <c r="AM63" s="1058"/>
      <c r="AN63" s="1058"/>
      <c r="AO63" s="1058"/>
      <c r="AP63" s="1054">
        <v>12564</v>
      </c>
      <c r="AQ63" s="1054"/>
      <c r="AR63" s="1054"/>
      <c r="AS63" s="1054"/>
      <c r="AT63" s="1054"/>
      <c r="AU63" s="1054">
        <v>9581</v>
      </c>
      <c r="AV63" s="1054"/>
      <c r="AW63" s="1054"/>
      <c r="AX63" s="1054"/>
      <c r="AY63" s="1054"/>
      <c r="AZ63" s="1120"/>
      <c r="BA63" s="1120"/>
      <c r="BB63" s="1120"/>
      <c r="BC63" s="1120"/>
      <c r="BD63" s="1120"/>
      <c r="BE63" s="1055"/>
      <c r="BF63" s="1055"/>
      <c r="BG63" s="1055"/>
      <c r="BH63" s="1055"/>
      <c r="BI63" s="1056"/>
      <c r="BJ63" s="1121" t="s">
        <v>226</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c r="A65" s="254" t="s">
        <v>417</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c r="A66" s="1090" t="s">
        <v>418</v>
      </c>
      <c r="B66" s="1091"/>
      <c r="C66" s="1091"/>
      <c r="D66" s="1091"/>
      <c r="E66" s="1091"/>
      <c r="F66" s="1091"/>
      <c r="G66" s="1091"/>
      <c r="H66" s="1091"/>
      <c r="I66" s="1091"/>
      <c r="J66" s="1091"/>
      <c r="K66" s="1091"/>
      <c r="L66" s="1091"/>
      <c r="M66" s="1091"/>
      <c r="N66" s="1091"/>
      <c r="O66" s="1091"/>
      <c r="P66" s="1092"/>
      <c r="Q66" s="1096" t="s">
        <v>394</v>
      </c>
      <c r="R66" s="1097"/>
      <c r="S66" s="1097"/>
      <c r="T66" s="1097"/>
      <c r="U66" s="1098"/>
      <c r="V66" s="1096" t="s">
        <v>395</v>
      </c>
      <c r="W66" s="1097"/>
      <c r="X66" s="1097"/>
      <c r="Y66" s="1097"/>
      <c r="Z66" s="1098"/>
      <c r="AA66" s="1096" t="s">
        <v>396</v>
      </c>
      <c r="AB66" s="1097"/>
      <c r="AC66" s="1097"/>
      <c r="AD66" s="1097"/>
      <c r="AE66" s="1098"/>
      <c r="AF66" s="1102" t="s">
        <v>397</v>
      </c>
      <c r="AG66" s="1103"/>
      <c r="AH66" s="1103"/>
      <c r="AI66" s="1103"/>
      <c r="AJ66" s="1104"/>
      <c r="AK66" s="1096" t="s">
        <v>398</v>
      </c>
      <c r="AL66" s="1091"/>
      <c r="AM66" s="1091"/>
      <c r="AN66" s="1091"/>
      <c r="AO66" s="1092"/>
      <c r="AP66" s="1096" t="s">
        <v>419</v>
      </c>
      <c r="AQ66" s="1097"/>
      <c r="AR66" s="1097"/>
      <c r="AS66" s="1097"/>
      <c r="AT66" s="1098"/>
      <c r="AU66" s="1096" t="s">
        <v>420</v>
      </c>
      <c r="AV66" s="1097"/>
      <c r="AW66" s="1097"/>
      <c r="AX66" s="1097"/>
      <c r="AY66" s="1098"/>
      <c r="AZ66" s="1096" t="s">
        <v>377</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c r="A68" s="260">
        <v>1</v>
      </c>
      <c r="B68" s="1080" t="s">
        <v>582</v>
      </c>
      <c r="C68" s="1081"/>
      <c r="D68" s="1081"/>
      <c r="E68" s="1081"/>
      <c r="F68" s="1081"/>
      <c r="G68" s="1081"/>
      <c r="H68" s="1081"/>
      <c r="I68" s="1081"/>
      <c r="J68" s="1081"/>
      <c r="K68" s="1081"/>
      <c r="L68" s="1081"/>
      <c r="M68" s="1081"/>
      <c r="N68" s="1081"/>
      <c r="O68" s="1081"/>
      <c r="P68" s="1082"/>
      <c r="Q68" s="1083">
        <v>21</v>
      </c>
      <c r="R68" s="1077"/>
      <c r="S68" s="1077"/>
      <c r="T68" s="1077"/>
      <c r="U68" s="1077"/>
      <c r="V68" s="1077">
        <v>20</v>
      </c>
      <c r="W68" s="1077"/>
      <c r="X68" s="1077"/>
      <c r="Y68" s="1077"/>
      <c r="Z68" s="1077"/>
      <c r="AA68" s="1077">
        <v>0</v>
      </c>
      <c r="AB68" s="1077"/>
      <c r="AC68" s="1077"/>
      <c r="AD68" s="1077"/>
      <c r="AE68" s="1077"/>
      <c r="AF68" s="1077">
        <v>0</v>
      </c>
      <c r="AG68" s="1077"/>
      <c r="AH68" s="1077"/>
      <c r="AI68" s="1077"/>
      <c r="AJ68" s="1077"/>
      <c r="AK68" s="1077" t="s">
        <v>618</v>
      </c>
      <c r="AL68" s="1077"/>
      <c r="AM68" s="1077"/>
      <c r="AN68" s="1077"/>
      <c r="AO68" s="1077"/>
      <c r="AP68" s="1077" t="s">
        <v>618</v>
      </c>
      <c r="AQ68" s="1077"/>
      <c r="AR68" s="1077"/>
      <c r="AS68" s="1077"/>
      <c r="AT68" s="1077"/>
      <c r="AU68" s="1077" t="s">
        <v>618</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c r="A69" s="263">
        <v>2</v>
      </c>
      <c r="B69" s="1069" t="s">
        <v>583</v>
      </c>
      <c r="C69" s="1070"/>
      <c r="D69" s="1070"/>
      <c r="E69" s="1070"/>
      <c r="F69" s="1070"/>
      <c r="G69" s="1070"/>
      <c r="H69" s="1070"/>
      <c r="I69" s="1070"/>
      <c r="J69" s="1070"/>
      <c r="K69" s="1070"/>
      <c r="L69" s="1070"/>
      <c r="M69" s="1070"/>
      <c r="N69" s="1070"/>
      <c r="O69" s="1070"/>
      <c r="P69" s="1071"/>
      <c r="Q69" s="1072">
        <v>1084</v>
      </c>
      <c r="R69" s="1066"/>
      <c r="S69" s="1066"/>
      <c r="T69" s="1066"/>
      <c r="U69" s="1066"/>
      <c r="V69" s="1066">
        <v>1064</v>
      </c>
      <c r="W69" s="1066"/>
      <c r="X69" s="1066"/>
      <c r="Y69" s="1066"/>
      <c r="Z69" s="1066"/>
      <c r="AA69" s="1066">
        <v>20</v>
      </c>
      <c r="AB69" s="1066"/>
      <c r="AC69" s="1066"/>
      <c r="AD69" s="1066"/>
      <c r="AE69" s="1066"/>
      <c r="AF69" s="1066">
        <v>20</v>
      </c>
      <c r="AG69" s="1066"/>
      <c r="AH69" s="1066"/>
      <c r="AI69" s="1066"/>
      <c r="AJ69" s="1066"/>
      <c r="AK69" s="1066" t="s">
        <v>618</v>
      </c>
      <c r="AL69" s="1066"/>
      <c r="AM69" s="1066"/>
      <c r="AN69" s="1066"/>
      <c r="AO69" s="1066"/>
      <c r="AP69" s="1066" t="s">
        <v>618</v>
      </c>
      <c r="AQ69" s="1066"/>
      <c r="AR69" s="1066"/>
      <c r="AS69" s="1066"/>
      <c r="AT69" s="1066"/>
      <c r="AU69" s="1066" t="s">
        <v>618</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c r="A70" s="263">
        <v>3</v>
      </c>
      <c r="B70" s="1069" t="s">
        <v>584</v>
      </c>
      <c r="C70" s="1070"/>
      <c r="D70" s="1070"/>
      <c r="E70" s="1070"/>
      <c r="F70" s="1070"/>
      <c r="G70" s="1070"/>
      <c r="H70" s="1070"/>
      <c r="I70" s="1070"/>
      <c r="J70" s="1070"/>
      <c r="K70" s="1070"/>
      <c r="L70" s="1070"/>
      <c r="M70" s="1070"/>
      <c r="N70" s="1070"/>
      <c r="O70" s="1070"/>
      <c r="P70" s="1071"/>
      <c r="Q70" s="1072">
        <v>89</v>
      </c>
      <c r="R70" s="1066"/>
      <c r="S70" s="1066"/>
      <c r="T70" s="1066"/>
      <c r="U70" s="1066"/>
      <c r="V70" s="1066">
        <v>82</v>
      </c>
      <c r="W70" s="1066"/>
      <c r="X70" s="1066"/>
      <c r="Y70" s="1066"/>
      <c r="Z70" s="1066"/>
      <c r="AA70" s="1066">
        <v>7</v>
      </c>
      <c r="AB70" s="1066"/>
      <c r="AC70" s="1066"/>
      <c r="AD70" s="1066"/>
      <c r="AE70" s="1066"/>
      <c r="AF70" s="1066">
        <v>7</v>
      </c>
      <c r="AG70" s="1066"/>
      <c r="AH70" s="1066"/>
      <c r="AI70" s="1066"/>
      <c r="AJ70" s="1066"/>
      <c r="AK70" s="1066" t="s">
        <v>618</v>
      </c>
      <c r="AL70" s="1066"/>
      <c r="AM70" s="1066"/>
      <c r="AN70" s="1066"/>
      <c r="AO70" s="1066"/>
      <c r="AP70" s="1066" t="s">
        <v>619</v>
      </c>
      <c r="AQ70" s="1066"/>
      <c r="AR70" s="1066"/>
      <c r="AS70" s="1066"/>
      <c r="AT70" s="1066"/>
      <c r="AU70" s="1066" t="s">
        <v>618</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c r="A71" s="263">
        <v>4</v>
      </c>
      <c r="B71" s="1069" t="s">
        <v>585</v>
      </c>
      <c r="C71" s="1070"/>
      <c r="D71" s="1070"/>
      <c r="E71" s="1070"/>
      <c r="F71" s="1070"/>
      <c r="G71" s="1070"/>
      <c r="H71" s="1070"/>
      <c r="I71" s="1070"/>
      <c r="J71" s="1070"/>
      <c r="K71" s="1070"/>
      <c r="L71" s="1070"/>
      <c r="M71" s="1070"/>
      <c r="N71" s="1070"/>
      <c r="O71" s="1070"/>
      <c r="P71" s="1071"/>
      <c r="Q71" s="1072">
        <v>163</v>
      </c>
      <c r="R71" s="1066"/>
      <c r="S71" s="1066"/>
      <c r="T71" s="1066"/>
      <c r="U71" s="1066"/>
      <c r="V71" s="1066">
        <v>148</v>
      </c>
      <c r="W71" s="1066"/>
      <c r="X71" s="1066"/>
      <c r="Y71" s="1066"/>
      <c r="Z71" s="1066"/>
      <c r="AA71" s="1066">
        <v>15</v>
      </c>
      <c r="AB71" s="1066"/>
      <c r="AC71" s="1066"/>
      <c r="AD71" s="1066"/>
      <c r="AE71" s="1066"/>
      <c r="AF71" s="1066">
        <v>15</v>
      </c>
      <c r="AG71" s="1066"/>
      <c r="AH71" s="1066"/>
      <c r="AI71" s="1066"/>
      <c r="AJ71" s="1066"/>
      <c r="AK71" s="1066" t="s">
        <v>619</v>
      </c>
      <c r="AL71" s="1066"/>
      <c r="AM71" s="1066"/>
      <c r="AN71" s="1066"/>
      <c r="AO71" s="1066"/>
      <c r="AP71" s="1066" t="s">
        <v>618</v>
      </c>
      <c r="AQ71" s="1066"/>
      <c r="AR71" s="1066"/>
      <c r="AS71" s="1066"/>
      <c r="AT71" s="1066"/>
      <c r="AU71" s="1066" t="s">
        <v>618</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c r="A72" s="263">
        <v>5</v>
      </c>
      <c r="B72" s="1069" t="s">
        <v>586</v>
      </c>
      <c r="C72" s="1070"/>
      <c r="D72" s="1070"/>
      <c r="E72" s="1070"/>
      <c r="F72" s="1070"/>
      <c r="G72" s="1070"/>
      <c r="H72" s="1070"/>
      <c r="I72" s="1070"/>
      <c r="J72" s="1070"/>
      <c r="K72" s="1070"/>
      <c r="L72" s="1070"/>
      <c r="M72" s="1070"/>
      <c r="N72" s="1070"/>
      <c r="O72" s="1070"/>
      <c r="P72" s="1071"/>
      <c r="Q72" s="1072">
        <v>490</v>
      </c>
      <c r="R72" s="1066"/>
      <c r="S72" s="1066"/>
      <c r="T72" s="1066"/>
      <c r="U72" s="1066"/>
      <c r="V72" s="1066">
        <v>454</v>
      </c>
      <c r="W72" s="1066"/>
      <c r="X72" s="1066"/>
      <c r="Y72" s="1066"/>
      <c r="Z72" s="1066"/>
      <c r="AA72" s="1066">
        <v>36</v>
      </c>
      <c r="AB72" s="1066"/>
      <c r="AC72" s="1066"/>
      <c r="AD72" s="1066"/>
      <c r="AE72" s="1066"/>
      <c r="AF72" s="1066">
        <v>36</v>
      </c>
      <c r="AG72" s="1066"/>
      <c r="AH72" s="1066"/>
      <c r="AI72" s="1066"/>
      <c r="AJ72" s="1066"/>
      <c r="AK72" s="1066" t="s">
        <v>618</v>
      </c>
      <c r="AL72" s="1066"/>
      <c r="AM72" s="1066"/>
      <c r="AN72" s="1066"/>
      <c r="AO72" s="1066"/>
      <c r="AP72" s="1066">
        <v>47</v>
      </c>
      <c r="AQ72" s="1066"/>
      <c r="AR72" s="1066"/>
      <c r="AS72" s="1066"/>
      <c r="AT72" s="1066"/>
      <c r="AU72" s="1066">
        <v>3</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c r="A73" s="263">
        <v>6</v>
      </c>
      <c r="B73" s="1069" t="s">
        <v>587</v>
      </c>
      <c r="C73" s="1070"/>
      <c r="D73" s="1070"/>
      <c r="E73" s="1070"/>
      <c r="F73" s="1070"/>
      <c r="G73" s="1070"/>
      <c r="H73" s="1070"/>
      <c r="I73" s="1070"/>
      <c r="J73" s="1070"/>
      <c r="K73" s="1070"/>
      <c r="L73" s="1070"/>
      <c r="M73" s="1070"/>
      <c r="N73" s="1070"/>
      <c r="O73" s="1070"/>
      <c r="P73" s="1071"/>
      <c r="Q73" s="1072">
        <v>4</v>
      </c>
      <c r="R73" s="1066"/>
      <c r="S73" s="1066"/>
      <c r="T73" s="1066"/>
      <c r="U73" s="1066"/>
      <c r="V73" s="1066">
        <v>4</v>
      </c>
      <c r="W73" s="1066"/>
      <c r="X73" s="1066"/>
      <c r="Y73" s="1066"/>
      <c r="Z73" s="1066"/>
      <c r="AA73" s="1066">
        <v>1</v>
      </c>
      <c r="AB73" s="1066"/>
      <c r="AC73" s="1066"/>
      <c r="AD73" s="1066"/>
      <c r="AE73" s="1066"/>
      <c r="AF73" s="1066">
        <v>1</v>
      </c>
      <c r="AG73" s="1066"/>
      <c r="AH73" s="1066"/>
      <c r="AI73" s="1066"/>
      <c r="AJ73" s="1066"/>
      <c r="AK73" s="1066" t="s">
        <v>618</v>
      </c>
      <c r="AL73" s="1066"/>
      <c r="AM73" s="1066"/>
      <c r="AN73" s="1066"/>
      <c r="AO73" s="1066"/>
      <c r="AP73" s="1066" t="s">
        <v>620</v>
      </c>
      <c r="AQ73" s="1066"/>
      <c r="AR73" s="1066"/>
      <c r="AS73" s="1066"/>
      <c r="AT73" s="1066"/>
      <c r="AU73" s="1066" t="s">
        <v>618</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c r="A74" s="263">
        <v>7</v>
      </c>
      <c r="B74" s="1069" t="s">
        <v>588</v>
      </c>
      <c r="C74" s="1070"/>
      <c r="D74" s="1070"/>
      <c r="E74" s="1070"/>
      <c r="F74" s="1070"/>
      <c r="G74" s="1070"/>
      <c r="H74" s="1070"/>
      <c r="I74" s="1070"/>
      <c r="J74" s="1070"/>
      <c r="K74" s="1070"/>
      <c r="L74" s="1070"/>
      <c r="M74" s="1070"/>
      <c r="N74" s="1070"/>
      <c r="O74" s="1070"/>
      <c r="P74" s="1071"/>
      <c r="Q74" s="1072">
        <v>1</v>
      </c>
      <c r="R74" s="1066"/>
      <c r="S74" s="1066"/>
      <c r="T74" s="1066"/>
      <c r="U74" s="1066"/>
      <c r="V74" s="1066">
        <v>0</v>
      </c>
      <c r="W74" s="1066"/>
      <c r="X74" s="1066"/>
      <c r="Y74" s="1066"/>
      <c r="Z74" s="1066"/>
      <c r="AA74" s="1066">
        <v>1</v>
      </c>
      <c r="AB74" s="1066"/>
      <c r="AC74" s="1066"/>
      <c r="AD74" s="1066"/>
      <c r="AE74" s="1066"/>
      <c r="AF74" s="1066">
        <v>1</v>
      </c>
      <c r="AG74" s="1066"/>
      <c r="AH74" s="1066"/>
      <c r="AI74" s="1066"/>
      <c r="AJ74" s="1066"/>
      <c r="AK74" s="1066" t="s">
        <v>618</v>
      </c>
      <c r="AL74" s="1066"/>
      <c r="AM74" s="1066"/>
      <c r="AN74" s="1066"/>
      <c r="AO74" s="1066"/>
      <c r="AP74" s="1066" t="s">
        <v>618</v>
      </c>
      <c r="AQ74" s="1066"/>
      <c r="AR74" s="1066"/>
      <c r="AS74" s="1066"/>
      <c r="AT74" s="1066"/>
      <c r="AU74" s="1066" t="s">
        <v>621</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c r="A75" s="263">
        <v>8</v>
      </c>
      <c r="B75" s="1069" t="s">
        <v>589</v>
      </c>
      <c r="C75" s="1070"/>
      <c r="D75" s="1070"/>
      <c r="E75" s="1070"/>
      <c r="F75" s="1070"/>
      <c r="G75" s="1070"/>
      <c r="H75" s="1070"/>
      <c r="I75" s="1070"/>
      <c r="J75" s="1070"/>
      <c r="K75" s="1070"/>
      <c r="L75" s="1070"/>
      <c r="M75" s="1070"/>
      <c r="N75" s="1070"/>
      <c r="O75" s="1070"/>
      <c r="P75" s="1071"/>
      <c r="Q75" s="1073">
        <v>3</v>
      </c>
      <c r="R75" s="1074"/>
      <c r="S75" s="1074"/>
      <c r="T75" s="1074"/>
      <c r="U75" s="1075"/>
      <c r="V75" s="1076">
        <v>1</v>
      </c>
      <c r="W75" s="1074"/>
      <c r="X75" s="1074"/>
      <c r="Y75" s="1074"/>
      <c r="Z75" s="1075"/>
      <c r="AA75" s="1076">
        <v>2</v>
      </c>
      <c r="AB75" s="1074"/>
      <c r="AC75" s="1074"/>
      <c r="AD75" s="1074"/>
      <c r="AE75" s="1075"/>
      <c r="AF75" s="1076">
        <v>2</v>
      </c>
      <c r="AG75" s="1074"/>
      <c r="AH75" s="1074"/>
      <c r="AI75" s="1074"/>
      <c r="AJ75" s="1075"/>
      <c r="AK75" s="1076" t="s">
        <v>622</v>
      </c>
      <c r="AL75" s="1074"/>
      <c r="AM75" s="1074"/>
      <c r="AN75" s="1074"/>
      <c r="AO75" s="1075"/>
      <c r="AP75" s="1076" t="s">
        <v>618</v>
      </c>
      <c r="AQ75" s="1074"/>
      <c r="AR75" s="1074"/>
      <c r="AS75" s="1074"/>
      <c r="AT75" s="1075"/>
      <c r="AU75" s="1076" t="s">
        <v>618</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c r="A76" s="263">
        <v>9</v>
      </c>
      <c r="B76" s="1069" t="s">
        <v>590</v>
      </c>
      <c r="C76" s="1070"/>
      <c r="D76" s="1070"/>
      <c r="E76" s="1070"/>
      <c r="F76" s="1070"/>
      <c r="G76" s="1070"/>
      <c r="H76" s="1070"/>
      <c r="I76" s="1070"/>
      <c r="J76" s="1070"/>
      <c r="K76" s="1070"/>
      <c r="L76" s="1070"/>
      <c r="M76" s="1070"/>
      <c r="N76" s="1070"/>
      <c r="O76" s="1070"/>
      <c r="P76" s="1071"/>
      <c r="Q76" s="1073">
        <v>55</v>
      </c>
      <c r="R76" s="1074"/>
      <c r="S76" s="1074"/>
      <c r="T76" s="1074"/>
      <c r="U76" s="1075"/>
      <c r="V76" s="1076">
        <v>43</v>
      </c>
      <c r="W76" s="1074"/>
      <c r="X76" s="1074"/>
      <c r="Y76" s="1074"/>
      <c r="Z76" s="1075"/>
      <c r="AA76" s="1076">
        <v>12</v>
      </c>
      <c r="AB76" s="1074"/>
      <c r="AC76" s="1074"/>
      <c r="AD76" s="1074"/>
      <c r="AE76" s="1075"/>
      <c r="AF76" s="1076">
        <v>12</v>
      </c>
      <c r="AG76" s="1074"/>
      <c r="AH76" s="1074"/>
      <c r="AI76" s="1074"/>
      <c r="AJ76" s="1075"/>
      <c r="AK76" s="1076" t="s">
        <v>618</v>
      </c>
      <c r="AL76" s="1074"/>
      <c r="AM76" s="1074"/>
      <c r="AN76" s="1074"/>
      <c r="AO76" s="1075"/>
      <c r="AP76" s="1076" t="s">
        <v>618</v>
      </c>
      <c r="AQ76" s="1074"/>
      <c r="AR76" s="1074"/>
      <c r="AS76" s="1074"/>
      <c r="AT76" s="1075"/>
      <c r="AU76" s="1076" t="s">
        <v>618</v>
      </c>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c r="A77" s="263">
        <v>10</v>
      </c>
      <c r="B77" s="1069" t="s">
        <v>591</v>
      </c>
      <c r="C77" s="1070"/>
      <c r="D77" s="1070"/>
      <c r="E77" s="1070"/>
      <c r="F77" s="1070"/>
      <c r="G77" s="1070"/>
      <c r="H77" s="1070"/>
      <c r="I77" s="1070"/>
      <c r="J77" s="1070"/>
      <c r="K77" s="1070"/>
      <c r="L77" s="1070"/>
      <c r="M77" s="1070"/>
      <c r="N77" s="1070"/>
      <c r="O77" s="1070"/>
      <c r="P77" s="1071"/>
      <c r="Q77" s="1073">
        <v>8417</v>
      </c>
      <c r="R77" s="1074"/>
      <c r="S77" s="1074"/>
      <c r="T77" s="1074"/>
      <c r="U77" s="1075"/>
      <c r="V77" s="1076">
        <v>7899</v>
      </c>
      <c r="W77" s="1074"/>
      <c r="X77" s="1074"/>
      <c r="Y77" s="1074"/>
      <c r="Z77" s="1075"/>
      <c r="AA77" s="1076">
        <v>518</v>
      </c>
      <c r="AB77" s="1074"/>
      <c r="AC77" s="1074"/>
      <c r="AD77" s="1074"/>
      <c r="AE77" s="1075"/>
      <c r="AF77" s="1076">
        <v>518</v>
      </c>
      <c r="AG77" s="1074"/>
      <c r="AH77" s="1074"/>
      <c r="AI77" s="1074"/>
      <c r="AJ77" s="1075"/>
      <c r="AK77" s="1076">
        <v>3600</v>
      </c>
      <c r="AL77" s="1074"/>
      <c r="AM77" s="1074"/>
      <c r="AN77" s="1074"/>
      <c r="AO77" s="1075"/>
      <c r="AP77" s="1076" t="s">
        <v>623</v>
      </c>
      <c r="AQ77" s="1074"/>
      <c r="AR77" s="1074"/>
      <c r="AS77" s="1074"/>
      <c r="AT77" s="1075"/>
      <c r="AU77" s="1076" t="s">
        <v>618</v>
      </c>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c r="A78" s="263">
        <v>11</v>
      </c>
      <c r="B78" s="1069" t="s">
        <v>592</v>
      </c>
      <c r="C78" s="1070"/>
      <c r="D78" s="1070"/>
      <c r="E78" s="1070"/>
      <c r="F78" s="1070"/>
      <c r="G78" s="1070"/>
      <c r="H78" s="1070"/>
      <c r="I78" s="1070"/>
      <c r="J78" s="1070"/>
      <c r="K78" s="1070"/>
      <c r="L78" s="1070"/>
      <c r="M78" s="1070"/>
      <c r="N78" s="1070"/>
      <c r="O78" s="1070"/>
      <c r="P78" s="1071"/>
      <c r="Q78" s="1072">
        <v>532</v>
      </c>
      <c r="R78" s="1066"/>
      <c r="S78" s="1066"/>
      <c r="T78" s="1066"/>
      <c r="U78" s="1066"/>
      <c r="V78" s="1066">
        <v>529</v>
      </c>
      <c r="W78" s="1066"/>
      <c r="X78" s="1066"/>
      <c r="Y78" s="1066"/>
      <c r="Z78" s="1066"/>
      <c r="AA78" s="1066">
        <v>3</v>
      </c>
      <c r="AB78" s="1066"/>
      <c r="AC78" s="1066"/>
      <c r="AD78" s="1066"/>
      <c r="AE78" s="1066"/>
      <c r="AF78" s="1066">
        <v>3</v>
      </c>
      <c r="AG78" s="1066"/>
      <c r="AH78" s="1066"/>
      <c r="AI78" s="1066"/>
      <c r="AJ78" s="1066"/>
      <c r="AK78" s="1066" t="s">
        <v>618</v>
      </c>
      <c r="AL78" s="1066"/>
      <c r="AM78" s="1066"/>
      <c r="AN78" s="1066"/>
      <c r="AO78" s="1066"/>
      <c r="AP78" s="1066" t="s">
        <v>618</v>
      </c>
      <c r="AQ78" s="1066"/>
      <c r="AR78" s="1066"/>
      <c r="AS78" s="1066"/>
      <c r="AT78" s="1066"/>
      <c r="AU78" s="1066" t="s">
        <v>623</v>
      </c>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c r="A79" s="263">
        <v>12</v>
      </c>
      <c r="B79" s="1069" t="s">
        <v>593</v>
      </c>
      <c r="C79" s="1070"/>
      <c r="D79" s="1070"/>
      <c r="E79" s="1070"/>
      <c r="F79" s="1070"/>
      <c r="G79" s="1070"/>
      <c r="H79" s="1070"/>
      <c r="I79" s="1070"/>
      <c r="J79" s="1070"/>
      <c r="K79" s="1070"/>
      <c r="L79" s="1070"/>
      <c r="M79" s="1070"/>
      <c r="N79" s="1070"/>
      <c r="O79" s="1070"/>
      <c r="P79" s="1071"/>
      <c r="Q79" s="1072">
        <v>38</v>
      </c>
      <c r="R79" s="1066"/>
      <c r="S79" s="1066"/>
      <c r="T79" s="1066"/>
      <c r="U79" s="1066"/>
      <c r="V79" s="1066">
        <v>28</v>
      </c>
      <c r="W79" s="1066"/>
      <c r="X79" s="1066"/>
      <c r="Y79" s="1066"/>
      <c r="Z79" s="1066"/>
      <c r="AA79" s="1066">
        <v>10</v>
      </c>
      <c r="AB79" s="1066"/>
      <c r="AC79" s="1066"/>
      <c r="AD79" s="1066"/>
      <c r="AE79" s="1066"/>
      <c r="AF79" s="1066">
        <v>10</v>
      </c>
      <c r="AG79" s="1066"/>
      <c r="AH79" s="1066"/>
      <c r="AI79" s="1066"/>
      <c r="AJ79" s="1066"/>
      <c r="AK79" s="1066" t="s">
        <v>618</v>
      </c>
      <c r="AL79" s="1066"/>
      <c r="AM79" s="1066"/>
      <c r="AN79" s="1066"/>
      <c r="AO79" s="1066"/>
      <c r="AP79" s="1066" t="s">
        <v>623</v>
      </c>
      <c r="AQ79" s="1066"/>
      <c r="AR79" s="1066"/>
      <c r="AS79" s="1066"/>
      <c r="AT79" s="1066"/>
      <c r="AU79" s="1066" t="s">
        <v>618</v>
      </c>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c r="A80" s="263">
        <v>13</v>
      </c>
      <c r="B80" s="1069" t="s">
        <v>594</v>
      </c>
      <c r="C80" s="1070"/>
      <c r="D80" s="1070"/>
      <c r="E80" s="1070"/>
      <c r="F80" s="1070"/>
      <c r="G80" s="1070"/>
      <c r="H80" s="1070"/>
      <c r="I80" s="1070"/>
      <c r="J80" s="1070"/>
      <c r="K80" s="1070"/>
      <c r="L80" s="1070"/>
      <c r="M80" s="1070"/>
      <c r="N80" s="1070"/>
      <c r="O80" s="1070"/>
      <c r="P80" s="1071"/>
      <c r="Q80" s="1072">
        <v>769</v>
      </c>
      <c r="R80" s="1066"/>
      <c r="S80" s="1066"/>
      <c r="T80" s="1066"/>
      <c r="U80" s="1066"/>
      <c r="V80" s="1066">
        <v>765</v>
      </c>
      <c r="W80" s="1066"/>
      <c r="X80" s="1066"/>
      <c r="Y80" s="1066"/>
      <c r="Z80" s="1066"/>
      <c r="AA80" s="1066">
        <v>4</v>
      </c>
      <c r="AB80" s="1066"/>
      <c r="AC80" s="1066"/>
      <c r="AD80" s="1066"/>
      <c r="AE80" s="1066"/>
      <c r="AF80" s="1066">
        <v>3</v>
      </c>
      <c r="AG80" s="1066"/>
      <c r="AH80" s="1066"/>
      <c r="AI80" s="1066"/>
      <c r="AJ80" s="1066"/>
      <c r="AK80" s="1066">
        <v>255</v>
      </c>
      <c r="AL80" s="1066"/>
      <c r="AM80" s="1066"/>
      <c r="AN80" s="1066"/>
      <c r="AO80" s="1066"/>
      <c r="AP80" s="1066" t="s">
        <v>618</v>
      </c>
      <c r="AQ80" s="1066"/>
      <c r="AR80" s="1066"/>
      <c r="AS80" s="1066"/>
      <c r="AT80" s="1066"/>
      <c r="AU80" s="1066" t="s">
        <v>618</v>
      </c>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c r="A81" s="263">
        <v>14</v>
      </c>
      <c r="B81" s="1069" t="s">
        <v>595</v>
      </c>
      <c r="C81" s="1070"/>
      <c r="D81" s="1070"/>
      <c r="E81" s="1070"/>
      <c r="F81" s="1070"/>
      <c r="G81" s="1070"/>
      <c r="H81" s="1070"/>
      <c r="I81" s="1070"/>
      <c r="J81" s="1070"/>
      <c r="K81" s="1070"/>
      <c r="L81" s="1070"/>
      <c r="M81" s="1070"/>
      <c r="N81" s="1070"/>
      <c r="O81" s="1070"/>
      <c r="P81" s="1071"/>
      <c r="Q81" s="1072">
        <v>1</v>
      </c>
      <c r="R81" s="1066"/>
      <c r="S81" s="1066"/>
      <c r="T81" s="1066"/>
      <c r="U81" s="1066"/>
      <c r="V81" s="1066">
        <v>0</v>
      </c>
      <c r="W81" s="1066"/>
      <c r="X81" s="1066"/>
      <c r="Y81" s="1066"/>
      <c r="Z81" s="1066"/>
      <c r="AA81" s="1066">
        <v>0</v>
      </c>
      <c r="AB81" s="1066"/>
      <c r="AC81" s="1066"/>
      <c r="AD81" s="1066"/>
      <c r="AE81" s="1066"/>
      <c r="AF81" s="1066">
        <v>0</v>
      </c>
      <c r="AG81" s="1066"/>
      <c r="AH81" s="1066"/>
      <c r="AI81" s="1066"/>
      <c r="AJ81" s="1066"/>
      <c r="AK81" s="1066" t="s">
        <v>618</v>
      </c>
      <c r="AL81" s="1066"/>
      <c r="AM81" s="1066"/>
      <c r="AN81" s="1066"/>
      <c r="AO81" s="1066"/>
      <c r="AP81" s="1066" t="s">
        <v>618</v>
      </c>
      <c r="AQ81" s="1066"/>
      <c r="AR81" s="1066"/>
      <c r="AS81" s="1066"/>
      <c r="AT81" s="1066"/>
      <c r="AU81" s="1066" t="s">
        <v>618</v>
      </c>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c r="A82" s="263">
        <v>15</v>
      </c>
      <c r="B82" s="1069" t="s">
        <v>596</v>
      </c>
      <c r="C82" s="1070"/>
      <c r="D82" s="1070"/>
      <c r="E82" s="1070"/>
      <c r="F82" s="1070"/>
      <c r="G82" s="1070"/>
      <c r="H82" s="1070"/>
      <c r="I82" s="1070"/>
      <c r="J82" s="1070"/>
      <c r="K82" s="1070"/>
      <c r="L82" s="1070"/>
      <c r="M82" s="1070"/>
      <c r="N82" s="1070"/>
      <c r="O82" s="1070"/>
      <c r="P82" s="1071"/>
      <c r="Q82" s="1072">
        <v>44</v>
      </c>
      <c r="R82" s="1066"/>
      <c r="S82" s="1066"/>
      <c r="T82" s="1066"/>
      <c r="U82" s="1066"/>
      <c r="V82" s="1066">
        <v>44</v>
      </c>
      <c r="W82" s="1066"/>
      <c r="X82" s="1066"/>
      <c r="Y82" s="1066"/>
      <c r="Z82" s="1066"/>
      <c r="AA82" s="1066">
        <v>0</v>
      </c>
      <c r="AB82" s="1066"/>
      <c r="AC82" s="1066"/>
      <c r="AD82" s="1066"/>
      <c r="AE82" s="1066"/>
      <c r="AF82" s="1066">
        <v>0</v>
      </c>
      <c r="AG82" s="1066"/>
      <c r="AH82" s="1066"/>
      <c r="AI82" s="1066"/>
      <c r="AJ82" s="1066"/>
      <c r="AK82" s="1066" t="s">
        <v>618</v>
      </c>
      <c r="AL82" s="1066"/>
      <c r="AM82" s="1066"/>
      <c r="AN82" s="1066"/>
      <c r="AO82" s="1066"/>
      <c r="AP82" s="1066" t="s">
        <v>624</v>
      </c>
      <c r="AQ82" s="1066"/>
      <c r="AR82" s="1066"/>
      <c r="AS82" s="1066"/>
      <c r="AT82" s="1066"/>
      <c r="AU82" s="1066" t="s">
        <v>618</v>
      </c>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c r="A83" s="263">
        <v>16</v>
      </c>
      <c r="B83" s="1069" t="s">
        <v>597</v>
      </c>
      <c r="C83" s="1070"/>
      <c r="D83" s="1070"/>
      <c r="E83" s="1070"/>
      <c r="F83" s="1070"/>
      <c r="G83" s="1070"/>
      <c r="H83" s="1070"/>
      <c r="I83" s="1070"/>
      <c r="J83" s="1070"/>
      <c r="K83" s="1070"/>
      <c r="L83" s="1070"/>
      <c r="M83" s="1070"/>
      <c r="N83" s="1070"/>
      <c r="O83" s="1070"/>
      <c r="P83" s="1071"/>
      <c r="Q83" s="1072">
        <v>144</v>
      </c>
      <c r="R83" s="1066"/>
      <c r="S83" s="1066"/>
      <c r="T83" s="1066"/>
      <c r="U83" s="1066"/>
      <c r="V83" s="1066">
        <v>72</v>
      </c>
      <c r="W83" s="1066"/>
      <c r="X83" s="1066"/>
      <c r="Y83" s="1066"/>
      <c r="Z83" s="1066"/>
      <c r="AA83" s="1066">
        <v>73</v>
      </c>
      <c r="AB83" s="1066"/>
      <c r="AC83" s="1066"/>
      <c r="AD83" s="1066"/>
      <c r="AE83" s="1066"/>
      <c r="AF83" s="1066">
        <v>73</v>
      </c>
      <c r="AG83" s="1066"/>
      <c r="AH83" s="1066"/>
      <c r="AI83" s="1066"/>
      <c r="AJ83" s="1066"/>
      <c r="AK83" s="1066" t="s">
        <v>618</v>
      </c>
      <c r="AL83" s="1066"/>
      <c r="AM83" s="1066"/>
      <c r="AN83" s="1066"/>
      <c r="AO83" s="1066"/>
      <c r="AP83" s="1066" t="s">
        <v>618</v>
      </c>
      <c r="AQ83" s="1066"/>
      <c r="AR83" s="1066"/>
      <c r="AS83" s="1066"/>
      <c r="AT83" s="1066"/>
      <c r="AU83" s="1066" t="s">
        <v>618</v>
      </c>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c r="A84" s="263">
        <v>17</v>
      </c>
      <c r="B84" s="1069" t="s">
        <v>598</v>
      </c>
      <c r="C84" s="1070"/>
      <c r="D84" s="1070"/>
      <c r="E84" s="1070"/>
      <c r="F84" s="1070"/>
      <c r="G84" s="1070"/>
      <c r="H84" s="1070"/>
      <c r="I84" s="1070"/>
      <c r="J84" s="1070"/>
      <c r="K84" s="1070"/>
      <c r="L84" s="1070"/>
      <c r="M84" s="1070"/>
      <c r="N84" s="1070"/>
      <c r="O84" s="1070"/>
      <c r="P84" s="1071"/>
      <c r="Q84" s="1072">
        <v>80</v>
      </c>
      <c r="R84" s="1066"/>
      <c r="S84" s="1066"/>
      <c r="T84" s="1066"/>
      <c r="U84" s="1066"/>
      <c r="V84" s="1066">
        <v>70</v>
      </c>
      <c r="W84" s="1066"/>
      <c r="X84" s="1066"/>
      <c r="Y84" s="1066"/>
      <c r="Z84" s="1066"/>
      <c r="AA84" s="1066">
        <v>10</v>
      </c>
      <c r="AB84" s="1066"/>
      <c r="AC84" s="1066"/>
      <c r="AD84" s="1066"/>
      <c r="AE84" s="1066"/>
      <c r="AF84" s="1066">
        <v>10</v>
      </c>
      <c r="AG84" s="1066"/>
      <c r="AH84" s="1066"/>
      <c r="AI84" s="1066"/>
      <c r="AJ84" s="1066"/>
      <c r="AK84" s="1066" t="s">
        <v>619</v>
      </c>
      <c r="AL84" s="1066"/>
      <c r="AM84" s="1066"/>
      <c r="AN84" s="1066"/>
      <c r="AO84" s="1066"/>
      <c r="AP84" s="1066" t="s">
        <v>618</v>
      </c>
      <c r="AQ84" s="1066"/>
      <c r="AR84" s="1066"/>
      <c r="AS84" s="1066"/>
      <c r="AT84" s="1066"/>
      <c r="AU84" s="1066" t="s">
        <v>618</v>
      </c>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c r="A85" s="263">
        <v>18</v>
      </c>
      <c r="B85" s="1069" t="s">
        <v>599</v>
      </c>
      <c r="C85" s="1070"/>
      <c r="D85" s="1070"/>
      <c r="E85" s="1070"/>
      <c r="F85" s="1070"/>
      <c r="G85" s="1070"/>
      <c r="H85" s="1070"/>
      <c r="I85" s="1070"/>
      <c r="J85" s="1070"/>
      <c r="K85" s="1070"/>
      <c r="L85" s="1070"/>
      <c r="M85" s="1070"/>
      <c r="N85" s="1070"/>
      <c r="O85" s="1070"/>
      <c r="P85" s="1071"/>
      <c r="Q85" s="1072">
        <v>221014</v>
      </c>
      <c r="R85" s="1066"/>
      <c r="S85" s="1066"/>
      <c r="T85" s="1066"/>
      <c r="U85" s="1066"/>
      <c r="V85" s="1066">
        <v>207450</v>
      </c>
      <c r="W85" s="1066"/>
      <c r="X85" s="1066"/>
      <c r="Y85" s="1066"/>
      <c r="Z85" s="1066"/>
      <c r="AA85" s="1066">
        <v>13564</v>
      </c>
      <c r="AB85" s="1066"/>
      <c r="AC85" s="1066"/>
      <c r="AD85" s="1066"/>
      <c r="AE85" s="1066"/>
      <c r="AF85" s="1066">
        <v>13564</v>
      </c>
      <c r="AG85" s="1066"/>
      <c r="AH85" s="1066"/>
      <c r="AI85" s="1066"/>
      <c r="AJ85" s="1066"/>
      <c r="AK85" s="1066" t="s">
        <v>618</v>
      </c>
      <c r="AL85" s="1066"/>
      <c r="AM85" s="1066"/>
      <c r="AN85" s="1066"/>
      <c r="AO85" s="1066"/>
      <c r="AP85" s="1066" t="s">
        <v>618</v>
      </c>
      <c r="AQ85" s="1066"/>
      <c r="AR85" s="1066"/>
      <c r="AS85" s="1066"/>
      <c r="AT85" s="1066"/>
      <c r="AU85" s="1066" t="s">
        <v>618</v>
      </c>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c r="A86" s="263">
        <v>19</v>
      </c>
      <c r="B86" s="1069" t="s">
        <v>600</v>
      </c>
      <c r="C86" s="1070"/>
      <c r="D86" s="1070"/>
      <c r="E86" s="1070"/>
      <c r="F86" s="1070"/>
      <c r="G86" s="1070"/>
      <c r="H86" s="1070"/>
      <c r="I86" s="1070"/>
      <c r="J86" s="1070"/>
      <c r="K86" s="1070"/>
      <c r="L86" s="1070"/>
      <c r="M86" s="1070"/>
      <c r="N86" s="1070"/>
      <c r="O86" s="1070"/>
      <c r="P86" s="1071"/>
      <c r="Q86" s="1072">
        <v>970</v>
      </c>
      <c r="R86" s="1066"/>
      <c r="S86" s="1066"/>
      <c r="T86" s="1066"/>
      <c r="U86" s="1066"/>
      <c r="V86" s="1066">
        <v>1158</v>
      </c>
      <c r="W86" s="1066"/>
      <c r="X86" s="1066"/>
      <c r="Y86" s="1066"/>
      <c r="Z86" s="1066"/>
      <c r="AA86" s="1066">
        <v>-188</v>
      </c>
      <c r="AB86" s="1066"/>
      <c r="AC86" s="1066"/>
      <c r="AD86" s="1066"/>
      <c r="AE86" s="1066"/>
      <c r="AF86" s="1066">
        <v>1605</v>
      </c>
      <c r="AG86" s="1066"/>
      <c r="AH86" s="1066"/>
      <c r="AI86" s="1066"/>
      <c r="AJ86" s="1066"/>
      <c r="AK86" s="1066">
        <v>0</v>
      </c>
      <c r="AL86" s="1066"/>
      <c r="AM86" s="1066"/>
      <c r="AN86" s="1066"/>
      <c r="AO86" s="1066"/>
      <c r="AP86" s="1066">
        <v>1380</v>
      </c>
      <c r="AQ86" s="1066"/>
      <c r="AR86" s="1066"/>
      <c r="AS86" s="1066"/>
      <c r="AT86" s="1066"/>
      <c r="AU86" s="1066">
        <v>128</v>
      </c>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c r="A88" s="266" t="s">
        <v>390</v>
      </c>
      <c r="B88" s="1039" t="s">
        <v>421</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15882</v>
      </c>
      <c r="AG88" s="1054"/>
      <c r="AH88" s="1054"/>
      <c r="AI88" s="1054"/>
      <c r="AJ88" s="1054"/>
      <c r="AK88" s="1058"/>
      <c r="AL88" s="1058"/>
      <c r="AM88" s="1058"/>
      <c r="AN88" s="1058"/>
      <c r="AO88" s="1058"/>
      <c r="AP88" s="1054">
        <v>1426</v>
      </c>
      <c r="AQ88" s="1054"/>
      <c r="AR88" s="1054"/>
      <c r="AS88" s="1054"/>
      <c r="AT88" s="1054"/>
      <c r="AU88" s="1054">
        <v>131</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1039" t="s">
        <v>422</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341</v>
      </c>
      <c r="CS102" s="1046"/>
      <c r="CT102" s="1046"/>
      <c r="CU102" s="1046"/>
      <c r="CV102" s="1047"/>
      <c r="CW102" s="1045">
        <v>7</v>
      </c>
      <c r="CX102" s="1046"/>
      <c r="CY102" s="1046"/>
      <c r="CZ102" s="1046"/>
      <c r="DA102" s="1047"/>
      <c r="DB102" s="1045" t="s">
        <v>611</v>
      </c>
      <c r="DC102" s="1046"/>
      <c r="DD102" s="1046"/>
      <c r="DE102" s="1046"/>
      <c r="DF102" s="1047"/>
      <c r="DG102" s="1045">
        <v>70</v>
      </c>
      <c r="DH102" s="1046"/>
      <c r="DI102" s="1046"/>
      <c r="DJ102" s="1046"/>
      <c r="DK102" s="1047"/>
      <c r="DL102" s="1045">
        <v>20</v>
      </c>
      <c r="DM102" s="1046"/>
      <c r="DN102" s="1046"/>
      <c r="DO102" s="1046"/>
      <c r="DP102" s="1047"/>
      <c r="DQ102" s="1045">
        <v>41</v>
      </c>
      <c r="DR102" s="1046"/>
      <c r="DS102" s="1046"/>
      <c r="DT102" s="1046"/>
      <c r="DU102" s="1047"/>
      <c r="DV102" s="1028"/>
      <c r="DW102" s="1029"/>
      <c r="DX102" s="1029"/>
      <c r="DY102" s="1029"/>
      <c r="DZ102" s="1030"/>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423</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424</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425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1033" t="s">
        <v>427</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428</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c r="A109" s="988" t="s">
        <v>429</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430</v>
      </c>
      <c r="AB109" s="989"/>
      <c r="AC109" s="989"/>
      <c r="AD109" s="989"/>
      <c r="AE109" s="990"/>
      <c r="AF109" s="991" t="s">
        <v>431</v>
      </c>
      <c r="AG109" s="989"/>
      <c r="AH109" s="989"/>
      <c r="AI109" s="989"/>
      <c r="AJ109" s="990"/>
      <c r="AK109" s="991" t="s">
        <v>305</v>
      </c>
      <c r="AL109" s="989"/>
      <c r="AM109" s="989"/>
      <c r="AN109" s="989"/>
      <c r="AO109" s="990"/>
      <c r="AP109" s="991" t="s">
        <v>432</v>
      </c>
      <c r="AQ109" s="989"/>
      <c r="AR109" s="989"/>
      <c r="AS109" s="989"/>
      <c r="AT109" s="1020"/>
      <c r="AU109" s="988" t="s">
        <v>429</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430</v>
      </c>
      <c r="BR109" s="989"/>
      <c r="BS109" s="989"/>
      <c r="BT109" s="989"/>
      <c r="BU109" s="990"/>
      <c r="BV109" s="991" t="s">
        <v>431</v>
      </c>
      <c r="BW109" s="989"/>
      <c r="BX109" s="989"/>
      <c r="BY109" s="989"/>
      <c r="BZ109" s="990"/>
      <c r="CA109" s="991" t="s">
        <v>305</v>
      </c>
      <c r="CB109" s="989"/>
      <c r="CC109" s="989"/>
      <c r="CD109" s="989"/>
      <c r="CE109" s="990"/>
      <c r="CF109" s="1027" t="s">
        <v>432</v>
      </c>
      <c r="CG109" s="1027"/>
      <c r="CH109" s="1027"/>
      <c r="CI109" s="1027"/>
      <c r="CJ109" s="1027"/>
      <c r="CK109" s="991" t="s">
        <v>433</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430</v>
      </c>
      <c r="DH109" s="989"/>
      <c r="DI109" s="989"/>
      <c r="DJ109" s="989"/>
      <c r="DK109" s="990"/>
      <c r="DL109" s="991" t="s">
        <v>431</v>
      </c>
      <c r="DM109" s="989"/>
      <c r="DN109" s="989"/>
      <c r="DO109" s="989"/>
      <c r="DP109" s="990"/>
      <c r="DQ109" s="991" t="s">
        <v>305</v>
      </c>
      <c r="DR109" s="989"/>
      <c r="DS109" s="989"/>
      <c r="DT109" s="989"/>
      <c r="DU109" s="990"/>
      <c r="DV109" s="991" t="s">
        <v>432</v>
      </c>
      <c r="DW109" s="989"/>
      <c r="DX109" s="989"/>
      <c r="DY109" s="989"/>
      <c r="DZ109" s="1020"/>
    </row>
    <row r="110" spans="1:131" s="248" customFormat="1" ht="26.25" customHeight="1">
      <c r="A110" s="891" t="s">
        <v>434</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3431451</v>
      </c>
      <c r="AB110" s="982"/>
      <c r="AC110" s="982"/>
      <c r="AD110" s="982"/>
      <c r="AE110" s="983"/>
      <c r="AF110" s="984">
        <v>3629304</v>
      </c>
      <c r="AG110" s="982"/>
      <c r="AH110" s="982"/>
      <c r="AI110" s="982"/>
      <c r="AJ110" s="983"/>
      <c r="AK110" s="984">
        <v>4039005</v>
      </c>
      <c r="AL110" s="982"/>
      <c r="AM110" s="982"/>
      <c r="AN110" s="982"/>
      <c r="AO110" s="983"/>
      <c r="AP110" s="985">
        <v>33</v>
      </c>
      <c r="AQ110" s="986"/>
      <c r="AR110" s="986"/>
      <c r="AS110" s="986"/>
      <c r="AT110" s="987"/>
      <c r="AU110" s="1021" t="s">
        <v>72</v>
      </c>
      <c r="AV110" s="1022"/>
      <c r="AW110" s="1022"/>
      <c r="AX110" s="1022"/>
      <c r="AY110" s="1022"/>
      <c r="AZ110" s="947" t="s">
        <v>435</v>
      </c>
      <c r="BA110" s="892"/>
      <c r="BB110" s="892"/>
      <c r="BC110" s="892"/>
      <c r="BD110" s="892"/>
      <c r="BE110" s="892"/>
      <c r="BF110" s="892"/>
      <c r="BG110" s="892"/>
      <c r="BH110" s="892"/>
      <c r="BI110" s="892"/>
      <c r="BJ110" s="892"/>
      <c r="BK110" s="892"/>
      <c r="BL110" s="892"/>
      <c r="BM110" s="892"/>
      <c r="BN110" s="892"/>
      <c r="BO110" s="892"/>
      <c r="BP110" s="893"/>
      <c r="BQ110" s="948">
        <v>38542958</v>
      </c>
      <c r="BR110" s="929"/>
      <c r="BS110" s="929"/>
      <c r="BT110" s="929"/>
      <c r="BU110" s="929"/>
      <c r="BV110" s="929">
        <v>40179360</v>
      </c>
      <c r="BW110" s="929"/>
      <c r="BX110" s="929"/>
      <c r="BY110" s="929"/>
      <c r="BZ110" s="929"/>
      <c r="CA110" s="929">
        <v>39916246</v>
      </c>
      <c r="CB110" s="929"/>
      <c r="CC110" s="929"/>
      <c r="CD110" s="929"/>
      <c r="CE110" s="929"/>
      <c r="CF110" s="953">
        <v>326.5</v>
      </c>
      <c r="CG110" s="954"/>
      <c r="CH110" s="954"/>
      <c r="CI110" s="954"/>
      <c r="CJ110" s="954"/>
      <c r="CK110" s="1017" t="s">
        <v>436</v>
      </c>
      <c r="CL110" s="903"/>
      <c r="CM110" s="978" t="s">
        <v>437</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438</v>
      </c>
      <c r="DH110" s="929"/>
      <c r="DI110" s="929"/>
      <c r="DJ110" s="929"/>
      <c r="DK110" s="929"/>
      <c r="DL110" s="929" t="s">
        <v>439</v>
      </c>
      <c r="DM110" s="929"/>
      <c r="DN110" s="929"/>
      <c r="DO110" s="929"/>
      <c r="DP110" s="929"/>
      <c r="DQ110" s="929" t="s">
        <v>226</v>
      </c>
      <c r="DR110" s="929"/>
      <c r="DS110" s="929"/>
      <c r="DT110" s="929"/>
      <c r="DU110" s="929"/>
      <c r="DV110" s="930" t="s">
        <v>226</v>
      </c>
      <c r="DW110" s="930"/>
      <c r="DX110" s="930"/>
      <c r="DY110" s="930"/>
      <c r="DZ110" s="931"/>
    </row>
    <row r="111" spans="1:131" s="248" customFormat="1" ht="26.25" customHeight="1">
      <c r="A111" s="858" t="s">
        <v>440</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438</v>
      </c>
      <c r="AB111" s="1010"/>
      <c r="AC111" s="1010"/>
      <c r="AD111" s="1010"/>
      <c r="AE111" s="1011"/>
      <c r="AF111" s="1012" t="s">
        <v>226</v>
      </c>
      <c r="AG111" s="1010"/>
      <c r="AH111" s="1010"/>
      <c r="AI111" s="1010"/>
      <c r="AJ111" s="1011"/>
      <c r="AK111" s="1012" t="s">
        <v>226</v>
      </c>
      <c r="AL111" s="1010"/>
      <c r="AM111" s="1010"/>
      <c r="AN111" s="1010"/>
      <c r="AO111" s="1011"/>
      <c r="AP111" s="1013" t="s">
        <v>438</v>
      </c>
      <c r="AQ111" s="1014"/>
      <c r="AR111" s="1014"/>
      <c r="AS111" s="1014"/>
      <c r="AT111" s="1015"/>
      <c r="AU111" s="1023"/>
      <c r="AV111" s="1024"/>
      <c r="AW111" s="1024"/>
      <c r="AX111" s="1024"/>
      <c r="AY111" s="1024"/>
      <c r="AZ111" s="899" t="s">
        <v>441</v>
      </c>
      <c r="BA111" s="834"/>
      <c r="BB111" s="834"/>
      <c r="BC111" s="834"/>
      <c r="BD111" s="834"/>
      <c r="BE111" s="834"/>
      <c r="BF111" s="834"/>
      <c r="BG111" s="834"/>
      <c r="BH111" s="834"/>
      <c r="BI111" s="834"/>
      <c r="BJ111" s="834"/>
      <c r="BK111" s="834"/>
      <c r="BL111" s="834"/>
      <c r="BM111" s="834"/>
      <c r="BN111" s="834"/>
      <c r="BO111" s="834"/>
      <c r="BP111" s="835"/>
      <c r="BQ111" s="900">
        <v>91657</v>
      </c>
      <c r="BR111" s="901"/>
      <c r="BS111" s="901"/>
      <c r="BT111" s="901"/>
      <c r="BU111" s="901"/>
      <c r="BV111" s="901">
        <v>75003</v>
      </c>
      <c r="BW111" s="901"/>
      <c r="BX111" s="901"/>
      <c r="BY111" s="901"/>
      <c r="BZ111" s="901"/>
      <c r="CA111" s="901">
        <v>58127</v>
      </c>
      <c r="CB111" s="901"/>
      <c r="CC111" s="901"/>
      <c r="CD111" s="901"/>
      <c r="CE111" s="901"/>
      <c r="CF111" s="962">
        <v>0.5</v>
      </c>
      <c r="CG111" s="963"/>
      <c r="CH111" s="963"/>
      <c r="CI111" s="963"/>
      <c r="CJ111" s="963"/>
      <c r="CK111" s="1018"/>
      <c r="CL111" s="905"/>
      <c r="CM111" s="908" t="s">
        <v>442</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438</v>
      </c>
      <c r="DH111" s="901"/>
      <c r="DI111" s="901"/>
      <c r="DJ111" s="901"/>
      <c r="DK111" s="901"/>
      <c r="DL111" s="901" t="s">
        <v>438</v>
      </c>
      <c r="DM111" s="901"/>
      <c r="DN111" s="901"/>
      <c r="DO111" s="901"/>
      <c r="DP111" s="901"/>
      <c r="DQ111" s="901" t="s">
        <v>438</v>
      </c>
      <c r="DR111" s="901"/>
      <c r="DS111" s="901"/>
      <c r="DT111" s="901"/>
      <c r="DU111" s="901"/>
      <c r="DV111" s="878" t="s">
        <v>226</v>
      </c>
      <c r="DW111" s="878"/>
      <c r="DX111" s="878"/>
      <c r="DY111" s="878"/>
      <c r="DZ111" s="879"/>
    </row>
    <row r="112" spans="1:131" s="248" customFormat="1" ht="26.25" customHeight="1">
      <c r="A112" s="1003" t="s">
        <v>443</v>
      </c>
      <c r="B112" s="1004"/>
      <c r="C112" s="834" t="s">
        <v>444</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226</v>
      </c>
      <c r="AB112" s="864"/>
      <c r="AC112" s="864"/>
      <c r="AD112" s="864"/>
      <c r="AE112" s="865"/>
      <c r="AF112" s="866" t="s">
        <v>438</v>
      </c>
      <c r="AG112" s="864"/>
      <c r="AH112" s="864"/>
      <c r="AI112" s="864"/>
      <c r="AJ112" s="865"/>
      <c r="AK112" s="866" t="s">
        <v>226</v>
      </c>
      <c r="AL112" s="864"/>
      <c r="AM112" s="864"/>
      <c r="AN112" s="864"/>
      <c r="AO112" s="865"/>
      <c r="AP112" s="911" t="s">
        <v>226</v>
      </c>
      <c r="AQ112" s="912"/>
      <c r="AR112" s="912"/>
      <c r="AS112" s="912"/>
      <c r="AT112" s="913"/>
      <c r="AU112" s="1023"/>
      <c r="AV112" s="1024"/>
      <c r="AW112" s="1024"/>
      <c r="AX112" s="1024"/>
      <c r="AY112" s="1024"/>
      <c r="AZ112" s="899" t="s">
        <v>445</v>
      </c>
      <c r="BA112" s="834"/>
      <c r="BB112" s="834"/>
      <c r="BC112" s="834"/>
      <c r="BD112" s="834"/>
      <c r="BE112" s="834"/>
      <c r="BF112" s="834"/>
      <c r="BG112" s="834"/>
      <c r="BH112" s="834"/>
      <c r="BI112" s="834"/>
      <c r="BJ112" s="834"/>
      <c r="BK112" s="834"/>
      <c r="BL112" s="834"/>
      <c r="BM112" s="834"/>
      <c r="BN112" s="834"/>
      <c r="BO112" s="834"/>
      <c r="BP112" s="835"/>
      <c r="BQ112" s="900">
        <v>9494830</v>
      </c>
      <c r="BR112" s="901"/>
      <c r="BS112" s="901"/>
      <c r="BT112" s="901"/>
      <c r="BU112" s="901"/>
      <c r="BV112" s="901">
        <v>9579740</v>
      </c>
      <c r="BW112" s="901"/>
      <c r="BX112" s="901"/>
      <c r="BY112" s="901"/>
      <c r="BZ112" s="901"/>
      <c r="CA112" s="901">
        <v>9580806</v>
      </c>
      <c r="CB112" s="901"/>
      <c r="CC112" s="901"/>
      <c r="CD112" s="901"/>
      <c r="CE112" s="901"/>
      <c r="CF112" s="962">
        <v>78.400000000000006</v>
      </c>
      <c r="CG112" s="963"/>
      <c r="CH112" s="963"/>
      <c r="CI112" s="963"/>
      <c r="CJ112" s="963"/>
      <c r="CK112" s="1018"/>
      <c r="CL112" s="905"/>
      <c r="CM112" s="908" t="s">
        <v>446</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438</v>
      </c>
      <c r="DH112" s="901"/>
      <c r="DI112" s="901"/>
      <c r="DJ112" s="901"/>
      <c r="DK112" s="901"/>
      <c r="DL112" s="901" t="s">
        <v>226</v>
      </c>
      <c r="DM112" s="901"/>
      <c r="DN112" s="901"/>
      <c r="DO112" s="901"/>
      <c r="DP112" s="901"/>
      <c r="DQ112" s="901" t="s">
        <v>438</v>
      </c>
      <c r="DR112" s="901"/>
      <c r="DS112" s="901"/>
      <c r="DT112" s="901"/>
      <c r="DU112" s="901"/>
      <c r="DV112" s="878" t="s">
        <v>438</v>
      </c>
      <c r="DW112" s="878"/>
      <c r="DX112" s="878"/>
      <c r="DY112" s="878"/>
      <c r="DZ112" s="879"/>
    </row>
    <row r="113" spans="1:130" s="248" customFormat="1" ht="26.25" customHeight="1">
      <c r="A113" s="1005"/>
      <c r="B113" s="1006"/>
      <c r="C113" s="834" t="s">
        <v>447</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805040</v>
      </c>
      <c r="AB113" s="1010"/>
      <c r="AC113" s="1010"/>
      <c r="AD113" s="1010"/>
      <c r="AE113" s="1011"/>
      <c r="AF113" s="1012">
        <v>821550</v>
      </c>
      <c r="AG113" s="1010"/>
      <c r="AH113" s="1010"/>
      <c r="AI113" s="1010"/>
      <c r="AJ113" s="1011"/>
      <c r="AK113" s="1012">
        <v>760832</v>
      </c>
      <c r="AL113" s="1010"/>
      <c r="AM113" s="1010"/>
      <c r="AN113" s="1010"/>
      <c r="AO113" s="1011"/>
      <c r="AP113" s="1013">
        <v>6.2</v>
      </c>
      <c r="AQ113" s="1014"/>
      <c r="AR113" s="1014"/>
      <c r="AS113" s="1014"/>
      <c r="AT113" s="1015"/>
      <c r="AU113" s="1023"/>
      <c r="AV113" s="1024"/>
      <c r="AW113" s="1024"/>
      <c r="AX113" s="1024"/>
      <c r="AY113" s="1024"/>
      <c r="AZ113" s="899" t="s">
        <v>448</v>
      </c>
      <c r="BA113" s="834"/>
      <c r="BB113" s="834"/>
      <c r="BC113" s="834"/>
      <c r="BD113" s="834"/>
      <c r="BE113" s="834"/>
      <c r="BF113" s="834"/>
      <c r="BG113" s="834"/>
      <c r="BH113" s="834"/>
      <c r="BI113" s="834"/>
      <c r="BJ113" s="834"/>
      <c r="BK113" s="834"/>
      <c r="BL113" s="834"/>
      <c r="BM113" s="834"/>
      <c r="BN113" s="834"/>
      <c r="BO113" s="834"/>
      <c r="BP113" s="835"/>
      <c r="BQ113" s="900">
        <v>23303</v>
      </c>
      <c r="BR113" s="901"/>
      <c r="BS113" s="901"/>
      <c r="BT113" s="901"/>
      <c r="BU113" s="901"/>
      <c r="BV113" s="901">
        <v>53780</v>
      </c>
      <c r="BW113" s="901"/>
      <c r="BX113" s="901"/>
      <c r="BY113" s="901"/>
      <c r="BZ113" s="901"/>
      <c r="CA113" s="901">
        <v>131408</v>
      </c>
      <c r="CB113" s="901"/>
      <c r="CC113" s="901"/>
      <c r="CD113" s="901"/>
      <c r="CE113" s="901"/>
      <c r="CF113" s="962">
        <v>1.1000000000000001</v>
      </c>
      <c r="CG113" s="963"/>
      <c r="CH113" s="963"/>
      <c r="CI113" s="963"/>
      <c r="CJ113" s="963"/>
      <c r="CK113" s="1018"/>
      <c r="CL113" s="905"/>
      <c r="CM113" s="908" t="s">
        <v>449</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438</v>
      </c>
      <c r="DH113" s="864"/>
      <c r="DI113" s="864"/>
      <c r="DJ113" s="864"/>
      <c r="DK113" s="865"/>
      <c r="DL113" s="866" t="s">
        <v>439</v>
      </c>
      <c r="DM113" s="864"/>
      <c r="DN113" s="864"/>
      <c r="DO113" s="864"/>
      <c r="DP113" s="865"/>
      <c r="DQ113" s="866" t="s">
        <v>438</v>
      </c>
      <c r="DR113" s="864"/>
      <c r="DS113" s="864"/>
      <c r="DT113" s="864"/>
      <c r="DU113" s="865"/>
      <c r="DV113" s="911" t="s">
        <v>226</v>
      </c>
      <c r="DW113" s="912"/>
      <c r="DX113" s="912"/>
      <c r="DY113" s="912"/>
      <c r="DZ113" s="913"/>
    </row>
    <row r="114" spans="1:130" s="248" customFormat="1" ht="26.25" customHeight="1">
      <c r="A114" s="1005"/>
      <c r="B114" s="1006"/>
      <c r="C114" s="834" t="s">
        <v>450</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1188</v>
      </c>
      <c r="AB114" s="864"/>
      <c r="AC114" s="864"/>
      <c r="AD114" s="864"/>
      <c r="AE114" s="865"/>
      <c r="AF114" s="866">
        <v>293</v>
      </c>
      <c r="AG114" s="864"/>
      <c r="AH114" s="864"/>
      <c r="AI114" s="864"/>
      <c r="AJ114" s="865"/>
      <c r="AK114" s="866">
        <v>289</v>
      </c>
      <c r="AL114" s="864"/>
      <c r="AM114" s="864"/>
      <c r="AN114" s="864"/>
      <c r="AO114" s="865"/>
      <c r="AP114" s="911">
        <v>0</v>
      </c>
      <c r="AQ114" s="912"/>
      <c r="AR114" s="912"/>
      <c r="AS114" s="912"/>
      <c r="AT114" s="913"/>
      <c r="AU114" s="1023"/>
      <c r="AV114" s="1024"/>
      <c r="AW114" s="1024"/>
      <c r="AX114" s="1024"/>
      <c r="AY114" s="1024"/>
      <c r="AZ114" s="899" t="s">
        <v>451</v>
      </c>
      <c r="BA114" s="834"/>
      <c r="BB114" s="834"/>
      <c r="BC114" s="834"/>
      <c r="BD114" s="834"/>
      <c r="BE114" s="834"/>
      <c r="BF114" s="834"/>
      <c r="BG114" s="834"/>
      <c r="BH114" s="834"/>
      <c r="BI114" s="834"/>
      <c r="BJ114" s="834"/>
      <c r="BK114" s="834"/>
      <c r="BL114" s="834"/>
      <c r="BM114" s="834"/>
      <c r="BN114" s="834"/>
      <c r="BO114" s="834"/>
      <c r="BP114" s="835"/>
      <c r="BQ114" s="900">
        <v>3334606</v>
      </c>
      <c r="BR114" s="901"/>
      <c r="BS114" s="901"/>
      <c r="BT114" s="901"/>
      <c r="BU114" s="901"/>
      <c r="BV114" s="901">
        <v>3181150</v>
      </c>
      <c r="BW114" s="901"/>
      <c r="BX114" s="901"/>
      <c r="BY114" s="901"/>
      <c r="BZ114" s="901"/>
      <c r="CA114" s="901">
        <v>3218576</v>
      </c>
      <c r="CB114" s="901"/>
      <c r="CC114" s="901"/>
      <c r="CD114" s="901"/>
      <c r="CE114" s="901"/>
      <c r="CF114" s="962">
        <v>26.3</v>
      </c>
      <c r="CG114" s="963"/>
      <c r="CH114" s="963"/>
      <c r="CI114" s="963"/>
      <c r="CJ114" s="963"/>
      <c r="CK114" s="1018"/>
      <c r="CL114" s="905"/>
      <c r="CM114" s="908" t="s">
        <v>452</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226</v>
      </c>
      <c r="DH114" s="864"/>
      <c r="DI114" s="864"/>
      <c r="DJ114" s="864"/>
      <c r="DK114" s="865"/>
      <c r="DL114" s="866" t="s">
        <v>439</v>
      </c>
      <c r="DM114" s="864"/>
      <c r="DN114" s="864"/>
      <c r="DO114" s="864"/>
      <c r="DP114" s="865"/>
      <c r="DQ114" s="866" t="s">
        <v>226</v>
      </c>
      <c r="DR114" s="864"/>
      <c r="DS114" s="864"/>
      <c r="DT114" s="864"/>
      <c r="DU114" s="865"/>
      <c r="DV114" s="911" t="s">
        <v>439</v>
      </c>
      <c r="DW114" s="912"/>
      <c r="DX114" s="912"/>
      <c r="DY114" s="912"/>
      <c r="DZ114" s="913"/>
    </row>
    <row r="115" spans="1:130" s="248" customFormat="1" ht="26.25" customHeight="1">
      <c r="A115" s="1005"/>
      <c r="B115" s="1006"/>
      <c r="C115" s="834" t="s">
        <v>453</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27473</v>
      </c>
      <c r="AB115" s="1010"/>
      <c r="AC115" s="1010"/>
      <c r="AD115" s="1010"/>
      <c r="AE115" s="1011"/>
      <c r="AF115" s="1012">
        <v>22786</v>
      </c>
      <c r="AG115" s="1010"/>
      <c r="AH115" s="1010"/>
      <c r="AI115" s="1010"/>
      <c r="AJ115" s="1011"/>
      <c r="AK115" s="1012">
        <v>65946</v>
      </c>
      <c r="AL115" s="1010"/>
      <c r="AM115" s="1010"/>
      <c r="AN115" s="1010"/>
      <c r="AO115" s="1011"/>
      <c r="AP115" s="1013">
        <v>0.5</v>
      </c>
      <c r="AQ115" s="1014"/>
      <c r="AR115" s="1014"/>
      <c r="AS115" s="1014"/>
      <c r="AT115" s="1015"/>
      <c r="AU115" s="1023"/>
      <c r="AV115" s="1024"/>
      <c r="AW115" s="1024"/>
      <c r="AX115" s="1024"/>
      <c r="AY115" s="1024"/>
      <c r="AZ115" s="899" t="s">
        <v>454</v>
      </c>
      <c r="BA115" s="834"/>
      <c r="BB115" s="834"/>
      <c r="BC115" s="834"/>
      <c r="BD115" s="834"/>
      <c r="BE115" s="834"/>
      <c r="BF115" s="834"/>
      <c r="BG115" s="834"/>
      <c r="BH115" s="834"/>
      <c r="BI115" s="834"/>
      <c r="BJ115" s="834"/>
      <c r="BK115" s="834"/>
      <c r="BL115" s="834"/>
      <c r="BM115" s="834"/>
      <c r="BN115" s="834"/>
      <c r="BO115" s="834"/>
      <c r="BP115" s="835"/>
      <c r="BQ115" s="900">
        <v>70422</v>
      </c>
      <c r="BR115" s="901"/>
      <c r="BS115" s="901"/>
      <c r="BT115" s="901"/>
      <c r="BU115" s="901"/>
      <c r="BV115" s="901">
        <v>42616</v>
      </c>
      <c r="BW115" s="901"/>
      <c r="BX115" s="901"/>
      <c r="BY115" s="901"/>
      <c r="BZ115" s="901"/>
      <c r="CA115" s="901">
        <v>41478</v>
      </c>
      <c r="CB115" s="901"/>
      <c r="CC115" s="901"/>
      <c r="CD115" s="901"/>
      <c r="CE115" s="901"/>
      <c r="CF115" s="962">
        <v>0.3</v>
      </c>
      <c r="CG115" s="963"/>
      <c r="CH115" s="963"/>
      <c r="CI115" s="963"/>
      <c r="CJ115" s="963"/>
      <c r="CK115" s="1018"/>
      <c r="CL115" s="905"/>
      <c r="CM115" s="899" t="s">
        <v>455</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439</v>
      </c>
      <c r="DH115" s="864"/>
      <c r="DI115" s="864"/>
      <c r="DJ115" s="864"/>
      <c r="DK115" s="865"/>
      <c r="DL115" s="866" t="s">
        <v>438</v>
      </c>
      <c r="DM115" s="864"/>
      <c r="DN115" s="864"/>
      <c r="DO115" s="864"/>
      <c r="DP115" s="865"/>
      <c r="DQ115" s="866" t="s">
        <v>438</v>
      </c>
      <c r="DR115" s="864"/>
      <c r="DS115" s="864"/>
      <c r="DT115" s="864"/>
      <c r="DU115" s="865"/>
      <c r="DV115" s="911" t="s">
        <v>439</v>
      </c>
      <c r="DW115" s="912"/>
      <c r="DX115" s="912"/>
      <c r="DY115" s="912"/>
      <c r="DZ115" s="913"/>
    </row>
    <row r="116" spans="1:130" s="248" customFormat="1" ht="26.25" customHeight="1">
      <c r="A116" s="1007"/>
      <c r="B116" s="1008"/>
      <c r="C116" s="967" t="s">
        <v>456</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v>15</v>
      </c>
      <c r="AB116" s="864"/>
      <c r="AC116" s="864"/>
      <c r="AD116" s="864"/>
      <c r="AE116" s="865"/>
      <c r="AF116" s="866">
        <v>5</v>
      </c>
      <c r="AG116" s="864"/>
      <c r="AH116" s="864"/>
      <c r="AI116" s="864"/>
      <c r="AJ116" s="865"/>
      <c r="AK116" s="866">
        <v>14</v>
      </c>
      <c r="AL116" s="864"/>
      <c r="AM116" s="864"/>
      <c r="AN116" s="864"/>
      <c r="AO116" s="865"/>
      <c r="AP116" s="911">
        <v>0</v>
      </c>
      <c r="AQ116" s="912"/>
      <c r="AR116" s="912"/>
      <c r="AS116" s="912"/>
      <c r="AT116" s="913"/>
      <c r="AU116" s="1023"/>
      <c r="AV116" s="1024"/>
      <c r="AW116" s="1024"/>
      <c r="AX116" s="1024"/>
      <c r="AY116" s="1024"/>
      <c r="AZ116" s="950" t="s">
        <v>457</v>
      </c>
      <c r="BA116" s="951"/>
      <c r="BB116" s="951"/>
      <c r="BC116" s="951"/>
      <c r="BD116" s="951"/>
      <c r="BE116" s="951"/>
      <c r="BF116" s="951"/>
      <c r="BG116" s="951"/>
      <c r="BH116" s="951"/>
      <c r="BI116" s="951"/>
      <c r="BJ116" s="951"/>
      <c r="BK116" s="951"/>
      <c r="BL116" s="951"/>
      <c r="BM116" s="951"/>
      <c r="BN116" s="951"/>
      <c r="BO116" s="951"/>
      <c r="BP116" s="952"/>
      <c r="BQ116" s="900" t="s">
        <v>226</v>
      </c>
      <c r="BR116" s="901"/>
      <c r="BS116" s="901"/>
      <c r="BT116" s="901"/>
      <c r="BU116" s="901"/>
      <c r="BV116" s="901" t="s">
        <v>438</v>
      </c>
      <c r="BW116" s="901"/>
      <c r="BX116" s="901"/>
      <c r="BY116" s="901"/>
      <c r="BZ116" s="901"/>
      <c r="CA116" s="901" t="s">
        <v>226</v>
      </c>
      <c r="CB116" s="901"/>
      <c r="CC116" s="901"/>
      <c r="CD116" s="901"/>
      <c r="CE116" s="901"/>
      <c r="CF116" s="962" t="s">
        <v>226</v>
      </c>
      <c r="CG116" s="963"/>
      <c r="CH116" s="963"/>
      <c r="CI116" s="963"/>
      <c r="CJ116" s="963"/>
      <c r="CK116" s="1018"/>
      <c r="CL116" s="905"/>
      <c r="CM116" s="908" t="s">
        <v>458</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439</v>
      </c>
      <c r="DH116" s="864"/>
      <c r="DI116" s="864"/>
      <c r="DJ116" s="864"/>
      <c r="DK116" s="865"/>
      <c r="DL116" s="866" t="s">
        <v>438</v>
      </c>
      <c r="DM116" s="864"/>
      <c r="DN116" s="864"/>
      <c r="DO116" s="864"/>
      <c r="DP116" s="865"/>
      <c r="DQ116" s="866" t="s">
        <v>438</v>
      </c>
      <c r="DR116" s="864"/>
      <c r="DS116" s="864"/>
      <c r="DT116" s="864"/>
      <c r="DU116" s="865"/>
      <c r="DV116" s="911" t="s">
        <v>439</v>
      </c>
      <c r="DW116" s="912"/>
      <c r="DX116" s="912"/>
      <c r="DY116" s="912"/>
      <c r="DZ116" s="913"/>
    </row>
    <row r="117" spans="1:130" s="248" customFormat="1" ht="26.25" customHeight="1">
      <c r="A117" s="988" t="s">
        <v>185</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459</v>
      </c>
      <c r="Z117" s="990"/>
      <c r="AA117" s="995">
        <v>4265167</v>
      </c>
      <c r="AB117" s="996"/>
      <c r="AC117" s="996"/>
      <c r="AD117" s="996"/>
      <c r="AE117" s="997"/>
      <c r="AF117" s="998">
        <v>4473938</v>
      </c>
      <c r="AG117" s="996"/>
      <c r="AH117" s="996"/>
      <c r="AI117" s="996"/>
      <c r="AJ117" s="997"/>
      <c r="AK117" s="998">
        <v>4866086</v>
      </c>
      <c r="AL117" s="996"/>
      <c r="AM117" s="996"/>
      <c r="AN117" s="996"/>
      <c r="AO117" s="997"/>
      <c r="AP117" s="999"/>
      <c r="AQ117" s="1000"/>
      <c r="AR117" s="1000"/>
      <c r="AS117" s="1000"/>
      <c r="AT117" s="1001"/>
      <c r="AU117" s="1023"/>
      <c r="AV117" s="1024"/>
      <c r="AW117" s="1024"/>
      <c r="AX117" s="1024"/>
      <c r="AY117" s="1024"/>
      <c r="AZ117" s="950" t="s">
        <v>460</v>
      </c>
      <c r="BA117" s="951"/>
      <c r="BB117" s="951"/>
      <c r="BC117" s="951"/>
      <c r="BD117" s="951"/>
      <c r="BE117" s="951"/>
      <c r="BF117" s="951"/>
      <c r="BG117" s="951"/>
      <c r="BH117" s="951"/>
      <c r="BI117" s="951"/>
      <c r="BJ117" s="951"/>
      <c r="BK117" s="951"/>
      <c r="BL117" s="951"/>
      <c r="BM117" s="951"/>
      <c r="BN117" s="951"/>
      <c r="BO117" s="951"/>
      <c r="BP117" s="952"/>
      <c r="BQ117" s="900" t="s">
        <v>461</v>
      </c>
      <c r="BR117" s="901"/>
      <c r="BS117" s="901"/>
      <c r="BT117" s="901"/>
      <c r="BU117" s="901"/>
      <c r="BV117" s="901" t="s">
        <v>461</v>
      </c>
      <c r="BW117" s="901"/>
      <c r="BX117" s="901"/>
      <c r="BY117" s="901"/>
      <c r="BZ117" s="901"/>
      <c r="CA117" s="901" t="s">
        <v>226</v>
      </c>
      <c r="CB117" s="901"/>
      <c r="CC117" s="901"/>
      <c r="CD117" s="901"/>
      <c r="CE117" s="901"/>
      <c r="CF117" s="962" t="s">
        <v>226</v>
      </c>
      <c r="CG117" s="963"/>
      <c r="CH117" s="963"/>
      <c r="CI117" s="963"/>
      <c r="CJ117" s="963"/>
      <c r="CK117" s="1018"/>
      <c r="CL117" s="905"/>
      <c r="CM117" s="908" t="s">
        <v>462</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226</v>
      </c>
      <c r="DH117" s="864"/>
      <c r="DI117" s="864"/>
      <c r="DJ117" s="864"/>
      <c r="DK117" s="865"/>
      <c r="DL117" s="866" t="s">
        <v>226</v>
      </c>
      <c r="DM117" s="864"/>
      <c r="DN117" s="864"/>
      <c r="DO117" s="864"/>
      <c r="DP117" s="865"/>
      <c r="DQ117" s="866" t="s">
        <v>226</v>
      </c>
      <c r="DR117" s="864"/>
      <c r="DS117" s="864"/>
      <c r="DT117" s="864"/>
      <c r="DU117" s="865"/>
      <c r="DV117" s="911" t="s">
        <v>226</v>
      </c>
      <c r="DW117" s="912"/>
      <c r="DX117" s="912"/>
      <c r="DY117" s="912"/>
      <c r="DZ117" s="913"/>
    </row>
    <row r="118" spans="1:130" s="248" customFormat="1" ht="26.25" customHeight="1">
      <c r="A118" s="988" t="s">
        <v>433</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430</v>
      </c>
      <c r="AB118" s="989"/>
      <c r="AC118" s="989"/>
      <c r="AD118" s="989"/>
      <c r="AE118" s="990"/>
      <c r="AF118" s="991" t="s">
        <v>431</v>
      </c>
      <c r="AG118" s="989"/>
      <c r="AH118" s="989"/>
      <c r="AI118" s="989"/>
      <c r="AJ118" s="990"/>
      <c r="AK118" s="991" t="s">
        <v>305</v>
      </c>
      <c r="AL118" s="989"/>
      <c r="AM118" s="989"/>
      <c r="AN118" s="989"/>
      <c r="AO118" s="990"/>
      <c r="AP118" s="992" t="s">
        <v>432</v>
      </c>
      <c r="AQ118" s="993"/>
      <c r="AR118" s="993"/>
      <c r="AS118" s="993"/>
      <c r="AT118" s="994"/>
      <c r="AU118" s="1023"/>
      <c r="AV118" s="1024"/>
      <c r="AW118" s="1024"/>
      <c r="AX118" s="1024"/>
      <c r="AY118" s="1024"/>
      <c r="AZ118" s="966" t="s">
        <v>463</v>
      </c>
      <c r="BA118" s="967"/>
      <c r="BB118" s="967"/>
      <c r="BC118" s="967"/>
      <c r="BD118" s="967"/>
      <c r="BE118" s="967"/>
      <c r="BF118" s="967"/>
      <c r="BG118" s="967"/>
      <c r="BH118" s="967"/>
      <c r="BI118" s="967"/>
      <c r="BJ118" s="967"/>
      <c r="BK118" s="967"/>
      <c r="BL118" s="967"/>
      <c r="BM118" s="967"/>
      <c r="BN118" s="967"/>
      <c r="BO118" s="967"/>
      <c r="BP118" s="968"/>
      <c r="BQ118" s="969" t="s">
        <v>226</v>
      </c>
      <c r="BR118" s="932"/>
      <c r="BS118" s="932"/>
      <c r="BT118" s="932"/>
      <c r="BU118" s="932"/>
      <c r="BV118" s="932" t="s">
        <v>461</v>
      </c>
      <c r="BW118" s="932"/>
      <c r="BX118" s="932"/>
      <c r="BY118" s="932"/>
      <c r="BZ118" s="932"/>
      <c r="CA118" s="932" t="s">
        <v>226</v>
      </c>
      <c r="CB118" s="932"/>
      <c r="CC118" s="932"/>
      <c r="CD118" s="932"/>
      <c r="CE118" s="932"/>
      <c r="CF118" s="962" t="s">
        <v>226</v>
      </c>
      <c r="CG118" s="963"/>
      <c r="CH118" s="963"/>
      <c r="CI118" s="963"/>
      <c r="CJ118" s="963"/>
      <c r="CK118" s="1018"/>
      <c r="CL118" s="905"/>
      <c r="CM118" s="908" t="s">
        <v>464</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226</v>
      </c>
      <c r="DH118" s="864"/>
      <c r="DI118" s="864"/>
      <c r="DJ118" s="864"/>
      <c r="DK118" s="865"/>
      <c r="DL118" s="866" t="s">
        <v>226</v>
      </c>
      <c r="DM118" s="864"/>
      <c r="DN118" s="864"/>
      <c r="DO118" s="864"/>
      <c r="DP118" s="865"/>
      <c r="DQ118" s="866" t="s">
        <v>226</v>
      </c>
      <c r="DR118" s="864"/>
      <c r="DS118" s="864"/>
      <c r="DT118" s="864"/>
      <c r="DU118" s="865"/>
      <c r="DV118" s="911" t="s">
        <v>226</v>
      </c>
      <c r="DW118" s="912"/>
      <c r="DX118" s="912"/>
      <c r="DY118" s="912"/>
      <c r="DZ118" s="913"/>
    </row>
    <row r="119" spans="1:130" s="248" customFormat="1" ht="26.25" customHeight="1">
      <c r="A119" s="902" t="s">
        <v>436</v>
      </c>
      <c r="B119" s="903"/>
      <c r="C119" s="978" t="s">
        <v>437</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v>978</v>
      </c>
      <c r="AB119" s="982"/>
      <c r="AC119" s="982"/>
      <c r="AD119" s="982"/>
      <c r="AE119" s="983"/>
      <c r="AF119" s="984">
        <v>4919</v>
      </c>
      <c r="AG119" s="982"/>
      <c r="AH119" s="982"/>
      <c r="AI119" s="982"/>
      <c r="AJ119" s="983"/>
      <c r="AK119" s="984">
        <v>48079</v>
      </c>
      <c r="AL119" s="982"/>
      <c r="AM119" s="982"/>
      <c r="AN119" s="982"/>
      <c r="AO119" s="983"/>
      <c r="AP119" s="985">
        <v>0.4</v>
      </c>
      <c r="AQ119" s="986"/>
      <c r="AR119" s="986"/>
      <c r="AS119" s="986"/>
      <c r="AT119" s="987"/>
      <c r="AU119" s="1025"/>
      <c r="AV119" s="1026"/>
      <c r="AW119" s="1026"/>
      <c r="AX119" s="1026"/>
      <c r="AY119" s="1026"/>
      <c r="AZ119" s="279" t="s">
        <v>185</v>
      </c>
      <c r="BA119" s="279"/>
      <c r="BB119" s="279"/>
      <c r="BC119" s="279"/>
      <c r="BD119" s="279"/>
      <c r="BE119" s="279"/>
      <c r="BF119" s="279"/>
      <c r="BG119" s="279"/>
      <c r="BH119" s="279"/>
      <c r="BI119" s="279"/>
      <c r="BJ119" s="279"/>
      <c r="BK119" s="279"/>
      <c r="BL119" s="279"/>
      <c r="BM119" s="279"/>
      <c r="BN119" s="279"/>
      <c r="BO119" s="964" t="s">
        <v>465</v>
      </c>
      <c r="BP119" s="965"/>
      <c r="BQ119" s="969">
        <v>51557776</v>
      </c>
      <c r="BR119" s="932"/>
      <c r="BS119" s="932"/>
      <c r="BT119" s="932"/>
      <c r="BU119" s="932"/>
      <c r="BV119" s="932">
        <v>53111649</v>
      </c>
      <c r="BW119" s="932"/>
      <c r="BX119" s="932"/>
      <c r="BY119" s="932"/>
      <c r="BZ119" s="932"/>
      <c r="CA119" s="932">
        <v>52946641</v>
      </c>
      <c r="CB119" s="932"/>
      <c r="CC119" s="932"/>
      <c r="CD119" s="932"/>
      <c r="CE119" s="932"/>
      <c r="CF119" s="830"/>
      <c r="CG119" s="831"/>
      <c r="CH119" s="831"/>
      <c r="CI119" s="831"/>
      <c r="CJ119" s="921"/>
      <c r="CK119" s="1019"/>
      <c r="CL119" s="907"/>
      <c r="CM119" s="925" t="s">
        <v>466</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91657</v>
      </c>
      <c r="DH119" s="847"/>
      <c r="DI119" s="847"/>
      <c r="DJ119" s="847"/>
      <c r="DK119" s="848"/>
      <c r="DL119" s="849">
        <v>75003</v>
      </c>
      <c r="DM119" s="847"/>
      <c r="DN119" s="847"/>
      <c r="DO119" s="847"/>
      <c r="DP119" s="848"/>
      <c r="DQ119" s="849">
        <v>58127</v>
      </c>
      <c r="DR119" s="847"/>
      <c r="DS119" s="847"/>
      <c r="DT119" s="847"/>
      <c r="DU119" s="848"/>
      <c r="DV119" s="935">
        <v>0.5</v>
      </c>
      <c r="DW119" s="936"/>
      <c r="DX119" s="936"/>
      <c r="DY119" s="936"/>
      <c r="DZ119" s="937"/>
    </row>
    <row r="120" spans="1:130" s="248" customFormat="1" ht="26.25" customHeight="1">
      <c r="A120" s="904"/>
      <c r="B120" s="905"/>
      <c r="C120" s="908" t="s">
        <v>442</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226</v>
      </c>
      <c r="AB120" s="864"/>
      <c r="AC120" s="864"/>
      <c r="AD120" s="864"/>
      <c r="AE120" s="865"/>
      <c r="AF120" s="866" t="s">
        <v>226</v>
      </c>
      <c r="AG120" s="864"/>
      <c r="AH120" s="864"/>
      <c r="AI120" s="864"/>
      <c r="AJ120" s="865"/>
      <c r="AK120" s="866" t="s">
        <v>226</v>
      </c>
      <c r="AL120" s="864"/>
      <c r="AM120" s="864"/>
      <c r="AN120" s="864"/>
      <c r="AO120" s="865"/>
      <c r="AP120" s="911" t="s">
        <v>226</v>
      </c>
      <c r="AQ120" s="912"/>
      <c r="AR120" s="912"/>
      <c r="AS120" s="912"/>
      <c r="AT120" s="913"/>
      <c r="AU120" s="970" t="s">
        <v>467</v>
      </c>
      <c r="AV120" s="971"/>
      <c r="AW120" s="971"/>
      <c r="AX120" s="971"/>
      <c r="AY120" s="972"/>
      <c r="AZ120" s="947" t="s">
        <v>468</v>
      </c>
      <c r="BA120" s="892"/>
      <c r="BB120" s="892"/>
      <c r="BC120" s="892"/>
      <c r="BD120" s="892"/>
      <c r="BE120" s="892"/>
      <c r="BF120" s="892"/>
      <c r="BG120" s="892"/>
      <c r="BH120" s="892"/>
      <c r="BI120" s="892"/>
      <c r="BJ120" s="892"/>
      <c r="BK120" s="892"/>
      <c r="BL120" s="892"/>
      <c r="BM120" s="892"/>
      <c r="BN120" s="892"/>
      <c r="BO120" s="892"/>
      <c r="BP120" s="893"/>
      <c r="BQ120" s="948">
        <v>9594744</v>
      </c>
      <c r="BR120" s="929"/>
      <c r="BS120" s="929"/>
      <c r="BT120" s="929"/>
      <c r="BU120" s="929"/>
      <c r="BV120" s="929">
        <v>8629623</v>
      </c>
      <c r="BW120" s="929"/>
      <c r="BX120" s="929"/>
      <c r="BY120" s="929"/>
      <c r="BZ120" s="929"/>
      <c r="CA120" s="929">
        <v>8705447</v>
      </c>
      <c r="CB120" s="929"/>
      <c r="CC120" s="929"/>
      <c r="CD120" s="929"/>
      <c r="CE120" s="929"/>
      <c r="CF120" s="953">
        <v>71.2</v>
      </c>
      <c r="CG120" s="954"/>
      <c r="CH120" s="954"/>
      <c r="CI120" s="954"/>
      <c r="CJ120" s="954"/>
      <c r="CK120" s="955" t="s">
        <v>469</v>
      </c>
      <c r="CL120" s="939"/>
      <c r="CM120" s="939"/>
      <c r="CN120" s="939"/>
      <c r="CO120" s="940"/>
      <c r="CP120" s="959" t="s">
        <v>470</v>
      </c>
      <c r="CQ120" s="960"/>
      <c r="CR120" s="960"/>
      <c r="CS120" s="960"/>
      <c r="CT120" s="960"/>
      <c r="CU120" s="960"/>
      <c r="CV120" s="960"/>
      <c r="CW120" s="960"/>
      <c r="CX120" s="960"/>
      <c r="CY120" s="960"/>
      <c r="CZ120" s="960"/>
      <c r="DA120" s="960"/>
      <c r="DB120" s="960"/>
      <c r="DC120" s="960"/>
      <c r="DD120" s="960"/>
      <c r="DE120" s="960"/>
      <c r="DF120" s="961"/>
      <c r="DG120" s="948">
        <v>3517740</v>
      </c>
      <c r="DH120" s="929"/>
      <c r="DI120" s="929"/>
      <c r="DJ120" s="929"/>
      <c r="DK120" s="929"/>
      <c r="DL120" s="929">
        <v>3412791</v>
      </c>
      <c r="DM120" s="929"/>
      <c r="DN120" s="929"/>
      <c r="DO120" s="929"/>
      <c r="DP120" s="929"/>
      <c r="DQ120" s="929">
        <v>3723689</v>
      </c>
      <c r="DR120" s="929"/>
      <c r="DS120" s="929"/>
      <c r="DT120" s="929"/>
      <c r="DU120" s="929"/>
      <c r="DV120" s="930">
        <v>30.5</v>
      </c>
      <c r="DW120" s="930"/>
      <c r="DX120" s="930"/>
      <c r="DY120" s="930"/>
      <c r="DZ120" s="931"/>
    </row>
    <row r="121" spans="1:130" s="248" customFormat="1" ht="26.25" customHeight="1">
      <c r="A121" s="904"/>
      <c r="B121" s="905"/>
      <c r="C121" s="950" t="s">
        <v>471</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226</v>
      </c>
      <c r="AB121" s="864"/>
      <c r="AC121" s="864"/>
      <c r="AD121" s="864"/>
      <c r="AE121" s="865"/>
      <c r="AF121" s="866" t="s">
        <v>226</v>
      </c>
      <c r="AG121" s="864"/>
      <c r="AH121" s="864"/>
      <c r="AI121" s="864"/>
      <c r="AJ121" s="865"/>
      <c r="AK121" s="866" t="s">
        <v>226</v>
      </c>
      <c r="AL121" s="864"/>
      <c r="AM121" s="864"/>
      <c r="AN121" s="864"/>
      <c r="AO121" s="865"/>
      <c r="AP121" s="911" t="s">
        <v>226</v>
      </c>
      <c r="AQ121" s="912"/>
      <c r="AR121" s="912"/>
      <c r="AS121" s="912"/>
      <c r="AT121" s="913"/>
      <c r="AU121" s="973"/>
      <c r="AV121" s="974"/>
      <c r="AW121" s="974"/>
      <c r="AX121" s="974"/>
      <c r="AY121" s="975"/>
      <c r="AZ121" s="899" t="s">
        <v>472</v>
      </c>
      <c r="BA121" s="834"/>
      <c r="BB121" s="834"/>
      <c r="BC121" s="834"/>
      <c r="BD121" s="834"/>
      <c r="BE121" s="834"/>
      <c r="BF121" s="834"/>
      <c r="BG121" s="834"/>
      <c r="BH121" s="834"/>
      <c r="BI121" s="834"/>
      <c r="BJ121" s="834"/>
      <c r="BK121" s="834"/>
      <c r="BL121" s="834"/>
      <c r="BM121" s="834"/>
      <c r="BN121" s="834"/>
      <c r="BO121" s="834"/>
      <c r="BP121" s="835"/>
      <c r="BQ121" s="900">
        <v>358834</v>
      </c>
      <c r="BR121" s="901"/>
      <c r="BS121" s="901"/>
      <c r="BT121" s="901"/>
      <c r="BU121" s="901"/>
      <c r="BV121" s="901">
        <v>389192</v>
      </c>
      <c r="BW121" s="901"/>
      <c r="BX121" s="901"/>
      <c r="BY121" s="901"/>
      <c r="BZ121" s="901"/>
      <c r="CA121" s="901">
        <v>803217</v>
      </c>
      <c r="CB121" s="901"/>
      <c r="CC121" s="901"/>
      <c r="CD121" s="901"/>
      <c r="CE121" s="901"/>
      <c r="CF121" s="962">
        <v>6.6</v>
      </c>
      <c r="CG121" s="963"/>
      <c r="CH121" s="963"/>
      <c r="CI121" s="963"/>
      <c r="CJ121" s="963"/>
      <c r="CK121" s="956"/>
      <c r="CL121" s="942"/>
      <c r="CM121" s="942"/>
      <c r="CN121" s="942"/>
      <c r="CO121" s="943"/>
      <c r="CP121" s="922" t="s">
        <v>410</v>
      </c>
      <c r="CQ121" s="923"/>
      <c r="CR121" s="923"/>
      <c r="CS121" s="923"/>
      <c r="CT121" s="923"/>
      <c r="CU121" s="923"/>
      <c r="CV121" s="923"/>
      <c r="CW121" s="923"/>
      <c r="CX121" s="923"/>
      <c r="CY121" s="923"/>
      <c r="CZ121" s="923"/>
      <c r="DA121" s="923"/>
      <c r="DB121" s="923"/>
      <c r="DC121" s="923"/>
      <c r="DD121" s="923"/>
      <c r="DE121" s="923"/>
      <c r="DF121" s="924"/>
      <c r="DG121" s="900" t="s">
        <v>226</v>
      </c>
      <c r="DH121" s="901"/>
      <c r="DI121" s="901"/>
      <c r="DJ121" s="901"/>
      <c r="DK121" s="901"/>
      <c r="DL121" s="901" t="s">
        <v>226</v>
      </c>
      <c r="DM121" s="901"/>
      <c r="DN121" s="901"/>
      <c r="DO121" s="901"/>
      <c r="DP121" s="901"/>
      <c r="DQ121" s="901">
        <v>2565185</v>
      </c>
      <c r="DR121" s="901"/>
      <c r="DS121" s="901"/>
      <c r="DT121" s="901"/>
      <c r="DU121" s="901"/>
      <c r="DV121" s="878">
        <v>21</v>
      </c>
      <c r="DW121" s="878"/>
      <c r="DX121" s="878"/>
      <c r="DY121" s="878"/>
      <c r="DZ121" s="879"/>
    </row>
    <row r="122" spans="1:130" s="248" customFormat="1" ht="26.25" customHeight="1">
      <c r="A122" s="904"/>
      <c r="B122" s="905"/>
      <c r="C122" s="908" t="s">
        <v>452</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226</v>
      </c>
      <c r="AB122" s="864"/>
      <c r="AC122" s="864"/>
      <c r="AD122" s="864"/>
      <c r="AE122" s="865"/>
      <c r="AF122" s="866" t="s">
        <v>226</v>
      </c>
      <c r="AG122" s="864"/>
      <c r="AH122" s="864"/>
      <c r="AI122" s="864"/>
      <c r="AJ122" s="865"/>
      <c r="AK122" s="866" t="s">
        <v>226</v>
      </c>
      <c r="AL122" s="864"/>
      <c r="AM122" s="864"/>
      <c r="AN122" s="864"/>
      <c r="AO122" s="865"/>
      <c r="AP122" s="911" t="s">
        <v>226</v>
      </c>
      <c r="AQ122" s="912"/>
      <c r="AR122" s="912"/>
      <c r="AS122" s="912"/>
      <c r="AT122" s="913"/>
      <c r="AU122" s="973"/>
      <c r="AV122" s="974"/>
      <c r="AW122" s="974"/>
      <c r="AX122" s="974"/>
      <c r="AY122" s="975"/>
      <c r="AZ122" s="966" t="s">
        <v>473</v>
      </c>
      <c r="BA122" s="967"/>
      <c r="BB122" s="967"/>
      <c r="BC122" s="967"/>
      <c r="BD122" s="967"/>
      <c r="BE122" s="967"/>
      <c r="BF122" s="967"/>
      <c r="BG122" s="967"/>
      <c r="BH122" s="967"/>
      <c r="BI122" s="967"/>
      <c r="BJ122" s="967"/>
      <c r="BK122" s="967"/>
      <c r="BL122" s="967"/>
      <c r="BM122" s="967"/>
      <c r="BN122" s="967"/>
      <c r="BO122" s="967"/>
      <c r="BP122" s="968"/>
      <c r="BQ122" s="969">
        <v>35187717</v>
      </c>
      <c r="BR122" s="932"/>
      <c r="BS122" s="932"/>
      <c r="BT122" s="932"/>
      <c r="BU122" s="932"/>
      <c r="BV122" s="932">
        <v>35393436</v>
      </c>
      <c r="BW122" s="932"/>
      <c r="BX122" s="932"/>
      <c r="BY122" s="932"/>
      <c r="BZ122" s="932"/>
      <c r="CA122" s="932">
        <v>34522391</v>
      </c>
      <c r="CB122" s="932"/>
      <c r="CC122" s="932"/>
      <c r="CD122" s="932"/>
      <c r="CE122" s="932"/>
      <c r="CF122" s="933">
        <v>282.39999999999998</v>
      </c>
      <c r="CG122" s="934"/>
      <c r="CH122" s="934"/>
      <c r="CI122" s="934"/>
      <c r="CJ122" s="934"/>
      <c r="CK122" s="956"/>
      <c r="CL122" s="942"/>
      <c r="CM122" s="942"/>
      <c r="CN122" s="942"/>
      <c r="CO122" s="943"/>
      <c r="CP122" s="922" t="s">
        <v>413</v>
      </c>
      <c r="CQ122" s="923"/>
      <c r="CR122" s="923"/>
      <c r="CS122" s="923"/>
      <c r="CT122" s="923"/>
      <c r="CU122" s="923"/>
      <c r="CV122" s="923"/>
      <c r="CW122" s="923"/>
      <c r="CX122" s="923"/>
      <c r="CY122" s="923"/>
      <c r="CZ122" s="923"/>
      <c r="DA122" s="923"/>
      <c r="DB122" s="923"/>
      <c r="DC122" s="923"/>
      <c r="DD122" s="923"/>
      <c r="DE122" s="923"/>
      <c r="DF122" s="924"/>
      <c r="DG122" s="900">
        <v>1596046</v>
      </c>
      <c r="DH122" s="901"/>
      <c r="DI122" s="901"/>
      <c r="DJ122" s="901"/>
      <c r="DK122" s="901"/>
      <c r="DL122" s="901">
        <v>1536570</v>
      </c>
      <c r="DM122" s="901"/>
      <c r="DN122" s="901"/>
      <c r="DO122" s="901"/>
      <c r="DP122" s="901"/>
      <c r="DQ122" s="901">
        <v>1386184</v>
      </c>
      <c r="DR122" s="901"/>
      <c r="DS122" s="901"/>
      <c r="DT122" s="901"/>
      <c r="DU122" s="901"/>
      <c r="DV122" s="878">
        <v>11.3</v>
      </c>
      <c r="DW122" s="878"/>
      <c r="DX122" s="878"/>
      <c r="DY122" s="878"/>
      <c r="DZ122" s="879"/>
    </row>
    <row r="123" spans="1:130" s="248" customFormat="1" ht="26.25" customHeight="1">
      <c r="A123" s="904"/>
      <c r="B123" s="905"/>
      <c r="C123" s="908" t="s">
        <v>458</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v>8628</v>
      </c>
      <c r="AB123" s="864"/>
      <c r="AC123" s="864"/>
      <c r="AD123" s="864"/>
      <c r="AE123" s="865"/>
      <c r="AF123" s="866" t="s">
        <v>226</v>
      </c>
      <c r="AG123" s="864"/>
      <c r="AH123" s="864"/>
      <c r="AI123" s="864"/>
      <c r="AJ123" s="865"/>
      <c r="AK123" s="866" t="s">
        <v>226</v>
      </c>
      <c r="AL123" s="864"/>
      <c r="AM123" s="864"/>
      <c r="AN123" s="864"/>
      <c r="AO123" s="865"/>
      <c r="AP123" s="911" t="s">
        <v>226</v>
      </c>
      <c r="AQ123" s="912"/>
      <c r="AR123" s="912"/>
      <c r="AS123" s="912"/>
      <c r="AT123" s="913"/>
      <c r="AU123" s="976"/>
      <c r="AV123" s="977"/>
      <c r="AW123" s="977"/>
      <c r="AX123" s="977"/>
      <c r="AY123" s="977"/>
      <c r="AZ123" s="279" t="s">
        <v>185</v>
      </c>
      <c r="BA123" s="279"/>
      <c r="BB123" s="279"/>
      <c r="BC123" s="279"/>
      <c r="BD123" s="279"/>
      <c r="BE123" s="279"/>
      <c r="BF123" s="279"/>
      <c r="BG123" s="279"/>
      <c r="BH123" s="279"/>
      <c r="BI123" s="279"/>
      <c r="BJ123" s="279"/>
      <c r="BK123" s="279"/>
      <c r="BL123" s="279"/>
      <c r="BM123" s="279"/>
      <c r="BN123" s="279"/>
      <c r="BO123" s="964" t="s">
        <v>474</v>
      </c>
      <c r="BP123" s="965"/>
      <c r="BQ123" s="919">
        <v>45141295</v>
      </c>
      <c r="BR123" s="920"/>
      <c r="BS123" s="920"/>
      <c r="BT123" s="920"/>
      <c r="BU123" s="920"/>
      <c r="BV123" s="920">
        <v>44412251</v>
      </c>
      <c r="BW123" s="920"/>
      <c r="BX123" s="920"/>
      <c r="BY123" s="920"/>
      <c r="BZ123" s="920"/>
      <c r="CA123" s="920">
        <v>44031055</v>
      </c>
      <c r="CB123" s="920"/>
      <c r="CC123" s="920"/>
      <c r="CD123" s="920"/>
      <c r="CE123" s="920"/>
      <c r="CF123" s="830"/>
      <c r="CG123" s="831"/>
      <c r="CH123" s="831"/>
      <c r="CI123" s="831"/>
      <c r="CJ123" s="921"/>
      <c r="CK123" s="956"/>
      <c r="CL123" s="942"/>
      <c r="CM123" s="942"/>
      <c r="CN123" s="942"/>
      <c r="CO123" s="943"/>
      <c r="CP123" s="922" t="s">
        <v>406</v>
      </c>
      <c r="CQ123" s="923"/>
      <c r="CR123" s="923"/>
      <c r="CS123" s="923"/>
      <c r="CT123" s="923"/>
      <c r="CU123" s="923"/>
      <c r="CV123" s="923"/>
      <c r="CW123" s="923"/>
      <c r="CX123" s="923"/>
      <c r="CY123" s="923"/>
      <c r="CZ123" s="923"/>
      <c r="DA123" s="923"/>
      <c r="DB123" s="923"/>
      <c r="DC123" s="923"/>
      <c r="DD123" s="923"/>
      <c r="DE123" s="923"/>
      <c r="DF123" s="924"/>
      <c r="DG123" s="863">
        <v>802011</v>
      </c>
      <c r="DH123" s="864"/>
      <c r="DI123" s="864"/>
      <c r="DJ123" s="864"/>
      <c r="DK123" s="865"/>
      <c r="DL123" s="866">
        <v>1052088</v>
      </c>
      <c r="DM123" s="864"/>
      <c r="DN123" s="864"/>
      <c r="DO123" s="864"/>
      <c r="DP123" s="865"/>
      <c r="DQ123" s="866">
        <v>1190302</v>
      </c>
      <c r="DR123" s="864"/>
      <c r="DS123" s="864"/>
      <c r="DT123" s="864"/>
      <c r="DU123" s="865"/>
      <c r="DV123" s="911">
        <v>9.6999999999999993</v>
      </c>
      <c r="DW123" s="912"/>
      <c r="DX123" s="912"/>
      <c r="DY123" s="912"/>
      <c r="DZ123" s="913"/>
    </row>
    <row r="124" spans="1:130" s="248" customFormat="1" ht="26.25" customHeight="1" thickBot="1">
      <c r="A124" s="904"/>
      <c r="B124" s="905"/>
      <c r="C124" s="908" t="s">
        <v>462</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226</v>
      </c>
      <c r="AB124" s="864"/>
      <c r="AC124" s="864"/>
      <c r="AD124" s="864"/>
      <c r="AE124" s="865"/>
      <c r="AF124" s="866" t="s">
        <v>226</v>
      </c>
      <c r="AG124" s="864"/>
      <c r="AH124" s="864"/>
      <c r="AI124" s="864"/>
      <c r="AJ124" s="865"/>
      <c r="AK124" s="866" t="s">
        <v>226</v>
      </c>
      <c r="AL124" s="864"/>
      <c r="AM124" s="864"/>
      <c r="AN124" s="864"/>
      <c r="AO124" s="865"/>
      <c r="AP124" s="911" t="s">
        <v>226</v>
      </c>
      <c r="AQ124" s="912"/>
      <c r="AR124" s="912"/>
      <c r="AS124" s="912"/>
      <c r="AT124" s="913"/>
      <c r="AU124" s="914" t="s">
        <v>475</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52.1</v>
      </c>
      <c r="BR124" s="918"/>
      <c r="BS124" s="918"/>
      <c r="BT124" s="918"/>
      <c r="BU124" s="918"/>
      <c r="BV124" s="918">
        <v>72.400000000000006</v>
      </c>
      <c r="BW124" s="918"/>
      <c r="BX124" s="918"/>
      <c r="BY124" s="918"/>
      <c r="BZ124" s="918"/>
      <c r="CA124" s="918">
        <v>72.900000000000006</v>
      </c>
      <c r="CB124" s="918"/>
      <c r="CC124" s="918"/>
      <c r="CD124" s="918"/>
      <c r="CE124" s="918"/>
      <c r="CF124" s="808"/>
      <c r="CG124" s="809"/>
      <c r="CH124" s="809"/>
      <c r="CI124" s="809"/>
      <c r="CJ124" s="949"/>
      <c r="CK124" s="957"/>
      <c r="CL124" s="957"/>
      <c r="CM124" s="957"/>
      <c r="CN124" s="957"/>
      <c r="CO124" s="958"/>
      <c r="CP124" s="922" t="s">
        <v>476</v>
      </c>
      <c r="CQ124" s="923"/>
      <c r="CR124" s="923"/>
      <c r="CS124" s="923"/>
      <c r="CT124" s="923"/>
      <c r="CU124" s="923"/>
      <c r="CV124" s="923"/>
      <c r="CW124" s="923"/>
      <c r="CX124" s="923"/>
      <c r="CY124" s="923"/>
      <c r="CZ124" s="923"/>
      <c r="DA124" s="923"/>
      <c r="DB124" s="923"/>
      <c r="DC124" s="923"/>
      <c r="DD124" s="923"/>
      <c r="DE124" s="923"/>
      <c r="DF124" s="924"/>
      <c r="DG124" s="846">
        <v>3579033</v>
      </c>
      <c r="DH124" s="847"/>
      <c r="DI124" s="847"/>
      <c r="DJ124" s="847"/>
      <c r="DK124" s="848"/>
      <c r="DL124" s="849">
        <v>3578291</v>
      </c>
      <c r="DM124" s="847"/>
      <c r="DN124" s="847"/>
      <c r="DO124" s="847"/>
      <c r="DP124" s="848"/>
      <c r="DQ124" s="849">
        <v>715446</v>
      </c>
      <c r="DR124" s="847"/>
      <c r="DS124" s="847"/>
      <c r="DT124" s="847"/>
      <c r="DU124" s="848"/>
      <c r="DV124" s="935">
        <v>5.9</v>
      </c>
      <c r="DW124" s="936"/>
      <c r="DX124" s="936"/>
      <c r="DY124" s="936"/>
      <c r="DZ124" s="937"/>
    </row>
    <row r="125" spans="1:130" s="248" customFormat="1" ht="26.25" customHeight="1">
      <c r="A125" s="904"/>
      <c r="B125" s="905"/>
      <c r="C125" s="908" t="s">
        <v>464</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226</v>
      </c>
      <c r="AB125" s="864"/>
      <c r="AC125" s="864"/>
      <c r="AD125" s="864"/>
      <c r="AE125" s="865"/>
      <c r="AF125" s="866" t="s">
        <v>226</v>
      </c>
      <c r="AG125" s="864"/>
      <c r="AH125" s="864"/>
      <c r="AI125" s="864"/>
      <c r="AJ125" s="865"/>
      <c r="AK125" s="866" t="s">
        <v>226</v>
      </c>
      <c r="AL125" s="864"/>
      <c r="AM125" s="864"/>
      <c r="AN125" s="864"/>
      <c r="AO125" s="865"/>
      <c r="AP125" s="911" t="s">
        <v>226</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477</v>
      </c>
      <c r="CL125" s="939"/>
      <c r="CM125" s="939"/>
      <c r="CN125" s="939"/>
      <c r="CO125" s="940"/>
      <c r="CP125" s="947" t="s">
        <v>478</v>
      </c>
      <c r="CQ125" s="892"/>
      <c r="CR125" s="892"/>
      <c r="CS125" s="892"/>
      <c r="CT125" s="892"/>
      <c r="CU125" s="892"/>
      <c r="CV125" s="892"/>
      <c r="CW125" s="892"/>
      <c r="CX125" s="892"/>
      <c r="CY125" s="892"/>
      <c r="CZ125" s="892"/>
      <c r="DA125" s="892"/>
      <c r="DB125" s="892"/>
      <c r="DC125" s="892"/>
      <c r="DD125" s="892"/>
      <c r="DE125" s="892"/>
      <c r="DF125" s="893"/>
      <c r="DG125" s="948" t="s">
        <v>226</v>
      </c>
      <c r="DH125" s="929"/>
      <c r="DI125" s="929"/>
      <c r="DJ125" s="929"/>
      <c r="DK125" s="929"/>
      <c r="DL125" s="929" t="s">
        <v>479</v>
      </c>
      <c r="DM125" s="929"/>
      <c r="DN125" s="929"/>
      <c r="DO125" s="929"/>
      <c r="DP125" s="929"/>
      <c r="DQ125" s="929" t="s">
        <v>226</v>
      </c>
      <c r="DR125" s="929"/>
      <c r="DS125" s="929"/>
      <c r="DT125" s="929"/>
      <c r="DU125" s="929"/>
      <c r="DV125" s="930" t="s">
        <v>479</v>
      </c>
      <c r="DW125" s="930"/>
      <c r="DX125" s="930"/>
      <c r="DY125" s="930"/>
      <c r="DZ125" s="931"/>
    </row>
    <row r="126" spans="1:130" s="248" customFormat="1" ht="26.25" customHeight="1" thickBot="1">
      <c r="A126" s="904"/>
      <c r="B126" s="905"/>
      <c r="C126" s="908" t="s">
        <v>466</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v>17867</v>
      </c>
      <c r="AB126" s="864"/>
      <c r="AC126" s="864"/>
      <c r="AD126" s="864"/>
      <c r="AE126" s="865"/>
      <c r="AF126" s="866">
        <v>17867</v>
      </c>
      <c r="AG126" s="864"/>
      <c r="AH126" s="864"/>
      <c r="AI126" s="864"/>
      <c r="AJ126" s="865"/>
      <c r="AK126" s="866">
        <v>17867</v>
      </c>
      <c r="AL126" s="864"/>
      <c r="AM126" s="864"/>
      <c r="AN126" s="864"/>
      <c r="AO126" s="865"/>
      <c r="AP126" s="911">
        <v>0.1</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480</v>
      </c>
      <c r="CQ126" s="834"/>
      <c r="CR126" s="834"/>
      <c r="CS126" s="834"/>
      <c r="CT126" s="834"/>
      <c r="CU126" s="834"/>
      <c r="CV126" s="834"/>
      <c r="CW126" s="834"/>
      <c r="CX126" s="834"/>
      <c r="CY126" s="834"/>
      <c r="CZ126" s="834"/>
      <c r="DA126" s="834"/>
      <c r="DB126" s="834"/>
      <c r="DC126" s="834"/>
      <c r="DD126" s="834"/>
      <c r="DE126" s="834"/>
      <c r="DF126" s="835"/>
      <c r="DG126" s="900">
        <v>52422</v>
      </c>
      <c r="DH126" s="901"/>
      <c r="DI126" s="901"/>
      <c r="DJ126" s="901"/>
      <c r="DK126" s="901"/>
      <c r="DL126" s="901">
        <v>24616</v>
      </c>
      <c r="DM126" s="901"/>
      <c r="DN126" s="901"/>
      <c r="DO126" s="901"/>
      <c r="DP126" s="901"/>
      <c r="DQ126" s="901">
        <v>23478</v>
      </c>
      <c r="DR126" s="901"/>
      <c r="DS126" s="901"/>
      <c r="DT126" s="901"/>
      <c r="DU126" s="901"/>
      <c r="DV126" s="878">
        <v>0.2</v>
      </c>
      <c r="DW126" s="878"/>
      <c r="DX126" s="878"/>
      <c r="DY126" s="878"/>
      <c r="DZ126" s="879"/>
    </row>
    <row r="127" spans="1:130" s="248" customFormat="1" ht="26.25" customHeight="1">
      <c r="A127" s="906"/>
      <c r="B127" s="907"/>
      <c r="C127" s="925" t="s">
        <v>481</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226</v>
      </c>
      <c r="AB127" s="864"/>
      <c r="AC127" s="864"/>
      <c r="AD127" s="864"/>
      <c r="AE127" s="865"/>
      <c r="AF127" s="866" t="s">
        <v>226</v>
      </c>
      <c r="AG127" s="864"/>
      <c r="AH127" s="864"/>
      <c r="AI127" s="864"/>
      <c r="AJ127" s="865"/>
      <c r="AK127" s="866" t="s">
        <v>226</v>
      </c>
      <c r="AL127" s="864"/>
      <c r="AM127" s="864"/>
      <c r="AN127" s="864"/>
      <c r="AO127" s="865"/>
      <c r="AP127" s="911" t="s">
        <v>226</v>
      </c>
      <c r="AQ127" s="912"/>
      <c r="AR127" s="912"/>
      <c r="AS127" s="912"/>
      <c r="AT127" s="913"/>
      <c r="AU127" s="284"/>
      <c r="AV127" s="284"/>
      <c r="AW127" s="284"/>
      <c r="AX127" s="928" t="s">
        <v>482</v>
      </c>
      <c r="AY127" s="896"/>
      <c r="AZ127" s="896"/>
      <c r="BA127" s="896"/>
      <c r="BB127" s="896"/>
      <c r="BC127" s="896"/>
      <c r="BD127" s="896"/>
      <c r="BE127" s="897"/>
      <c r="BF127" s="895" t="s">
        <v>483</v>
      </c>
      <c r="BG127" s="896"/>
      <c r="BH127" s="896"/>
      <c r="BI127" s="896"/>
      <c r="BJ127" s="896"/>
      <c r="BK127" s="896"/>
      <c r="BL127" s="897"/>
      <c r="BM127" s="895" t="s">
        <v>484</v>
      </c>
      <c r="BN127" s="896"/>
      <c r="BO127" s="896"/>
      <c r="BP127" s="896"/>
      <c r="BQ127" s="896"/>
      <c r="BR127" s="896"/>
      <c r="BS127" s="897"/>
      <c r="BT127" s="895" t="s">
        <v>485</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486</v>
      </c>
      <c r="CQ127" s="834"/>
      <c r="CR127" s="834"/>
      <c r="CS127" s="834"/>
      <c r="CT127" s="834"/>
      <c r="CU127" s="834"/>
      <c r="CV127" s="834"/>
      <c r="CW127" s="834"/>
      <c r="CX127" s="834"/>
      <c r="CY127" s="834"/>
      <c r="CZ127" s="834"/>
      <c r="DA127" s="834"/>
      <c r="DB127" s="834"/>
      <c r="DC127" s="834"/>
      <c r="DD127" s="834"/>
      <c r="DE127" s="834"/>
      <c r="DF127" s="835"/>
      <c r="DG127" s="900" t="s">
        <v>226</v>
      </c>
      <c r="DH127" s="901"/>
      <c r="DI127" s="901"/>
      <c r="DJ127" s="901"/>
      <c r="DK127" s="901"/>
      <c r="DL127" s="901" t="s">
        <v>226</v>
      </c>
      <c r="DM127" s="901"/>
      <c r="DN127" s="901"/>
      <c r="DO127" s="901"/>
      <c r="DP127" s="901"/>
      <c r="DQ127" s="901" t="s">
        <v>226</v>
      </c>
      <c r="DR127" s="901"/>
      <c r="DS127" s="901"/>
      <c r="DT127" s="901"/>
      <c r="DU127" s="901"/>
      <c r="DV127" s="878" t="s">
        <v>226</v>
      </c>
      <c r="DW127" s="878"/>
      <c r="DX127" s="878"/>
      <c r="DY127" s="878"/>
      <c r="DZ127" s="879"/>
    </row>
    <row r="128" spans="1:130" s="248" customFormat="1" ht="26.25" customHeight="1" thickBot="1">
      <c r="A128" s="880" t="s">
        <v>487</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488</v>
      </c>
      <c r="X128" s="882"/>
      <c r="Y128" s="882"/>
      <c r="Z128" s="883"/>
      <c r="AA128" s="884">
        <v>55617</v>
      </c>
      <c r="AB128" s="885"/>
      <c r="AC128" s="885"/>
      <c r="AD128" s="885"/>
      <c r="AE128" s="886"/>
      <c r="AF128" s="887">
        <v>50791</v>
      </c>
      <c r="AG128" s="885"/>
      <c r="AH128" s="885"/>
      <c r="AI128" s="885"/>
      <c r="AJ128" s="886"/>
      <c r="AK128" s="887">
        <v>46831</v>
      </c>
      <c r="AL128" s="885"/>
      <c r="AM128" s="885"/>
      <c r="AN128" s="885"/>
      <c r="AO128" s="886"/>
      <c r="AP128" s="888"/>
      <c r="AQ128" s="889"/>
      <c r="AR128" s="889"/>
      <c r="AS128" s="889"/>
      <c r="AT128" s="890"/>
      <c r="AU128" s="284"/>
      <c r="AV128" s="284"/>
      <c r="AW128" s="284"/>
      <c r="AX128" s="891" t="s">
        <v>489</v>
      </c>
      <c r="AY128" s="892"/>
      <c r="AZ128" s="892"/>
      <c r="BA128" s="892"/>
      <c r="BB128" s="892"/>
      <c r="BC128" s="892"/>
      <c r="BD128" s="892"/>
      <c r="BE128" s="893"/>
      <c r="BF128" s="870" t="s">
        <v>226</v>
      </c>
      <c r="BG128" s="871"/>
      <c r="BH128" s="871"/>
      <c r="BI128" s="871"/>
      <c r="BJ128" s="871"/>
      <c r="BK128" s="871"/>
      <c r="BL128" s="894"/>
      <c r="BM128" s="870">
        <v>12.73</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490</v>
      </c>
      <c r="CQ128" s="812"/>
      <c r="CR128" s="812"/>
      <c r="CS128" s="812"/>
      <c r="CT128" s="812"/>
      <c r="CU128" s="812"/>
      <c r="CV128" s="812"/>
      <c r="CW128" s="812"/>
      <c r="CX128" s="812"/>
      <c r="CY128" s="812"/>
      <c r="CZ128" s="812"/>
      <c r="DA128" s="812"/>
      <c r="DB128" s="812"/>
      <c r="DC128" s="812"/>
      <c r="DD128" s="812"/>
      <c r="DE128" s="812"/>
      <c r="DF128" s="813"/>
      <c r="DG128" s="874">
        <v>18000</v>
      </c>
      <c r="DH128" s="875"/>
      <c r="DI128" s="875"/>
      <c r="DJ128" s="875"/>
      <c r="DK128" s="875"/>
      <c r="DL128" s="875">
        <v>18000</v>
      </c>
      <c r="DM128" s="875"/>
      <c r="DN128" s="875"/>
      <c r="DO128" s="875"/>
      <c r="DP128" s="875"/>
      <c r="DQ128" s="875">
        <v>18000</v>
      </c>
      <c r="DR128" s="875"/>
      <c r="DS128" s="875"/>
      <c r="DT128" s="875"/>
      <c r="DU128" s="875"/>
      <c r="DV128" s="876">
        <v>0.1</v>
      </c>
      <c r="DW128" s="876"/>
      <c r="DX128" s="876"/>
      <c r="DY128" s="876"/>
      <c r="DZ128" s="877"/>
    </row>
    <row r="129" spans="1:131" s="248" customFormat="1" ht="26.25" customHeight="1">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491</v>
      </c>
      <c r="X129" s="861"/>
      <c r="Y129" s="861"/>
      <c r="Z129" s="862"/>
      <c r="AA129" s="863">
        <v>15309027</v>
      </c>
      <c r="AB129" s="864"/>
      <c r="AC129" s="864"/>
      <c r="AD129" s="864"/>
      <c r="AE129" s="865"/>
      <c r="AF129" s="866">
        <v>15153395</v>
      </c>
      <c r="AG129" s="864"/>
      <c r="AH129" s="864"/>
      <c r="AI129" s="864"/>
      <c r="AJ129" s="865"/>
      <c r="AK129" s="866">
        <v>15662962</v>
      </c>
      <c r="AL129" s="864"/>
      <c r="AM129" s="864"/>
      <c r="AN129" s="864"/>
      <c r="AO129" s="865"/>
      <c r="AP129" s="867"/>
      <c r="AQ129" s="868"/>
      <c r="AR129" s="868"/>
      <c r="AS129" s="868"/>
      <c r="AT129" s="869"/>
      <c r="AU129" s="286"/>
      <c r="AV129" s="286"/>
      <c r="AW129" s="286"/>
      <c r="AX129" s="833" t="s">
        <v>492</v>
      </c>
      <c r="AY129" s="834"/>
      <c r="AZ129" s="834"/>
      <c r="BA129" s="834"/>
      <c r="BB129" s="834"/>
      <c r="BC129" s="834"/>
      <c r="BD129" s="834"/>
      <c r="BE129" s="835"/>
      <c r="BF129" s="853" t="s">
        <v>493</v>
      </c>
      <c r="BG129" s="854"/>
      <c r="BH129" s="854"/>
      <c r="BI129" s="854"/>
      <c r="BJ129" s="854"/>
      <c r="BK129" s="854"/>
      <c r="BL129" s="855"/>
      <c r="BM129" s="853">
        <v>17.73</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858" t="s">
        <v>494</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495</v>
      </c>
      <c r="X130" s="861"/>
      <c r="Y130" s="861"/>
      <c r="Z130" s="862"/>
      <c r="AA130" s="863">
        <v>3014803</v>
      </c>
      <c r="AB130" s="864"/>
      <c r="AC130" s="864"/>
      <c r="AD130" s="864"/>
      <c r="AE130" s="865"/>
      <c r="AF130" s="866">
        <v>3148202</v>
      </c>
      <c r="AG130" s="864"/>
      <c r="AH130" s="864"/>
      <c r="AI130" s="864"/>
      <c r="AJ130" s="865"/>
      <c r="AK130" s="866">
        <v>3437103</v>
      </c>
      <c r="AL130" s="864"/>
      <c r="AM130" s="864"/>
      <c r="AN130" s="864"/>
      <c r="AO130" s="865"/>
      <c r="AP130" s="867"/>
      <c r="AQ130" s="868"/>
      <c r="AR130" s="868"/>
      <c r="AS130" s="868"/>
      <c r="AT130" s="869"/>
      <c r="AU130" s="286"/>
      <c r="AV130" s="286"/>
      <c r="AW130" s="286"/>
      <c r="AX130" s="833" t="s">
        <v>496</v>
      </c>
      <c r="AY130" s="834"/>
      <c r="AZ130" s="834"/>
      <c r="BA130" s="834"/>
      <c r="BB130" s="834"/>
      <c r="BC130" s="834"/>
      <c r="BD130" s="834"/>
      <c r="BE130" s="835"/>
      <c r="BF130" s="836">
        <v>10.5</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497</v>
      </c>
      <c r="X131" s="844"/>
      <c r="Y131" s="844"/>
      <c r="Z131" s="845"/>
      <c r="AA131" s="846">
        <v>12294224</v>
      </c>
      <c r="AB131" s="847"/>
      <c r="AC131" s="847"/>
      <c r="AD131" s="847"/>
      <c r="AE131" s="848"/>
      <c r="AF131" s="849">
        <v>12005193</v>
      </c>
      <c r="AG131" s="847"/>
      <c r="AH131" s="847"/>
      <c r="AI131" s="847"/>
      <c r="AJ131" s="848"/>
      <c r="AK131" s="849">
        <v>12225859</v>
      </c>
      <c r="AL131" s="847"/>
      <c r="AM131" s="847"/>
      <c r="AN131" s="847"/>
      <c r="AO131" s="848"/>
      <c r="AP131" s="850"/>
      <c r="AQ131" s="851"/>
      <c r="AR131" s="851"/>
      <c r="AS131" s="851"/>
      <c r="AT131" s="852"/>
      <c r="AU131" s="286"/>
      <c r="AV131" s="286"/>
      <c r="AW131" s="286"/>
      <c r="AX131" s="811" t="s">
        <v>498</v>
      </c>
      <c r="AY131" s="812"/>
      <c r="AZ131" s="812"/>
      <c r="BA131" s="812"/>
      <c r="BB131" s="812"/>
      <c r="BC131" s="812"/>
      <c r="BD131" s="812"/>
      <c r="BE131" s="813"/>
      <c r="BF131" s="814">
        <v>72.900000000000006</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820" t="s">
        <v>499</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500</v>
      </c>
      <c r="W132" s="824"/>
      <c r="X132" s="824"/>
      <c r="Y132" s="824"/>
      <c r="Z132" s="825"/>
      <c r="AA132" s="826">
        <v>9.7179537319999998</v>
      </c>
      <c r="AB132" s="827"/>
      <c r="AC132" s="827"/>
      <c r="AD132" s="827"/>
      <c r="AE132" s="828"/>
      <c r="AF132" s="829">
        <v>10.61994589</v>
      </c>
      <c r="AG132" s="827"/>
      <c r="AH132" s="827"/>
      <c r="AI132" s="827"/>
      <c r="AJ132" s="828"/>
      <c r="AK132" s="829">
        <v>11.30515246</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501</v>
      </c>
      <c r="W133" s="803"/>
      <c r="X133" s="803"/>
      <c r="Y133" s="803"/>
      <c r="Z133" s="804"/>
      <c r="AA133" s="805">
        <v>8.8000000000000007</v>
      </c>
      <c r="AB133" s="806"/>
      <c r="AC133" s="806"/>
      <c r="AD133" s="806"/>
      <c r="AE133" s="807"/>
      <c r="AF133" s="805">
        <v>9.6999999999999993</v>
      </c>
      <c r="AG133" s="806"/>
      <c r="AH133" s="806"/>
      <c r="AI133" s="806"/>
      <c r="AJ133" s="807"/>
      <c r="AK133" s="805">
        <v>10.5</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mzqnawZh5UM7WpQOHRamVUcWWT4f4pxDeVu6b0x/6addM9gZcXvBKY/DXmkorXvvzAr79rD+5z8UE7WEIAqLaQ==" saltValue="D9cY3qchUmSVYgObinvj2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612</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3woa7lXJYpM2dr7cZZgeBp/3kPjOS7rqSjjAEVUYepyGgQUvDlmkkVJKemTKOY0h99tyKbef6GUKnAVC7vHMFA==" saltValue="EihduiCsJJaLQIxxGLfhk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I7" zoomScale="70" zoomScaleNormal="70"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Hge5C2ilqSXkVwdrVKgiEryt7o7sIcHEw2Knn/DjmGPihAs6Rhp48aIZwuIwQY3mL+MxcXCh2rykXhxMgN+R5A==" saltValue="8uC29oQR79fmTrra+MsA4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502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503</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504</v>
      </c>
      <c r="AP7" s="305"/>
      <c r="AQ7" s="306" t="s">
        <v>505</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506</v>
      </c>
      <c r="AQ8" s="312" t="s">
        <v>507</v>
      </c>
      <c r="AR8" s="313" t="s">
        <v>508</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509</v>
      </c>
      <c r="AL9" s="1228"/>
      <c r="AM9" s="1228"/>
      <c r="AN9" s="1229"/>
      <c r="AO9" s="314">
        <v>5043224</v>
      </c>
      <c r="AP9" s="314">
        <v>137669</v>
      </c>
      <c r="AQ9" s="315">
        <v>100177</v>
      </c>
      <c r="AR9" s="316">
        <v>37.4</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510</v>
      </c>
      <c r="AL10" s="1228"/>
      <c r="AM10" s="1228"/>
      <c r="AN10" s="1229"/>
      <c r="AO10" s="317">
        <v>149841</v>
      </c>
      <c r="AP10" s="317">
        <v>4090</v>
      </c>
      <c r="AQ10" s="318">
        <v>9943</v>
      </c>
      <c r="AR10" s="319">
        <v>-58.9</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511</v>
      </c>
      <c r="AL11" s="1228"/>
      <c r="AM11" s="1228"/>
      <c r="AN11" s="1229"/>
      <c r="AO11" s="317">
        <v>568573</v>
      </c>
      <c r="AP11" s="317">
        <v>15521</v>
      </c>
      <c r="AQ11" s="318">
        <v>1487</v>
      </c>
      <c r="AR11" s="319">
        <v>943.8</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512</v>
      </c>
      <c r="AL12" s="1228"/>
      <c r="AM12" s="1228"/>
      <c r="AN12" s="1229"/>
      <c r="AO12" s="317" t="s">
        <v>513</v>
      </c>
      <c r="AP12" s="317" t="s">
        <v>513</v>
      </c>
      <c r="AQ12" s="318">
        <v>23</v>
      </c>
      <c r="AR12" s="319" t="s">
        <v>513</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514</v>
      </c>
      <c r="AL13" s="1228"/>
      <c r="AM13" s="1228"/>
      <c r="AN13" s="1229"/>
      <c r="AO13" s="317">
        <v>182913</v>
      </c>
      <c r="AP13" s="317">
        <v>4993</v>
      </c>
      <c r="AQ13" s="318">
        <v>4025</v>
      </c>
      <c r="AR13" s="319">
        <v>24</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515</v>
      </c>
      <c r="AL14" s="1228"/>
      <c r="AM14" s="1228"/>
      <c r="AN14" s="1229"/>
      <c r="AO14" s="317" t="s">
        <v>513</v>
      </c>
      <c r="AP14" s="317" t="s">
        <v>513</v>
      </c>
      <c r="AQ14" s="318">
        <v>2366</v>
      </c>
      <c r="AR14" s="319" t="s">
        <v>513</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516</v>
      </c>
      <c r="AL15" s="1231"/>
      <c r="AM15" s="1231"/>
      <c r="AN15" s="1232"/>
      <c r="AO15" s="317">
        <v>-363515</v>
      </c>
      <c r="AP15" s="317">
        <v>-9923</v>
      </c>
      <c r="AQ15" s="318">
        <v>-7732</v>
      </c>
      <c r="AR15" s="319">
        <v>28.3</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185</v>
      </c>
      <c r="AL16" s="1231"/>
      <c r="AM16" s="1231"/>
      <c r="AN16" s="1232"/>
      <c r="AO16" s="317">
        <v>5581036</v>
      </c>
      <c r="AP16" s="317">
        <v>152350</v>
      </c>
      <c r="AQ16" s="318">
        <v>110288</v>
      </c>
      <c r="AR16" s="319">
        <v>38.1</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517</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518</v>
      </c>
      <c r="AP20" s="326" t="s">
        <v>519</v>
      </c>
      <c r="AQ20" s="327" t="s">
        <v>520</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521</v>
      </c>
      <c r="AL21" s="1234"/>
      <c r="AM21" s="1234"/>
      <c r="AN21" s="1235"/>
      <c r="AO21" s="330">
        <v>14.58</v>
      </c>
      <c r="AP21" s="331">
        <v>10.26</v>
      </c>
      <c r="AQ21" s="332">
        <v>4.32</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522</v>
      </c>
      <c r="AL22" s="1234"/>
      <c r="AM22" s="1234"/>
      <c r="AN22" s="1235"/>
      <c r="AO22" s="335">
        <v>93.2</v>
      </c>
      <c r="AP22" s="336">
        <v>97.6</v>
      </c>
      <c r="AQ22" s="337">
        <v>-4.4000000000000004</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523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524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525</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504</v>
      </c>
      <c r="AP30" s="305"/>
      <c r="AQ30" s="306" t="s">
        <v>505</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506</v>
      </c>
      <c r="AQ31" s="312" t="s">
        <v>507</v>
      </c>
      <c r="AR31" s="313" t="s">
        <v>508</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526</v>
      </c>
      <c r="AL32" s="1217"/>
      <c r="AM32" s="1217"/>
      <c r="AN32" s="1218"/>
      <c r="AO32" s="345">
        <v>4039005</v>
      </c>
      <c r="AP32" s="345">
        <v>110256</v>
      </c>
      <c r="AQ32" s="346">
        <v>68741</v>
      </c>
      <c r="AR32" s="347">
        <v>60.4</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527</v>
      </c>
      <c r="AL33" s="1217"/>
      <c r="AM33" s="1217"/>
      <c r="AN33" s="1218"/>
      <c r="AO33" s="345" t="s">
        <v>513</v>
      </c>
      <c r="AP33" s="345" t="s">
        <v>513</v>
      </c>
      <c r="AQ33" s="346" t="s">
        <v>513</v>
      </c>
      <c r="AR33" s="347" t="s">
        <v>513</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528</v>
      </c>
      <c r="AL34" s="1217"/>
      <c r="AM34" s="1217"/>
      <c r="AN34" s="1218"/>
      <c r="AO34" s="345" t="s">
        <v>513</v>
      </c>
      <c r="AP34" s="345" t="s">
        <v>513</v>
      </c>
      <c r="AQ34" s="346">
        <v>1</v>
      </c>
      <c r="AR34" s="347" t="s">
        <v>513</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529</v>
      </c>
      <c r="AL35" s="1217"/>
      <c r="AM35" s="1217"/>
      <c r="AN35" s="1218"/>
      <c r="AO35" s="345">
        <v>760832</v>
      </c>
      <c r="AP35" s="345">
        <v>20769</v>
      </c>
      <c r="AQ35" s="346">
        <v>17075</v>
      </c>
      <c r="AR35" s="347">
        <v>21.6</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530</v>
      </c>
      <c r="AL36" s="1217"/>
      <c r="AM36" s="1217"/>
      <c r="AN36" s="1218"/>
      <c r="AO36" s="345">
        <v>289</v>
      </c>
      <c r="AP36" s="345">
        <v>8</v>
      </c>
      <c r="AQ36" s="346">
        <v>2445</v>
      </c>
      <c r="AR36" s="347">
        <v>-99.7</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531</v>
      </c>
      <c r="AL37" s="1217"/>
      <c r="AM37" s="1217"/>
      <c r="AN37" s="1218"/>
      <c r="AO37" s="345">
        <v>65946</v>
      </c>
      <c r="AP37" s="345">
        <v>1800</v>
      </c>
      <c r="AQ37" s="346">
        <v>621</v>
      </c>
      <c r="AR37" s="347">
        <v>189.9</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532</v>
      </c>
      <c r="AL38" s="1214"/>
      <c r="AM38" s="1214"/>
      <c r="AN38" s="1215"/>
      <c r="AO38" s="348">
        <v>14</v>
      </c>
      <c r="AP38" s="348">
        <v>0</v>
      </c>
      <c r="AQ38" s="349">
        <v>4</v>
      </c>
      <c r="AR38" s="337">
        <v>-100</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533</v>
      </c>
      <c r="AL39" s="1214"/>
      <c r="AM39" s="1214"/>
      <c r="AN39" s="1215"/>
      <c r="AO39" s="345">
        <v>-46831</v>
      </c>
      <c r="AP39" s="345">
        <v>-1278</v>
      </c>
      <c r="AQ39" s="346">
        <v>-4161</v>
      </c>
      <c r="AR39" s="347">
        <v>-69.3</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534</v>
      </c>
      <c r="AL40" s="1217"/>
      <c r="AM40" s="1217"/>
      <c r="AN40" s="1218"/>
      <c r="AO40" s="345">
        <v>-3437103</v>
      </c>
      <c r="AP40" s="345">
        <v>-93825</v>
      </c>
      <c r="AQ40" s="346">
        <v>-59663</v>
      </c>
      <c r="AR40" s="347">
        <v>57.3</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298</v>
      </c>
      <c r="AL41" s="1220"/>
      <c r="AM41" s="1220"/>
      <c r="AN41" s="1221"/>
      <c r="AO41" s="345">
        <v>1382152</v>
      </c>
      <c r="AP41" s="345">
        <v>37730</v>
      </c>
      <c r="AQ41" s="346">
        <v>25063</v>
      </c>
      <c r="AR41" s="347">
        <v>50.5</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535</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536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537</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504</v>
      </c>
      <c r="AN49" s="1224" t="s">
        <v>538</v>
      </c>
      <c r="AO49" s="1225"/>
      <c r="AP49" s="1225"/>
      <c r="AQ49" s="1225"/>
      <c r="AR49" s="1226"/>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539</v>
      </c>
      <c r="AO50" s="362" t="s">
        <v>540</v>
      </c>
      <c r="AP50" s="363" t="s">
        <v>541</v>
      </c>
      <c r="AQ50" s="364" t="s">
        <v>542</v>
      </c>
      <c r="AR50" s="365" t="s">
        <v>543</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544</v>
      </c>
      <c r="AL51" s="358"/>
      <c r="AM51" s="366">
        <v>7069093</v>
      </c>
      <c r="AN51" s="367">
        <v>177763</v>
      </c>
      <c r="AO51" s="368">
        <v>48.7</v>
      </c>
      <c r="AP51" s="369">
        <v>83280</v>
      </c>
      <c r="AQ51" s="370">
        <v>-2.5</v>
      </c>
      <c r="AR51" s="371">
        <v>51.2</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545</v>
      </c>
      <c r="AM52" s="374">
        <v>2187095</v>
      </c>
      <c r="AN52" s="375">
        <v>54998</v>
      </c>
      <c r="AO52" s="376">
        <v>14.2</v>
      </c>
      <c r="AP52" s="377">
        <v>43123</v>
      </c>
      <c r="AQ52" s="378">
        <v>-2.8</v>
      </c>
      <c r="AR52" s="379">
        <v>17</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546</v>
      </c>
      <c r="AL53" s="358"/>
      <c r="AM53" s="366">
        <v>4765419</v>
      </c>
      <c r="AN53" s="367">
        <v>122357</v>
      </c>
      <c r="AO53" s="368">
        <v>-31.2</v>
      </c>
      <c r="AP53" s="369">
        <v>88968</v>
      </c>
      <c r="AQ53" s="370">
        <v>6.8</v>
      </c>
      <c r="AR53" s="371">
        <v>-38</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545</v>
      </c>
      <c r="AM54" s="374">
        <v>2203369</v>
      </c>
      <c r="AN54" s="375">
        <v>56574</v>
      </c>
      <c r="AO54" s="376">
        <v>2.9</v>
      </c>
      <c r="AP54" s="377">
        <v>45482</v>
      </c>
      <c r="AQ54" s="378">
        <v>5.5</v>
      </c>
      <c r="AR54" s="379">
        <v>-2.6</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547</v>
      </c>
      <c r="AL55" s="358"/>
      <c r="AM55" s="366">
        <v>5356955</v>
      </c>
      <c r="AN55" s="367">
        <v>140902</v>
      </c>
      <c r="AO55" s="368">
        <v>15.2</v>
      </c>
      <c r="AP55" s="369">
        <v>85173</v>
      </c>
      <c r="AQ55" s="370">
        <v>-4.3</v>
      </c>
      <c r="AR55" s="371">
        <v>19.5</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545</v>
      </c>
      <c r="AM56" s="374">
        <v>2229765</v>
      </c>
      <c r="AN56" s="375">
        <v>58649</v>
      </c>
      <c r="AO56" s="376">
        <v>3.7</v>
      </c>
      <c r="AP56" s="377">
        <v>43913</v>
      </c>
      <c r="AQ56" s="378">
        <v>-3.4</v>
      </c>
      <c r="AR56" s="379">
        <v>7.1</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548</v>
      </c>
      <c r="AL57" s="358"/>
      <c r="AM57" s="366">
        <v>5650217</v>
      </c>
      <c r="AN57" s="367">
        <v>151692</v>
      </c>
      <c r="AO57" s="368">
        <v>7.7</v>
      </c>
      <c r="AP57" s="369">
        <v>94081</v>
      </c>
      <c r="AQ57" s="370">
        <v>10.5</v>
      </c>
      <c r="AR57" s="371">
        <v>-2.8</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545</v>
      </c>
      <c r="AM58" s="374">
        <v>3036076</v>
      </c>
      <c r="AN58" s="375">
        <v>81510</v>
      </c>
      <c r="AO58" s="376">
        <v>39</v>
      </c>
      <c r="AP58" s="377">
        <v>48949</v>
      </c>
      <c r="AQ58" s="378">
        <v>11.5</v>
      </c>
      <c r="AR58" s="379">
        <v>27.5</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549</v>
      </c>
      <c r="AL59" s="358"/>
      <c r="AM59" s="366">
        <v>4882108</v>
      </c>
      <c r="AN59" s="367">
        <v>133271</v>
      </c>
      <c r="AO59" s="368">
        <v>-12.1</v>
      </c>
      <c r="AP59" s="369">
        <v>92632</v>
      </c>
      <c r="AQ59" s="370">
        <v>-1.5</v>
      </c>
      <c r="AR59" s="371">
        <v>-10.6</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545</v>
      </c>
      <c r="AM60" s="374">
        <v>2447465</v>
      </c>
      <c r="AN60" s="375">
        <v>66810</v>
      </c>
      <c r="AO60" s="376">
        <v>-18</v>
      </c>
      <c r="AP60" s="377">
        <v>47978</v>
      </c>
      <c r="AQ60" s="378">
        <v>-2</v>
      </c>
      <c r="AR60" s="379">
        <v>-16</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550</v>
      </c>
      <c r="AL61" s="380"/>
      <c r="AM61" s="381">
        <v>5544758</v>
      </c>
      <c r="AN61" s="382">
        <v>145197</v>
      </c>
      <c r="AO61" s="383">
        <v>5.7</v>
      </c>
      <c r="AP61" s="384">
        <v>88827</v>
      </c>
      <c r="AQ61" s="385">
        <v>1.8</v>
      </c>
      <c r="AR61" s="371">
        <v>3.9</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545</v>
      </c>
      <c r="AM62" s="374">
        <v>2420754</v>
      </c>
      <c r="AN62" s="375">
        <v>63708</v>
      </c>
      <c r="AO62" s="376">
        <v>8.4</v>
      </c>
      <c r="AP62" s="377">
        <v>45889</v>
      </c>
      <c r="AQ62" s="378">
        <v>1.8</v>
      </c>
      <c r="AR62" s="379">
        <v>6.6</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SFCYO1LnfayhaygPeQvPy1j2X2+jaOKrxK/TKraO/YGGLHndRds94+EVBb/5+YH5uZUzyWA58DEoLQX4XvuWgA==" saltValue="vVuI5KlWmor25jGc1cmlg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552</v>
      </c>
    </row>
    <row r="120" spans="125:125" ht="13.5" hidden="1" customHeight="1"/>
    <row r="121" spans="125:125" ht="13.5" hidden="1" customHeight="1">
      <c r="DU121" s="292"/>
    </row>
  </sheetData>
  <sheetProtection algorithmName="SHA-512" hashValue="LqDOaSpjKxg8VyPQkAvBA3oZEHtOb/kTgekSdQ1ZSzH+B9gKnGX64c3h6Y/7/8nsxIf3SFM+eJ9mjaYXz4ectg==" saltValue="bGr/WdxXHbzwzXMMna6I1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553</v>
      </c>
    </row>
  </sheetData>
  <sheetProtection algorithmName="SHA-512" hashValue="yIPcGc0wBDtDfcejl7nCixWILmRS0fzQjIw93nfLckwcwEKZdWUtF1gjo/i0cORY3aTBOxYXp4BcS6TgEO+I7w==" saltValue="AsF7w85uBZ4l6IZMjxh47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554</v>
      </c>
      <c r="G46" s="8" t="s">
        <v>555</v>
      </c>
      <c r="H46" s="8" t="s">
        <v>556</v>
      </c>
      <c r="I46" s="8" t="s">
        <v>557</v>
      </c>
      <c r="J46" s="9" t="s">
        <v>558</v>
      </c>
    </row>
    <row r="47" spans="2:10" ht="57.75" customHeight="1">
      <c r="B47" s="10"/>
      <c r="C47" s="1238" t="s">
        <v>3</v>
      </c>
      <c r="D47" s="1238"/>
      <c r="E47" s="1239"/>
      <c r="F47" s="11">
        <v>30.17</v>
      </c>
      <c r="G47" s="12">
        <v>29.65</v>
      </c>
      <c r="H47" s="12">
        <v>22.67</v>
      </c>
      <c r="I47" s="12">
        <v>19.53</v>
      </c>
      <c r="J47" s="13">
        <v>16.91</v>
      </c>
    </row>
    <row r="48" spans="2:10" ht="57.75" customHeight="1">
      <c r="B48" s="14"/>
      <c r="C48" s="1240" t="s">
        <v>4</v>
      </c>
      <c r="D48" s="1240"/>
      <c r="E48" s="1241"/>
      <c r="F48" s="15">
        <v>4.18</v>
      </c>
      <c r="G48" s="16">
        <v>5.92</v>
      </c>
      <c r="H48" s="16">
        <v>5.57</v>
      </c>
      <c r="I48" s="16">
        <v>8.85</v>
      </c>
      <c r="J48" s="17">
        <v>6.56</v>
      </c>
    </row>
    <row r="49" spans="2:10" ht="57.75" customHeight="1" thickBot="1">
      <c r="B49" s="18"/>
      <c r="C49" s="1242" t="s">
        <v>5</v>
      </c>
      <c r="D49" s="1242"/>
      <c r="E49" s="1243"/>
      <c r="F49" s="19">
        <v>0.69</v>
      </c>
      <c r="G49" s="20">
        <v>0.41</v>
      </c>
      <c r="H49" s="20" t="s">
        <v>559</v>
      </c>
      <c r="I49" s="20" t="s">
        <v>560</v>
      </c>
      <c r="J49" s="21" t="s">
        <v>561</v>
      </c>
    </row>
    <row r="50" spans="2:10" ht="13.5" customHeight="1"/>
  </sheetData>
  <sheetProtection algorithmName="SHA-512" hashValue="y2eV+5Vy3Kmrm1nwDSfBzMVYBQRkzubLFZp+BKoFVL4YIhLOr6y8ce3o+uidcEt277tl/I3cZ3xm/tG9wBGGOg==" saltValue="SrWFfKWt8i03NIpgHwWfI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554</v>
      </c>
      <c r="G33" s="29" t="s">
        <v>555</v>
      </c>
      <c r="H33" s="29" t="s">
        <v>556</v>
      </c>
      <c r="I33" s="29" t="s">
        <v>557</v>
      </c>
      <c r="J33" s="30" t="s">
        <v>558</v>
      </c>
      <c r="K33" s="22"/>
      <c r="L33" s="22"/>
      <c r="M33" s="22"/>
      <c r="N33" s="22"/>
      <c r="O33" s="22"/>
      <c r="P33" s="22"/>
    </row>
    <row r="34" spans="1:16" ht="39" customHeight="1">
      <c r="A34" s="22"/>
      <c r="B34" s="31"/>
      <c r="C34" s="1250" t="s">
        <v>562</v>
      </c>
      <c r="D34" s="1250"/>
      <c r="E34" s="1251"/>
      <c r="F34" s="32">
        <v>10.83</v>
      </c>
      <c r="G34" s="33">
        <v>10.72</v>
      </c>
      <c r="H34" s="33">
        <v>11.92</v>
      </c>
      <c r="I34" s="33">
        <v>12.52</v>
      </c>
      <c r="J34" s="34">
        <v>12.47</v>
      </c>
      <c r="K34" s="22"/>
      <c r="L34" s="22"/>
      <c r="M34" s="22"/>
      <c r="N34" s="22"/>
      <c r="O34" s="22"/>
      <c r="P34" s="22"/>
    </row>
    <row r="35" spans="1:16" ht="39" customHeight="1">
      <c r="A35" s="22"/>
      <c r="B35" s="35"/>
      <c r="C35" s="1244" t="s">
        <v>563</v>
      </c>
      <c r="D35" s="1245"/>
      <c r="E35" s="1246"/>
      <c r="F35" s="36">
        <v>4.07</v>
      </c>
      <c r="G35" s="37">
        <v>5.81</v>
      </c>
      <c r="H35" s="37">
        <v>5.46</v>
      </c>
      <c r="I35" s="37">
        <v>8.6999999999999993</v>
      </c>
      <c r="J35" s="38">
        <v>6.39</v>
      </c>
      <c r="K35" s="22"/>
      <c r="L35" s="22"/>
      <c r="M35" s="22"/>
      <c r="N35" s="22"/>
      <c r="O35" s="22"/>
      <c r="P35" s="22"/>
    </row>
    <row r="36" spans="1:16" ht="39" customHeight="1">
      <c r="A36" s="22"/>
      <c r="B36" s="35"/>
      <c r="C36" s="1244" t="s">
        <v>564</v>
      </c>
      <c r="D36" s="1245"/>
      <c r="E36" s="1246"/>
      <c r="F36" s="36">
        <v>5.3</v>
      </c>
      <c r="G36" s="37">
        <v>5.16</v>
      </c>
      <c r="H36" s="37">
        <v>5.07</v>
      </c>
      <c r="I36" s="37">
        <v>4.92</v>
      </c>
      <c r="J36" s="38">
        <v>5.21</v>
      </c>
      <c r="K36" s="22"/>
      <c r="L36" s="22"/>
      <c r="M36" s="22"/>
      <c r="N36" s="22"/>
      <c r="O36" s="22"/>
      <c r="P36" s="22"/>
    </row>
    <row r="37" spans="1:16" ht="39" customHeight="1">
      <c r="A37" s="22"/>
      <c r="B37" s="35"/>
      <c r="C37" s="1244" t="s">
        <v>565</v>
      </c>
      <c r="D37" s="1245"/>
      <c r="E37" s="1246"/>
      <c r="F37" s="36" t="s">
        <v>513</v>
      </c>
      <c r="G37" s="37" t="s">
        <v>513</v>
      </c>
      <c r="H37" s="37" t="s">
        <v>513</v>
      </c>
      <c r="I37" s="37" t="s">
        <v>513</v>
      </c>
      <c r="J37" s="38">
        <v>1.1000000000000001</v>
      </c>
      <c r="K37" s="22"/>
      <c r="L37" s="22"/>
      <c r="M37" s="22"/>
      <c r="N37" s="22"/>
      <c r="O37" s="22"/>
      <c r="P37" s="22"/>
    </row>
    <row r="38" spans="1:16" ht="39" customHeight="1">
      <c r="A38" s="22"/>
      <c r="B38" s="35"/>
      <c r="C38" s="1244" t="s">
        <v>566</v>
      </c>
      <c r="D38" s="1245"/>
      <c r="E38" s="1246"/>
      <c r="F38" s="36">
        <v>0.4</v>
      </c>
      <c r="G38" s="37">
        <v>0.51</v>
      </c>
      <c r="H38" s="37">
        <v>0.54</v>
      </c>
      <c r="I38" s="37">
        <v>0.63</v>
      </c>
      <c r="J38" s="38">
        <v>0.76</v>
      </c>
      <c r="K38" s="22"/>
      <c r="L38" s="22"/>
      <c r="M38" s="22"/>
      <c r="N38" s="22"/>
      <c r="O38" s="22"/>
      <c r="P38" s="22"/>
    </row>
    <row r="39" spans="1:16" ht="39" customHeight="1">
      <c r="A39" s="22"/>
      <c r="B39" s="35"/>
      <c r="C39" s="1244" t="s">
        <v>567</v>
      </c>
      <c r="D39" s="1245"/>
      <c r="E39" s="1246"/>
      <c r="F39" s="36" t="s">
        <v>513</v>
      </c>
      <c r="G39" s="37" t="s">
        <v>513</v>
      </c>
      <c r="H39" s="37" t="s">
        <v>513</v>
      </c>
      <c r="I39" s="37" t="s">
        <v>513</v>
      </c>
      <c r="J39" s="38">
        <v>0.63</v>
      </c>
      <c r="K39" s="22"/>
      <c r="L39" s="22"/>
      <c r="M39" s="22"/>
      <c r="N39" s="22"/>
      <c r="O39" s="22"/>
      <c r="P39" s="22"/>
    </row>
    <row r="40" spans="1:16" ht="39" customHeight="1">
      <c r="A40" s="22"/>
      <c r="B40" s="35"/>
      <c r="C40" s="1244" t="s">
        <v>568</v>
      </c>
      <c r="D40" s="1245"/>
      <c r="E40" s="1246"/>
      <c r="F40" s="36">
        <v>0.56000000000000005</v>
      </c>
      <c r="G40" s="37">
        <v>0.63</v>
      </c>
      <c r="H40" s="37">
        <v>0.96</v>
      </c>
      <c r="I40" s="37">
        <v>1.38</v>
      </c>
      <c r="J40" s="38">
        <v>0.44</v>
      </c>
      <c r="K40" s="22"/>
      <c r="L40" s="22"/>
      <c r="M40" s="22"/>
      <c r="N40" s="22"/>
      <c r="O40" s="22"/>
      <c r="P40" s="22"/>
    </row>
    <row r="41" spans="1:16" ht="39" customHeight="1">
      <c r="A41" s="22"/>
      <c r="B41" s="35"/>
      <c r="C41" s="1244" t="s">
        <v>569</v>
      </c>
      <c r="D41" s="1245"/>
      <c r="E41" s="1246"/>
      <c r="F41" s="36">
        <v>0.68</v>
      </c>
      <c r="G41" s="37">
        <v>0.54</v>
      </c>
      <c r="H41" s="37">
        <v>0.47</v>
      </c>
      <c r="I41" s="37">
        <v>7.0000000000000007E-2</v>
      </c>
      <c r="J41" s="38">
        <v>0.36</v>
      </c>
      <c r="K41" s="22"/>
      <c r="L41" s="22"/>
      <c r="M41" s="22"/>
      <c r="N41" s="22"/>
      <c r="O41" s="22"/>
      <c r="P41" s="22"/>
    </row>
    <row r="42" spans="1:16" ht="39" customHeight="1">
      <c r="A42" s="22"/>
      <c r="B42" s="39"/>
      <c r="C42" s="1244" t="s">
        <v>570</v>
      </c>
      <c r="D42" s="1245"/>
      <c r="E42" s="1246"/>
      <c r="F42" s="36" t="s">
        <v>513</v>
      </c>
      <c r="G42" s="37" t="s">
        <v>513</v>
      </c>
      <c r="H42" s="37" t="s">
        <v>513</v>
      </c>
      <c r="I42" s="37" t="s">
        <v>513</v>
      </c>
      <c r="J42" s="38" t="s">
        <v>513</v>
      </c>
      <c r="K42" s="22"/>
      <c r="L42" s="22"/>
      <c r="M42" s="22"/>
      <c r="N42" s="22"/>
      <c r="O42" s="22"/>
      <c r="P42" s="22"/>
    </row>
    <row r="43" spans="1:16" ht="39" customHeight="1" thickBot="1">
      <c r="A43" s="22"/>
      <c r="B43" s="40"/>
      <c r="C43" s="1247" t="s">
        <v>571</v>
      </c>
      <c r="D43" s="1248"/>
      <c r="E43" s="1249"/>
      <c r="F43" s="41">
        <v>0.33</v>
      </c>
      <c r="G43" s="42">
        <v>0.33</v>
      </c>
      <c r="H43" s="42">
        <v>0.23</v>
      </c>
      <c r="I43" s="42">
        <v>0.88</v>
      </c>
      <c r="J43" s="43">
        <v>0.28999999999999998</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JpyWzT7SxFuaGM+W034lHcyyJlUwRJC+vsvwqgJN5eIFtNBZptWPYBaApcaA4FKa3Vj42VKMwDS91KXvTAirAw==" saltValue="usHvmf30ZtQmVzgs+zKv6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c r="A45" s="48"/>
      <c r="B45" s="1270" t="s">
        <v>10</v>
      </c>
      <c r="C45" s="1271"/>
      <c r="D45" s="58"/>
      <c r="E45" s="1276" t="s">
        <v>11</v>
      </c>
      <c r="F45" s="1276"/>
      <c r="G45" s="1276"/>
      <c r="H45" s="1276"/>
      <c r="I45" s="1276"/>
      <c r="J45" s="1277"/>
      <c r="K45" s="59">
        <v>3385</v>
      </c>
      <c r="L45" s="60">
        <v>3404</v>
      </c>
      <c r="M45" s="60">
        <v>3431</v>
      </c>
      <c r="N45" s="60">
        <v>3629</v>
      </c>
      <c r="O45" s="61">
        <v>4039</v>
      </c>
      <c r="P45" s="48"/>
      <c r="Q45" s="48"/>
      <c r="R45" s="48"/>
      <c r="S45" s="48"/>
      <c r="T45" s="48"/>
      <c r="U45" s="48"/>
    </row>
    <row r="46" spans="1:21" ht="30.75" customHeight="1">
      <c r="A46" s="48"/>
      <c r="B46" s="1272"/>
      <c r="C46" s="1273"/>
      <c r="D46" s="62"/>
      <c r="E46" s="1254" t="s">
        <v>12</v>
      </c>
      <c r="F46" s="1254"/>
      <c r="G46" s="1254"/>
      <c r="H46" s="1254"/>
      <c r="I46" s="1254"/>
      <c r="J46" s="1255"/>
      <c r="K46" s="63" t="s">
        <v>513</v>
      </c>
      <c r="L46" s="64" t="s">
        <v>513</v>
      </c>
      <c r="M46" s="64" t="s">
        <v>513</v>
      </c>
      <c r="N46" s="64" t="s">
        <v>513</v>
      </c>
      <c r="O46" s="65" t="s">
        <v>513</v>
      </c>
      <c r="P46" s="48"/>
      <c r="Q46" s="48"/>
      <c r="R46" s="48"/>
      <c r="S46" s="48"/>
      <c r="T46" s="48"/>
      <c r="U46" s="48"/>
    </row>
    <row r="47" spans="1:21" ht="30.75" customHeight="1">
      <c r="A47" s="48"/>
      <c r="B47" s="1272"/>
      <c r="C47" s="1273"/>
      <c r="D47" s="62"/>
      <c r="E47" s="1254" t="s">
        <v>13</v>
      </c>
      <c r="F47" s="1254"/>
      <c r="G47" s="1254"/>
      <c r="H47" s="1254"/>
      <c r="I47" s="1254"/>
      <c r="J47" s="1255"/>
      <c r="K47" s="63" t="s">
        <v>513</v>
      </c>
      <c r="L47" s="64" t="s">
        <v>513</v>
      </c>
      <c r="M47" s="64" t="s">
        <v>513</v>
      </c>
      <c r="N47" s="64" t="s">
        <v>513</v>
      </c>
      <c r="O47" s="65" t="s">
        <v>513</v>
      </c>
      <c r="P47" s="48"/>
      <c r="Q47" s="48"/>
      <c r="R47" s="48"/>
      <c r="S47" s="48"/>
      <c r="T47" s="48"/>
      <c r="U47" s="48"/>
    </row>
    <row r="48" spans="1:21" ht="30.75" customHeight="1">
      <c r="A48" s="48"/>
      <c r="B48" s="1272"/>
      <c r="C48" s="1273"/>
      <c r="D48" s="62"/>
      <c r="E48" s="1254" t="s">
        <v>14</v>
      </c>
      <c r="F48" s="1254"/>
      <c r="G48" s="1254"/>
      <c r="H48" s="1254"/>
      <c r="I48" s="1254"/>
      <c r="J48" s="1255"/>
      <c r="K48" s="63">
        <v>758</v>
      </c>
      <c r="L48" s="64">
        <v>838</v>
      </c>
      <c r="M48" s="64">
        <v>805</v>
      </c>
      <c r="N48" s="64">
        <v>822</v>
      </c>
      <c r="O48" s="65">
        <v>761</v>
      </c>
      <c r="P48" s="48"/>
      <c r="Q48" s="48"/>
      <c r="R48" s="48"/>
      <c r="S48" s="48"/>
      <c r="T48" s="48"/>
      <c r="U48" s="48"/>
    </row>
    <row r="49" spans="1:21" ht="30.75" customHeight="1">
      <c r="A49" s="48"/>
      <c r="B49" s="1272"/>
      <c r="C49" s="1273"/>
      <c r="D49" s="62"/>
      <c r="E49" s="1254" t="s">
        <v>15</v>
      </c>
      <c r="F49" s="1254"/>
      <c r="G49" s="1254"/>
      <c r="H49" s="1254"/>
      <c r="I49" s="1254"/>
      <c r="J49" s="1255"/>
      <c r="K49" s="63">
        <v>2</v>
      </c>
      <c r="L49" s="64">
        <v>1</v>
      </c>
      <c r="M49" s="64">
        <v>1</v>
      </c>
      <c r="N49" s="64">
        <v>0</v>
      </c>
      <c r="O49" s="65">
        <v>0</v>
      </c>
      <c r="P49" s="48"/>
      <c r="Q49" s="48"/>
      <c r="R49" s="48"/>
      <c r="S49" s="48"/>
      <c r="T49" s="48"/>
      <c r="U49" s="48"/>
    </row>
    <row r="50" spans="1:21" ht="30.75" customHeight="1">
      <c r="A50" s="48"/>
      <c r="B50" s="1272"/>
      <c r="C50" s="1273"/>
      <c r="D50" s="62"/>
      <c r="E50" s="1254" t="s">
        <v>16</v>
      </c>
      <c r="F50" s="1254"/>
      <c r="G50" s="1254"/>
      <c r="H50" s="1254"/>
      <c r="I50" s="1254"/>
      <c r="J50" s="1255"/>
      <c r="K50" s="63">
        <v>29</v>
      </c>
      <c r="L50" s="64">
        <v>27</v>
      </c>
      <c r="M50" s="64">
        <v>27</v>
      </c>
      <c r="N50" s="64">
        <v>23</v>
      </c>
      <c r="O50" s="65">
        <v>66</v>
      </c>
      <c r="P50" s="48"/>
      <c r="Q50" s="48"/>
      <c r="R50" s="48"/>
      <c r="S50" s="48"/>
      <c r="T50" s="48"/>
      <c r="U50" s="48"/>
    </row>
    <row r="51" spans="1:21" ht="30.75" customHeight="1">
      <c r="A51" s="48"/>
      <c r="B51" s="1274"/>
      <c r="C51" s="1275"/>
      <c r="D51" s="66"/>
      <c r="E51" s="1254" t="s">
        <v>17</v>
      </c>
      <c r="F51" s="1254"/>
      <c r="G51" s="1254"/>
      <c r="H51" s="1254"/>
      <c r="I51" s="1254"/>
      <c r="J51" s="1255"/>
      <c r="K51" s="63">
        <v>0</v>
      </c>
      <c r="L51" s="64">
        <v>0</v>
      </c>
      <c r="M51" s="64">
        <v>0</v>
      </c>
      <c r="N51" s="64">
        <v>0</v>
      </c>
      <c r="O51" s="65">
        <v>0</v>
      </c>
      <c r="P51" s="48"/>
      <c r="Q51" s="48"/>
      <c r="R51" s="48"/>
      <c r="S51" s="48"/>
      <c r="T51" s="48"/>
      <c r="U51" s="48"/>
    </row>
    <row r="52" spans="1:21" ht="30.75" customHeight="1">
      <c r="A52" s="48"/>
      <c r="B52" s="1252" t="s">
        <v>18</v>
      </c>
      <c r="C52" s="1253"/>
      <c r="D52" s="66"/>
      <c r="E52" s="1254" t="s">
        <v>19</v>
      </c>
      <c r="F52" s="1254"/>
      <c r="G52" s="1254"/>
      <c r="H52" s="1254"/>
      <c r="I52" s="1254"/>
      <c r="J52" s="1255"/>
      <c r="K52" s="63">
        <v>3170</v>
      </c>
      <c r="L52" s="64">
        <v>3147</v>
      </c>
      <c r="M52" s="64">
        <v>3072</v>
      </c>
      <c r="N52" s="64">
        <v>3200</v>
      </c>
      <c r="O52" s="65">
        <v>3483</v>
      </c>
      <c r="P52" s="48"/>
      <c r="Q52" s="48"/>
      <c r="R52" s="48"/>
      <c r="S52" s="48"/>
      <c r="T52" s="48"/>
      <c r="U52" s="48"/>
    </row>
    <row r="53" spans="1:21" ht="30.75" customHeight="1" thickBot="1">
      <c r="A53" s="48"/>
      <c r="B53" s="1256" t="s">
        <v>20</v>
      </c>
      <c r="C53" s="1257"/>
      <c r="D53" s="67"/>
      <c r="E53" s="1258" t="s">
        <v>21</v>
      </c>
      <c r="F53" s="1258"/>
      <c r="G53" s="1258"/>
      <c r="H53" s="1258"/>
      <c r="I53" s="1258"/>
      <c r="J53" s="1259"/>
      <c r="K53" s="68">
        <v>1004</v>
      </c>
      <c r="L53" s="69">
        <v>1123</v>
      </c>
      <c r="M53" s="69">
        <v>1192</v>
      </c>
      <c r="N53" s="69">
        <v>1274</v>
      </c>
      <c r="O53" s="70">
        <v>1383</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5" t="s">
        <v>572</v>
      </c>
      <c r="P55" s="48"/>
      <c r="Q55" s="48"/>
      <c r="R55" s="48"/>
      <c r="S55" s="48"/>
      <c r="T55" s="48"/>
      <c r="U55" s="48"/>
    </row>
    <row r="56" spans="1:21" ht="31.5" customHeight="1" thickBot="1">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c r="B57" s="1260" t="s">
        <v>24</v>
      </c>
      <c r="C57" s="1261"/>
      <c r="D57" s="1264" t="s">
        <v>25</v>
      </c>
      <c r="E57" s="1265"/>
      <c r="F57" s="1265"/>
      <c r="G57" s="1265"/>
      <c r="H57" s="1265"/>
      <c r="I57" s="1265"/>
      <c r="J57" s="1266"/>
      <c r="K57" s="83"/>
      <c r="L57" s="84"/>
      <c r="M57" s="84"/>
      <c r="N57" s="84"/>
      <c r="O57" s="85"/>
    </row>
    <row r="58" spans="1:21" ht="31.5" customHeight="1" thickBot="1">
      <c r="B58" s="1262"/>
      <c r="C58" s="1263"/>
      <c r="D58" s="1267" t="s">
        <v>26</v>
      </c>
      <c r="E58" s="1268"/>
      <c r="F58" s="1268"/>
      <c r="G58" s="1268"/>
      <c r="H58" s="1268"/>
      <c r="I58" s="1268"/>
      <c r="J58" s="1269"/>
      <c r="K58" s="86"/>
      <c r="L58" s="87"/>
      <c r="M58" s="87"/>
      <c r="N58" s="87"/>
      <c r="O58" s="88"/>
    </row>
    <row r="59" spans="1:21" ht="24" customHeight="1">
      <c r="B59" s="89"/>
      <c r="C59" s="89"/>
      <c r="D59" s="90" t="s">
        <v>27</v>
      </c>
      <c r="E59" s="91"/>
      <c r="F59" s="91"/>
      <c r="G59" s="91"/>
      <c r="H59" s="91"/>
      <c r="I59" s="91"/>
      <c r="J59" s="91"/>
      <c r="K59" s="91"/>
      <c r="L59" s="91"/>
      <c r="M59" s="91"/>
      <c r="N59" s="91"/>
      <c r="O59" s="91"/>
    </row>
    <row r="60" spans="1:21" ht="24" customHeight="1">
      <c r="B60" s="92"/>
      <c r="C60" s="92"/>
      <c r="D60" s="90" t="s">
        <v>28</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fxvbuHx/gOHCYWsxvXJ40spEIrEjgKX9jyhK7mCn6PpVPLtAtNQg+H9ow8Q+K/YNMf8+I/SfPeavQ/xsVtQQ==" saltValue="cZjc6ciFwzMTESZ4tnTpu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8</v>
      </c>
    </row>
    <row r="40" spans="2:13" ht="27.75" customHeight="1" thickBot="1">
      <c r="B40" s="95" t="s">
        <v>9</v>
      </c>
      <c r="C40" s="96"/>
      <c r="D40" s="96"/>
      <c r="E40" s="97"/>
      <c r="F40" s="97"/>
      <c r="G40" s="97"/>
      <c r="H40" s="98" t="s">
        <v>2</v>
      </c>
      <c r="I40" s="99" t="s">
        <v>554</v>
      </c>
      <c r="J40" s="100" t="s">
        <v>555</v>
      </c>
      <c r="K40" s="100" t="s">
        <v>556</v>
      </c>
      <c r="L40" s="100" t="s">
        <v>557</v>
      </c>
      <c r="M40" s="101" t="s">
        <v>558</v>
      </c>
    </row>
    <row r="41" spans="2:13" ht="27.75" customHeight="1">
      <c r="B41" s="1290" t="s">
        <v>29</v>
      </c>
      <c r="C41" s="1291"/>
      <c r="D41" s="102"/>
      <c r="E41" s="1292" t="s">
        <v>30</v>
      </c>
      <c r="F41" s="1292"/>
      <c r="G41" s="1292"/>
      <c r="H41" s="1293"/>
      <c r="I41" s="103">
        <v>37230</v>
      </c>
      <c r="J41" s="104">
        <v>37298</v>
      </c>
      <c r="K41" s="104">
        <v>38543</v>
      </c>
      <c r="L41" s="104">
        <v>40179</v>
      </c>
      <c r="M41" s="105">
        <v>39916</v>
      </c>
    </row>
    <row r="42" spans="2:13" ht="27.75" customHeight="1">
      <c r="B42" s="1280"/>
      <c r="C42" s="1281"/>
      <c r="D42" s="106"/>
      <c r="E42" s="1284" t="s">
        <v>31</v>
      </c>
      <c r="F42" s="1284"/>
      <c r="G42" s="1284"/>
      <c r="H42" s="1285"/>
      <c r="I42" s="107">
        <v>142</v>
      </c>
      <c r="J42" s="108">
        <v>117</v>
      </c>
      <c r="K42" s="108">
        <v>92</v>
      </c>
      <c r="L42" s="108">
        <v>75</v>
      </c>
      <c r="M42" s="109">
        <v>58</v>
      </c>
    </row>
    <row r="43" spans="2:13" ht="27.75" customHeight="1">
      <c r="B43" s="1280"/>
      <c r="C43" s="1281"/>
      <c r="D43" s="106"/>
      <c r="E43" s="1284" t="s">
        <v>32</v>
      </c>
      <c r="F43" s="1284"/>
      <c r="G43" s="1284"/>
      <c r="H43" s="1285"/>
      <c r="I43" s="107">
        <v>9958</v>
      </c>
      <c r="J43" s="108">
        <v>9606</v>
      </c>
      <c r="K43" s="108">
        <v>9495</v>
      </c>
      <c r="L43" s="108">
        <v>9580</v>
      </c>
      <c r="M43" s="109">
        <v>9581</v>
      </c>
    </row>
    <row r="44" spans="2:13" ht="27.75" customHeight="1">
      <c r="B44" s="1280"/>
      <c r="C44" s="1281"/>
      <c r="D44" s="106"/>
      <c r="E44" s="1284" t="s">
        <v>33</v>
      </c>
      <c r="F44" s="1284"/>
      <c r="G44" s="1284"/>
      <c r="H44" s="1285"/>
      <c r="I44" s="107">
        <v>17</v>
      </c>
      <c r="J44" s="108">
        <v>13</v>
      </c>
      <c r="K44" s="108">
        <v>23</v>
      </c>
      <c r="L44" s="108">
        <v>54</v>
      </c>
      <c r="M44" s="109">
        <v>131</v>
      </c>
    </row>
    <row r="45" spans="2:13" ht="27.75" customHeight="1">
      <c r="B45" s="1280"/>
      <c r="C45" s="1281"/>
      <c r="D45" s="106"/>
      <c r="E45" s="1284" t="s">
        <v>34</v>
      </c>
      <c r="F45" s="1284"/>
      <c r="G45" s="1284"/>
      <c r="H45" s="1285"/>
      <c r="I45" s="107">
        <v>3984</v>
      </c>
      <c r="J45" s="108">
        <v>3728</v>
      </c>
      <c r="K45" s="108">
        <v>3335</v>
      </c>
      <c r="L45" s="108">
        <v>3181</v>
      </c>
      <c r="M45" s="109">
        <v>3219</v>
      </c>
    </row>
    <row r="46" spans="2:13" ht="27.75" customHeight="1">
      <c r="B46" s="1280"/>
      <c r="C46" s="1281"/>
      <c r="D46" s="110"/>
      <c r="E46" s="1284" t="s">
        <v>35</v>
      </c>
      <c r="F46" s="1284"/>
      <c r="G46" s="1284"/>
      <c r="H46" s="1285"/>
      <c r="I46" s="107">
        <v>80</v>
      </c>
      <c r="J46" s="108">
        <v>83</v>
      </c>
      <c r="K46" s="108">
        <v>70</v>
      </c>
      <c r="L46" s="108">
        <v>43</v>
      </c>
      <c r="M46" s="109">
        <v>41</v>
      </c>
    </row>
    <row r="47" spans="2:13" ht="27.75" customHeight="1">
      <c r="B47" s="1280"/>
      <c r="C47" s="1281"/>
      <c r="D47" s="111"/>
      <c r="E47" s="1294" t="s">
        <v>36</v>
      </c>
      <c r="F47" s="1295"/>
      <c r="G47" s="1295"/>
      <c r="H47" s="1296"/>
      <c r="I47" s="107" t="s">
        <v>513</v>
      </c>
      <c r="J47" s="108" t="s">
        <v>513</v>
      </c>
      <c r="K47" s="108" t="s">
        <v>513</v>
      </c>
      <c r="L47" s="108" t="s">
        <v>513</v>
      </c>
      <c r="M47" s="109" t="s">
        <v>513</v>
      </c>
    </row>
    <row r="48" spans="2:13" ht="27.75" customHeight="1">
      <c r="B48" s="1280"/>
      <c r="C48" s="1281"/>
      <c r="D48" s="106"/>
      <c r="E48" s="1284" t="s">
        <v>37</v>
      </c>
      <c r="F48" s="1284"/>
      <c r="G48" s="1284"/>
      <c r="H48" s="1285"/>
      <c r="I48" s="107" t="s">
        <v>513</v>
      </c>
      <c r="J48" s="108" t="s">
        <v>513</v>
      </c>
      <c r="K48" s="108" t="s">
        <v>513</v>
      </c>
      <c r="L48" s="108" t="s">
        <v>513</v>
      </c>
      <c r="M48" s="109" t="s">
        <v>513</v>
      </c>
    </row>
    <row r="49" spans="2:13" ht="27.75" customHeight="1">
      <c r="B49" s="1282"/>
      <c r="C49" s="1283"/>
      <c r="D49" s="106"/>
      <c r="E49" s="1284" t="s">
        <v>38</v>
      </c>
      <c r="F49" s="1284"/>
      <c r="G49" s="1284"/>
      <c r="H49" s="1285"/>
      <c r="I49" s="107" t="s">
        <v>513</v>
      </c>
      <c r="J49" s="108" t="s">
        <v>513</v>
      </c>
      <c r="K49" s="108" t="s">
        <v>513</v>
      </c>
      <c r="L49" s="108" t="s">
        <v>513</v>
      </c>
      <c r="M49" s="109" t="s">
        <v>513</v>
      </c>
    </row>
    <row r="50" spans="2:13" ht="27.75" customHeight="1">
      <c r="B50" s="1278" t="s">
        <v>39</v>
      </c>
      <c r="C50" s="1279"/>
      <c r="D50" s="112"/>
      <c r="E50" s="1284" t="s">
        <v>40</v>
      </c>
      <c r="F50" s="1284"/>
      <c r="G50" s="1284"/>
      <c r="H50" s="1285"/>
      <c r="I50" s="107">
        <v>11274</v>
      </c>
      <c r="J50" s="108">
        <v>10584</v>
      </c>
      <c r="K50" s="108">
        <v>9595</v>
      </c>
      <c r="L50" s="108">
        <v>8630</v>
      </c>
      <c r="M50" s="109">
        <v>8705</v>
      </c>
    </row>
    <row r="51" spans="2:13" ht="27.75" customHeight="1">
      <c r="B51" s="1280"/>
      <c r="C51" s="1281"/>
      <c r="D51" s="106"/>
      <c r="E51" s="1284" t="s">
        <v>41</v>
      </c>
      <c r="F51" s="1284"/>
      <c r="G51" s="1284"/>
      <c r="H51" s="1285"/>
      <c r="I51" s="107">
        <v>408</v>
      </c>
      <c r="J51" s="108">
        <v>403</v>
      </c>
      <c r="K51" s="108">
        <v>359</v>
      </c>
      <c r="L51" s="108">
        <v>389</v>
      </c>
      <c r="M51" s="109">
        <v>803</v>
      </c>
    </row>
    <row r="52" spans="2:13" ht="27.75" customHeight="1">
      <c r="B52" s="1282"/>
      <c r="C52" s="1283"/>
      <c r="D52" s="106"/>
      <c r="E52" s="1284" t="s">
        <v>42</v>
      </c>
      <c r="F52" s="1284"/>
      <c r="G52" s="1284"/>
      <c r="H52" s="1285"/>
      <c r="I52" s="107">
        <v>33344</v>
      </c>
      <c r="J52" s="108">
        <v>33874</v>
      </c>
      <c r="K52" s="108">
        <v>35188</v>
      </c>
      <c r="L52" s="108">
        <v>35393</v>
      </c>
      <c r="M52" s="109">
        <v>34522</v>
      </c>
    </row>
    <row r="53" spans="2:13" ht="27.75" customHeight="1" thickBot="1">
      <c r="B53" s="1286" t="s">
        <v>43</v>
      </c>
      <c r="C53" s="1287"/>
      <c r="D53" s="113"/>
      <c r="E53" s="1288" t="s">
        <v>44</v>
      </c>
      <c r="F53" s="1288"/>
      <c r="G53" s="1288"/>
      <c r="H53" s="1289"/>
      <c r="I53" s="114">
        <v>6385</v>
      </c>
      <c r="J53" s="115">
        <v>5983</v>
      </c>
      <c r="K53" s="115">
        <v>6416</v>
      </c>
      <c r="L53" s="115">
        <v>8699</v>
      </c>
      <c r="M53" s="116">
        <v>8916</v>
      </c>
    </row>
    <row r="54" spans="2:13" ht="27.75" customHeight="1">
      <c r="B54" s="117" t="s">
        <v>45</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eIQvYV1Hh0vAzYse4DxnLtBgoCjlnKNDKZRlFjUl2NWH+WNFoIdBIJRvnSqR5ZWKSCkQoCcYZiHbNixvp5mekw==" saltValue="8RfpsmmVNhj5QA4oBWgqz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46</v>
      </c>
    </row>
    <row r="54" spans="2:8" ht="29.25" customHeight="1" thickBot="1">
      <c r="B54" s="122" t="s">
        <v>1</v>
      </c>
      <c r="C54" s="123"/>
      <c r="D54" s="123"/>
      <c r="E54" s="124" t="s">
        <v>2</v>
      </c>
      <c r="F54" s="125" t="s">
        <v>556</v>
      </c>
      <c r="G54" s="125" t="s">
        <v>557</v>
      </c>
      <c r="H54" s="126" t="s">
        <v>558</v>
      </c>
    </row>
    <row r="55" spans="2:8" ht="52.5" customHeight="1">
      <c r="B55" s="127"/>
      <c r="C55" s="1305" t="s">
        <v>47</v>
      </c>
      <c r="D55" s="1305"/>
      <c r="E55" s="1306"/>
      <c r="F55" s="128">
        <v>3470</v>
      </c>
      <c r="G55" s="128">
        <v>2959</v>
      </c>
      <c r="H55" s="129">
        <v>2649</v>
      </c>
    </row>
    <row r="56" spans="2:8" ht="52.5" customHeight="1">
      <c r="B56" s="130"/>
      <c r="C56" s="1307" t="s">
        <v>48</v>
      </c>
      <c r="D56" s="1307"/>
      <c r="E56" s="1308"/>
      <c r="F56" s="131">
        <v>1615</v>
      </c>
      <c r="G56" s="131">
        <v>1415</v>
      </c>
      <c r="H56" s="132">
        <v>1115</v>
      </c>
    </row>
    <row r="57" spans="2:8" ht="53.25" customHeight="1">
      <c r="B57" s="130"/>
      <c r="C57" s="1309" t="s">
        <v>49</v>
      </c>
      <c r="D57" s="1309"/>
      <c r="E57" s="1310"/>
      <c r="F57" s="133">
        <v>6851</v>
      </c>
      <c r="G57" s="133">
        <v>6617</v>
      </c>
      <c r="H57" s="134">
        <v>6492</v>
      </c>
    </row>
    <row r="58" spans="2:8" ht="45.75" customHeight="1">
      <c r="B58" s="135"/>
      <c r="C58" s="1297" t="s">
        <v>613</v>
      </c>
      <c r="D58" s="1298"/>
      <c r="E58" s="1299"/>
      <c r="F58" s="136">
        <v>2905</v>
      </c>
      <c r="G58" s="136">
        <v>3035</v>
      </c>
      <c r="H58" s="137">
        <v>2889</v>
      </c>
    </row>
    <row r="59" spans="2:8" ht="45.75" customHeight="1">
      <c r="B59" s="135"/>
      <c r="C59" s="1297" t="s">
        <v>614</v>
      </c>
      <c r="D59" s="1298"/>
      <c r="E59" s="1299"/>
      <c r="F59" s="136">
        <v>996</v>
      </c>
      <c r="G59" s="136">
        <v>848</v>
      </c>
      <c r="H59" s="137">
        <v>1149</v>
      </c>
    </row>
    <row r="60" spans="2:8" ht="45.75" customHeight="1">
      <c r="B60" s="135"/>
      <c r="C60" s="1297" t="s">
        <v>615</v>
      </c>
      <c r="D60" s="1298"/>
      <c r="E60" s="1299"/>
      <c r="F60" s="136">
        <v>1000</v>
      </c>
      <c r="G60" s="136">
        <v>920</v>
      </c>
      <c r="H60" s="137">
        <v>703</v>
      </c>
    </row>
    <row r="61" spans="2:8" ht="45.75" customHeight="1">
      <c r="B61" s="135"/>
      <c r="C61" s="1297" t="s">
        <v>616</v>
      </c>
      <c r="D61" s="1298"/>
      <c r="E61" s="1299"/>
      <c r="F61" s="136">
        <v>276</v>
      </c>
      <c r="G61" s="136">
        <v>238</v>
      </c>
      <c r="H61" s="137">
        <v>238</v>
      </c>
    </row>
    <row r="62" spans="2:8" ht="45.75" customHeight="1" thickBot="1">
      <c r="B62" s="138"/>
      <c r="C62" s="1300" t="s">
        <v>617</v>
      </c>
      <c r="D62" s="1301"/>
      <c r="E62" s="1302"/>
      <c r="F62" s="139">
        <v>210</v>
      </c>
      <c r="G62" s="139">
        <v>210</v>
      </c>
      <c r="H62" s="140">
        <v>210</v>
      </c>
    </row>
    <row r="63" spans="2:8" ht="52.5" customHeight="1" thickBot="1">
      <c r="B63" s="141"/>
      <c r="C63" s="1303" t="s">
        <v>50</v>
      </c>
      <c r="D63" s="1303"/>
      <c r="E63" s="1304"/>
      <c r="F63" s="142">
        <v>11935</v>
      </c>
      <c r="G63" s="142">
        <v>10991</v>
      </c>
      <c r="H63" s="143">
        <v>10256</v>
      </c>
    </row>
    <row r="64" spans="2:8" ht="15" customHeight="1"/>
  </sheetData>
  <sheetProtection algorithmName="SHA-512" hashValue="x/VxB2S+9XoaHscsEK78+7mZIb5iR+LneNXTuAs8+RRdCaz70hSrnVmQpuwp2U8DRykjzX/6A6xnUmWefIgR9w==" saltValue="6coRgH2ROj3URv/rRDM34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40" zoomScaleNormal="100" zoomScaleSheetLayoutView="55" workbookViewId="0">
      <selection activeCell="AN48" sqref="AN48"/>
    </sheetView>
  </sheetViews>
  <sheetFormatPr defaultColWidth="0" defaultRowHeight="0" customHeight="1" zeroHeight="1"/>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425"/>
      <c r="B1" s="424"/>
      <c r="DD1" s="388"/>
      <c r="DE1" s="388"/>
    </row>
    <row r="2" spans="1:143" ht="25.5" customHeight="1">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636</v>
      </c>
    </row>
    <row r="11" spans="1:143" s="292" customFormat="1" ht="13.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636</v>
      </c>
    </row>
    <row r="13" spans="1:143" s="292" customFormat="1" ht="13.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c r="DD19" s="388"/>
      <c r="DE19" s="388"/>
    </row>
    <row r="20" spans="1:351" ht="13.5">
      <c r="DD20" s="388"/>
      <c r="DE20" s="388"/>
    </row>
    <row r="21" spans="1:351" ht="17.2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c r="B22" s="389"/>
      <c r="MM22" s="420"/>
    </row>
    <row r="23" spans="1:351" ht="13.5">
      <c r="B23" s="389"/>
    </row>
    <row r="24" spans="1:351" ht="13.5">
      <c r="B24" s="389"/>
    </row>
    <row r="25" spans="1:351" ht="13.5">
      <c r="B25" s="389"/>
    </row>
    <row r="26" spans="1:351" ht="13.5">
      <c r="B26" s="389"/>
    </row>
    <row r="27" spans="1:351" ht="13.5">
      <c r="B27" s="389"/>
    </row>
    <row r="28" spans="1:351" ht="13.5">
      <c r="B28" s="389"/>
    </row>
    <row r="29" spans="1:351" ht="13.5">
      <c r="B29" s="389"/>
    </row>
    <row r="30" spans="1:351" ht="13.5">
      <c r="B30" s="389"/>
    </row>
    <row r="31" spans="1:351" ht="13.5">
      <c r="B31" s="389"/>
    </row>
    <row r="32" spans="1:351" ht="13.5">
      <c r="B32" s="389"/>
    </row>
    <row r="33" spans="2:109" ht="13.5">
      <c r="B33" s="389"/>
    </row>
    <row r="34" spans="2:109" ht="13.5">
      <c r="B34" s="389"/>
    </row>
    <row r="35" spans="2:109" ht="13.5">
      <c r="B35" s="389"/>
    </row>
    <row r="36" spans="2:109" ht="13.5">
      <c r="B36" s="389"/>
    </row>
    <row r="37" spans="2:109" ht="13.5">
      <c r="B37" s="389"/>
    </row>
    <row r="38" spans="2:109" ht="13.5">
      <c r="B38" s="389"/>
    </row>
    <row r="39" spans="2:109" ht="13.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c r="B40" s="409"/>
      <c r="DD40" s="409"/>
      <c r="DE40" s="388"/>
    </row>
    <row r="41" spans="2:109" ht="17.25">
      <c r="B41" s="419" t="s">
        <v>635</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c r="B42" s="389"/>
      <c r="G42" s="405"/>
      <c r="I42" s="404"/>
      <c r="J42" s="404"/>
      <c r="K42" s="404"/>
      <c r="AM42" s="405"/>
      <c r="AN42" s="405" t="s">
        <v>631</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c r="B43" s="389"/>
      <c r="AN43" s="1314" t="s">
        <v>634</v>
      </c>
      <c r="AO43" s="1315"/>
      <c r="AP43" s="1315"/>
      <c r="AQ43" s="1315"/>
      <c r="AR43" s="1315"/>
      <c r="AS43" s="1315"/>
      <c r="AT43" s="1315"/>
      <c r="AU43" s="1315"/>
      <c r="AV43" s="1315"/>
      <c r="AW43" s="1315"/>
      <c r="AX43" s="1315"/>
      <c r="AY43" s="1315"/>
      <c r="AZ43" s="1315"/>
      <c r="BA43" s="1315"/>
      <c r="BB43" s="1315"/>
      <c r="BC43" s="1315"/>
      <c r="BD43" s="1315"/>
      <c r="BE43" s="1315"/>
      <c r="BF43" s="1315"/>
      <c r="BG43" s="1315"/>
      <c r="BH43" s="1315"/>
      <c r="BI43" s="1315"/>
      <c r="BJ43" s="1315"/>
      <c r="BK43" s="1315"/>
      <c r="BL43" s="1315"/>
      <c r="BM43" s="1315"/>
      <c r="BN43" s="1315"/>
      <c r="BO43" s="1315"/>
      <c r="BP43" s="1315"/>
      <c r="BQ43" s="1315"/>
      <c r="BR43" s="1315"/>
      <c r="BS43" s="1315"/>
      <c r="BT43" s="1315"/>
      <c r="BU43" s="1315"/>
      <c r="BV43" s="1315"/>
      <c r="BW43" s="1315"/>
      <c r="BX43" s="1315"/>
      <c r="BY43" s="1315"/>
      <c r="BZ43" s="1315"/>
      <c r="CA43" s="1315"/>
      <c r="CB43" s="1315"/>
      <c r="CC43" s="1315"/>
      <c r="CD43" s="1315"/>
      <c r="CE43" s="1315"/>
      <c r="CF43" s="1315"/>
      <c r="CG43" s="1315"/>
      <c r="CH43" s="1315"/>
      <c r="CI43" s="1315"/>
      <c r="CJ43" s="1315"/>
      <c r="CK43" s="1315"/>
      <c r="CL43" s="1315"/>
      <c r="CM43" s="1315"/>
      <c r="CN43" s="1315"/>
      <c r="CO43" s="1315"/>
      <c r="CP43" s="1315"/>
      <c r="CQ43" s="1315"/>
      <c r="CR43" s="1315"/>
      <c r="CS43" s="1315"/>
      <c r="CT43" s="1315"/>
      <c r="CU43" s="1315"/>
      <c r="CV43" s="1315"/>
      <c r="CW43" s="1315"/>
      <c r="CX43" s="1315"/>
      <c r="CY43" s="1315"/>
      <c r="CZ43" s="1315"/>
      <c r="DA43" s="1315"/>
      <c r="DB43" s="1315"/>
      <c r="DC43" s="1316"/>
    </row>
    <row r="44" spans="2:109" ht="13.5">
      <c r="B44" s="389"/>
      <c r="AN44" s="1317"/>
      <c r="AO44" s="1318"/>
      <c r="AP44" s="1318"/>
      <c r="AQ44" s="1318"/>
      <c r="AR44" s="1318"/>
      <c r="AS44" s="1318"/>
      <c r="AT44" s="1318"/>
      <c r="AU44" s="1318"/>
      <c r="AV44" s="1318"/>
      <c r="AW44" s="1318"/>
      <c r="AX44" s="1318"/>
      <c r="AY44" s="1318"/>
      <c r="AZ44" s="1318"/>
      <c r="BA44" s="1318"/>
      <c r="BB44" s="1318"/>
      <c r="BC44" s="1318"/>
      <c r="BD44" s="1318"/>
      <c r="BE44" s="1318"/>
      <c r="BF44" s="1318"/>
      <c r="BG44" s="1318"/>
      <c r="BH44" s="1318"/>
      <c r="BI44" s="1318"/>
      <c r="BJ44" s="1318"/>
      <c r="BK44" s="1318"/>
      <c r="BL44" s="1318"/>
      <c r="BM44" s="1318"/>
      <c r="BN44" s="1318"/>
      <c r="BO44" s="1318"/>
      <c r="BP44" s="1318"/>
      <c r="BQ44" s="1318"/>
      <c r="BR44" s="1318"/>
      <c r="BS44" s="1318"/>
      <c r="BT44" s="1318"/>
      <c r="BU44" s="1318"/>
      <c r="BV44" s="1318"/>
      <c r="BW44" s="1318"/>
      <c r="BX44" s="1318"/>
      <c r="BY44" s="1318"/>
      <c r="BZ44" s="1318"/>
      <c r="CA44" s="1318"/>
      <c r="CB44" s="1318"/>
      <c r="CC44" s="1318"/>
      <c r="CD44" s="1318"/>
      <c r="CE44" s="1318"/>
      <c r="CF44" s="1318"/>
      <c r="CG44" s="1318"/>
      <c r="CH44" s="1318"/>
      <c r="CI44" s="1318"/>
      <c r="CJ44" s="1318"/>
      <c r="CK44" s="1318"/>
      <c r="CL44" s="1318"/>
      <c r="CM44" s="1318"/>
      <c r="CN44" s="1318"/>
      <c r="CO44" s="1318"/>
      <c r="CP44" s="1318"/>
      <c r="CQ44" s="1318"/>
      <c r="CR44" s="1318"/>
      <c r="CS44" s="1318"/>
      <c r="CT44" s="1318"/>
      <c r="CU44" s="1318"/>
      <c r="CV44" s="1318"/>
      <c r="CW44" s="1318"/>
      <c r="CX44" s="1318"/>
      <c r="CY44" s="1318"/>
      <c r="CZ44" s="1318"/>
      <c r="DA44" s="1318"/>
      <c r="DB44" s="1318"/>
      <c r="DC44" s="1319"/>
    </row>
    <row r="45" spans="2:109" ht="13.5">
      <c r="B45" s="389"/>
      <c r="AN45" s="1317"/>
      <c r="AO45" s="1318"/>
      <c r="AP45" s="1318"/>
      <c r="AQ45" s="1318"/>
      <c r="AR45" s="1318"/>
      <c r="AS45" s="1318"/>
      <c r="AT45" s="1318"/>
      <c r="AU45" s="1318"/>
      <c r="AV45" s="1318"/>
      <c r="AW45" s="1318"/>
      <c r="AX45" s="1318"/>
      <c r="AY45" s="1318"/>
      <c r="AZ45" s="1318"/>
      <c r="BA45" s="1318"/>
      <c r="BB45" s="1318"/>
      <c r="BC45" s="1318"/>
      <c r="BD45" s="1318"/>
      <c r="BE45" s="1318"/>
      <c r="BF45" s="1318"/>
      <c r="BG45" s="1318"/>
      <c r="BH45" s="1318"/>
      <c r="BI45" s="1318"/>
      <c r="BJ45" s="1318"/>
      <c r="BK45" s="1318"/>
      <c r="BL45" s="1318"/>
      <c r="BM45" s="1318"/>
      <c r="BN45" s="1318"/>
      <c r="BO45" s="1318"/>
      <c r="BP45" s="1318"/>
      <c r="BQ45" s="1318"/>
      <c r="BR45" s="1318"/>
      <c r="BS45" s="1318"/>
      <c r="BT45" s="1318"/>
      <c r="BU45" s="1318"/>
      <c r="BV45" s="1318"/>
      <c r="BW45" s="1318"/>
      <c r="BX45" s="1318"/>
      <c r="BY45" s="1318"/>
      <c r="BZ45" s="1318"/>
      <c r="CA45" s="1318"/>
      <c r="CB45" s="1318"/>
      <c r="CC45" s="1318"/>
      <c r="CD45" s="1318"/>
      <c r="CE45" s="1318"/>
      <c r="CF45" s="1318"/>
      <c r="CG45" s="1318"/>
      <c r="CH45" s="1318"/>
      <c r="CI45" s="1318"/>
      <c r="CJ45" s="1318"/>
      <c r="CK45" s="1318"/>
      <c r="CL45" s="1318"/>
      <c r="CM45" s="1318"/>
      <c r="CN45" s="1318"/>
      <c r="CO45" s="1318"/>
      <c r="CP45" s="1318"/>
      <c r="CQ45" s="1318"/>
      <c r="CR45" s="1318"/>
      <c r="CS45" s="1318"/>
      <c r="CT45" s="1318"/>
      <c r="CU45" s="1318"/>
      <c r="CV45" s="1318"/>
      <c r="CW45" s="1318"/>
      <c r="CX45" s="1318"/>
      <c r="CY45" s="1318"/>
      <c r="CZ45" s="1318"/>
      <c r="DA45" s="1318"/>
      <c r="DB45" s="1318"/>
      <c r="DC45" s="1319"/>
    </row>
    <row r="46" spans="2:109" ht="13.5">
      <c r="B46" s="389"/>
      <c r="AN46" s="1317"/>
      <c r="AO46" s="1318"/>
      <c r="AP46" s="1318"/>
      <c r="AQ46" s="1318"/>
      <c r="AR46" s="1318"/>
      <c r="AS46" s="1318"/>
      <c r="AT46" s="1318"/>
      <c r="AU46" s="1318"/>
      <c r="AV46" s="1318"/>
      <c r="AW46" s="1318"/>
      <c r="AX46" s="1318"/>
      <c r="AY46" s="1318"/>
      <c r="AZ46" s="1318"/>
      <c r="BA46" s="1318"/>
      <c r="BB46" s="1318"/>
      <c r="BC46" s="1318"/>
      <c r="BD46" s="1318"/>
      <c r="BE46" s="1318"/>
      <c r="BF46" s="1318"/>
      <c r="BG46" s="1318"/>
      <c r="BH46" s="1318"/>
      <c r="BI46" s="1318"/>
      <c r="BJ46" s="1318"/>
      <c r="BK46" s="1318"/>
      <c r="BL46" s="1318"/>
      <c r="BM46" s="1318"/>
      <c r="BN46" s="1318"/>
      <c r="BO46" s="1318"/>
      <c r="BP46" s="1318"/>
      <c r="BQ46" s="1318"/>
      <c r="BR46" s="1318"/>
      <c r="BS46" s="1318"/>
      <c r="BT46" s="1318"/>
      <c r="BU46" s="1318"/>
      <c r="BV46" s="1318"/>
      <c r="BW46" s="1318"/>
      <c r="BX46" s="1318"/>
      <c r="BY46" s="1318"/>
      <c r="BZ46" s="1318"/>
      <c r="CA46" s="1318"/>
      <c r="CB46" s="1318"/>
      <c r="CC46" s="1318"/>
      <c r="CD46" s="1318"/>
      <c r="CE46" s="1318"/>
      <c r="CF46" s="1318"/>
      <c r="CG46" s="1318"/>
      <c r="CH46" s="1318"/>
      <c r="CI46" s="1318"/>
      <c r="CJ46" s="1318"/>
      <c r="CK46" s="1318"/>
      <c r="CL46" s="1318"/>
      <c r="CM46" s="1318"/>
      <c r="CN46" s="1318"/>
      <c r="CO46" s="1318"/>
      <c r="CP46" s="1318"/>
      <c r="CQ46" s="1318"/>
      <c r="CR46" s="1318"/>
      <c r="CS46" s="1318"/>
      <c r="CT46" s="1318"/>
      <c r="CU46" s="1318"/>
      <c r="CV46" s="1318"/>
      <c r="CW46" s="1318"/>
      <c r="CX46" s="1318"/>
      <c r="CY46" s="1318"/>
      <c r="CZ46" s="1318"/>
      <c r="DA46" s="1318"/>
      <c r="DB46" s="1318"/>
      <c r="DC46" s="1319"/>
    </row>
    <row r="47" spans="2:109" ht="13.5">
      <c r="B47" s="389"/>
      <c r="AN47" s="1320"/>
      <c r="AO47" s="1321"/>
      <c r="AP47" s="1321"/>
      <c r="AQ47" s="1321"/>
      <c r="AR47" s="1321"/>
      <c r="AS47" s="1321"/>
      <c r="AT47" s="1321"/>
      <c r="AU47" s="1321"/>
      <c r="AV47" s="1321"/>
      <c r="AW47" s="1321"/>
      <c r="AX47" s="1321"/>
      <c r="AY47" s="1321"/>
      <c r="AZ47" s="1321"/>
      <c r="BA47" s="1321"/>
      <c r="BB47" s="1321"/>
      <c r="BC47" s="1321"/>
      <c r="BD47" s="1321"/>
      <c r="BE47" s="1321"/>
      <c r="BF47" s="1321"/>
      <c r="BG47" s="1321"/>
      <c r="BH47" s="1321"/>
      <c r="BI47" s="1321"/>
      <c r="BJ47" s="1321"/>
      <c r="BK47" s="1321"/>
      <c r="BL47" s="1321"/>
      <c r="BM47" s="1321"/>
      <c r="BN47" s="1321"/>
      <c r="BO47" s="1321"/>
      <c r="BP47" s="1321"/>
      <c r="BQ47" s="1321"/>
      <c r="BR47" s="1321"/>
      <c r="BS47" s="1321"/>
      <c r="BT47" s="1321"/>
      <c r="BU47" s="1321"/>
      <c r="BV47" s="1321"/>
      <c r="BW47" s="1321"/>
      <c r="BX47" s="1321"/>
      <c r="BY47" s="1321"/>
      <c r="BZ47" s="1321"/>
      <c r="CA47" s="1321"/>
      <c r="CB47" s="1321"/>
      <c r="CC47" s="1321"/>
      <c r="CD47" s="1321"/>
      <c r="CE47" s="1321"/>
      <c r="CF47" s="1321"/>
      <c r="CG47" s="1321"/>
      <c r="CH47" s="1321"/>
      <c r="CI47" s="1321"/>
      <c r="CJ47" s="1321"/>
      <c r="CK47" s="1321"/>
      <c r="CL47" s="1321"/>
      <c r="CM47" s="1321"/>
      <c r="CN47" s="1321"/>
      <c r="CO47" s="1321"/>
      <c r="CP47" s="1321"/>
      <c r="CQ47" s="1321"/>
      <c r="CR47" s="1321"/>
      <c r="CS47" s="1321"/>
      <c r="CT47" s="1321"/>
      <c r="CU47" s="1321"/>
      <c r="CV47" s="1321"/>
      <c r="CW47" s="1321"/>
      <c r="CX47" s="1321"/>
      <c r="CY47" s="1321"/>
      <c r="CZ47" s="1321"/>
      <c r="DA47" s="1321"/>
      <c r="DB47" s="1321"/>
      <c r="DC47" s="1322"/>
    </row>
    <row r="48" spans="2:109" ht="13.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c r="B49" s="389"/>
      <c r="AN49" s="388" t="s">
        <v>629</v>
      </c>
    </row>
    <row r="50" spans="1:109" ht="13.5">
      <c r="B50" s="389"/>
      <c r="G50" s="1323"/>
      <c r="H50" s="1323"/>
      <c r="I50" s="1323"/>
      <c r="J50" s="1323"/>
      <c r="K50" s="398"/>
      <c r="L50" s="398"/>
      <c r="M50" s="397"/>
      <c r="N50" s="397"/>
      <c r="AN50" s="1324"/>
      <c r="AO50" s="1325"/>
      <c r="AP50" s="1325"/>
      <c r="AQ50" s="1325"/>
      <c r="AR50" s="1325"/>
      <c r="AS50" s="1325"/>
      <c r="AT50" s="1325"/>
      <c r="AU50" s="1325"/>
      <c r="AV50" s="1325"/>
      <c r="AW50" s="1325"/>
      <c r="AX50" s="1325"/>
      <c r="AY50" s="1325"/>
      <c r="AZ50" s="1325"/>
      <c r="BA50" s="1325"/>
      <c r="BB50" s="1325"/>
      <c r="BC50" s="1325"/>
      <c r="BD50" s="1325"/>
      <c r="BE50" s="1325"/>
      <c r="BF50" s="1325"/>
      <c r="BG50" s="1325"/>
      <c r="BH50" s="1325"/>
      <c r="BI50" s="1325"/>
      <c r="BJ50" s="1325"/>
      <c r="BK50" s="1325"/>
      <c r="BL50" s="1325"/>
      <c r="BM50" s="1325"/>
      <c r="BN50" s="1325"/>
      <c r="BO50" s="1326"/>
      <c r="BP50" s="1311" t="s">
        <v>554</v>
      </c>
      <c r="BQ50" s="1311"/>
      <c r="BR50" s="1311"/>
      <c r="BS50" s="1311"/>
      <c r="BT50" s="1311"/>
      <c r="BU50" s="1311"/>
      <c r="BV50" s="1311"/>
      <c r="BW50" s="1311"/>
      <c r="BX50" s="1311" t="s">
        <v>555</v>
      </c>
      <c r="BY50" s="1311"/>
      <c r="BZ50" s="1311"/>
      <c r="CA50" s="1311"/>
      <c r="CB50" s="1311"/>
      <c r="CC50" s="1311"/>
      <c r="CD50" s="1311"/>
      <c r="CE50" s="1311"/>
      <c r="CF50" s="1311" t="s">
        <v>556</v>
      </c>
      <c r="CG50" s="1311"/>
      <c r="CH50" s="1311"/>
      <c r="CI50" s="1311"/>
      <c r="CJ50" s="1311"/>
      <c r="CK50" s="1311"/>
      <c r="CL50" s="1311"/>
      <c r="CM50" s="1311"/>
      <c r="CN50" s="1311" t="s">
        <v>557</v>
      </c>
      <c r="CO50" s="1311"/>
      <c r="CP50" s="1311"/>
      <c r="CQ50" s="1311"/>
      <c r="CR50" s="1311"/>
      <c r="CS50" s="1311"/>
      <c r="CT50" s="1311"/>
      <c r="CU50" s="1311"/>
      <c r="CV50" s="1311" t="s">
        <v>558</v>
      </c>
      <c r="CW50" s="1311"/>
      <c r="CX50" s="1311"/>
      <c r="CY50" s="1311"/>
      <c r="CZ50" s="1311"/>
      <c r="DA50" s="1311"/>
      <c r="DB50" s="1311"/>
      <c r="DC50" s="1311"/>
    </row>
    <row r="51" spans="1:109" ht="13.5" customHeight="1">
      <c r="B51" s="389"/>
      <c r="G51" s="1313"/>
      <c r="H51" s="1313"/>
      <c r="I51" s="1330"/>
      <c r="J51" s="1330"/>
      <c r="K51" s="1328"/>
      <c r="L51" s="1328"/>
      <c r="M51" s="1328"/>
      <c r="N51" s="1328"/>
      <c r="AM51" s="396"/>
      <c r="AN51" s="1327" t="s">
        <v>628</v>
      </c>
      <c r="AO51" s="1327"/>
      <c r="AP51" s="1327"/>
      <c r="AQ51" s="1327"/>
      <c r="AR51" s="1327"/>
      <c r="AS51" s="1327"/>
      <c r="AT51" s="1327"/>
      <c r="AU51" s="1327"/>
      <c r="AV51" s="1327"/>
      <c r="AW51" s="1327"/>
      <c r="AX51" s="1327"/>
      <c r="AY51" s="1327"/>
      <c r="AZ51" s="1327"/>
      <c r="BA51" s="1327"/>
      <c r="BB51" s="1327" t="s">
        <v>626</v>
      </c>
      <c r="BC51" s="1327"/>
      <c r="BD51" s="1327"/>
      <c r="BE51" s="1327"/>
      <c r="BF51" s="1327"/>
      <c r="BG51" s="1327"/>
      <c r="BH51" s="1327"/>
      <c r="BI51" s="1327"/>
      <c r="BJ51" s="1327"/>
      <c r="BK51" s="1327"/>
      <c r="BL51" s="1327"/>
      <c r="BM51" s="1327"/>
      <c r="BN51" s="1327"/>
      <c r="BO51" s="1327"/>
      <c r="BP51" s="1312">
        <v>49.4</v>
      </c>
      <c r="BQ51" s="1312"/>
      <c r="BR51" s="1312"/>
      <c r="BS51" s="1312"/>
      <c r="BT51" s="1312"/>
      <c r="BU51" s="1312"/>
      <c r="BV51" s="1312"/>
      <c r="BW51" s="1312"/>
      <c r="BX51" s="1312">
        <v>47.6</v>
      </c>
      <c r="BY51" s="1312"/>
      <c r="BZ51" s="1312"/>
      <c r="CA51" s="1312"/>
      <c r="CB51" s="1312"/>
      <c r="CC51" s="1312"/>
      <c r="CD51" s="1312"/>
      <c r="CE51" s="1312"/>
      <c r="CF51" s="1312">
        <v>52.1</v>
      </c>
      <c r="CG51" s="1312"/>
      <c r="CH51" s="1312"/>
      <c r="CI51" s="1312"/>
      <c r="CJ51" s="1312"/>
      <c r="CK51" s="1312"/>
      <c r="CL51" s="1312"/>
      <c r="CM51" s="1312"/>
      <c r="CN51" s="1312">
        <v>72.400000000000006</v>
      </c>
      <c r="CO51" s="1312"/>
      <c r="CP51" s="1312"/>
      <c r="CQ51" s="1312"/>
      <c r="CR51" s="1312"/>
      <c r="CS51" s="1312"/>
      <c r="CT51" s="1312"/>
      <c r="CU51" s="1312"/>
      <c r="CV51" s="1312">
        <v>72.900000000000006</v>
      </c>
      <c r="CW51" s="1312"/>
      <c r="CX51" s="1312"/>
      <c r="CY51" s="1312"/>
      <c r="CZ51" s="1312"/>
      <c r="DA51" s="1312"/>
      <c r="DB51" s="1312"/>
      <c r="DC51" s="1312"/>
    </row>
    <row r="52" spans="1:109" ht="13.5">
      <c r="B52" s="389"/>
      <c r="G52" s="1313"/>
      <c r="H52" s="1313"/>
      <c r="I52" s="1330"/>
      <c r="J52" s="1330"/>
      <c r="K52" s="1328"/>
      <c r="L52" s="1328"/>
      <c r="M52" s="1328"/>
      <c r="N52" s="1328"/>
      <c r="AM52" s="39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ht="13.5">
      <c r="A53" s="404"/>
      <c r="B53" s="389"/>
      <c r="G53" s="1313"/>
      <c r="H53" s="1313"/>
      <c r="I53" s="1323"/>
      <c r="J53" s="1323"/>
      <c r="K53" s="1328"/>
      <c r="L53" s="1328"/>
      <c r="M53" s="1328"/>
      <c r="N53" s="1328"/>
      <c r="AM53" s="396"/>
      <c r="AN53" s="1327"/>
      <c r="AO53" s="1327"/>
      <c r="AP53" s="1327"/>
      <c r="AQ53" s="1327"/>
      <c r="AR53" s="1327"/>
      <c r="AS53" s="1327"/>
      <c r="AT53" s="1327"/>
      <c r="AU53" s="1327"/>
      <c r="AV53" s="1327"/>
      <c r="AW53" s="1327"/>
      <c r="AX53" s="1327"/>
      <c r="AY53" s="1327"/>
      <c r="AZ53" s="1327"/>
      <c r="BA53" s="1327"/>
      <c r="BB53" s="1327" t="s">
        <v>633</v>
      </c>
      <c r="BC53" s="1327"/>
      <c r="BD53" s="1327"/>
      <c r="BE53" s="1327"/>
      <c r="BF53" s="1327"/>
      <c r="BG53" s="1327"/>
      <c r="BH53" s="1327"/>
      <c r="BI53" s="1327"/>
      <c r="BJ53" s="1327"/>
      <c r="BK53" s="1327"/>
      <c r="BL53" s="1327"/>
      <c r="BM53" s="1327"/>
      <c r="BN53" s="1327"/>
      <c r="BO53" s="1327"/>
      <c r="BP53" s="1312">
        <v>52.8</v>
      </c>
      <c r="BQ53" s="1312"/>
      <c r="BR53" s="1312"/>
      <c r="BS53" s="1312"/>
      <c r="BT53" s="1312"/>
      <c r="BU53" s="1312"/>
      <c r="BV53" s="1312"/>
      <c r="BW53" s="1312"/>
      <c r="BX53" s="1312">
        <v>55.8</v>
      </c>
      <c r="BY53" s="1312"/>
      <c r="BZ53" s="1312"/>
      <c r="CA53" s="1312"/>
      <c r="CB53" s="1312"/>
      <c r="CC53" s="1312"/>
      <c r="CD53" s="1312"/>
      <c r="CE53" s="1312"/>
      <c r="CF53" s="1312">
        <v>56.9</v>
      </c>
      <c r="CG53" s="1312"/>
      <c r="CH53" s="1312"/>
      <c r="CI53" s="1312"/>
      <c r="CJ53" s="1312"/>
      <c r="CK53" s="1312"/>
      <c r="CL53" s="1312"/>
      <c r="CM53" s="1312"/>
      <c r="CN53" s="1312">
        <v>56.8</v>
      </c>
      <c r="CO53" s="1312"/>
      <c r="CP53" s="1312"/>
      <c r="CQ53" s="1312"/>
      <c r="CR53" s="1312"/>
      <c r="CS53" s="1312"/>
      <c r="CT53" s="1312"/>
      <c r="CU53" s="1312"/>
      <c r="CV53" s="1312">
        <v>56.8</v>
      </c>
      <c r="CW53" s="1312"/>
      <c r="CX53" s="1312"/>
      <c r="CY53" s="1312"/>
      <c r="CZ53" s="1312"/>
      <c r="DA53" s="1312"/>
      <c r="DB53" s="1312"/>
      <c r="DC53" s="1312"/>
    </row>
    <row r="54" spans="1:109" ht="13.5">
      <c r="A54" s="404"/>
      <c r="B54" s="389"/>
      <c r="G54" s="1313"/>
      <c r="H54" s="1313"/>
      <c r="I54" s="1323"/>
      <c r="J54" s="1323"/>
      <c r="K54" s="1328"/>
      <c r="L54" s="1328"/>
      <c r="M54" s="1328"/>
      <c r="N54" s="1328"/>
      <c r="AM54" s="39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ht="13.5">
      <c r="A55" s="404"/>
      <c r="B55" s="389"/>
      <c r="G55" s="1323"/>
      <c r="H55" s="1323"/>
      <c r="I55" s="1323"/>
      <c r="J55" s="1323"/>
      <c r="K55" s="1328"/>
      <c r="L55" s="1328"/>
      <c r="M55" s="1328"/>
      <c r="N55" s="1328"/>
      <c r="AN55" s="1311" t="s">
        <v>627</v>
      </c>
      <c r="AO55" s="1311"/>
      <c r="AP55" s="1311"/>
      <c r="AQ55" s="1311"/>
      <c r="AR55" s="1311"/>
      <c r="AS55" s="1311"/>
      <c r="AT55" s="1311"/>
      <c r="AU55" s="1311"/>
      <c r="AV55" s="1311"/>
      <c r="AW55" s="1311"/>
      <c r="AX55" s="1311"/>
      <c r="AY55" s="1311"/>
      <c r="AZ55" s="1311"/>
      <c r="BA55" s="1311"/>
      <c r="BB55" s="1327" t="s">
        <v>626</v>
      </c>
      <c r="BC55" s="1327"/>
      <c r="BD55" s="1327"/>
      <c r="BE55" s="1327"/>
      <c r="BF55" s="1327"/>
      <c r="BG55" s="1327"/>
      <c r="BH55" s="1327"/>
      <c r="BI55" s="1327"/>
      <c r="BJ55" s="1327"/>
      <c r="BK55" s="1327"/>
      <c r="BL55" s="1327"/>
      <c r="BM55" s="1327"/>
      <c r="BN55" s="1327"/>
      <c r="BO55" s="1327"/>
      <c r="BP55" s="1312">
        <v>54.6</v>
      </c>
      <c r="BQ55" s="1312"/>
      <c r="BR55" s="1312"/>
      <c r="BS55" s="1312"/>
      <c r="BT55" s="1312"/>
      <c r="BU55" s="1312"/>
      <c r="BV55" s="1312"/>
      <c r="BW55" s="1312"/>
      <c r="BX55" s="1312">
        <v>53.2</v>
      </c>
      <c r="BY55" s="1312"/>
      <c r="BZ55" s="1312"/>
      <c r="CA55" s="1312"/>
      <c r="CB55" s="1312"/>
      <c r="CC55" s="1312"/>
      <c r="CD55" s="1312"/>
      <c r="CE55" s="1312"/>
      <c r="CF55" s="1312">
        <v>47.9</v>
      </c>
      <c r="CG55" s="1312"/>
      <c r="CH55" s="1312"/>
      <c r="CI55" s="1312"/>
      <c r="CJ55" s="1312"/>
      <c r="CK55" s="1312"/>
      <c r="CL55" s="1312"/>
      <c r="CM55" s="1312"/>
      <c r="CN55" s="1312">
        <v>49</v>
      </c>
      <c r="CO55" s="1312"/>
      <c r="CP55" s="1312"/>
      <c r="CQ55" s="1312"/>
      <c r="CR55" s="1312"/>
      <c r="CS55" s="1312"/>
      <c r="CT55" s="1312"/>
      <c r="CU55" s="1312"/>
      <c r="CV55" s="1312">
        <v>41.3</v>
      </c>
      <c r="CW55" s="1312"/>
      <c r="CX55" s="1312"/>
      <c r="CY55" s="1312"/>
      <c r="CZ55" s="1312"/>
      <c r="DA55" s="1312"/>
      <c r="DB55" s="1312"/>
      <c r="DC55" s="1312"/>
    </row>
    <row r="56" spans="1:109" ht="13.5">
      <c r="A56" s="404"/>
      <c r="B56" s="389"/>
      <c r="G56" s="1323"/>
      <c r="H56" s="1323"/>
      <c r="I56" s="1323"/>
      <c r="J56" s="1323"/>
      <c r="K56" s="1328"/>
      <c r="L56" s="1328"/>
      <c r="M56" s="1328"/>
      <c r="N56" s="1328"/>
      <c r="AN56" s="1311"/>
      <c r="AO56" s="1311"/>
      <c r="AP56" s="1311"/>
      <c r="AQ56" s="1311"/>
      <c r="AR56" s="1311"/>
      <c r="AS56" s="1311"/>
      <c r="AT56" s="1311"/>
      <c r="AU56" s="1311"/>
      <c r="AV56" s="1311"/>
      <c r="AW56" s="1311"/>
      <c r="AX56" s="1311"/>
      <c r="AY56" s="1311"/>
      <c r="AZ56" s="1311"/>
      <c r="BA56" s="1311"/>
      <c r="BB56" s="1327"/>
      <c r="BC56" s="1327"/>
      <c r="BD56" s="1327"/>
      <c r="BE56" s="1327"/>
      <c r="BF56" s="1327"/>
      <c r="BG56" s="1327"/>
      <c r="BH56" s="1327"/>
      <c r="BI56" s="1327"/>
      <c r="BJ56" s="1327"/>
      <c r="BK56" s="1327"/>
      <c r="BL56" s="1327"/>
      <c r="BM56" s="1327"/>
      <c r="BN56" s="1327"/>
      <c r="BO56" s="1327"/>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404" customFormat="1" ht="13.5">
      <c r="B57" s="410"/>
      <c r="G57" s="1323"/>
      <c r="H57" s="1323"/>
      <c r="I57" s="1329"/>
      <c r="J57" s="1329"/>
      <c r="K57" s="1328"/>
      <c r="L57" s="1328"/>
      <c r="M57" s="1328"/>
      <c r="N57" s="1328"/>
      <c r="AM57" s="388"/>
      <c r="AN57" s="1311"/>
      <c r="AO57" s="1311"/>
      <c r="AP57" s="1311"/>
      <c r="AQ57" s="1311"/>
      <c r="AR57" s="1311"/>
      <c r="AS57" s="1311"/>
      <c r="AT57" s="1311"/>
      <c r="AU57" s="1311"/>
      <c r="AV57" s="1311"/>
      <c r="AW57" s="1311"/>
      <c r="AX57" s="1311"/>
      <c r="AY57" s="1311"/>
      <c r="AZ57" s="1311"/>
      <c r="BA57" s="1311"/>
      <c r="BB57" s="1327" t="s">
        <v>633</v>
      </c>
      <c r="BC57" s="1327"/>
      <c r="BD57" s="1327"/>
      <c r="BE57" s="1327"/>
      <c r="BF57" s="1327"/>
      <c r="BG57" s="1327"/>
      <c r="BH57" s="1327"/>
      <c r="BI57" s="1327"/>
      <c r="BJ57" s="1327"/>
      <c r="BK57" s="1327"/>
      <c r="BL57" s="1327"/>
      <c r="BM57" s="1327"/>
      <c r="BN57" s="1327"/>
      <c r="BO57" s="1327"/>
      <c r="BP57" s="1312">
        <v>58.3</v>
      </c>
      <c r="BQ57" s="1312"/>
      <c r="BR57" s="1312"/>
      <c r="BS57" s="1312"/>
      <c r="BT57" s="1312"/>
      <c r="BU57" s="1312"/>
      <c r="BV57" s="1312"/>
      <c r="BW57" s="1312"/>
      <c r="BX57" s="1312">
        <v>59.6</v>
      </c>
      <c r="BY57" s="1312"/>
      <c r="BZ57" s="1312"/>
      <c r="CA57" s="1312"/>
      <c r="CB57" s="1312"/>
      <c r="CC57" s="1312"/>
      <c r="CD57" s="1312"/>
      <c r="CE57" s="1312"/>
      <c r="CF57" s="1312">
        <v>60.8</v>
      </c>
      <c r="CG57" s="1312"/>
      <c r="CH57" s="1312"/>
      <c r="CI57" s="1312"/>
      <c r="CJ57" s="1312"/>
      <c r="CK57" s="1312"/>
      <c r="CL57" s="1312"/>
      <c r="CM57" s="1312"/>
      <c r="CN57" s="1312">
        <v>61</v>
      </c>
      <c r="CO57" s="1312"/>
      <c r="CP57" s="1312"/>
      <c r="CQ57" s="1312"/>
      <c r="CR57" s="1312"/>
      <c r="CS57" s="1312"/>
      <c r="CT57" s="1312"/>
      <c r="CU57" s="1312"/>
      <c r="CV57" s="1312">
        <v>63</v>
      </c>
      <c r="CW57" s="1312"/>
      <c r="CX57" s="1312"/>
      <c r="CY57" s="1312"/>
      <c r="CZ57" s="1312"/>
      <c r="DA57" s="1312"/>
      <c r="DB57" s="1312"/>
      <c r="DC57" s="1312"/>
      <c r="DD57" s="415"/>
      <c r="DE57" s="410"/>
    </row>
    <row r="58" spans="1:109" s="404" customFormat="1" ht="13.5">
      <c r="A58" s="388"/>
      <c r="B58" s="410"/>
      <c r="G58" s="1323"/>
      <c r="H58" s="1323"/>
      <c r="I58" s="1329"/>
      <c r="J58" s="1329"/>
      <c r="K58" s="1328"/>
      <c r="L58" s="1328"/>
      <c r="M58" s="1328"/>
      <c r="N58" s="1328"/>
      <c r="AM58" s="388"/>
      <c r="AN58" s="1311"/>
      <c r="AO58" s="1311"/>
      <c r="AP58" s="1311"/>
      <c r="AQ58" s="1311"/>
      <c r="AR58" s="1311"/>
      <c r="AS58" s="1311"/>
      <c r="AT58" s="1311"/>
      <c r="AU58" s="1311"/>
      <c r="AV58" s="1311"/>
      <c r="AW58" s="1311"/>
      <c r="AX58" s="1311"/>
      <c r="AY58" s="1311"/>
      <c r="AZ58" s="1311"/>
      <c r="BA58" s="1311"/>
      <c r="BB58" s="1327"/>
      <c r="BC58" s="1327"/>
      <c r="BD58" s="1327"/>
      <c r="BE58" s="1327"/>
      <c r="BF58" s="1327"/>
      <c r="BG58" s="1327"/>
      <c r="BH58" s="1327"/>
      <c r="BI58" s="1327"/>
      <c r="BJ58" s="1327"/>
      <c r="BK58" s="1327"/>
      <c r="BL58" s="1327"/>
      <c r="BM58" s="1327"/>
      <c r="BN58" s="1327"/>
      <c r="BO58" s="1327"/>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415"/>
      <c r="DE58" s="410"/>
    </row>
    <row r="59" spans="1:109" s="404" customFormat="1" ht="13.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c r="B63" s="408" t="s">
        <v>632</v>
      </c>
    </row>
    <row r="64" spans="1:109" ht="13.5">
      <c r="B64" s="389"/>
      <c r="G64" s="405"/>
      <c r="I64" s="407"/>
      <c r="J64" s="407"/>
      <c r="K64" s="407"/>
      <c r="L64" s="407"/>
      <c r="M64" s="407"/>
      <c r="N64" s="406"/>
      <c r="AM64" s="405"/>
      <c r="AN64" s="405" t="s">
        <v>631</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c r="B65" s="389"/>
      <c r="AN65" s="1314" t="s">
        <v>630</v>
      </c>
      <c r="AO65" s="1315"/>
      <c r="AP65" s="1315"/>
      <c r="AQ65" s="1315"/>
      <c r="AR65" s="1315"/>
      <c r="AS65" s="1315"/>
      <c r="AT65" s="1315"/>
      <c r="AU65" s="1315"/>
      <c r="AV65" s="1315"/>
      <c r="AW65" s="1315"/>
      <c r="AX65" s="1315"/>
      <c r="AY65" s="1315"/>
      <c r="AZ65" s="1315"/>
      <c r="BA65" s="1315"/>
      <c r="BB65" s="1315"/>
      <c r="BC65" s="1315"/>
      <c r="BD65" s="1315"/>
      <c r="BE65" s="1315"/>
      <c r="BF65" s="1315"/>
      <c r="BG65" s="1315"/>
      <c r="BH65" s="1315"/>
      <c r="BI65" s="1315"/>
      <c r="BJ65" s="1315"/>
      <c r="BK65" s="1315"/>
      <c r="BL65" s="1315"/>
      <c r="BM65" s="1315"/>
      <c r="BN65" s="1315"/>
      <c r="BO65" s="1315"/>
      <c r="BP65" s="1315"/>
      <c r="BQ65" s="1315"/>
      <c r="BR65" s="1315"/>
      <c r="BS65" s="1315"/>
      <c r="BT65" s="1315"/>
      <c r="BU65" s="1315"/>
      <c r="BV65" s="1315"/>
      <c r="BW65" s="1315"/>
      <c r="BX65" s="1315"/>
      <c r="BY65" s="1315"/>
      <c r="BZ65" s="1315"/>
      <c r="CA65" s="1315"/>
      <c r="CB65" s="1315"/>
      <c r="CC65" s="1315"/>
      <c r="CD65" s="1315"/>
      <c r="CE65" s="1315"/>
      <c r="CF65" s="1315"/>
      <c r="CG65" s="1315"/>
      <c r="CH65" s="1315"/>
      <c r="CI65" s="1315"/>
      <c r="CJ65" s="1315"/>
      <c r="CK65" s="1315"/>
      <c r="CL65" s="1315"/>
      <c r="CM65" s="1315"/>
      <c r="CN65" s="1315"/>
      <c r="CO65" s="1315"/>
      <c r="CP65" s="1315"/>
      <c r="CQ65" s="1315"/>
      <c r="CR65" s="1315"/>
      <c r="CS65" s="1315"/>
      <c r="CT65" s="1315"/>
      <c r="CU65" s="1315"/>
      <c r="CV65" s="1315"/>
      <c r="CW65" s="1315"/>
      <c r="CX65" s="1315"/>
      <c r="CY65" s="1315"/>
      <c r="CZ65" s="1315"/>
      <c r="DA65" s="1315"/>
      <c r="DB65" s="1315"/>
      <c r="DC65" s="1316"/>
    </row>
    <row r="66" spans="2:107" ht="13.5">
      <c r="B66" s="389"/>
      <c r="AN66" s="1317"/>
      <c r="AO66" s="1318"/>
      <c r="AP66" s="1318"/>
      <c r="AQ66" s="1318"/>
      <c r="AR66" s="1318"/>
      <c r="AS66" s="1318"/>
      <c r="AT66" s="1318"/>
      <c r="AU66" s="1318"/>
      <c r="AV66" s="1318"/>
      <c r="AW66" s="1318"/>
      <c r="AX66" s="1318"/>
      <c r="AY66" s="1318"/>
      <c r="AZ66" s="1318"/>
      <c r="BA66" s="1318"/>
      <c r="BB66" s="1318"/>
      <c r="BC66" s="1318"/>
      <c r="BD66" s="1318"/>
      <c r="BE66" s="1318"/>
      <c r="BF66" s="1318"/>
      <c r="BG66" s="1318"/>
      <c r="BH66" s="1318"/>
      <c r="BI66" s="1318"/>
      <c r="BJ66" s="1318"/>
      <c r="BK66" s="1318"/>
      <c r="BL66" s="1318"/>
      <c r="BM66" s="1318"/>
      <c r="BN66" s="1318"/>
      <c r="BO66" s="1318"/>
      <c r="BP66" s="1318"/>
      <c r="BQ66" s="1318"/>
      <c r="BR66" s="1318"/>
      <c r="BS66" s="1318"/>
      <c r="BT66" s="1318"/>
      <c r="BU66" s="1318"/>
      <c r="BV66" s="1318"/>
      <c r="BW66" s="1318"/>
      <c r="BX66" s="1318"/>
      <c r="BY66" s="1318"/>
      <c r="BZ66" s="1318"/>
      <c r="CA66" s="1318"/>
      <c r="CB66" s="1318"/>
      <c r="CC66" s="1318"/>
      <c r="CD66" s="1318"/>
      <c r="CE66" s="1318"/>
      <c r="CF66" s="1318"/>
      <c r="CG66" s="1318"/>
      <c r="CH66" s="1318"/>
      <c r="CI66" s="1318"/>
      <c r="CJ66" s="1318"/>
      <c r="CK66" s="1318"/>
      <c r="CL66" s="1318"/>
      <c r="CM66" s="1318"/>
      <c r="CN66" s="1318"/>
      <c r="CO66" s="1318"/>
      <c r="CP66" s="1318"/>
      <c r="CQ66" s="1318"/>
      <c r="CR66" s="1318"/>
      <c r="CS66" s="1318"/>
      <c r="CT66" s="1318"/>
      <c r="CU66" s="1318"/>
      <c r="CV66" s="1318"/>
      <c r="CW66" s="1318"/>
      <c r="CX66" s="1318"/>
      <c r="CY66" s="1318"/>
      <c r="CZ66" s="1318"/>
      <c r="DA66" s="1318"/>
      <c r="DB66" s="1318"/>
      <c r="DC66" s="1319"/>
    </row>
    <row r="67" spans="2:107" ht="13.5">
      <c r="B67" s="389"/>
      <c r="AN67" s="1317"/>
      <c r="AO67" s="1318"/>
      <c r="AP67" s="1318"/>
      <c r="AQ67" s="1318"/>
      <c r="AR67" s="1318"/>
      <c r="AS67" s="1318"/>
      <c r="AT67" s="1318"/>
      <c r="AU67" s="1318"/>
      <c r="AV67" s="1318"/>
      <c r="AW67" s="1318"/>
      <c r="AX67" s="1318"/>
      <c r="AY67" s="1318"/>
      <c r="AZ67" s="1318"/>
      <c r="BA67" s="1318"/>
      <c r="BB67" s="1318"/>
      <c r="BC67" s="1318"/>
      <c r="BD67" s="1318"/>
      <c r="BE67" s="1318"/>
      <c r="BF67" s="1318"/>
      <c r="BG67" s="1318"/>
      <c r="BH67" s="1318"/>
      <c r="BI67" s="1318"/>
      <c r="BJ67" s="1318"/>
      <c r="BK67" s="1318"/>
      <c r="BL67" s="1318"/>
      <c r="BM67" s="1318"/>
      <c r="BN67" s="1318"/>
      <c r="BO67" s="1318"/>
      <c r="BP67" s="1318"/>
      <c r="BQ67" s="1318"/>
      <c r="BR67" s="1318"/>
      <c r="BS67" s="1318"/>
      <c r="BT67" s="1318"/>
      <c r="BU67" s="1318"/>
      <c r="BV67" s="1318"/>
      <c r="BW67" s="1318"/>
      <c r="BX67" s="1318"/>
      <c r="BY67" s="1318"/>
      <c r="BZ67" s="1318"/>
      <c r="CA67" s="1318"/>
      <c r="CB67" s="1318"/>
      <c r="CC67" s="1318"/>
      <c r="CD67" s="1318"/>
      <c r="CE67" s="1318"/>
      <c r="CF67" s="1318"/>
      <c r="CG67" s="1318"/>
      <c r="CH67" s="1318"/>
      <c r="CI67" s="1318"/>
      <c r="CJ67" s="1318"/>
      <c r="CK67" s="1318"/>
      <c r="CL67" s="1318"/>
      <c r="CM67" s="1318"/>
      <c r="CN67" s="1318"/>
      <c r="CO67" s="1318"/>
      <c r="CP67" s="1318"/>
      <c r="CQ67" s="1318"/>
      <c r="CR67" s="1318"/>
      <c r="CS67" s="1318"/>
      <c r="CT67" s="1318"/>
      <c r="CU67" s="1318"/>
      <c r="CV67" s="1318"/>
      <c r="CW67" s="1318"/>
      <c r="CX67" s="1318"/>
      <c r="CY67" s="1318"/>
      <c r="CZ67" s="1318"/>
      <c r="DA67" s="1318"/>
      <c r="DB67" s="1318"/>
      <c r="DC67" s="1319"/>
    </row>
    <row r="68" spans="2:107" ht="13.5">
      <c r="B68" s="389"/>
      <c r="AN68" s="1317"/>
      <c r="AO68" s="1318"/>
      <c r="AP68" s="1318"/>
      <c r="AQ68" s="1318"/>
      <c r="AR68" s="1318"/>
      <c r="AS68" s="1318"/>
      <c r="AT68" s="1318"/>
      <c r="AU68" s="1318"/>
      <c r="AV68" s="1318"/>
      <c r="AW68" s="1318"/>
      <c r="AX68" s="1318"/>
      <c r="AY68" s="1318"/>
      <c r="AZ68" s="1318"/>
      <c r="BA68" s="1318"/>
      <c r="BB68" s="1318"/>
      <c r="BC68" s="1318"/>
      <c r="BD68" s="1318"/>
      <c r="BE68" s="1318"/>
      <c r="BF68" s="1318"/>
      <c r="BG68" s="1318"/>
      <c r="BH68" s="1318"/>
      <c r="BI68" s="1318"/>
      <c r="BJ68" s="1318"/>
      <c r="BK68" s="1318"/>
      <c r="BL68" s="1318"/>
      <c r="BM68" s="1318"/>
      <c r="BN68" s="1318"/>
      <c r="BO68" s="1318"/>
      <c r="BP68" s="1318"/>
      <c r="BQ68" s="1318"/>
      <c r="BR68" s="1318"/>
      <c r="BS68" s="1318"/>
      <c r="BT68" s="1318"/>
      <c r="BU68" s="1318"/>
      <c r="BV68" s="1318"/>
      <c r="BW68" s="1318"/>
      <c r="BX68" s="1318"/>
      <c r="BY68" s="1318"/>
      <c r="BZ68" s="1318"/>
      <c r="CA68" s="1318"/>
      <c r="CB68" s="1318"/>
      <c r="CC68" s="1318"/>
      <c r="CD68" s="1318"/>
      <c r="CE68" s="1318"/>
      <c r="CF68" s="1318"/>
      <c r="CG68" s="1318"/>
      <c r="CH68" s="1318"/>
      <c r="CI68" s="1318"/>
      <c r="CJ68" s="1318"/>
      <c r="CK68" s="1318"/>
      <c r="CL68" s="1318"/>
      <c r="CM68" s="1318"/>
      <c r="CN68" s="1318"/>
      <c r="CO68" s="1318"/>
      <c r="CP68" s="1318"/>
      <c r="CQ68" s="1318"/>
      <c r="CR68" s="1318"/>
      <c r="CS68" s="1318"/>
      <c r="CT68" s="1318"/>
      <c r="CU68" s="1318"/>
      <c r="CV68" s="1318"/>
      <c r="CW68" s="1318"/>
      <c r="CX68" s="1318"/>
      <c r="CY68" s="1318"/>
      <c r="CZ68" s="1318"/>
      <c r="DA68" s="1318"/>
      <c r="DB68" s="1318"/>
      <c r="DC68" s="1319"/>
    </row>
    <row r="69" spans="2:107" ht="13.5">
      <c r="B69" s="389"/>
      <c r="AN69" s="1320"/>
      <c r="AO69" s="1321"/>
      <c r="AP69" s="1321"/>
      <c r="AQ69" s="1321"/>
      <c r="AR69" s="1321"/>
      <c r="AS69" s="1321"/>
      <c r="AT69" s="1321"/>
      <c r="AU69" s="1321"/>
      <c r="AV69" s="1321"/>
      <c r="AW69" s="1321"/>
      <c r="AX69" s="1321"/>
      <c r="AY69" s="1321"/>
      <c r="AZ69" s="1321"/>
      <c r="BA69" s="1321"/>
      <c r="BB69" s="1321"/>
      <c r="BC69" s="1321"/>
      <c r="BD69" s="1321"/>
      <c r="BE69" s="1321"/>
      <c r="BF69" s="1321"/>
      <c r="BG69" s="1321"/>
      <c r="BH69" s="1321"/>
      <c r="BI69" s="1321"/>
      <c r="BJ69" s="1321"/>
      <c r="BK69" s="1321"/>
      <c r="BL69" s="1321"/>
      <c r="BM69" s="1321"/>
      <c r="BN69" s="1321"/>
      <c r="BO69" s="1321"/>
      <c r="BP69" s="1321"/>
      <c r="BQ69" s="1321"/>
      <c r="BR69" s="1321"/>
      <c r="BS69" s="1321"/>
      <c r="BT69" s="1321"/>
      <c r="BU69" s="1321"/>
      <c r="BV69" s="1321"/>
      <c r="BW69" s="1321"/>
      <c r="BX69" s="1321"/>
      <c r="BY69" s="1321"/>
      <c r="BZ69" s="1321"/>
      <c r="CA69" s="1321"/>
      <c r="CB69" s="1321"/>
      <c r="CC69" s="1321"/>
      <c r="CD69" s="1321"/>
      <c r="CE69" s="1321"/>
      <c r="CF69" s="1321"/>
      <c r="CG69" s="1321"/>
      <c r="CH69" s="1321"/>
      <c r="CI69" s="1321"/>
      <c r="CJ69" s="1321"/>
      <c r="CK69" s="1321"/>
      <c r="CL69" s="1321"/>
      <c r="CM69" s="1321"/>
      <c r="CN69" s="1321"/>
      <c r="CO69" s="1321"/>
      <c r="CP69" s="1321"/>
      <c r="CQ69" s="1321"/>
      <c r="CR69" s="1321"/>
      <c r="CS69" s="1321"/>
      <c r="CT69" s="1321"/>
      <c r="CU69" s="1321"/>
      <c r="CV69" s="1321"/>
      <c r="CW69" s="1321"/>
      <c r="CX69" s="1321"/>
      <c r="CY69" s="1321"/>
      <c r="CZ69" s="1321"/>
      <c r="DA69" s="1321"/>
      <c r="DB69" s="1321"/>
      <c r="DC69" s="1322"/>
    </row>
    <row r="70" spans="2:107" ht="13.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c r="B71" s="389"/>
      <c r="G71" s="399"/>
      <c r="I71" s="402"/>
      <c r="J71" s="401"/>
      <c r="K71" s="401"/>
      <c r="L71" s="400"/>
      <c r="M71" s="401"/>
      <c r="N71" s="400"/>
      <c r="AM71" s="399"/>
      <c r="AN71" s="388" t="s">
        <v>629</v>
      </c>
    </row>
    <row r="72" spans="2:107" ht="13.5">
      <c r="B72" s="389"/>
      <c r="G72" s="1323"/>
      <c r="H72" s="1323"/>
      <c r="I72" s="1323"/>
      <c r="J72" s="1323"/>
      <c r="K72" s="398"/>
      <c r="L72" s="398"/>
      <c r="M72" s="397"/>
      <c r="N72" s="397"/>
      <c r="AN72" s="1324"/>
      <c r="AO72" s="1325"/>
      <c r="AP72" s="1325"/>
      <c r="AQ72" s="1325"/>
      <c r="AR72" s="1325"/>
      <c r="AS72" s="1325"/>
      <c r="AT72" s="1325"/>
      <c r="AU72" s="1325"/>
      <c r="AV72" s="1325"/>
      <c r="AW72" s="1325"/>
      <c r="AX72" s="1325"/>
      <c r="AY72" s="1325"/>
      <c r="AZ72" s="1325"/>
      <c r="BA72" s="1325"/>
      <c r="BB72" s="1325"/>
      <c r="BC72" s="1325"/>
      <c r="BD72" s="1325"/>
      <c r="BE72" s="1325"/>
      <c r="BF72" s="1325"/>
      <c r="BG72" s="1325"/>
      <c r="BH72" s="1325"/>
      <c r="BI72" s="1325"/>
      <c r="BJ72" s="1325"/>
      <c r="BK72" s="1325"/>
      <c r="BL72" s="1325"/>
      <c r="BM72" s="1325"/>
      <c r="BN72" s="1325"/>
      <c r="BO72" s="1326"/>
      <c r="BP72" s="1311" t="s">
        <v>554</v>
      </c>
      <c r="BQ72" s="1311"/>
      <c r="BR72" s="1311"/>
      <c r="BS72" s="1311"/>
      <c r="BT72" s="1311"/>
      <c r="BU72" s="1311"/>
      <c r="BV72" s="1311"/>
      <c r="BW72" s="1311"/>
      <c r="BX72" s="1311" t="s">
        <v>555</v>
      </c>
      <c r="BY72" s="1311"/>
      <c r="BZ72" s="1311"/>
      <c r="CA72" s="1311"/>
      <c r="CB72" s="1311"/>
      <c r="CC72" s="1311"/>
      <c r="CD72" s="1311"/>
      <c r="CE72" s="1311"/>
      <c r="CF72" s="1311" t="s">
        <v>556</v>
      </c>
      <c r="CG72" s="1311"/>
      <c r="CH72" s="1311"/>
      <c r="CI72" s="1311"/>
      <c r="CJ72" s="1311"/>
      <c r="CK72" s="1311"/>
      <c r="CL72" s="1311"/>
      <c r="CM72" s="1311"/>
      <c r="CN72" s="1311" t="s">
        <v>557</v>
      </c>
      <c r="CO72" s="1311"/>
      <c r="CP72" s="1311"/>
      <c r="CQ72" s="1311"/>
      <c r="CR72" s="1311"/>
      <c r="CS72" s="1311"/>
      <c r="CT72" s="1311"/>
      <c r="CU72" s="1311"/>
      <c r="CV72" s="1311" t="s">
        <v>558</v>
      </c>
      <c r="CW72" s="1311"/>
      <c r="CX72" s="1311"/>
      <c r="CY72" s="1311"/>
      <c r="CZ72" s="1311"/>
      <c r="DA72" s="1311"/>
      <c r="DB72" s="1311"/>
      <c r="DC72" s="1311"/>
    </row>
    <row r="73" spans="2:107" ht="13.5">
      <c r="B73" s="389"/>
      <c r="G73" s="1313"/>
      <c r="H73" s="1313"/>
      <c r="I73" s="1313"/>
      <c r="J73" s="1313"/>
      <c r="K73" s="1331"/>
      <c r="L73" s="1331"/>
      <c r="M73" s="1331"/>
      <c r="N73" s="1331"/>
      <c r="AM73" s="396"/>
      <c r="AN73" s="1327" t="s">
        <v>628</v>
      </c>
      <c r="AO73" s="1327"/>
      <c r="AP73" s="1327"/>
      <c r="AQ73" s="1327"/>
      <c r="AR73" s="1327"/>
      <c r="AS73" s="1327"/>
      <c r="AT73" s="1327"/>
      <c r="AU73" s="1327"/>
      <c r="AV73" s="1327"/>
      <c r="AW73" s="1327"/>
      <c r="AX73" s="1327"/>
      <c r="AY73" s="1327"/>
      <c r="AZ73" s="1327"/>
      <c r="BA73" s="1327"/>
      <c r="BB73" s="1327" t="s">
        <v>626</v>
      </c>
      <c r="BC73" s="1327"/>
      <c r="BD73" s="1327"/>
      <c r="BE73" s="1327"/>
      <c r="BF73" s="1327"/>
      <c r="BG73" s="1327"/>
      <c r="BH73" s="1327"/>
      <c r="BI73" s="1327"/>
      <c r="BJ73" s="1327"/>
      <c r="BK73" s="1327"/>
      <c r="BL73" s="1327"/>
      <c r="BM73" s="1327"/>
      <c r="BN73" s="1327"/>
      <c r="BO73" s="1327"/>
      <c r="BP73" s="1312">
        <v>49.4</v>
      </c>
      <c r="BQ73" s="1312"/>
      <c r="BR73" s="1312"/>
      <c r="BS73" s="1312"/>
      <c r="BT73" s="1312"/>
      <c r="BU73" s="1312"/>
      <c r="BV73" s="1312"/>
      <c r="BW73" s="1312"/>
      <c r="BX73" s="1312">
        <v>47.6</v>
      </c>
      <c r="BY73" s="1312"/>
      <c r="BZ73" s="1312"/>
      <c r="CA73" s="1312"/>
      <c r="CB73" s="1312"/>
      <c r="CC73" s="1312"/>
      <c r="CD73" s="1312"/>
      <c r="CE73" s="1312"/>
      <c r="CF73" s="1312">
        <v>52.1</v>
      </c>
      <c r="CG73" s="1312"/>
      <c r="CH73" s="1312"/>
      <c r="CI73" s="1312"/>
      <c r="CJ73" s="1312"/>
      <c r="CK73" s="1312"/>
      <c r="CL73" s="1312"/>
      <c r="CM73" s="1312"/>
      <c r="CN73" s="1312">
        <v>72.400000000000006</v>
      </c>
      <c r="CO73" s="1312"/>
      <c r="CP73" s="1312"/>
      <c r="CQ73" s="1312"/>
      <c r="CR73" s="1312"/>
      <c r="CS73" s="1312"/>
      <c r="CT73" s="1312"/>
      <c r="CU73" s="1312"/>
      <c r="CV73" s="1312">
        <v>72.900000000000006</v>
      </c>
      <c r="CW73" s="1312"/>
      <c r="CX73" s="1312"/>
      <c r="CY73" s="1312"/>
      <c r="CZ73" s="1312"/>
      <c r="DA73" s="1312"/>
      <c r="DB73" s="1312"/>
      <c r="DC73" s="1312"/>
    </row>
    <row r="74" spans="2:107" ht="13.5">
      <c r="B74" s="389"/>
      <c r="G74" s="1313"/>
      <c r="H74" s="1313"/>
      <c r="I74" s="1313"/>
      <c r="J74" s="1313"/>
      <c r="K74" s="1331"/>
      <c r="L74" s="1331"/>
      <c r="M74" s="1331"/>
      <c r="N74" s="1331"/>
      <c r="AM74" s="39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ht="13.5">
      <c r="B75" s="389"/>
      <c r="G75" s="1313"/>
      <c r="H75" s="1313"/>
      <c r="I75" s="1323"/>
      <c r="J75" s="1323"/>
      <c r="K75" s="1328"/>
      <c r="L75" s="1328"/>
      <c r="M75" s="1328"/>
      <c r="N75" s="1328"/>
      <c r="AM75" s="396"/>
      <c r="AN75" s="1327"/>
      <c r="AO75" s="1327"/>
      <c r="AP75" s="1327"/>
      <c r="AQ75" s="1327"/>
      <c r="AR75" s="1327"/>
      <c r="AS75" s="1327"/>
      <c r="AT75" s="1327"/>
      <c r="AU75" s="1327"/>
      <c r="AV75" s="1327"/>
      <c r="AW75" s="1327"/>
      <c r="AX75" s="1327"/>
      <c r="AY75" s="1327"/>
      <c r="AZ75" s="1327"/>
      <c r="BA75" s="1327"/>
      <c r="BB75" s="1327" t="s">
        <v>625</v>
      </c>
      <c r="BC75" s="1327"/>
      <c r="BD75" s="1327"/>
      <c r="BE75" s="1327"/>
      <c r="BF75" s="1327"/>
      <c r="BG75" s="1327"/>
      <c r="BH75" s="1327"/>
      <c r="BI75" s="1327"/>
      <c r="BJ75" s="1327"/>
      <c r="BK75" s="1327"/>
      <c r="BL75" s="1327"/>
      <c r="BM75" s="1327"/>
      <c r="BN75" s="1327"/>
      <c r="BO75" s="1327"/>
      <c r="BP75" s="1312">
        <v>8.6999999999999993</v>
      </c>
      <c r="BQ75" s="1312"/>
      <c r="BR75" s="1312"/>
      <c r="BS75" s="1312"/>
      <c r="BT75" s="1312"/>
      <c r="BU75" s="1312"/>
      <c r="BV75" s="1312"/>
      <c r="BW75" s="1312"/>
      <c r="BX75" s="1312">
        <v>8.5</v>
      </c>
      <c r="BY75" s="1312"/>
      <c r="BZ75" s="1312"/>
      <c r="CA75" s="1312"/>
      <c r="CB75" s="1312"/>
      <c r="CC75" s="1312"/>
      <c r="CD75" s="1312"/>
      <c r="CE75" s="1312"/>
      <c r="CF75" s="1312">
        <v>8.8000000000000007</v>
      </c>
      <c r="CG75" s="1312"/>
      <c r="CH75" s="1312"/>
      <c r="CI75" s="1312"/>
      <c r="CJ75" s="1312"/>
      <c r="CK75" s="1312"/>
      <c r="CL75" s="1312"/>
      <c r="CM75" s="1312"/>
      <c r="CN75" s="1312">
        <v>9.6999999999999993</v>
      </c>
      <c r="CO75" s="1312"/>
      <c r="CP75" s="1312"/>
      <c r="CQ75" s="1312"/>
      <c r="CR75" s="1312"/>
      <c r="CS75" s="1312"/>
      <c r="CT75" s="1312"/>
      <c r="CU75" s="1312"/>
      <c r="CV75" s="1312">
        <v>10.5</v>
      </c>
      <c r="CW75" s="1312"/>
      <c r="CX75" s="1312"/>
      <c r="CY75" s="1312"/>
      <c r="CZ75" s="1312"/>
      <c r="DA75" s="1312"/>
      <c r="DB75" s="1312"/>
      <c r="DC75" s="1312"/>
    </row>
    <row r="76" spans="2:107" ht="13.5">
      <c r="B76" s="389"/>
      <c r="G76" s="1313"/>
      <c r="H76" s="1313"/>
      <c r="I76" s="1323"/>
      <c r="J76" s="1323"/>
      <c r="K76" s="1328"/>
      <c r="L76" s="1328"/>
      <c r="M76" s="1328"/>
      <c r="N76" s="1328"/>
      <c r="AM76" s="39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ht="13.5">
      <c r="B77" s="389"/>
      <c r="G77" s="1323"/>
      <c r="H77" s="1323"/>
      <c r="I77" s="1323"/>
      <c r="J77" s="1323"/>
      <c r="K77" s="1331"/>
      <c r="L77" s="1331"/>
      <c r="M77" s="1331"/>
      <c r="N77" s="1331"/>
      <c r="AN77" s="1311" t="s">
        <v>627</v>
      </c>
      <c r="AO77" s="1311"/>
      <c r="AP77" s="1311"/>
      <c r="AQ77" s="1311"/>
      <c r="AR77" s="1311"/>
      <c r="AS77" s="1311"/>
      <c r="AT77" s="1311"/>
      <c r="AU77" s="1311"/>
      <c r="AV77" s="1311"/>
      <c r="AW77" s="1311"/>
      <c r="AX77" s="1311"/>
      <c r="AY77" s="1311"/>
      <c r="AZ77" s="1311"/>
      <c r="BA77" s="1311"/>
      <c r="BB77" s="1327" t="s">
        <v>626</v>
      </c>
      <c r="BC77" s="1327"/>
      <c r="BD77" s="1327"/>
      <c r="BE77" s="1327"/>
      <c r="BF77" s="1327"/>
      <c r="BG77" s="1327"/>
      <c r="BH77" s="1327"/>
      <c r="BI77" s="1327"/>
      <c r="BJ77" s="1327"/>
      <c r="BK77" s="1327"/>
      <c r="BL77" s="1327"/>
      <c r="BM77" s="1327"/>
      <c r="BN77" s="1327"/>
      <c r="BO77" s="1327"/>
      <c r="BP77" s="1312">
        <v>54.6</v>
      </c>
      <c r="BQ77" s="1312"/>
      <c r="BR77" s="1312"/>
      <c r="BS77" s="1312"/>
      <c r="BT77" s="1312"/>
      <c r="BU77" s="1312"/>
      <c r="BV77" s="1312"/>
      <c r="BW77" s="1312"/>
      <c r="BX77" s="1312">
        <v>53.2</v>
      </c>
      <c r="BY77" s="1312"/>
      <c r="BZ77" s="1312"/>
      <c r="CA77" s="1312"/>
      <c r="CB77" s="1312"/>
      <c r="CC77" s="1312"/>
      <c r="CD77" s="1312"/>
      <c r="CE77" s="1312"/>
      <c r="CF77" s="1312">
        <v>47.9</v>
      </c>
      <c r="CG77" s="1312"/>
      <c r="CH77" s="1312"/>
      <c r="CI77" s="1312"/>
      <c r="CJ77" s="1312"/>
      <c r="CK77" s="1312"/>
      <c r="CL77" s="1312"/>
      <c r="CM77" s="1312"/>
      <c r="CN77" s="1312">
        <v>49</v>
      </c>
      <c r="CO77" s="1312"/>
      <c r="CP77" s="1312"/>
      <c r="CQ77" s="1312"/>
      <c r="CR77" s="1312"/>
      <c r="CS77" s="1312"/>
      <c r="CT77" s="1312"/>
      <c r="CU77" s="1312"/>
      <c r="CV77" s="1312">
        <v>41.3</v>
      </c>
      <c r="CW77" s="1312"/>
      <c r="CX77" s="1312"/>
      <c r="CY77" s="1312"/>
      <c r="CZ77" s="1312"/>
      <c r="DA77" s="1312"/>
      <c r="DB77" s="1312"/>
      <c r="DC77" s="1312"/>
    </row>
    <row r="78" spans="2:107" ht="13.5">
      <c r="B78" s="389"/>
      <c r="G78" s="1323"/>
      <c r="H78" s="1323"/>
      <c r="I78" s="1323"/>
      <c r="J78" s="1323"/>
      <c r="K78" s="1331"/>
      <c r="L78" s="1331"/>
      <c r="M78" s="1331"/>
      <c r="N78" s="1331"/>
      <c r="AN78" s="1311"/>
      <c r="AO78" s="1311"/>
      <c r="AP78" s="1311"/>
      <c r="AQ78" s="1311"/>
      <c r="AR78" s="1311"/>
      <c r="AS78" s="1311"/>
      <c r="AT78" s="1311"/>
      <c r="AU78" s="1311"/>
      <c r="AV78" s="1311"/>
      <c r="AW78" s="1311"/>
      <c r="AX78" s="1311"/>
      <c r="AY78" s="1311"/>
      <c r="AZ78" s="1311"/>
      <c r="BA78" s="1311"/>
      <c r="BB78" s="1327"/>
      <c r="BC78" s="1327"/>
      <c r="BD78" s="1327"/>
      <c r="BE78" s="1327"/>
      <c r="BF78" s="1327"/>
      <c r="BG78" s="1327"/>
      <c r="BH78" s="1327"/>
      <c r="BI78" s="1327"/>
      <c r="BJ78" s="1327"/>
      <c r="BK78" s="1327"/>
      <c r="BL78" s="1327"/>
      <c r="BM78" s="1327"/>
      <c r="BN78" s="1327"/>
      <c r="BO78" s="1327"/>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ht="13.5">
      <c r="B79" s="389"/>
      <c r="G79" s="1323"/>
      <c r="H79" s="1323"/>
      <c r="I79" s="1329"/>
      <c r="J79" s="1329"/>
      <c r="K79" s="1332"/>
      <c r="L79" s="1332"/>
      <c r="M79" s="1332"/>
      <c r="N79" s="1332"/>
      <c r="AN79" s="1311"/>
      <c r="AO79" s="1311"/>
      <c r="AP79" s="1311"/>
      <c r="AQ79" s="1311"/>
      <c r="AR79" s="1311"/>
      <c r="AS79" s="1311"/>
      <c r="AT79" s="1311"/>
      <c r="AU79" s="1311"/>
      <c r="AV79" s="1311"/>
      <c r="AW79" s="1311"/>
      <c r="AX79" s="1311"/>
      <c r="AY79" s="1311"/>
      <c r="AZ79" s="1311"/>
      <c r="BA79" s="1311"/>
      <c r="BB79" s="1327" t="s">
        <v>625</v>
      </c>
      <c r="BC79" s="1327"/>
      <c r="BD79" s="1327"/>
      <c r="BE79" s="1327"/>
      <c r="BF79" s="1327"/>
      <c r="BG79" s="1327"/>
      <c r="BH79" s="1327"/>
      <c r="BI79" s="1327"/>
      <c r="BJ79" s="1327"/>
      <c r="BK79" s="1327"/>
      <c r="BL79" s="1327"/>
      <c r="BM79" s="1327"/>
      <c r="BN79" s="1327"/>
      <c r="BO79" s="1327"/>
      <c r="BP79" s="1312">
        <v>10</v>
      </c>
      <c r="BQ79" s="1312"/>
      <c r="BR79" s="1312"/>
      <c r="BS79" s="1312"/>
      <c r="BT79" s="1312"/>
      <c r="BU79" s="1312"/>
      <c r="BV79" s="1312"/>
      <c r="BW79" s="1312"/>
      <c r="BX79" s="1312">
        <v>9.8000000000000007</v>
      </c>
      <c r="BY79" s="1312"/>
      <c r="BZ79" s="1312"/>
      <c r="CA79" s="1312"/>
      <c r="CB79" s="1312"/>
      <c r="CC79" s="1312"/>
      <c r="CD79" s="1312"/>
      <c r="CE79" s="1312"/>
      <c r="CF79" s="1312">
        <v>9.6</v>
      </c>
      <c r="CG79" s="1312"/>
      <c r="CH79" s="1312"/>
      <c r="CI79" s="1312"/>
      <c r="CJ79" s="1312"/>
      <c r="CK79" s="1312"/>
      <c r="CL79" s="1312"/>
      <c r="CM79" s="1312"/>
      <c r="CN79" s="1312">
        <v>9.5</v>
      </c>
      <c r="CO79" s="1312"/>
      <c r="CP79" s="1312"/>
      <c r="CQ79" s="1312"/>
      <c r="CR79" s="1312"/>
      <c r="CS79" s="1312"/>
      <c r="CT79" s="1312"/>
      <c r="CU79" s="1312"/>
      <c r="CV79" s="1312">
        <v>9.1999999999999993</v>
      </c>
      <c r="CW79" s="1312"/>
      <c r="CX79" s="1312"/>
      <c r="CY79" s="1312"/>
      <c r="CZ79" s="1312"/>
      <c r="DA79" s="1312"/>
      <c r="DB79" s="1312"/>
      <c r="DC79" s="1312"/>
    </row>
    <row r="80" spans="2:107" ht="13.5">
      <c r="B80" s="389"/>
      <c r="G80" s="1323"/>
      <c r="H80" s="1323"/>
      <c r="I80" s="1329"/>
      <c r="J80" s="1329"/>
      <c r="K80" s="1332"/>
      <c r="L80" s="1332"/>
      <c r="M80" s="1332"/>
      <c r="N80" s="1332"/>
      <c r="AN80" s="1311"/>
      <c r="AO80" s="1311"/>
      <c r="AP80" s="1311"/>
      <c r="AQ80" s="1311"/>
      <c r="AR80" s="1311"/>
      <c r="AS80" s="1311"/>
      <c r="AT80" s="1311"/>
      <c r="AU80" s="1311"/>
      <c r="AV80" s="1311"/>
      <c r="AW80" s="1311"/>
      <c r="AX80" s="1311"/>
      <c r="AY80" s="1311"/>
      <c r="AZ80" s="1311"/>
      <c r="BA80" s="1311"/>
      <c r="BB80" s="1327"/>
      <c r="BC80" s="1327"/>
      <c r="BD80" s="1327"/>
      <c r="BE80" s="1327"/>
      <c r="BF80" s="1327"/>
      <c r="BG80" s="1327"/>
      <c r="BH80" s="1327"/>
      <c r="BI80" s="1327"/>
      <c r="BJ80" s="1327"/>
      <c r="BK80" s="1327"/>
      <c r="BL80" s="1327"/>
      <c r="BM80" s="1327"/>
      <c r="BN80" s="1327"/>
      <c r="BO80" s="1327"/>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ht="13.5">
      <c r="B81" s="389"/>
    </row>
    <row r="82" spans="2:109" ht="17.2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c r="DD84" s="388"/>
      <c r="DE84" s="388"/>
    </row>
    <row r="85" spans="2:109" ht="13.5">
      <c r="DD85" s="388"/>
      <c r="DE85" s="388"/>
    </row>
    <row r="86" spans="2:109" ht="13.5" hidden="1">
      <c r="DD86" s="388"/>
      <c r="DE86" s="388"/>
    </row>
    <row r="87" spans="2:109" ht="13.5" hidden="1">
      <c r="K87" s="391"/>
      <c r="AQ87" s="391"/>
      <c r="BC87" s="391"/>
      <c r="BO87" s="391"/>
      <c r="CA87" s="391"/>
      <c r="CM87" s="391"/>
      <c r="CY87" s="391"/>
      <c r="DD87" s="388"/>
      <c r="DE87" s="388"/>
    </row>
    <row r="88" spans="2:109" ht="13.5" hidden="1">
      <c r="DD88" s="388"/>
      <c r="DE88" s="388"/>
    </row>
    <row r="89" spans="2:109" ht="13.5" hidden="1">
      <c r="DD89" s="388"/>
      <c r="DE89" s="388"/>
    </row>
    <row r="90" spans="2:109" ht="13.5" hidden="1">
      <c r="DD90" s="388"/>
      <c r="DE90" s="388"/>
    </row>
    <row r="91" spans="2:109" ht="13.5"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aj3RLVmNH9n1/sWnojSPTtURShzt+5j/3PMs9ky91tQkBjbNOHs16WseN27Ej2JU0rACHfU0ZUnR+MTLd4AUPw==" saltValue="6ToI/6feIvS4Fsf3BlLAHQ=="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G72:J72"/>
    <mergeCell ref="AN72:BO72"/>
    <mergeCell ref="BP72:BW72"/>
    <mergeCell ref="G73:H76"/>
    <mergeCell ref="I73:J74"/>
    <mergeCell ref="K73:K74"/>
    <mergeCell ref="L73:L74"/>
    <mergeCell ref="M73:M74"/>
    <mergeCell ref="N73:N74"/>
    <mergeCell ref="BX73:CE74"/>
    <mergeCell ref="CF73:CM74"/>
    <mergeCell ref="CN73:CU74"/>
    <mergeCell ref="BX57:CE58"/>
    <mergeCell ref="CF57:CM58"/>
    <mergeCell ref="CN57:CU58"/>
    <mergeCell ref="AN73:BA76"/>
    <mergeCell ref="BB73:BO74"/>
    <mergeCell ref="BP73:BW74"/>
    <mergeCell ref="AN65:DC69"/>
    <mergeCell ref="G55:H58"/>
    <mergeCell ref="I55:J56"/>
    <mergeCell ref="K55:K56"/>
    <mergeCell ref="L55:L56"/>
    <mergeCell ref="M55:M56"/>
    <mergeCell ref="N55:N56"/>
    <mergeCell ref="I57:J58"/>
    <mergeCell ref="K57:K58"/>
    <mergeCell ref="I53:J54"/>
    <mergeCell ref="K53:K54"/>
    <mergeCell ref="L53:L54"/>
    <mergeCell ref="M53:M54"/>
    <mergeCell ref="N53:N54"/>
    <mergeCell ref="AN55:BA58"/>
    <mergeCell ref="BB55:BO56"/>
    <mergeCell ref="BP55:BW56"/>
    <mergeCell ref="BP57:BW58"/>
    <mergeCell ref="L57:L58"/>
    <mergeCell ref="M57:M58"/>
    <mergeCell ref="N57:N58"/>
    <mergeCell ref="BB57:BO58"/>
    <mergeCell ref="CF53:CM54"/>
    <mergeCell ref="AN51:BA54"/>
    <mergeCell ref="BB51:BO52"/>
    <mergeCell ref="BP51:BW52"/>
    <mergeCell ref="L51:L52"/>
    <mergeCell ref="M51:M52"/>
    <mergeCell ref="N51:N52"/>
    <mergeCell ref="BB53:BO54"/>
    <mergeCell ref="BP53:BW54"/>
    <mergeCell ref="BX53:CE54"/>
    <mergeCell ref="BX55:CE56"/>
    <mergeCell ref="CF55:CM56"/>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CN53:CU54"/>
    <mergeCell ref="I51:J52"/>
    <mergeCell ref="K51:K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4" zoomScale="70" zoomScaleNormal="70" zoomScaleSheetLayoutView="70" workbookViewId="0">
      <selection activeCell="AN48" sqref="AN48"/>
    </sheetView>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552</v>
      </c>
    </row>
  </sheetData>
  <sheetProtection algorithmName="SHA-512" hashValue="Tf/VHmJPVA+FRVBwDi3fupLppvCFiPlONda46taTt8OeOLiq0BLaaZqJXykUekU2jbdm/txlS6LRhLJI1mZI6Q==" saltValue="GVnKPyOTNmvWmd/9ZLDQq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9" zoomScale="70" zoomScaleNormal="70" zoomScaleSheetLayoutView="55" workbookViewId="0">
      <selection activeCell="J114" sqref="J114"/>
    </sheetView>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552</v>
      </c>
    </row>
  </sheetData>
  <sheetProtection algorithmName="SHA-512" hashValue="s81+mk4tsoaoZup0tv1gNYMESxcu5s+u8/OiXHeXga2WHBbgBm41qyIQ9aYIgknKjZk9v1XYzdsof7o4NtEPRQ==" saltValue="gYZtvGlVPgHFThM3mJHHB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51</v>
      </c>
      <c r="E2" s="155"/>
      <c r="F2" s="156" t="s">
        <v>551</v>
      </c>
      <c r="G2" s="157"/>
      <c r="H2" s="158"/>
    </row>
    <row r="3" spans="1:8">
      <c r="A3" s="154" t="s">
        <v>544</v>
      </c>
      <c r="B3" s="159"/>
      <c r="C3" s="160"/>
      <c r="D3" s="161">
        <v>177763</v>
      </c>
      <c r="E3" s="162"/>
      <c r="F3" s="163">
        <v>83280</v>
      </c>
      <c r="G3" s="164"/>
      <c r="H3" s="165"/>
    </row>
    <row r="4" spans="1:8">
      <c r="A4" s="166"/>
      <c r="B4" s="167"/>
      <c r="C4" s="168"/>
      <c r="D4" s="169">
        <v>54998</v>
      </c>
      <c r="E4" s="170"/>
      <c r="F4" s="171">
        <v>43123</v>
      </c>
      <c r="G4" s="172"/>
      <c r="H4" s="173"/>
    </row>
    <row r="5" spans="1:8">
      <c r="A5" s="154" t="s">
        <v>546</v>
      </c>
      <c r="B5" s="159"/>
      <c r="C5" s="160"/>
      <c r="D5" s="161">
        <v>122357</v>
      </c>
      <c r="E5" s="162"/>
      <c r="F5" s="163">
        <v>88968</v>
      </c>
      <c r="G5" s="164"/>
      <c r="H5" s="165"/>
    </row>
    <row r="6" spans="1:8">
      <c r="A6" s="166"/>
      <c r="B6" s="167"/>
      <c r="C6" s="168"/>
      <c r="D6" s="169">
        <v>56574</v>
      </c>
      <c r="E6" s="170"/>
      <c r="F6" s="171">
        <v>45482</v>
      </c>
      <c r="G6" s="172"/>
      <c r="H6" s="173"/>
    </row>
    <row r="7" spans="1:8">
      <c r="A7" s="154" t="s">
        <v>547</v>
      </c>
      <c r="B7" s="159"/>
      <c r="C7" s="160"/>
      <c r="D7" s="161">
        <v>140902</v>
      </c>
      <c r="E7" s="162"/>
      <c r="F7" s="163">
        <v>85173</v>
      </c>
      <c r="G7" s="164"/>
      <c r="H7" s="165"/>
    </row>
    <row r="8" spans="1:8">
      <c r="A8" s="166"/>
      <c r="B8" s="167"/>
      <c r="C8" s="168"/>
      <c r="D8" s="169">
        <v>58649</v>
      </c>
      <c r="E8" s="170"/>
      <c r="F8" s="171">
        <v>43913</v>
      </c>
      <c r="G8" s="172"/>
      <c r="H8" s="173"/>
    </row>
    <row r="9" spans="1:8">
      <c r="A9" s="154" t="s">
        <v>548</v>
      </c>
      <c r="B9" s="159"/>
      <c r="C9" s="160"/>
      <c r="D9" s="161">
        <v>151692</v>
      </c>
      <c r="E9" s="162"/>
      <c r="F9" s="163">
        <v>94081</v>
      </c>
      <c r="G9" s="164"/>
      <c r="H9" s="165"/>
    </row>
    <row r="10" spans="1:8">
      <c r="A10" s="166"/>
      <c r="B10" s="167"/>
      <c r="C10" s="168"/>
      <c r="D10" s="169">
        <v>81510</v>
      </c>
      <c r="E10" s="170"/>
      <c r="F10" s="171">
        <v>48949</v>
      </c>
      <c r="G10" s="172"/>
      <c r="H10" s="173"/>
    </row>
    <row r="11" spans="1:8">
      <c r="A11" s="154" t="s">
        <v>549</v>
      </c>
      <c r="B11" s="159"/>
      <c r="C11" s="160"/>
      <c r="D11" s="161">
        <v>133271</v>
      </c>
      <c r="E11" s="162"/>
      <c r="F11" s="163">
        <v>92632</v>
      </c>
      <c r="G11" s="164"/>
      <c r="H11" s="165"/>
    </row>
    <row r="12" spans="1:8">
      <c r="A12" s="166"/>
      <c r="B12" s="167"/>
      <c r="C12" s="174"/>
      <c r="D12" s="169">
        <v>66810</v>
      </c>
      <c r="E12" s="170"/>
      <c r="F12" s="171">
        <v>47978</v>
      </c>
      <c r="G12" s="172"/>
      <c r="H12" s="173"/>
    </row>
    <row r="13" spans="1:8">
      <c r="A13" s="154"/>
      <c r="B13" s="159"/>
      <c r="C13" s="175"/>
      <c r="D13" s="176">
        <v>145197</v>
      </c>
      <c r="E13" s="177"/>
      <c r="F13" s="178">
        <v>88827</v>
      </c>
      <c r="G13" s="179"/>
      <c r="H13" s="165"/>
    </row>
    <row r="14" spans="1:8">
      <c r="A14" s="166"/>
      <c r="B14" s="167"/>
      <c r="C14" s="168"/>
      <c r="D14" s="169">
        <v>63708</v>
      </c>
      <c r="E14" s="170"/>
      <c r="F14" s="171">
        <v>45889</v>
      </c>
      <c r="G14" s="172"/>
      <c r="H14" s="173"/>
    </row>
    <row r="17" spans="1:11">
      <c r="A17" s="150" t="s">
        <v>52</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53</v>
      </c>
      <c r="B19" s="180">
        <f>ROUND(VALUE(SUBSTITUTE(実質収支比率等に係る経年分析!F$48,"▲","-")),2)</f>
        <v>4.18</v>
      </c>
      <c r="C19" s="180">
        <f>ROUND(VALUE(SUBSTITUTE(実質収支比率等に係る経年分析!G$48,"▲","-")),2)</f>
        <v>5.92</v>
      </c>
      <c r="D19" s="180">
        <f>ROUND(VALUE(SUBSTITUTE(実質収支比率等に係る経年分析!H$48,"▲","-")),2)</f>
        <v>5.57</v>
      </c>
      <c r="E19" s="180">
        <f>ROUND(VALUE(SUBSTITUTE(実質収支比率等に係る経年分析!I$48,"▲","-")),2)</f>
        <v>8.85</v>
      </c>
      <c r="F19" s="180">
        <f>ROUND(VALUE(SUBSTITUTE(実質収支比率等に係る経年分析!J$48,"▲","-")),2)</f>
        <v>6.56</v>
      </c>
    </row>
    <row r="20" spans="1:11">
      <c r="A20" s="180" t="s">
        <v>54</v>
      </c>
      <c r="B20" s="180">
        <f>ROUND(VALUE(SUBSTITUTE(実質収支比率等に係る経年分析!F$47,"▲","-")),2)</f>
        <v>30.17</v>
      </c>
      <c r="C20" s="180">
        <f>ROUND(VALUE(SUBSTITUTE(実質収支比率等に係る経年分析!G$47,"▲","-")),2)</f>
        <v>29.65</v>
      </c>
      <c r="D20" s="180">
        <f>ROUND(VALUE(SUBSTITUTE(実質収支比率等に係る経年分析!H$47,"▲","-")),2)</f>
        <v>22.67</v>
      </c>
      <c r="E20" s="180">
        <f>ROUND(VALUE(SUBSTITUTE(実質収支比率等に係る経年分析!I$47,"▲","-")),2)</f>
        <v>19.53</v>
      </c>
      <c r="F20" s="180">
        <f>ROUND(VALUE(SUBSTITUTE(実質収支比率等に係る経年分析!J$47,"▲","-")),2)</f>
        <v>16.91</v>
      </c>
    </row>
    <row r="21" spans="1:11">
      <c r="A21" s="180" t="s">
        <v>55</v>
      </c>
      <c r="B21" s="180">
        <f>IF(ISNUMBER(VALUE(SUBSTITUTE(実質収支比率等に係る経年分析!F$49,"▲","-"))),ROUND(VALUE(SUBSTITUTE(実質収支比率等に係る経年分析!F$49,"▲","-")),2),NA())</f>
        <v>0.69</v>
      </c>
      <c r="C21" s="180">
        <f>IF(ISNUMBER(VALUE(SUBSTITUTE(実質収支比率等に係る経年分析!G$49,"▲","-"))),ROUND(VALUE(SUBSTITUTE(実質収支比率等に係る経年分析!G$49,"▲","-")),2),NA())</f>
        <v>0.41</v>
      </c>
      <c r="D21" s="180">
        <f>IF(ISNUMBER(VALUE(SUBSTITUTE(実質収支比率等に係る経年分析!H$49,"▲","-"))),ROUND(VALUE(SUBSTITUTE(実質収支比率等に係る経年分析!H$49,"▲","-")),2),NA())</f>
        <v>-8.11</v>
      </c>
      <c r="E21" s="180">
        <f>IF(ISNUMBER(VALUE(SUBSTITUTE(実質収支比率等に係る経年分析!I$49,"▲","-"))),ROUND(VALUE(SUBSTITUTE(実質収支比率等に係る経年分析!I$49,"▲","-")),2),NA())</f>
        <v>-0.15</v>
      </c>
      <c r="F21" s="180">
        <f>IF(ISNUMBER(VALUE(SUBSTITUTE(実質収支比率等に係る経年分析!J$49,"▲","-"))),ROUND(VALUE(SUBSTITUTE(実質収支比率等に係る経年分析!J$49,"▲","-")),2),NA())</f>
        <v>-3.98</v>
      </c>
    </row>
    <row r="24" spans="1:11">
      <c r="A24" s="150" t="s">
        <v>56</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57</v>
      </c>
      <c r="C26" s="181" t="s">
        <v>58</v>
      </c>
      <c r="D26" s="181" t="s">
        <v>57</v>
      </c>
      <c r="E26" s="181" t="s">
        <v>58</v>
      </c>
      <c r="F26" s="181" t="s">
        <v>57</v>
      </c>
      <c r="G26" s="181" t="s">
        <v>58</v>
      </c>
      <c r="H26" s="181" t="s">
        <v>57</v>
      </c>
      <c r="I26" s="181" t="s">
        <v>58</v>
      </c>
      <c r="J26" s="181" t="s">
        <v>57</v>
      </c>
      <c r="K26" s="181" t="s">
        <v>58</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0.33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0.33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0.23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0.88</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0.28999999999999998</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介護保険特別会計(保険事業勘定）</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0.68</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0.54</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0.47</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7.0000000000000007E-2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0.36</v>
      </c>
    </row>
    <row r="30" spans="1:11">
      <c r="A30" s="181" t="str">
        <f>IF(連結実質赤字比率に係る赤字・黒字の構成分析!C$40="",NA(),連結実質赤字比率に係る赤字・黒字の構成分析!C$40)</f>
        <v>国民健康保険特別会計(事業勘定)</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0.56000000000000005</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0.63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0.96</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1.38</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0.44</v>
      </c>
    </row>
    <row r="31" spans="1:11">
      <c r="A31" s="181" t="str">
        <f>IF(連結実質赤字比率に係る赤字・黒字の構成分析!C$39="",NA(),連結実質赤字比率に係る赤字・黒字の構成分析!C$39)</f>
        <v>簡易水道事業会計</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0.63</v>
      </c>
    </row>
    <row r="32" spans="1:11">
      <c r="A32" s="181" t="str">
        <f>IF(連結実質赤字比率に係る赤字・黒字の構成分析!C$38="",NA(),連結実質赤字比率に係る赤字・黒字の構成分析!C$38)</f>
        <v>野村介護老人保健施設事業会計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0.51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0.54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0.63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0.76</v>
      </c>
    </row>
    <row r="33" spans="1:16">
      <c r="A33" s="181" t="str">
        <f>IF(連結実質赤字比率に係る赤字・黒字の構成分析!C$37="",NA(),連結実質赤字比率に係る赤字・黒字の構成分析!C$37)</f>
        <v>公共下水道事業会計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#VALUE!</v>
      </c>
      <c r="I33" s="181" t="e">
        <f>IF(ROUND(VALUE(SUBSTITUTE(連結実質赤字比率に係る赤字・黒字の構成分析!I$37,"▲", "-")), 2) &gt;= 0, ABS(ROUND(VALUE(SUBSTITUTE(連結実質赤字比率に係る赤字・黒字の構成分析!I$37,"▲", "-")), 2)), NA())</f>
        <v>#VALUE!</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1.1000000000000001</v>
      </c>
    </row>
    <row r="34" spans="1:16">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5.3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5.16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5.07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4.92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5.21</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4.07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5.81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5.46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8.6999999999999993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6.39</v>
      </c>
    </row>
    <row r="36" spans="1:16">
      <c r="A36" s="181" t="str">
        <f>IF(連結実質赤字比率に係る赤字・黒字の構成分析!C$34="",NA(),連結実質赤字比率に係る赤字・黒字の構成分析!C$34)</f>
        <v>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10.83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10.72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11.92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12.52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12.47</v>
      </c>
    </row>
    <row r="39" spans="1:16">
      <c r="A39" s="150" t="s">
        <v>59</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c r="A42" s="182" t="s">
        <v>62</v>
      </c>
      <c r="B42" s="182"/>
      <c r="C42" s="182"/>
      <c r="D42" s="182">
        <f>'実質公債費比率（分子）の構造'!K$52</f>
        <v>3170</v>
      </c>
      <c r="E42" s="182"/>
      <c r="F42" s="182"/>
      <c r="G42" s="182">
        <f>'実質公債費比率（分子）の構造'!L$52</f>
        <v>3147</v>
      </c>
      <c r="H42" s="182"/>
      <c r="I42" s="182"/>
      <c r="J42" s="182">
        <f>'実質公債費比率（分子）の構造'!M$52</f>
        <v>3072</v>
      </c>
      <c r="K42" s="182"/>
      <c r="L42" s="182"/>
      <c r="M42" s="182">
        <f>'実質公債費比率（分子）の構造'!N$52</f>
        <v>3200</v>
      </c>
      <c r="N42" s="182"/>
      <c r="O42" s="182"/>
      <c r="P42" s="182">
        <f>'実質公債費比率（分子）の構造'!O$52</f>
        <v>3483</v>
      </c>
    </row>
    <row r="43" spans="1:16">
      <c r="A43" s="182" t="s">
        <v>63</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c r="A44" s="182" t="s">
        <v>64</v>
      </c>
      <c r="B44" s="182">
        <f>'実質公債費比率（分子）の構造'!K$50</f>
        <v>29</v>
      </c>
      <c r="C44" s="182"/>
      <c r="D44" s="182"/>
      <c r="E44" s="182">
        <f>'実質公債費比率（分子）の構造'!L$50</f>
        <v>27</v>
      </c>
      <c r="F44" s="182"/>
      <c r="G44" s="182"/>
      <c r="H44" s="182">
        <f>'実質公債費比率（分子）の構造'!M$50</f>
        <v>27</v>
      </c>
      <c r="I44" s="182"/>
      <c r="J44" s="182"/>
      <c r="K44" s="182">
        <f>'実質公債費比率（分子）の構造'!N$50</f>
        <v>23</v>
      </c>
      <c r="L44" s="182"/>
      <c r="M44" s="182"/>
      <c r="N44" s="182">
        <f>'実質公債費比率（分子）の構造'!O$50</f>
        <v>66</v>
      </c>
      <c r="O44" s="182"/>
      <c r="P44" s="182"/>
    </row>
    <row r="45" spans="1:16">
      <c r="A45" s="182" t="s">
        <v>65</v>
      </c>
      <c r="B45" s="182">
        <f>'実質公債費比率（分子）の構造'!K$49</f>
        <v>2</v>
      </c>
      <c r="C45" s="182"/>
      <c r="D45" s="182"/>
      <c r="E45" s="182">
        <f>'実質公債費比率（分子）の構造'!L$49</f>
        <v>1</v>
      </c>
      <c r="F45" s="182"/>
      <c r="G45" s="182"/>
      <c r="H45" s="182">
        <f>'実質公債費比率（分子）の構造'!M$49</f>
        <v>1</v>
      </c>
      <c r="I45" s="182"/>
      <c r="J45" s="182"/>
      <c r="K45" s="182">
        <f>'実質公債費比率（分子）の構造'!N$49</f>
        <v>0</v>
      </c>
      <c r="L45" s="182"/>
      <c r="M45" s="182"/>
      <c r="N45" s="182">
        <f>'実質公債費比率（分子）の構造'!O$49</f>
        <v>0</v>
      </c>
      <c r="O45" s="182"/>
      <c r="P45" s="182"/>
    </row>
    <row r="46" spans="1:16">
      <c r="A46" s="182" t="s">
        <v>66</v>
      </c>
      <c r="B46" s="182">
        <f>'実質公債費比率（分子）の構造'!K$48</f>
        <v>758</v>
      </c>
      <c r="C46" s="182"/>
      <c r="D46" s="182"/>
      <c r="E46" s="182">
        <f>'実質公債費比率（分子）の構造'!L$48</f>
        <v>838</v>
      </c>
      <c r="F46" s="182"/>
      <c r="G46" s="182"/>
      <c r="H46" s="182">
        <f>'実質公債費比率（分子）の構造'!M$48</f>
        <v>805</v>
      </c>
      <c r="I46" s="182"/>
      <c r="J46" s="182"/>
      <c r="K46" s="182">
        <f>'実質公債費比率（分子）の構造'!N$48</f>
        <v>822</v>
      </c>
      <c r="L46" s="182"/>
      <c r="M46" s="182"/>
      <c r="N46" s="182">
        <f>'実質公債費比率（分子）の構造'!O$48</f>
        <v>761</v>
      </c>
      <c r="O46" s="182"/>
      <c r="P46" s="182"/>
    </row>
    <row r="47" spans="1:16">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69</v>
      </c>
      <c r="B49" s="182">
        <f>'実質公債費比率（分子）の構造'!K$45</f>
        <v>3385</v>
      </c>
      <c r="C49" s="182"/>
      <c r="D49" s="182"/>
      <c r="E49" s="182">
        <f>'実質公債費比率（分子）の構造'!L$45</f>
        <v>3404</v>
      </c>
      <c r="F49" s="182"/>
      <c r="G49" s="182"/>
      <c r="H49" s="182">
        <f>'実質公債費比率（分子）の構造'!M$45</f>
        <v>3431</v>
      </c>
      <c r="I49" s="182"/>
      <c r="J49" s="182"/>
      <c r="K49" s="182">
        <f>'実質公債費比率（分子）の構造'!N$45</f>
        <v>3629</v>
      </c>
      <c r="L49" s="182"/>
      <c r="M49" s="182"/>
      <c r="N49" s="182">
        <f>'実質公債費比率（分子）の構造'!O$45</f>
        <v>4039</v>
      </c>
      <c r="O49" s="182"/>
      <c r="P49" s="182"/>
    </row>
    <row r="50" spans="1:16">
      <c r="A50" s="182" t="s">
        <v>70</v>
      </c>
      <c r="B50" s="182" t="e">
        <f>NA()</f>
        <v>#N/A</v>
      </c>
      <c r="C50" s="182">
        <f>IF(ISNUMBER('実質公債費比率（分子）の構造'!K$53),'実質公債費比率（分子）の構造'!K$53,NA())</f>
        <v>1004</v>
      </c>
      <c r="D50" s="182" t="e">
        <f>NA()</f>
        <v>#N/A</v>
      </c>
      <c r="E50" s="182" t="e">
        <f>NA()</f>
        <v>#N/A</v>
      </c>
      <c r="F50" s="182">
        <f>IF(ISNUMBER('実質公債費比率（分子）の構造'!L$53),'実質公債費比率（分子）の構造'!L$53,NA())</f>
        <v>1123</v>
      </c>
      <c r="G50" s="182" t="e">
        <f>NA()</f>
        <v>#N/A</v>
      </c>
      <c r="H50" s="182" t="e">
        <f>NA()</f>
        <v>#N/A</v>
      </c>
      <c r="I50" s="182">
        <f>IF(ISNUMBER('実質公債費比率（分子）の構造'!M$53),'実質公債費比率（分子）の構造'!M$53,NA())</f>
        <v>1192</v>
      </c>
      <c r="J50" s="182" t="e">
        <f>NA()</f>
        <v>#N/A</v>
      </c>
      <c r="K50" s="182" t="e">
        <f>NA()</f>
        <v>#N/A</v>
      </c>
      <c r="L50" s="182">
        <f>IF(ISNUMBER('実質公債費比率（分子）の構造'!N$53),'実質公債費比率（分子）の構造'!N$53,NA())</f>
        <v>1274</v>
      </c>
      <c r="M50" s="182" t="e">
        <f>NA()</f>
        <v>#N/A</v>
      </c>
      <c r="N50" s="182" t="e">
        <f>NA()</f>
        <v>#N/A</v>
      </c>
      <c r="O50" s="182">
        <f>IF(ISNUMBER('実質公債費比率（分子）の構造'!O$53),'実質公債費比率（分子）の構造'!O$53,NA())</f>
        <v>1383</v>
      </c>
      <c r="P50" s="182" t="e">
        <f>NA()</f>
        <v>#N/A</v>
      </c>
    </row>
    <row r="53" spans="1:16">
      <c r="A53" s="150" t="s">
        <v>71</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c r="A56" s="181" t="s">
        <v>42</v>
      </c>
      <c r="B56" s="181"/>
      <c r="C56" s="181"/>
      <c r="D56" s="181">
        <f>'将来負担比率（分子）の構造'!I$52</f>
        <v>33344</v>
      </c>
      <c r="E56" s="181"/>
      <c r="F56" s="181"/>
      <c r="G56" s="181">
        <f>'将来負担比率（分子）の構造'!J$52</f>
        <v>33874</v>
      </c>
      <c r="H56" s="181"/>
      <c r="I56" s="181"/>
      <c r="J56" s="181">
        <f>'将来負担比率（分子）の構造'!K$52</f>
        <v>35188</v>
      </c>
      <c r="K56" s="181"/>
      <c r="L56" s="181"/>
      <c r="M56" s="181">
        <f>'将来負担比率（分子）の構造'!L$52</f>
        <v>35393</v>
      </c>
      <c r="N56" s="181"/>
      <c r="O56" s="181"/>
      <c r="P56" s="181">
        <f>'将来負担比率（分子）の構造'!M$52</f>
        <v>34522</v>
      </c>
    </row>
    <row r="57" spans="1:16">
      <c r="A57" s="181" t="s">
        <v>41</v>
      </c>
      <c r="B57" s="181"/>
      <c r="C57" s="181"/>
      <c r="D57" s="181">
        <f>'将来負担比率（分子）の構造'!I$51</f>
        <v>408</v>
      </c>
      <c r="E57" s="181"/>
      <c r="F57" s="181"/>
      <c r="G57" s="181">
        <f>'将来負担比率（分子）の構造'!J$51</f>
        <v>403</v>
      </c>
      <c r="H57" s="181"/>
      <c r="I57" s="181"/>
      <c r="J57" s="181">
        <f>'将来負担比率（分子）の構造'!K$51</f>
        <v>359</v>
      </c>
      <c r="K57" s="181"/>
      <c r="L57" s="181"/>
      <c r="M57" s="181">
        <f>'将来負担比率（分子）の構造'!L$51</f>
        <v>389</v>
      </c>
      <c r="N57" s="181"/>
      <c r="O57" s="181"/>
      <c r="P57" s="181">
        <f>'将来負担比率（分子）の構造'!M$51</f>
        <v>803</v>
      </c>
    </row>
    <row r="58" spans="1:16">
      <c r="A58" s="181" t="s">
        <v>40</v>
      </c>
      <c r="B58" s="181"/>
      <c r="C58" s="181"/>
      <c r="D58" s="181">
        <f>'将来負担比率（分子）の構造'!I$50</f>
        <v>11274</v>
      </c>
      <c r="E58" s="181"/>
      <c r="F58" s="181"/>
      <c r="G58" s="181">
        <f>'将来負担比率（分子）の構造'!J$50</f>
        <v>10584</v>
      </c>
      <c r="H58" s="181"/>
      <c r="I58" s="181"/>
      <c r="J58" s="181">
        <f>'将来負担比率（分子）の構造'!K$50</f>
        <v>9595</v>
      </c>
      <c r="K58" s="181"/>
      <c r="L58" s="181"/>
      <c r="M58" s="181">
        <f>'将来負担比率（分子）の構造'!L$50</f>
        <v>8630</v>
      </c>
      <c r="N58" s="181"/>
      <c r="O58" s="181"/>
      <c r="P58" s="181">
        <f>'将来負担比率（分子）の構造'!M$50</f>
        <v>8705</v>
      </c>
    </row>
    <row r="59" spans="1:16">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35</v>
      </c>
      <c r="B61" s="181">
        <f>'将来負担比率（分子）の構造'!I$46</f>
        <v>80</v>
      </c>
      <c r="C61" s="181"/>
      <c r="D61" s="181"/>
      <c r="E61" s="181">
        <f>'将来負担比率（分子）の構造'!J$46</f>
        <v>83</v>
      </c>
      <c r="F61" s="181"/>
      <c r="G61" s="181"/>
      <c r="H61" s="181">
        <f>'将来負担比率（分子）の構造'!K$46</f>
        <v>70</v>
      </c>
      <c r="I61" s="181"/>
      <c r="J61" s="181"/>
      <c r="K61" s="181">
        <f>'将来負担比率（分子）の構造'!L$46</f>
        <v>43</v>
      </c>
      <c r="L61" s="181"/>
      <c r="M61" s="181"/>
      <c r="N61" s="181">
        <f>'将来負担比率（分子）の構造'!M$46</f>
        <v>41</v>
      </c>
      <c r="O61" s="181"/>
      <c r="P61" s="181"/>
    </row>
    <row r="62" spans="1:16">
      <c r="A62" s="181" t="s">
        <v>34</v>
      </c>
      <c r="B62" s="181">
        <f>'将来負担比率（分子）の構造'!I$45</f>
        <v>3984</v>
      </c>
      <c r="C62" s="181"/>
      <c r="D62" s="181"/>
      <c r="E62" s="181">
        <f>'将来負担比率（分子）の構造'!J$45</f>
        <v>3728</v>
      </c>
      <c r="F62" s="181"/>
      <c r="G62" s="181"/>
      <c r="H62" s="181">
        <f>'将来負担比率（分子）の構造'!K$45</f>
        <v>3335</v>
      </c>
      <c r="I62" s="181"/>
      <c r="J62" s="181"/>
      <c r="K62" s="181">
        <f>'将来負担比率（分子）の構造'!L$45</f>
        <v>3181</v>
      </c>
      <c r="L62" s="181"/>
      <c r="M62" s="181"/>
      <c r="N62" s="181">
        <f>'将来負担比率（分子）の構造'!M$45</f>
        <v>3219</v>
      </c>
      <c r="O62" s="181"/>
      <c r="P62" s="181"/>
    </row>
    <row r="63" spans="1:16">
      <c r="A63" s="181" t="s">
        <v>33</v>
      </c>
      <c r="B63" s="181">
        <f>'将来負担比率（分子）の構造'!I$44</f>
        <v>17</v>
      </c>
      <c r="C63" s="181"/>
      <c r="D63" s="181"/>
      <c r="E63" s="181">
        <f>'将来負担比率（分子）の構造'!J$44</f>
        <v>13</v>
      </c>
      <c r="F63" s="181"/>
      <c r="G63" s="181"/>
      <c r="H63" s="181">
        <f>'将来負担比率（分子）の構造'!K$44</f>
        <v>23</v>
      </c>
      <c r="I63" s="181"/>
      <c r="J63" s="181"/>
      <c r="K63" s="181">
        <f>'将来負担比率（分子）の構造'!L$44</f>
        <v>54</v>
      </c>
      <c r="L63" s="181"/>
      <c r="M63" s="181"/>
      <c r="N63" s="181">
        <f>'将来負担比率（分子）の構造'!M$44</f>
        <v>131</v>
      </c>
      <c r="O63" s="181"/>
      <c r="P63" s="181"/>
    </row>
    <row r="64" spans="1:16">
      <c r="A64" s="181" t="s">
        <v>32</v>
      </c>
      <c r="B64" s="181">
        <f>'将来負担比率（分子）の構造'!I$43</f>
        <v>9958</v>
      </c>
      <c r="C64" s="181"/>
      <c r="D64" s="181"/>
      <c r="E64" s="181">
        <f>'将来負担比率（分子）の構造'!J$43</f>
        <v>9606</v>
      </c>
      <c r="F64" s="181"/>
      <c r="G64" s="181"/>
      <c r="H64" s="181">
        <f>'将来負担比率（分子）の構造'!K$43</f>
        <v>9495</v>
      </c>
      <c r="I64" s="181"/>
      <c r="J64" s="181"/>
      <c r="K64" s="181">
        <f>'将来負担比率（分子）の構造'!L$43</f>
        <v>9580</v>
      </c>
      <c r="L64" s="181"/>
      <c r="M64" s="181"/>
      <c r="N64" s="181">
        <f>'将来負担比率（分子）の構造'!M$43</f>
        <v>9581</v>
      </c>
      <c r="O64" s="181"/>
      <c r="P64" s="181"/>
    </row>
    <row r="65" spans="1:16">
      <c r="A65" s="181" t="s">
        <v>31</v>
      </c>
      <c r="B65" s="181">
        <f>'将来負担比率（分子）の構造'!I$42</f>
        <v>142</v>
      </c>
      <c r="C65" s="181"/>
      <c r="D65" s="181"/>
      <c r="E65" s="181">
        <f>'将来負担比率（分子）の構造'!J$42</f>
        <v>117</v>
      </c>
      <c r="F65" s="181"/>
      <c r="G65" s="181"/>
      <c r="H65" s="181">
        <f>'将来負担比率（分子）の構造'!K$42</f>
        <v>92</v>
      </c>
      <c r="I65" s="181"/>
      <c r="J65" s="181"/>
      <c r="K65" s="181">
        <f>'将来負担比率（分子）の構造'!L$42</f>
        <v>75</v>
      </c>
      <c r="L65" s="181"/>
      <c r="M65" s="181"/>
      <c r="N65" s="181">
        <f>'将来負担比率（分子）の構造'!M$42</f>
        <v>58</v>
      </c>
      <c r="O65" s="181"/>
      <c r="P65" s="181"/>
    </row>
    <row r="66" spans="1:16">
      <c r="A66" s="181" t="s">
        <v>30</v>
      </c>
      <c r="B66" s="181">
        <f>'将来負担比率（分子）の構造'!I$41</f>
        <v>37230</v>
      </c>
      <c r="C66" s="181"/>
      <c r="D66" s="181"/>
      <c r="E66" s="181">
        <f>'将来負担比率（分子）の構造'!J$41</f>
        <v>37298</v>
      </c>
      <c r="F66" s="181"/>
      <c r="G66" s="181"/>
      <c r="H66" s="181">
        <f>'将来負担比率（分子）の構造'!K$41</f>
        <v>38543</v>
      </c>
      <c r="I66" s="181"/>
      <c r="J66" s="181"/>
      <c r="K66" s="181">
        <f>'将来負担比率（分子）の構造'!L$41</f>
        <v>40179</v>
      </c>
      <c r="L66" s="181"/>
      <c r="M66" s="181"/>
      <c r="N66" s="181">
        <f>'将来負担比率（分子）の構造'!M$41</f>
        <v>39916</v>
      </c>
      <c r="O66" s="181"/>
      <c r="P66" s="181"/>
    </row>
    <row r="67" spans="1:16">
      <c r="A67" s="181" t="s">
        <v>74</v>
      </c>
      <c r="B67" s="181" t="e">
        <f>NA()</f>
        <v>#N/A</v>
      </c>
      <c r="C67" s="181">
        <f>IF(ISNUMBER('将来負担比率（分子）の構造'!I$53), IF('将来負担比率（分子）の構造'!I$53 &lt; 0, 0, '将来負担比率（分子）の構造'!I$53), NA())</f>
        <v>6385</v>
      </c>
      <c r="D67" s="181" t="e">
        <f>NA()</f>
        <v>#N/A</v>
      </c>
      <c r="E67" s="181" t="e">
        <f>NA()</f>
        <v>#N/A</v>
      </c>
      <c r="F67" s="181">
        <f>IF(ISNUMBER('将来負担比率（分子）の構造'!J$53), IF('将来負担比率（分子）の構造'!J$53 &lt; 0, 0, '将来負担比率（分子）の構造'!J$53), NA())</f>
        <v>5983</v>
      </c>
      <c r="G67" s="181" t="e">
        <f>NA()</f>
        <v>#N/A</v>
      </c>
      <c r="H67" s="181" t="e">
        <f>NA()</f>
        <v>#N/A</v>
      </c>
      <c r="I67" s="181">
        <f>IF(ISNUMBER('将来負担比率（分子）の構造'!K$53), IF('将来負担比率（分子）の構造'!K$53 &lt; 0, 0, '将来負担比率（分子）の構造'!K$53), NA())</f>
        <v>6416</v>
      </c>
      <c r="J67" s="181" t="e">
        <f>NA()</f>
        <v>#N/A</v>
      </c>
      <c r="K67" s="181" t="e">
        <f>NA()</f>
        <v>#N/A</v>
      </c>
      <c r="L67" s="181">
        <f>IF(ISNUMBER('将来負担比率（分子）の構造'!L$53), IF('将来負担比率（分子）の構造'!L$53 &lt; 0, 0, '将来負担比率（分子）の構造'!L$53), NA())</f>
        <v>8699</v>
      </c>
      <c r="M67" s="181" t="e">
        <f>NA()</f>
        <v>#N/A</v>
      </c>
      <c r="N67" s="181" t="e">
        <f>NA()</f>
        <v>#N/A</v>
      </c>
      <c r="O67" s="181">
        <f>IF(ISNUMBER('将来負担比率（分子）の構造'!M$53), IF('将来負担比率（分子）の構造'!M$53 &lt; 0, 0, '将来負担比率（分子）の構造'!M$53), NA())</f>
        <v>8916</v>
      </c>
      <c r="P67" s="181" t="e">
        <f>NA()</f>
        <v>#N/A</v>
      </c>
    </row>
    <row r="70" spans="1:16">
      <c r="A70" s="183" t="s">
        <v>75</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76</v>
      </c>
      <c r="B72" s="185">
        <f>基金残高に係る経年分析!F55</f>
        <v>3470</v>
      </c>
      <c r="C72" s="185">
        <f>基金残高に係る経年分析!G55</f>
        <v>2959</v>
      </c>
      <c r="D72" s="185">
        <f>基金残高に係る経年分析!H55</f>
        <v>2649</v>
      </c>
    </row>
    <row r="73" spans="1:16">
      <c r="A73" s="184" t="s">
        <v>77</v>
      </c>
      <c r="B73" s="185">
        <f>基金残高に係る経年分析!F56</f>
        <v>1615</v>
      </c>
      <c r="C73" s="185">
        <f>基金残高に係る経年分析!G56</f>
        <v>1415</v>
      </c>
      <c r="D73" s="185">
        <f>基金残高に係る経年分析!H56</f>
        <v>1115</v>
      </c>
    </row>
    <row r="74" spans="1:16">
      <c r="A74" s="184" t="s">
        <v>78</v>
      </c>
      <c r="B74" s="185">
        <f>基金残高に係る経年分析!F57</f>
        <v>6851</v>
      </c>
      <c r="C74" s="185">
        <f>基金残高に係る経年分析!G57</f>
        <v>6617</v>
      </c>
      <c r="D74" s="185">
        <f>基金残高に係る経年分析!H57</f>
        <v>6492</v>
      </c>
    </row>
  </sheetData>
  <sheetProtection algorithmName="SHA-512" hashValue="fBfIw++d0608XLC9G6FBciGezpAFMqgwymZyg4/B3xzKYdltc5vIBgZUylKx/bm+UX0yWtZhiut5bXDd4tdxJA==" saltValue="3V/p5cwAnwlmSaVq8CWlX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2022-03-16T04:56:31Z</cp:lastPrinted>
  <dcterms:created xsi:type="dcterms:W3CDTF">2022-02-02T06:47:36Z</dcterms:created>
  <dcterms:modified xsi:type="dcterms:W3CDTF">2022-09-28T23:55:27Z</dcterms:modified>
  <cp:category/>
</cp:coreProperties>
</file>